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4620" windowHeight="7260" tabRatio="906" firstSheet="14" activeTab="19"/>
  </bookViews>
  <sheets>
    <sheet name="Endeksler" sheetId="27" r:id="rId1"/>
    <sheet name="4a_Sektör" sheetId="2" r:id="rId2"/>
    <sheet name="4a_İmalat_Sektör" sheetId="21" r:id="rId3"/>
    <sheet name="4a_İşyeri_Sektör" sheetId="17" r:id="rId4"/>
    <sheet name="4a_İl" sheetId="3" r:id="rId5"/>
    <sheet name="4b_Esnaf_İl" sheetId="24" r:id="rId6"/>
    <sheet name="4b_Tarım_İl" sheetId="25" r:id="rId7"/>
    <sheet name="4c_Kamu_İl " sheetId="26" r:id="rId8"/>
    <sheet name="4a_İşyeri_İl" sheetId="18" r:id="rId9"/>
    <sheet name="4a_Kadın_Sektör" sheetId="5" r:id="rId10"/>
    <sheet name="4a_Kadın_İmalat_Sektör" sheetId="23" r:id="rId11"/>
    <sheet name="4a_Kadın_İl" sheetId="30" r:id="rId12"/>
    <sheet name="İşsizlikSigortası_Başvuru" sheetId="8" r:id="rId13"/>
    <sheet name="İşsizlikSigortası_Ödeme" sheetId="9" r:id="rId14"/>
    <sheet name="Ortalama_Günlük_Kazanç_Sektör" sheetId="28" r:id="rId15"/>
    <sheet name="Ortalama_Günlük_Kazanç_İl" sheetId="29" r:id="rId16"/>
    <sheet name="KOBİ_İşyeri_İl" sheetId="31" r:id="rId17"/>
    <sheet name="KOBİ_İşyeri_Sektör" sheetId="32" r:id="rId18"/>
    <sheet name="KOBİ_Sigortalı_İl" sheetId="33" r:id="rId19"/>
    <sheet name="KOBİ_Sigortalı_Sektör" sheetId="34" r:id="rId20"/>
  </sheets>
  <externalReferences>
    <externalReference r:id="rId21"/>
  </externalReferences>
  <definedNames>
    <definedName name="_xlnm._FilterDatabase" localSheetId="4" hidden="1">'4a_İl'!$A$2:$K$85</definedName>
    <definedName name="_xlnm._FilterDatabase" localSheetId="2" hidden="1">'4a_İmalat_Sektör'!$A$2:$K$27</definedName>
    <definedName name="_xlnm._FilterDatabase" localSheetId="8" hidden="1">'4a_İşyeri_İl'!$A$2:$K$91</definedName>
    <definedName name="_xlnm._FilterDatabase" localSheetId="3" hidden="1">'4a_İşyeri_Sektör'!$A$2:$K$96</definedName>
    <definedName name="_xlnm._FilterDatabase" localSheetId="10" hidden="1">'4a_Kadın_İmalat_Sektör'!$A$2:$K$18</definedName>
    <definedName name="_xlnm._FilterDatabase" localSheetId="9" hidden="1">'4a_Kadın_Sektör'!$A$2:$K$91</definedName>
    <definedName name="_xlnm._FilterDatabase" localSheetId="1" hidden="1">'4a_Sektör'!$A$2:$K$91</definedName>
    <definedName name="_xlnm._FilterDatabase" localSheetId="5" hidden="1">'4b_Esnaf_İl'!$A$2:$K$85</definedName>
    <definedName name="_xlnm._FilterDatabase" localSheetId="6" hidden="1">'4b_Tarım_İl'!$A$2:$K$85</definedName>
    <definedName name="_xlnm._FilterDatabase" localSheetId="7" hidden="1">'4c_Kamu_İl '!$A$2:$K$84</definedName>
    <definedName name="_xlnm._FilterDatabase" localSheetId="0" hidden="1">Endeksler!$A$1:$I$1</definedName>
    <definedName name="_xlnm._FilterDatabase" localSheetId="12" hidden="1">İşsizlikSigortası_Başvuru!$A$1:$E$83</definedName>
    <definedName name="_xlnm._FilterDatabase" localSheetId="13" hidden="1">İşsizlikSigortası_Ödeme!$A$1:$F$83</definedName>
  </definedNames>
  <calcPr calcId="145621"/>
  <fileRecoveryPr autoRecover="0"/>
</workbook>
</file>

<file path=xl/calcChain.xml><?xml version="1.0" encoding="utf-8"?>
<calcChain xmlns="http://schemas.openxmlformats.org/spreadsheetml/2006/main">
  <c r="I99" i="27" l="1"/>
  <c r="G99" i="27"/>
  <c r="E99" i="27"/>
  <c r="C99" i="27"/>
  <c r="I98" i="27"/>
  <c r="G98" i="27"/>
  <c r="E98" i="27"/>
  <c r="C98" i="27"/>
  <c r="C27" i="21"/>
  <c r="C97" i="27"/>
  <c r="E97" i="27"/>
  <c r="G97" i="27"/>
  <c r="I97" i="27"/>
  <c r="I96" i="27"/>
  <c r="G96" i="27"/>
  <c r="E96" i="27"/>
  <c r="C96" i="27"/>
  <c r="L4" i="34"/>
  <c r="L5" i="34"/>
  <c r="L6" i="34"/>
  <c r="L7" i="34"/>
  <c r="L8" i="34"/>
  <c r="L9" i="34"/>
  <c r="L10" i="34"/>
  <c r="L11" i="34"/>
  <c r="L12" i="34"/>
  <c r="L13" i="34"/>
  <c r="L14" i="34"/>
  <c r="L15" i="34"/>
  <c r="L16" i="34"/>
  <c r="L17" i="34"/>
  <c r="L18" i="34"/>
  <c r="L19" i="34"/>
  <c r="L20" i="34"/>
  <c r="L21" i="34"/>
  <c r="L22" i="34"/>
  <c r="L23" i="34"/>
  <c r="L24" i="34"/>
  <c r="L25" i="34"/>
  <c r="L26" i="34"/>
  <c r="L27" i="34"/>
  <c r="L28" i="34"/>
  <c r="L29" i="34"/>
  <c r="L30" i="34"/>
  <c r="L31" i="34"/>
  <c r="L32" i="34"/>
  <c r="L33" i="34"/>
  <c r="L34" i="34"/>
  <c r="L35" i="34"/>
  <c r="L36" i="34"/>
  <c r="L37" i="34"/>
  <c r="L38" i="34"/>
  <c r="L39" i="34"/>
  <c r="L40" i="34"/>
  <c r="L41" i="34"/>
  <c r="L42" i="34"/>
  <c r="L43" i="34"/>
  <c r="L44" i="34"/>
  <c r="L45" i="34"/>
  <c r="L46" i="34"/>
  <c r="L47" i="34"/>
  <c r="L48" i="34"/>
  <c r="L49" i="34"/>
  <c r="L50" i="34"/>
  <c r="L51" i="34"/>
  <c r="L52" i="34"/>
  <c r="L53" i="34"/>
  <c r="L54" i="34"/>
  <c r="L55" i="34"/>
  <c r="L56" i="34"/>
  <c r="L57" i="34"/>
  <c r="L58" i="34"/>
  <c r="L59" i="34"/>
  <c r="L60" i="34"/>
  <c r="L61" i="34"/>
  <c r="L62" i="34"/>
  <c r="L63" i="34"/>
  <c r="L64" i="34"/>
  <c r="L65" i="34"/>
  <c r="L66" i="34"/>
  <c r="L67" i="34"/>
  <c r="L68" i="34"/>
  <c r="L69" i="34"/>
  <c r="L70" i="34"/>
  <c r="L71" i="34"/>
  <c r="L72" i="34"/>
  <c r="L73" i="34"/>
  <c r="L74" i="34"/>
  <c r="L75" i="34"/>
  <c r="L76" i="34"/>
  <c r="L77" i="34"/>
  <c r="L78" i="34"/>
  <c r="L79" i="34"/>
  <c r="L80" i="34"/>
  <c r="L81" i="34"/>
  <c r="L82" i="34"/>
  <c r="L83" i="34"/>
  <c r="L84" i="34"/>
  <c r="L85" i="34"/>
  <c r="L86" i="34"/>
  <c r="L87" i="34"/>
  <c r="L88" i="34"/>
  <c r="L89" i="34"/>
  <c r="L90" i="34"/>
  <c r="L91" i="34"/>
  <c r="L3" i="34"/>
  <c r="L4" i="33"/>
  <c r="L5" i="33"/>
  <c r="L6" i="33"/>
  <c r="L7" i="33"/>
  <c r="L8" i="33"/>
  <c r="L9" i="33"/>
  <c r="L10" i="33"/>
  <c r="L11" i="33"/>
  <c r="L12" i="33"/>
  <c r="L13" i="33"/>
  <c r="L14" i="33"/>
  <c r="L15" i="33"/>
  <c r="L16" i="33"/>
  <c r="L17" i="33"/>
  <c r="L18" i="33"/>
  <c r="L19" i="33"/>
  <c r="L20" i="33"/>
  <c r="L21" i="33"/>
  <c r="L22" i="33"/>
  <c r="L23" i="33"/>
  <c r="L24" i="33"/>
  <c r="L25" i="33"/>
  <c r="L26" i="33"/>
  <c r="L27" i="33"/>
  <c r="L28" i="33"/>
  <c r="L29" i="33"/>
  <c r="L30" i="33"/>
  <c r="L31" i="33"/>
  <c r="L32" i="33"/>
  <c r="L33" i="33"/>
  <c r="L34" i="33"/>
  <c r="L35" i="33"/>
  <c r="L36" i="33"/>
  <c r="L37" i="33"/>
  <c r="L38" i="33"/>
  <c r="L39" i="33"/>
  <c r="L40" i="33"/>
  <c r="L41" i="33"/>
  <c r="L42" i="33"/>
  <c r="L43" i="33"/>
  <c r="L44" i="33"/>
  <c r="L45" i="33"/>
  <c r="L46" i="33"/>
  <c r="L47" i="33"/>
  <c r="L48" i="33"/>
  <c r="L49" i="33"/>
  <c r="L50" i="33"/>
  <c r="L51" i="33"/>
  <c r="L52" i="33"/>
  <c r="L53" i="33"/>
  <c r="L54" i="33"/>
  <c r="L55" i="33"/>
  <c r="L56" i="33"/>
  <c r="L57" i="33"/>
  <c r="L58" i="33"/>
  <c r="L59" i="33"/>
  <c r="L60" i="33"/>
  <c r="L61" i="33"/>
  <c r="L62" i="33"/>
  <c r="L63" i="33"/>
  <c r="L64" i="33"/>
  <c r="L65" i="33"/>
  <c r="L66" i="33"/>
  <c r="L67" i="33"/>
  <c r="L68" i="33"/>
  <c r="L69" i="33"/>
  <c r="L70" i="33"/>
  <c r="L71" i="33"/>
  <c r="L72" i="33"/>
  <c r="L73" i="33"/>
  <c r="L74" i="33"/>
  <c r="L75" i="33"/>
  <c r="L76" i="33"/>
  <c r="L77" i="33"/>
  <c r="L78" i="33"/>
  <c r="L79" i="33"/>
  <c r="L80" i="33"/>
  <c r="L81" i="33"/>
  <c r="L82" i="33"/>
  <c r="L83" i="33"/>
  <c r="L84" i="33"/>
  <c r="L3" i="33"/>
  <c r="L4" i="32"/>
  <c r="L5" i="32"/>
  <c r="L6" i="32"/>
  <c r="L7" i="32"/>
  <c r="L8" i="32"/>
  <c r="L9" i="32"/>
  <c r="L10" i="32"/>
  <c r="L11" i="32"/>
  <c r="L12" i="32"/>
  <c r="L13" i="32"/>
  <c r="L14" i="32"/>
  <c r="L15" i="32"/>
  <c r="L16" i="32"/>
  <c r="L17" i="32"/>
  <c r="L18" i="32"/>
  <c r="L19" i="32"/>
  <c r="L20" i="32"/>
  <c r="L21" i="32"/>
  <c r="L22" i="32"/>
  <c r="L23" i="32"/>
  <c r="L24" i="32"/>
  <c r="L25" i="32"/>
  <c r="L26" i="32"/>
  <c r="L27" i="32"/>
  <c r="L28" i="32"/>
  <c r="L29" i="32"/>
  <c r="L30" i="32"/>
  <c r="L31" i="32"/>
  <c r="L32" i="32"/>
  <c r="L33" i="32"/>
  <c r="L34" i="32"/>
  <c r="L35" i="32"/>
  <c r="L36" i="32"/>
  <c r="L37" i="32"/>
  <c r="L38" i="32"/>
  <c r="L39" i="32"/>
  <c r="L40" i="32"/>
  <c r="L41" i="32"/>
  <c r="L42" i="32"/>
  <c r="L43" i="32"/>
  <c r="L44" i="32"/>
  <c r="L45" i="32"/>
  <c r="L46" i="32"/>
  <c r="L47" i="32"/>
  <c r="L48" i="32"/>
  <c r="L49" i="32"/>
  <c r="L50" i="32"/>
  <c r="L51" i="32"/>
  <c r="L52" i="32"/>
  <c r="L53" i="32"/>
  <c r="L54" i="32"/>
  <c r="L55" i="32"/>
  <c r="L56" i="32"/>
  <c r="L57" i="32"/>
  <c r="L58" i="32"/>
  <c r="L59" i="32"/>
  <c r="L60" i="32"/>
  <c r="L61" i="32"/>
  <c r="L62" i="32"/>
  <c r="L63" i="32"/>
  <c r="L64" i="32"/>
  <c r="L65" i="32"/>
  <c r="L66" i="32"/>
  <c r="L67" i="32"/>
  <c r="L68" i="32"/>
  <c r="L69" i="32"/>
  <c r="L70" i="32"/>
  <c r="L71" i="32"/>
  <c r="L72" i="32"/>
  <c r="L73" i="32"/>
  <c r="L74" i="32"/>
  <c r="L75" i="32"/>
  <c r="L76" i="32"/>
  <c r="L77" i="32"/>
  <c r="L78" i="32"/>
  <c r="L79" i="32"/>
  <c r="L80" i="32"/>
  <c r="L81" i="32"/>
  <c r="L82" i="32"/>
  <c r="L83" i="32"/>
  <c r="L84" i="32"/>
  <c r="L85" i="32"/>
  <c r="L86" i="32"/>
  <c r="L87" i="32"/>
  <c r="L88" i="32"/>
  <c r="L89" i="32"/>
  <c r="L90" i="32"/>
  <c r="L91" i="32"/>
  <c r="L3" i="32"/>
  <c r="L4" i="31"/>
  <c r="L5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3" i="31"/>
  <c r="K4" i="29"/>
  <c r="K5" i="29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21" i="29"/>
  <c r="K22" i="29"/>
  <c r="K23" i="29"/>
  <c r="K24" i="29"/>
  <c r="K25" i="29"/>
  <c r="K26" i="29"/>
  <c r="K27" i="29"/>
  <c r="K28" i="29"/>
  <c r="K29" i="29"/>
  <c r="K30" i="29"/>
  <c r="K31" i="29"/>
  <c r="K32" i="29"/>
  <c r="K33" i="29"/>
  <c r="K34" i="29"/>
  <c r="K35" i="29"/>
  <c r="K36" i="29"/>
  <c r="K37" i="29"/>
  <c r="K38" i="29"/>
  <c r="K39" i="29"/>
  <c r="K40" i="29"/>
  <c r="K41" i="29"/>
  <c r="K42" i="29"/>
  <c r="K43" i="29"/>
  <c r="K44" i="29"/>
  <c r="K45" i="29"/>
  <c r="K46" i="29"/>
  <c r="K47" i="29"/>
  <c r="K48" i="29"/>
  <c r="K49" i="29"/>
  <c r="K50" i="29"/>
  <c r="K51" i="29"/>
  <c r="K52" i="29"/>
  <c r="K53" i="29"/>
  <c r="K54" i="29"/>
  <c r="K55" i="29"/>
  <c r="K56" i="29"/>
  <c r="K57" i="29"/>
  <c r="K58" i="29"/>
  <c r="K59" i="29"/>
  <c r="K60" i="29"/>
  <c r="K61" i="29"/>
  <c r="K62" i="29"/>
  <c r="K63" i="29"/>
  <c r="K64" i="29"/>
  <c r="K65" i="29"/>
  <c r="K66" i="29"/>
  <c r="K67" i="29"/>
  <c r="K68" i="29"/>
  <c r="K69" i="29"/>
  <c r="K70" i="29"/>
  <c r="K71" i="29"/>
  <c r="K72" i="29"/>
  <c r="K73" i="29"/>
  <c r="K74" i="29"/>
  <c r="K75" i="29"/>
  <c r="K76" i="29"/>
  <c r="K77" i="29"/>
  <c r="K78" i="29"/>
  <c r="K79" i="29"/>
  <c r="K80" i="29"/>
  <c r="K81" i="29"/>
  <c r="K82" i="29"/>
  <c r="K83" i="29"/>
  <c r="K84" i="29"/>
  <c r="K3" i="29"/>
  <c r="K4" i="28"/>
  <c r="K5" i="28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2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51" i="28"/>
  <c r="K52" i="28"/>
  <c r="K53" i="28"/>
  <c r="K54" i="28"/>
  <c r="K55" i="28"/>
  <c r="K56" i="28"/>
  <c r="K57" i="28"/>
  <c r="K58" i="28"/>
  <c r="K59" i="28"/>
  <c r="K60" i="28"/>
  <c r="K61" i="28"/>
  <c r="K62" i="28"/>
  <c r="K63" i="28"/>
  <c r="K64" i="28"/>
  <c r="K65" i="28"/>
  <c r="K66" i="28"/>
  <c r="K67" i="28"/>
  <c r="K68" i="28"/>
  <c r="K69" i="28"/>
  <c r="K70" i="28"/>
  <c r="K71" i="28"/>
  <c r="K72" i="28"/>
  <c r="K73" i="28"/>
  <c r="K74" i="28"/>
  <c r="K75" i="28"/>
  <c r="K76" i="28"/>
  <c r="K77" i="28"/>
  <c r="K78" i="28"/>
  <c r="K79" i="28"/>
  <c r="K80" i="28"/>
  <c r="K81" i="28"/>
  <c r="K82" i="28"/>
  <c r="K83" i="28"/>
  <c r="K84" i="28"/>
  <c r="K85" i="28"/>
  <c r="K86" i="28"/>
  <c r="K87" i="28"/>
  <c r="K88" i="28"/>
  <c r="K89" i="28"/>
  <c r="K90" i="28"/>
  <c r="K91" i="28"/>
  <c r="K3" i="28"/>
  <c r="O4" i="30"/>
  <c r="O5" i="30"/>
  <c r="O6" i="30"/>
  <c r="O7" i="30"/>
  <c r="O8" i="30"/>
  <c r="O9" i="30"/>
  <c r="O10" i="30"/>
  <c r="O11" i="30"/>
  <c r="O12" i="30"/>
  <c r="O13" i="30"/>
  <c r="O14" i="30"/>
  <c r="O15" i="30"/>
  <c r="O16" i="30"/>
  <c r="O17" i="30"/>
  <c r="O18" i="30"/>
  <c r="O19" i="30"/>
  <c r="O20" i="30"/>
  <c r="O21" i="30"/>
  <c r="O22" i="30"/>
  <c r="O23" i="30"/>
  <c r="O24" i="30"/>
  <c r="O25" i="30"/>
  <c r="O26" i="30"/>
  <c r="O27" i="30"/>
  <c r="O28" i="30"/>
  <c r="O29" i="30"/>
  <c r="O30" i="30"/>
  <c r="O31" i="30"/>
  <c r="O32" i="30"/>
  <c r="O33" i="30"/>
  <c r="O34" i="30"/>
  <c r="O35" i="30"/>
  <c r="O36" i="30"/>
  <c r="O37" i="30"/>
  <c r="O38" i="30"/>
  <c r="O39" i="30"/>
  <c r="O40" i="30"/>
  <c r="O41" i="30"/>
  <c r="O42" i="30"/>
  <c r="O43" i="30"/>
  <c r="O44" i="30"/>
  <c r="O45" i="30"/>
  <c r="O46" i="30"/>
  <c r="O47" i="30"/>
  <c r="O48" i="30"/>
  <c r="O49" i="30"/>
  <c r="O50" i="30"/>
  <c r="O51" i="30"/>
  <c r="O52" i="30"/>
  <c r="O53" i="30"/>
  <c r="O54" i="30"/>
  <c r="O55" i="30"/>
  <c r="O56" i="30"/>
  <c r="O57" i="30"/>
  <c r="O58" i="30"/>
  <c r="O59" i="30"/>
  <c r="O60" i="30"/>
  <c r="O61" i="30"/>
  <c r="O62" i="30"/>
  <c r="O63" i="30"/>
  <c r="O64" i="30"/>
  <c r="O65" i="30"/>
  <c r="O66" i="30"/>
  <c r="O67" i="30"/>
  <c r="O68" i="30"/>
  <c r="O69" i="30"/>
  <c r="O70" i="30"/>
  <c r="O71" i="30"/>
  <c r="O72" i="30"/>
  <c r="O73" i="30"/>
  <c r="O74" i="30"/>
  <c r="O75" i="30"/>
  <c r="O76" i="30"/>
  <c r="O77" i="30"/>
  <c r="O78" i="30"/>
  <c r="O79" i="30"/>
  <c r="O80" i="30"/>
  <c r="O81" i="30"/>
  <c r="O82" i="30"/>
  <c r="O83" i="30"/>
  <c r="O84" i="30"/>
  <c r="O3" i="30"/>
  <c r="N4" i="23"/>
  <c r="N5" i="23"/>
  <c r="N6" i="23"/>
  <c r="N7" i="23"/>
  <c r="N8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3" i="23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3" i="5"/>
  <c r="N4" i="18"/>
  <c r="N5" i="18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N53" i="18"/>
  <c r="N54" i="18"/>
  <c r="N55" i="18"/>
  <c r="N56" i="18"/>
  <c r="N57" i="18"/>
  <c r="N58" i="18"/>
  <c r="N59" i="18"/>
  <c r="N60" i="18"/>
  <c r="N61" i="18"/>
  <c r="N62" i="18"/>
  <c r="N63" i="18"/>
  <c r="N64" i="18"/>
  <c r="N65" i="18"/>
  <c r="N66" i="18"/>
  <c r="N67" i="18"/>
  <c r="N68" i="18"/>
  <c r="N69" i="18"/>
  <c r="N70" i="18"/>
  <c r="N71" i="18"/>
  <c r="N72" i="18"/>
  <c r="N73" i="18"/>
  <c r="N74" i="18"/>
  <c r="N75" i="18"/>
  <c r="N76" i="18"/>
  <c r="N77" i="18"/>
  <c r="N78" i="18"/>
  <c r="N79" i="18"/>
  <c r="N80" i="18"/>
  <c r="N81" i="18"/>
  <c r="N82" i="18"/>
  <c r="N83" i="18"/>
  <c r="N84" i="18"/>
  <c r="N3" i="18"/>
  <c r="N4" i="26"/>
  <c r="N5" i="26"/>
  <c r="N6" i="26"/>
  <c r="N7" i="26"/>
  <c r="N8" i="26"/>
  <c r="N9" i="26"/>
  <c r="N10" i="26"/>
  <c r="N11" i="26"/>
  <c r="N12" i="26"/>
  <c r="N13" i="26"/>
  <c r="N14" i="26"/>
  <c r="N15" i="26"/>
  <c r="N16" i="26"/>
  <c r="N17" i="26"/>
  <c r="N18" i="26"/>
  <c r="N19" i="26"/>
  <c r="N20" i="26"/>
  <c r="N21" i="26"/>
  <c r="N22" i="26"/>
  <c r="N23" i="26"/>
  <c r="N24" i="26"/>
  <c r="N25" i="26"/>
  <c r="N26" i="26"/>
  <c r="N27" i="26"/>
  <c r="N28" i="26"/>
  <c r="N29" i="26"/>
  <c r="N30" i="26"/>
  <c r="N31" i="26"/>
  <c r="N32" i="26"/>
  <c r="N33" i="26"/>
  <c r="N34" i="26"/>
  <c r="N35" i="26"/>
  <c r="N36" i="26"/>
  <c r="N37" i="26"/>
  <c r="N38" i="26"/>
  <c r="N39" i="26"/>
  <c r="N40" i="26"/>
  <c r="N41" i="26"/>
  <c r="N42" i="26"/>
  <c r="N43" i="26"/>
  <c r="N44" i="26"/>
  <c r="N45" i="26"/>
  <c r="N46" i="26"/>
  <c r="N47" i="26"/>
  <c r="N48" i="26"/>
  <c r="N49" i="26"/>
  <c r="N50" i="26"/>
  <c r="N51" i="26"/>
  <c r="N52" i="26"/>
  <c r="N53" i="26"/>
  <c r="N54" i="26"/>
  <c r="N55" i="26"/>
  <c r="N56" i="26"/>
  <c r="N57" i="26"/>
  <c r="N58" i="26"/>
  <c r="N59" i="26"/>
  <c r="N60" i="26"/>
  <c r="N61" i="26"/>
  <c r="N62" i="26"/>
  <c r="N63" i="26"/>
  <c r="N64" i="26"/>
  <c r="N65" i="26"/>
  <c r="N66" i="26"/>
  <c r="N67" i="26"/>
  <c r="N68" i="26"/>
  <c r="N69" i="26"/>
  <c r="N70" i="26"/>
  <c r="N71" i="26"/>
  <c r="N72" i="26"/>
  <c r="N73" i="26"/>
  <c r="N74" i="26"/>
  <c r="N75" i="26"/>
  <c r="N76" i="26"/>
  <c r="N77" i="26"/>
  <c r="N78" i="26"/>
  <c r="N79" i="26"/>
  <c r="N80" i="26"/>
  <c r="N81" i="26"/>
  <c r="N82" i="26"/>
  <c r="N83" i="26"/>
  <c r="N84" i="26"/>
  <c r="N3" i="26"/>
  <c r="N4" i="25"/>
  <c r="N5" i="25"/>
  <c r="N6" i="25"/>
  <c r="N7" i="25"/>
  <c r="N8" i="25"/>
  <c r="N9" i="25"/>
  <c r="N10" i="25"/>
  <c r="N11" i="25"/>
  <c r="N12" i="25"/>
  <c r="N13" i="25"/>
  <c r="N14" i="25"/>
  <c r="N15" i="25"/>
  <c r="N16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32" i="25"/>
  <c r="N33" i="25"/>
  <c r="N34" i="25"/>
  <c r="N35" i="25"/>
  <c r="N36" i="25"/>
  <c r="N37" i="25"/>
  <c r="N38" i="25"/>
  <c r="N39" i="25"/>
  <c r="N40" i="25"/>
  <c r="N41" i="25"/>
  <c r="N42" i="25"/>
  <c r="N43" i="25"/>
  <c r="N44" i="25"/>
  <c r="N45" i="25"/>
  <c r="N46" i="25"/>
  <c r="N47" i="25"/>
  <c r="N48" i="25"/>
  <c r="N49" i="25"/>
  <c r="N50" i="25"/>
  <c r="N51" i="25"/>
  <c r="N52" i="25"/>
  <c r="N53" i="25"/>
  <c r="N54" i="25"/>
  <c r="N55" i="25"/>
  <c r="N56" i="25"/>
  <c r="N57" i="25"/>
  <c r="N58" i="25"/>
  <c r="N59" i="25"/>
  <c r="N60" i="25"/>
  <c r="N61" i="25"/>
  <c r="N62" i="25"/>
  <c r="N63" i="25"/>
  <c r="N64" i="25"/>
  <c r="N65" i="25"/>
  <c r="N66" i="25"/>
  <c r="N67" i="25"/>
  <c r="N68" i="25"/>
  <c r="N69" i="25"/>
  <c r="N70" i="25"/>
  <c r="N71" i="25"/>
  <c r="N72" i="25"/>
  <c r="N73" i="25"/>
  <c r="N74" i="25"/>
  <c r="N75" i="25"/>
  <c r="N76" i="25"/>
  <c r="N77" i="25"/>
  <c r="N78" i="25"/>
  <c r="N79" i="25"/>
  <c r="N80" i="25"/>
  <c r="N81" i="25"/>
  <c r="N82" i="25"/>
  <c r="N83" i="25"/>
  <c r="N84" i="25"/>
  <c r="N3" i="25"/>
  <c r="N4" i="24"/>
  <c r="N5" i="24"/>
  <c r="N6" i="24"/>
  <c r="N7" i="24"/>
  <c r="N8" i="24"/>
  <c r="N9" i="24"/>
  <c r="N10" i="24"/>
  <c r="N11" i="24"/>
  <c r="N12" i="24"/>
  <c r="N13" i="24"/>
  <c r="N14" i="24"/>
  <c r="N15" i="24"/>
  <c r="N16" i="24"/>
  <c r="N17" i="24"/>
  <c r="N18" i="24"/>
  <c r="N19" i="24"/>
  <c r="N20" i="24"/>
  <c r="N21" i="24"/>
  <c r="N22" i="24"/>
  <c r="N23" i="24"/>
  <c r="N24" i="24"/>
  <c r="N25" i="24"/>
  <c r="N26" i="24"/>
  <c r="N27" i="24"/>
  <c r="N28" i="24"/>
  <c r="N29" i="24"/>
  <c r="N30" i="24"/>
  <c r="N31" i="24"/>
  <c r="N32" i="24"/>
  <c r="N33" i="24"/>
  <c r="N34" i="24"/>
  <c r="N35" i="24"/>
  <c r="N36" i="24"/>
  <c r="N37" i="24"/>
  <c r="N38" i="24"/>
  <c r="N39" i="24"/>
  <c r="N40" i="24"/>
  <c r="N41" i="24"/>
  <c r="N42" i="24"/>
  <c r="N43" i="24"/>
  <c r="N44" i="24"/>
  <c r="N45" i="24"/>
  <c r="N46" i="24"/>
  <c r="N47" i="24"/>
  <c r="N48" i="24"/>
  <c r="N49" i="24"/>
  <c r="N50" i="24"/>
  <c r="N51" i="24"/>
  <c r="N52" i="24"/>
  <c r="N53" i="24"/>
  <c r="N54" i="24"/>
  <c r="N55" i="24"/>
  <c r="N56" i="24"/>
  <c r="N57" i="24"/>
  <c r="N58" i="24"/>
  <c r="N59" i="24"/>
  <c r="N60" i="24"/>
  <c r="N61" i="24"/>
  <c r="N62" i="24"/>
  <c r="N63" i="24"/>
  <c r="N64" i="24"/>
  <c r="N65" i="24"/>
  <c r="N66" i="24"/>
  <c r="N67" i="24"/>
  <c r="N68" i="24"/>
  <c r="N69" i="24"/>
  <c r="N70" i="24"/>
  <c r="N71" i="24"/>
  <c r="N72" i="24"/>
  <c r="N73" i="24"/>
  <c r="N74" i="24"/>
  <c r="N75" i="24"/>
  <c r="N76" i="24"/>
  <c r="N77" i="24"/>
  <c r="N78" i="24"/>
  <c r="N79" i="24"/>
  <c r="N80" i="24"/>
  <c r="N81" i="24"/>
  <c r="N82" i="24"/>
  <c r="N83" i="24"/>
  <c r="N84" i="24"/>
  <c r="N3" i="24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3" i="3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3" i="17"/>
  <c r="N4" i="21"/>
  <c r="N5" i="21"/>
  <c r="N6" i="21"/>
  <c r="N7" i="21"/>
  <c r="N8" i="21"/>
  <c r="N9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3" i="2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3" i="2"/>
  <c r="K91" i="2"/>
  <c r="K33" i="2"/>
  <c r="L33" i="2"/>
  <c r="I95" i="27"/>
  <c r="G95" i="27"/>
  <c r="E95" i="27"/>
  <c r="C95" i="27"/>
  <c r="I94" i="27"/>
  <c r="G94" i="27"/>
  <c r="E94" i="27"/>
  <c r="C94" i="27"/>
  <c r="I93" i="27"/>
  <c r="G93" i="27"/>
  <c r="E93" i="27"/>
  <c r="C93" i="27"/>
  <c r="J7" i="28"/>
  <c r="D27" i="21"/>
  <c r="E27" i="21"/>
  <c r="K91" i="34"/>
  <c r="J91" i="34"/>
  <c r="I91" i="34"/>
  <c r="K90" i="34"/>
  <c r="J90" i="34"/>
  <c r="I90" i="34"/>
  <c r="K89" i="34"/>
  <c r="J89" i="34"/>
  <c r="I89" i="34"/>
  <c r="K88" i="34"/>
  <c r="J88" i="34"/>
  <c r="I88" i="34"/>
  <c r="K87" i="34"/>
  <c r="J87" i="34"/>
  <c r="I87" i="34"/>
  <c r="K86" i="34"/>
  <c r="J86" i="34"/>
  <c r="I86" i="34"/>
  <c r="K85" i="34"/>
  <c r="J85" i="34"/>
  <c r="I85" i="34"/>
  <c r="K84" i="34"/>
  <c r="J84" i="34"/>
  <c r="I84" i="34"/>
  <c r="K83" i="34"/>
  <c r="J83" i="34"/>
  <c r="I83" i="34"/>
  <c r="K82" i="34"/>
  <c r="J82" i="34"/>
  <c r="I82" i="34"/>
  <c r="K81" i="34"/>
  <c r="J81" i="34"/>
  <c r="I81" i="34"/>
  <c r="K80" i="34"/>
  <c r="J80" i="34"/>
  <c r="I80" i="34"/>
  <c r="K79" i="34"/>
  <c r="J79" i="34"/>
  <c r="I79" i="34"/>
  <c r="K78" i="34"/>
  <c r="J78" i="34"/>
  <c r="I78" i="34"/>
  <c r="K77" i="34"/>
  <c r="J77" i="34"/>
  <c r="I77" i="34"/>
  <c r="K76" i="34"/>
  <c r="J76" i="34"/>
  <c r="I76" i="34"/>
  <c r="K75" i="34"/>
  <c r="J75" i="34"/>
  <c r="I75" i="34"/>
  <c r="K74" i="34"/>
  <c r="J74" i="34"/>
  <c r="I74" i="34"/>
  <c r="K73" i="34"/>
  <c r="J73" i="34"/>
  <c r="I73" i="34"/>
  <c r="K72" i="34"/>
  <c r="J72" i="34"/>
  <c r="I72" i="34"/>
  <c r="K71" i="34"/>
  <c r="J71" i="34"/>
  <c r="I71" i="34"/>
  <c r="K70" i="34"/>
  <c r="J70" i="34"/>
  <c r="I70" i="34"/>
  <c r="K69" i="34"/>
  <c r="J69" i="34"/>
  <c r="I69" i="34"/>
  <c r="K68" i="34"/>
  <c r="J68" i="34"/>
  <c r="I68" i="34"/>
  <c r="K67" i="34"/>
  <c r="J67" i="34"/>
  <c r="I67" i="34"/>
  <c r="K66" i="34"/>
  <c r="J66" i="34"/>
  <c r="I66" i="34"/>
  <c r="K65" i="34"/>
  <c r="J65" i="34"/>
  <c r="I65" i="34"/>
  <c r="K64" i="34"/>
  <c r="J64" i="34"/>
  <c r="I64" i="34"/>
  <c r="K63" i="34"/>
  <c r="J63" i="34"/>
  <c r="I63" i="34"/>
  <c r="K62" i="34"/>
  <c r="J62" i="34"/>
  <c r="I62" i="34"/>
  <c r="K61" i="34"/>
  <c r="J61" i="34"/>
  <c r="I61" i="34"/>
  <c r="K60" i="34"/>
  <c r="J60" i="34"/>
  <c r="I60" i="34"/>
  <c r="K59" i="34"/>
  <c r="J59" i="34"/>
  <c r="I59" i="34"/>
  <c r="K58" i="34"/>
  <c r="J58" i="34"/>
  <c r="I58" i="34"/>
  <c r="K57" i="34"/>
  <c r="J57" i="34"/>
  <c r="I57" i="34"/>
  <c r="K56" i="34"/>
  <c r="J56" i="34"/>
  <c r="I56" i="34"/>
  <c r="K55" i="34"/>
  <c r="J55" i="34"/>
  <c r="I55" i="34"/>
  <c r="K54" i="34"/>
  <c r="J54" i="34"/>
  <c r="I54" i="34"/>
  <c r="K53" i="34"/>
  <c r="J53" i="34"/>
  <c r="I53" i="34"/>
  <c r="K52" i="34"/>
  <c r="J52" i="34"/>
  <c r="I52" i="34"/>
  <c r="K51" i="34"/>
  <c r="J51" i="34"/>
  <c r="I51" i="34"/>
  <c r="K50" i="34"/>
  <c r="J50" i="34"/>
  <c r="I50" i="34"/>
  <c r="K49" i="34"/>
  <c r="J49" i="34"/>
  <c r="I49" i="34"/>
  <c r="K48" i="34"/>
  <c r="J48" i="34"/>
  <c r="I48" i="34"/>
  <c r="K47" i="34"/>
  <c r="J47" i="34"/>
  <c r="I47" i="34"/>
  <c r="K46" i="34"/>
  <c r="J46" i="34"/>
  <c r="I46" i="34"/>
  <c r="K45" i="34"/>
  <c r="J45" i="34"/>
  <c r="I45" i="34"/>
  <c r="K44" i="34"/>
  <c r="J44" i="34"/>
  <c r="I44" i="34"/>
  <c r="K43" i="34"/>
  <c r="J43" i="34"/>
  <c r="I43" i="34"/>
  <c r="K42" i="34"/>
  <c r="J42" i="34"/>
  <c r="I42" i="34"/>
  <c r="K41" i="34"/>
  <c r="J41" i="34"/>
  <c r="I41" i="34"/>
  <c r="K40" i="34"/>
  <c r="J40" i="34"/>
  <c r="I40" i="34"/>
  <c r="K39" i="34"/>
  <c r="J39" i="34"/>
  <c r="I39" i="34"/>
  <c r="K38" i="34"/>
  <c r="J38" i="34"/>
  <c r="I38" i="34"/>
  <c r="K37" i="34"/>
  <c r="J37" i="34"/>
  <c r="I37" i="34"/>
  <c r="K36" i="34"/>
  <c r="J36" i="34"/>
  <c r="I36" i="34"/>
  <c r="K35" i="34"/>
  <c r="J35" i="34"/>
  <c r="I35" i="34"/>
  <c r="K34" i="34"/>
  <c r="J34" i="34"/>
  <c r="I34" i="34"/>
  <c r="K33" i="34"/>
  <c r="J33" i="34"/>
  <c r="I33" i="34"/>
  <c r="K32" i="34"/>
  <c r="J32" i="34"/>
  <c r="I32" i="34"/>
  <c r="K31" i="34"/>
  <c r="J31" i="34"/>
  <c r="I31" i="34"/>
  <c r="K30" i="34"/>
  <c r="J30" i="34"/>
  <c r="I30" i="34"/>
  <c r="K29" i="34"/>
  <c r="J29" i="34"/>
  <c r="I29" i="34"/>
  <c r="K28" i="34"/>
  <c r="J28" i="34"/>
  <c r="I28" i="34"/>
  <c r="K27" i="34"/>
  <c r="J27" i="34"/>
  <c r="I27" i="34"/>
  <c r="K26" i="34"/>
  <c r="J26" i="34"/>
  <c r="I26" i="34"/>
  <c r="K25" i="34"/>
  <c r="J25" i="34"/>
  <c r="I25" i="34"/>
  <c r="K24" i="34"/>
  <c r="J24" i="34"/>
  <c r="I24" i="34"/>
  <c r="K23" i="34"/>
  <c r="J23" i="34"/>
  <c r="I23" i="34"/>
  <c r="K22" i="34"/>
  <c r="J22" i="34"/>
  <c r="I22" i="34"/>
  <c r="K21" i="34"/>
  <c r="J21" i="34"/>
  <c r="I21" i="34"/>
  <c r="K20" i="34"/>
  <c r="J20" i="34"/>
  <c r="I20" i="34"/>
  <c r="K19" i="34"/>
  <c r="J19" i="34"/>
  <c r="I19" i="34"/>
  <c r="K18" i="34"/>
  <c r="J18" i="34"/>
  <c r="I18" i="34"/>
  <c r="K17" i="34"/>
  <c r="J17" i="34"/>
  <c r="I17" i="34"/>
  <c r="K16" i="34"/>
  <c r="J16" i="34"/>
  <c r="I16" i="34"/>
  <c r="K15" i="34"/>
  <c r="J15" i="34"/>
  <c r="I15" i="34"/>
  <c r="K14" i="34"/>
  <c r="J14" i="34"/>
  <c r="I14" i="34"/>
  <c r="K13" i="34"/>
  <c r="J13" i="34"/>
  <c r="I13" i="34"/>
  <c r="K12" i="34"/>
  <c r="J12" i="34"/>
  <c r="I12" i="34"/>
  <c r="K11" i="34"/>
  <c r="J11" i="34"/>
  <c r="I11" i="34"/>
  <c r="K10" i="34"/>
  <c r="J10" i="34"/>
  <c r="I10" i="34"/>
  <c r="K9" i="34"/>
  <c r="J9" i="34"/>
  <c r="I9" i="34"/>
  <c r="K8" i="34"/>
  <c r="J8" i="34"/>
  <c r="I8" i="34"/>
  <c r="K7" i="34"/>
  <c r="J7" i="34"/>
  <c r="I7" i="34"/>
  <c r="K6" i="34"/>
  <c r="J6" i="34"/>
  <c r="I6" i="34"/>
  <c r="K5" i="34"/>
  <c r="J5" i="34"/>
  <c r="I5" i="34"/>
  <c r="K4" i="34"/>
  <c r="J4" i="34"/>
  <c r="I4" i="34"/>
  <c r="K3" i="34"/>
  <c r="J3" i="34"/>
  <c r="I3" i="34"/>
  <c r="K84" i="33"/>
  <c r="J84" i="33"/>
  <c r="I84" i="33"/>
  <c r="K83" i="33"/>
  <c r="J83" i="33"/>
  <c r="I83" i="33"/>
  <c r="K82" i="33"/>
  <c r="J82" i="33"/>
  <c r="I82" i="33"/>
  <c r="K81" i="33"/>
  <c r="J81" i="33"/>
  <c r="I81" i="33"/>
  <c r="K80" i="33"/>
  <c r="J80" i="33"/>
  <c r="I80" i="33"/>
  <c r="K79" i="33"/>
  <c r="J79" i="33"/>
  <c r="I79" i="33"/>
  <c r="K78" i="33"/>
  <c r="J78" i="33"/>
  <c r="I78" i="33"/>
  <c r="K77" i="33"/>
  <c r="J77" i="33"/>
  <c r="I77" i="33"/>
  <c r="K76" i="33"/>
  <c r="J76" i="33"/>
  <c r="I76" i="33"/>
  <c r="K75" i="33"/>
  <c r="J75" i="33"/>
  <c r="I75" i="33"/>
  <c r="K74" i="33"/>
  <c r="J74" i="33"/>
  <c r="I74" i="33"/>
  <c r="K73" i="33"/>
  <c r="J73" i="33"/>
  <c r="I73" i="33"/>
  <c r="K72" i="33"/>
  <c r="J72" i="33"/>
  <c r="I72" i="33"/>
  <c r="K71" i="33"/>
  <c r="J71" i="33"/>
  <c r="I71" i="33"/>
  <c r="K70" i="33"/>
  <c r="J70" i="33"/>
  <c r="I70" i="33"/>
  <c r="K69" i="33"/>
  <c r="J69" i="33"/>
  <c r="I69" i="33"/>
  <c r="K68" i="33"/>
  <c r="J68" i="33"/>
  <c r="I68" i="33"/>
  <c r="K67" i="33"/>
  <c r="J67" i="33"/>
  <c r="I67" i="33"/>
  <c r="K66" i="33"/>
  <c r="J66" i="33"/>
  <c r="I66" i="33"/>
  <c r="K65" i="33"/>
  <c r="J65" i="33"/>
  <c r="I65" i="33"/>
  <c r="K64" i="33"/>
  <c r="J64" i="33"/>
  <c r="I64" i="33"/>
  <c r="K63" i="33"/>
  <c r="J63" i="33"/>
  <c r="I63" i="33"/>
  <c r="K62" i="33"/>
  <c r="J62" i="33"/>
  <c r="I62" i="33"/>
  <c r="K61" i="33"/>
  <c r="J61" i="33"/>
  <c r="I61" i="33"/>
  <c r="K60" i="33"/>
  <c r="J60" i="33"/>
  <c r="I60" i="33"/>
  <c r="K59" i="33"/>
  <c r="J59" i="33"/>
  <c r="I59" i="33"/>
  <c r="K58" i="33"/>
  <c r="J58" i="33"/>
  <c r="I58" i="33"/>
  <c r="K57" i="33"/>
  <c r="J57" i="33"/>
  <c r="I57" i="33"/>
  <c r="K56" i="33"/>
  <c r="J56" i="33"/>
  <c r="I56" i="33"/>
  <c r="K55" i="33"/>
  <c r="J55" i="33"/>
  <c r="I55" i="33"/>
  <c r="K54" i="33"/>
  <c r="J54" i="33"/>
  <c r="I54" i="33"/>
  <c r="K53" i="33"/>
  <c r="J53" i="33"/>
  <c r="I53" i="33"/>
  <c r="K52" i="33"/>
  <c r="J52" i="33"/>
  <c r="I52" i="33"/>
  <c r="K51" i="33"/>
  <c r="J51" i="33"/>
  <c r="I51" i="33"/>
  <c r="K50" i="33"/>
  <c r="J50" i="33"/>
  <c r="I50" i="33"/>
  <c r="K49" i="33"/>
  <c r="J49" i="33"/>
  <c r="I49" i="33"/>
  <c r="K48" i="33"/>
  <c r="J48" i="33"/>
  <c r="I48" i="33"/>
  <c r="K47" i="33"/>
  <c r="J47" i="33"/>
  <c r="I47" i="33"/>
  <c r="K46" i="33"/>
  <c r="J46" i="33"/>
  <c r="I46" i="33"/>
  <c r="K45" i="33"/>
  <c r="J45" i="33"/>
  <c r="I45" i="33"/>
  <c r="K44" i="33"/>
  <c r="J44" i="33"/>
  <c r="I44" i="33"/>
  <c r="K43" i="33"/>
  <c r="J43" i="33"/>
  <c r="I43" i="33"/>
  <c r="K42" i="33"/>
  <c r="J42" i="33"/>
  <c r="I42" i="33"/>
  <c r="K41" i="33"/>
  <c r="J41" i="33"/>
  <c r="I41" i="33"/>
  <c r="K40" i="33"/>
  <c r="J40" i="33"/>
  <c r="I40" i="33"/>
  <c r="K39" i="33"/>
  <c r="J39" i="33"/>
  <c r="I39" i="33"/>
  <c r="K38" i="33"/>
  <c r="J38" i="33"/>
  <c r="I38" i="33"/>
  <c r="K37" i="33"/>
  <c r="J37" i="33"/>
  <c r="I37" i="33"/>
  <c r="K36" i="33"/>
  <c r="J36" i="33"/>
  <c r="I36" i="33"/>
  <c r="K35" i="33"/>
  <c r="J35" i="33"/>
  <c r="I35" i="33"/>
  <c r="K34" i="33"/>
  <c r="J34" i="33"/>
  <c r="I34" i="33"/>
  <c r="K33" i="33"/>
  <c r="J33" i="33"/>
  <c r="I33" i="33"/>
  <c r="K32" i="33"/>
  <c r="J32" i="33"/>
  <c r="I32" i="33"/>
  <c r="K31" i="33"/>
  <c r="J31" i="33"/>
  <c r="I31" i="33"/>
  <c r="K30" i="33"/>
  <c r="J30" i="33"/>
  <c r="I30" i="33"/>
  <c r="K29" i="33"/>
  <c r="J29" i="33"/>
  <c r="I29" i="33"/>
  <c r="K28" i="33"/>
  <c r="J28" i="33"/>
  <c r="I28" i="33"/>
  <c r="K27" i="33"/>
  <c r="J27" i="33"/>
  <c r="I27" i="33"/>
  <c r="K26" i="33"/>
  <c r="J26" i="33"/>
  <c r="I26" i="33"/>
  <c r="K25" i="33"/>
  <c r="J25" i="33"/>
  <c r="I25" i="33"/>
  <c r="K24" i="33"/>
  <c r="J24" i="33"/>
  <c r="I24" i="33"/>
  <c r="K23" i="33"/>
  <c r="J23" i="33"/>
  <c r="I23" i="33"/>
  <c r="K22" i="33"/>
  <c r="J22" i="33"/>
  <c r="I22" i="33"/>
  <c r="K21" i="33"/>
  <c r="J21" i="33"/>
  <c r="I21" i="33"/>
  <c r="K20" i="33"/>
  <c r="J20" i="33"/>
  <c r="I20" i="33"/>
  <c r="K19" i="33"/>
  <c r="J19" i="33"/>
  <c r="I19" i="33"/>
  <c r="K18" i="33"/>
  <c r="J18" i="33"/>
  <c r="I18" i="33"/>
  <c r="K17" i="33"/>
  <c r="J17" i="33"/>
  <c r="I17" i="33"/>
  <c r="K16" i="33"/>
  <c r="J16" i="33"/>
  <c r="I16" i="33"/>
  <c r="K15" i="33"/>
  <c r="J15" i="33"/>
  <c r="I15" i="33"/>
  <c r="K14" i="33"/>
  <c r="J14" i="33"/>
  <c r="I14" i="33"/>
  <c r="K13" i="33"/>
  <c r="J13" i="33"/>
  <c r="I13" i="33"/>
  <c r="K12" i="33"/>
  <c r="J12" i="33"/>
  <c r="I12" i="33"/>
  <c r="K11" i="33"/>
  <c r="J11" i="33"/>
  <c r="I11" i="33"/>
  <c r="K10" i="33"/>
  <c r="J10" i="33"/>
  <c r="I10" i="33"/>
  <c r="K9" i="33"/>
  <c r="J9" i="33"/>
  <c r="I9" i="33"/>
  <c r="K8" i="33"/>
  <c r="J8" i="33"/>
  <c r="I8" i="33"/>
  <c r="K7" i="33"/>
  <c r="J7" i="33"/>
  <c r="I7" i="33"/>
  <c r="K6" i="33"/>
  <c r="J6" i="33"/>
  <c r="I6" i="33"/>
  <c r="K5" i="33"/>
  <c r="J5" i="33"/>
  <c r="I5" i="33"/>
  <c r="K4" i="33"/>
  <c r="J4" i="33"/>
  <c r="I4" i="33"/>
  <c r="K3" i="33"/>
  <c r="J3" i="33"/>
  <c r="I3" i="33"/>
  <c r="K91" i="32"/>
  <c r="J91" i="32"/>
  <c r="I91" i="32"/>
  <c r="K90" i="32"/>
  <c r="J90" i="32"/>
  <c r="I90" i="32"/>
  <c r="K89" i="32"/>
  <c r="J89" i="32"/>
  <c r="I89" i="32"/>
  <c r="K88" i="32"/>
  <c r="J88" i="32"/>
  <c r="I88" i="32"/>
  <c r="K87" i="32"/>
  <c r="J87" i="32"/>
  <c r="I87" i="32"/>
  <c r="K86" i="32"/>
  <c r="J86" i="32"/>
  <c r="I86" i="32"/>
  <c r="K85" i="32"/>
  <c r="J85" i="32"/>
  <c r="I85" i="32"/>
  <c r="K84" i="32"/>
  <c r="J84" i="32"/>
  <c r="I84" i="32"/>
  <c r="K83" i="32"/>
  <c r="J83" i="32"/>
  <c r="I83" i="32"/>
  <c r="K82" i="32"/>
  <c r="J82" i="32"/>
  <c r="I82" i="32"/>
  <c r="K81" i="32"/>
  <c r="J81" i="32"/>
  <c r="I81" i="32"/>
  <c r="K80" i="32"/>
  <c r="J80" i="32"/>
  <c r="I80" i="32"/>
  <c r="K79" i="32"/>
  <c r="J79" i="32"/>
  <c r="I79" i="32"/>
  <c r="K78" i="32"/>
  <c r="J78" i="32"/>
  <c r="I78" i="32"/>
  <c r="K77" i="32"/>
  <c r="J77" i="32"/>
  <c r="I77" i="32"/>
  <c r="K76" i="32"/>
  <c r="J76" i="32"/>
  <c r="I76" i="32"/>
  <c r="K75" i="32"/>
  <c r="J75" i="32"/>
  <c r="I75" i="32"/>
  <c r="K74" i="32"/>
  <c r="J74" i="32"/>
  <c r="I74" i="32"/>
  <c r="K73" i="32"/>
  <c r="J73" i="32"/>
  <c r="I73" i="32"/>
  <c r="K72" i="32"/>
  <c r="J72" i="32"/>
  <c r="I72" i="32"/>
  <c r="K71" i="32"/>
  <c r="J71" i="32"/>
  <c r="I71" i="32"/>
  <c r="K70" i="32"/>
  <c r="J70" i="32"/>
  <c r="I70" i="32"/>
  <c r="K69" i="32"/>
  <c r="J69" i="32"/>
  <c r="I69" i="32"/>
  <c r="K68" i="32"/>
  <c r="J68" i="32"/>
  <c r="I68" i="32"/>
  <c r="K67" i="32"/>
  <c r="J67" i="32"/>
  <c r="I67" i="32"/>
  <c r="K66" i="32"/>
  <c r="J66" i="32"/>
  <c r="I66" i="32"/>
  <c r="K65" i="32"/>
  <c r="J65" i="32"/>
  <c r="I65" i="32"/>
  <c r="K64" i="32"/>
  <c r="J64" i="32"/>
  <c r="I64" i="32"/>
  <c r="K63" i="32"/>
  <c r="J63" i="32"/>
  <c r="I63" i="32"/>
  <c r="K62" i="32"/>
  <c r="J62" i="32"/>
  <c r="I62" i="32"/>
  <c r="K61" i="32"/>
  <c r="J61" i="32"/>
  <c r="I61" i="32"/>
  <c r="K60" i="32"/>
  <c r="J60" i="32"/>
  <c r="I60" i="32"/>
  <c r="K59" i="32"/>
  <c r="J59" i="32"/>
  <c r="I59" i="32"/>
  <c r="K58" i="32"/>
  <c r="J58" i="32"/>
  <c r="I58" i="32"/>
  <c r="K57" i="32"/>
  <c r="J57" i="32"/>
  <c r="I57" i="32"/>
  <c r="K56" i="32"/>
  <c r="J56" i="32"/>
  <c r="I56" i="32"/>
  <c r="K55" i="32"/>
  <c r="J55" i="32"/>
  <c r="I55" i="32"/>
  <c r="K54" i="32"/>
  <c r="J54" i="32"/>
  <c r="I54" i="32"/>
  <c r="K53" i="32"/>
  <c r="J53" i="32"/>
  <c r="I53" i="32"/>
  <c r="K52" i="32"/>
  <c r="J52" i="32"/>
  <c r="I52" i="32"/>
  <c r="K51" i="32"/>
  <c r="J51" i="32"/>
  <c r="I51" i="32"/>
  <c r="K50" i="32"/>
  <c r="J50" i="32"/>
  <c r="I50" i="32"/>
  <c r="K49" i="32"/>
  <c r="J49" i="32"/>
  <c r="I49" i="32"/>
  <c r="K48" i="32"/>
  <c r="J48" i="32"/>
  <c r="I48" i="32"/>
  <c r="K47" i="32"/>
  <c r="J47" i="32"/>
  <c r="I47" i="32"/>
  <c r="K46" i="32"/>
  <c r="J46" i="32"/>
  <c r="I46" i="32"/>
  <c r="K45" i="32"/>
  <c r="J45" i="32"/>
  <c r="I45" i="32"/>
  <c r="K44" i="32"/>
  <c r="J44" i="32"/>
  <c r="I44" i="32"/>
  <c r="K43" i="32"/>
  <c r="J43" i="32"/>
  <c r="I43" i="32"/>
  <c r="K42" i="32"/>
  <c r="J42" i="32"/>
  <c r="I42" i="32"/>
  <c r="K41" i="32"/>
  <c r="J41" i="32"/>
  <c r="I41" i="32"/>
  <c r="K40" i="32"/>
  <c r="J40" i="32"/>
  <c r="I40" i="32"/>
  <c r="K39" i="32"/>
  <c r="J39" i="32"/>
  <c r="I39" i="32"/>
  <c r="K38" i="32"/>
  <c r="J38" i="32"/>
  <c r="I38" i="32"/>
  <c r="K37" i="32"/>
  <c r="J37" i="32"/>
  <c r="I37" i="32"/>
  <c r="K36" i="32"/>
  <c r="J36" i="32"/>
  <c r="I36" i="32"/>
  <c r="K35" i="32"/>
  <c r="J35" i="32"/>
  <c r="I35" i="32"/>
  <c r="K34" i="32"/>
  <c r="J34" i="32"/>
  <c r="I34" i="32"/>
  <c r="K33" i="32"/>
  <c r="J33" i="32"/>
  <c r="I33" i="32"/>
  <c r="K32" i="32"/>
  <c r="J32" i="32"/>
  <c r="I32" i="32"/>
  <c r="K31" i="32"/>
  <c r="J31" i="32"/>
  <c r="I31" i="32"/>
  <c r="K30" i="32"/>
  <c r="J30" i="32"/>
  <c r="I30" i="32"/>
  <c r="K29" i="32"/>
  <c r="J29" i="32"/>
  <c r="I29" i="32"/>
  <c r="K28" i="32"/>
  <c r="J28" i="32"/>
  <c r="I28" i="32"/>
  <c r="K27" i="32"/>
  <c r="J27" i="32"/>
  <c r="I27" i="32"/>
  <c r="K26" i="32"/>
  <c r="J26" i="32"/>
  <c r="I26" i="32"/>
  <c r="K25" i="32"/>
  <c r="J25" i="32"/>
  <c r="I25" i="32"/>
  <c r="K24" i="32"/>
  <c r="J24" i="32"/>
  <c r="I24" i="32"/>
  <c r="K23" i="32"/>
  <c r="J23" i="32"/>
  <c r="I23" i="32"/>
  <c r="K22" i="32"/>
  <c r="J22" i="32"/>
  <c r="I22" i="32"/>
  <c r="K21" i="32"/>
  <c r="J21" i="32"/>
  <c r="I21" i="32"/>
  <c r="K20" i="32"/>
  <c r="J20" i="32"/>
  <c r="I20" i="32"/>
  <c r="K19" i="32"/>
  <c r="J19" i="32"/>
  <c r="I19" i="32"/>
  <c r="K18" i="32"/>
  <c r="J18" i="32"/>
  <c r="I18" i="32"/>
  <c r="K17" i="32"/>
  <c r="J17" i="32"/>
  <c r="I17" i="32"/>
  <c r="K16" i="32"/>
  <c r="J16" i="32"/>
  <c r="I16" i="32"/>
  <c r="K15" i="32"/>
  <c r="J15" i="32"/>
  <c r="I15" i="32"/>
  <c r="K14" i="32"/>
  <c r="J14" i="32"/>
  <c r="I14" i="32"/>
  <c r="K13" i="32"/>
  <c r="J13" i="32"/>
  <c r="I13" i="32"/>
  <c r="K12" i="32"/>
  <c r="J12" i="32"/>
  <c r="I12" i="32"/>
  <c r="K11" i="32"/>
  <c r="J11" i="32"/>
  <c r="I11" i="32"/>
  <c r="K10" i="32"/>
  <c r="J10" i="32"/>
  <c r="I10" i="32"/>
  <c r="K9" i="32"/>
  <c r="J9" i="32"/>
  <c r="I9" i="32"/>
  <c r="K8" i="32"/>
  <c r="J8" i="32"/>
  <c r="I8" i="32"/>
  <c r="K7" i="32"/>
  <c r="J7" i="32"/>
  <c r="I7" i="32"/>
  <c r="K6" i="32"/>
  <c r="J6" i="32"/>
  <c r="I6" i="32"/>
  <c r="K5" i="32"/>
  <c r="J5" i="32"/>
  <c r="I5" i="32"/>
  <c r="K4" i="32"/>
  <c r="J4" i="32"/>
  <c r="I4" i="32"/>
  <c r="K3" i="32"/>
  <c r="J3" i="32"/>
  <c r="I3" i="32"/>
  <c r="K84" i="31"/>
  <c r="J84" i="31"/>
  <c r="I84" i="31"/>
  <c r="K83" i="31"/>
  <c r="J83" i="31"/>
  <c r="I83" i="31"/>
  <c r="K82" i="31"/>
  <c r="J82" i="31"/>
  <c r="I82" i="31"/>
  <c r="K81" i="31"/>
  <c r="J81" i="31"/>
  <c r="I81" i="31"/>
  <c r="K80" i="31"/>
  <c r="J80" i="31"/>
  <c r="I80" i="31"/>
  <c r="K79" i="31"/>
  <c r="J79" i="31"/>
  <c r="I79" i="31"/>
  <c r="K78" i="31"/>
  <c r="J78" i="31"/>
  <c r="I78" i="31"/>
  <c r="K77" i="31"/>
  <c r="J77" i="31"/>
  <c r="I77" i="31"/>
  <c r="K76" i="31"/>
  <c r="J76" i="31"/>
  <c r="I76" i="31"/>
  <c r="K75" i="31"/>
  <c r="J75" i="31"/>
  <c r="I75" i="31"/>
  <c r="K74" i="31"/>
  <c r="J74" i="31"/>
  <c r="I74" i="31"/>
  <c r="K73" i="31"/>
  <c r="J73" i="31"/>
  <c r="I73" i="31"/>
  <c r="K72" i="31"/>
  <c r="J72" i="31"/>
  <c r="I72" i="31"/>
  <c r="K71" i="31"/>
  <c r="J71" i="31"/>
  <c r="I71" i="31"/>
  <c r="K70" i="31"/>
  <c r="J70" i="31"/>
  <c r="I70" i="31"/>
  <c r="K69" i="31"/>
  <c r="J69" i="31"/>
  <c r="I69" i="31"/>
  <c r="K68" i="31"/>
  <c r="J68" i="31"/>
  <c r="I68" i="31"/>
  <c r="K67" i="31"/>
  <c r="J67" i="31"/>
  <c r="I67" i="31"/>
  <c r="K66" i="31"/>
  <c r="J66" i="31"/>
  <c r="I66" i="31"/>
  <c r="K65" i="31"/>
  <c r="J65" i="31"/>
  <c r="I65" i="31"/>
  <c r="K64" i="31"/>
  <c r="J64" i="31"/>
  <c r="I64" i="31"/>
  <c r="K63" i="31"/>
  <c r="J63" i="31"/>
  <c r="I63" i="31"/>
  <c r="K62" i="31"/>
  <c r="J62" i="31"/>
  <c r="I62" i="31"/>
  <c r="K61" i="31"/>
  <c r="J61" i="31"/>
  <c r="I61" i="31"/>
  <c r="K60" i="31"/>
  <c r="J60" i="31"/>
  <c r="I60" i="31"/>
  <c r="K59" i="31"/>
  <c r="J59" i="31"/>
  <c r="I59" i="31"/>
  <c r="K58" i="31"/>
  <c r="J58" i="31"/>
  <c r="I58" i="31"/>
  <c r="K57" i="31"/>
  <c r="J57" i="31"/>
  <c r="I57" i="31"/>
  <c r="K56" i="31"/>
  <c r="J56" i="31"/>
  <c r="I56" i="31"/>
  <c r="K55" i="31"/>
  <c r="J55" i="31"/>
  <c r="I55" i="31"/>
  <c r="K54" i="31"/>
  <c r="J54" i="31"/>
  <c r="I54" i="31"/>
  <c r="K53" i="31"/>
  <c r="J53" i="31"/>
  <c r="I53" i="31"/>
  <c r="K52" i="31"/>
  <c r="J52" i="31"/>
  <c r="I52" i="31"/>
  <c r="K51" i="31"/>
  <c r="J51" i="31"/>
  <c r="I51" i="31"/>
  <c r="K50" i="31"/>
  <c r="J50" i="31"/>
  <c r="I50" i="31"/>
  <c r="K49" i="31"/>
  <c r="J49" i="31"/>
  <c r="I49" i="31"/>
  <c r="K48" i="31"/>
  <c r="J48" i="31"/>
  <c r="I48" i="31"/>
  <c r="K47" i="31"/>
  <c r="J47" i="31"/>
  <c r="I47" i="31"/>
  <c r="K46" i="31"/>
  <c r="J46" i="31"/>
  <c r="I46" i="31"/>
  <c r="K45" i="31"/>
  <c r="J45" i="31"/>
  <c r="I45" i="31"/>
  <c r="K44" i="31"/>
  <c r="J44" i="31"/>
  <c r="I44" i="31"/>
  <c r="K43" i="31"/>
  <c r="J43" i="31"/>
  <c r="I43" i="31"/>
  <c r="K42" i="31"/>
  <c r="J42" i="31"/>
  <c r="I42" i="31"/>
  <c r="K41" i="31"/>
  <c r="J41" i="31"/>
  <c r="I41" i="31"/>
  <c r="K40" i="31"/>
  <c r="J40" i="31"/>
  <c r="I40" i="31"/>
  <c r="K39" i="31"/>
  <c r="J39" i="31"/>
  <c r="I39" i="31"/>
  <c r="K38" i="31"/>
  <c r="J38" i="31"/>
  <c r="I38" i="31"/>
  <c r="K37" i="31"/>
  <c r="J37" i="31"/>
  <c r="I37" i="31"/>
  <c r="K36" i="31"/>
  <c r="J36" i="31"/>
  <c r="I36" i="31"/>
  <c r="K35" i="31"/>
  <c r="J35" i="31"/>
  <c r="I35" i="31"/>
  <c r="K34" i="31"/>
  <c r="J34" i="31"/>
  <c r="I34" i="31"/>
  <c r="K33" i="31"/>
  <c r="J33" i="31"/>
  <c r="I33" i="31"/>
  <c r="K32" i="31"/>
  <c r="J32" i="31"/>
  <c r="I32" i="31"/>
  <c r="K31" i="31"/>
  <c r="J31" i="31"/>
  <c r="I31" i="31"/>
  <c r="K30" i="31"/>
  <c r="J30" i="31"/>
  <c r="I30" i="31"/>
  <c r="K29" i="31"/>
  <c r="J29" i="31"/>
  <c r="I29" i="31"/>
  <c r="K28" i="31"/>
  <c r="J28" i="31"/>
  <c r="I28" i="31"/>
  <c r="K27" i="31"/>
  <c r="J27" i="31"/>
  <c r="I27" i="31"/>
  <c r="K26" i="31"/>
  <c r="J26" i="31"/>
  <c r="I26" i="31"/>
  <c r="K25" i="31"/>
  <c r="J25" i="31"/>
  <c r="I25" i="31"/>
  <c r="K24" i="31"/>
  <c r="J24" i="31"/>
  <c r="I24" i="31"/>
  <c r="K23" i="31"/>
  <c r="J23" i="31"/>
  <c r="I23" i="31"/>
  <c r="K22" i="31"/>
  <c r="J22" i="31"/>
  <c r="I22" i="31"/>
  <c r="K21" i="31"/>
  <c r="J21" i="31"/>
  <c r="I21" i="31"/>
  <c r="K20" i="31"/>
  <c r="J20" i="31"/>
  <c r="I20" i="31"/>
  <c r="K19" i="31"/>
  <c r="J19" i="31"/>
  <c r="I19" i="31"/>
  <c r="K18" i="31"/>
  <c r="J18" i="31"/>
  <c r="I18" i="31"/>
  <c r="K17" i="31"/>
  <c r="J17" i="31"/>
  <c r="I17" i="31"/>
  <c r="K16" i="31"/>
  <c r="J16" i="31"/>
  <c r="I16" i="31"/>
  <c r="K15" i="31"/>
  <c r="J15" i="31"/>
  <c r="I15" i="31"/>
  <c r="K14" i="31"/>
  <c r="J14" i="31"/>
  <c r="I14" i="31"/>
  <c r="K13" i="31"/>
  <c r="J13" i="31"/>
  <c r="I13" i="31"/>
  <c r="K12" i="31"/>
  <c r="J12" i="31"/>
  <c r="I12" i="31"/>
  <c r="K11" i="31"/>
  <c r="J11" i="31"/>
  <c r="I11" i="31"/>
  <c r="K10" i="31"/>
  <c r="J10" i="31"/>
  <c r="I10" i="31"/>
  <c r="K9" i="31"/>
  <c r="J9" i="31"/>
  <c r="I9" i="31"/>
  <c r="K8" i="31"/>
  <c r="J8" i="31"/>
  <c r="I8" i="31"/>
  <c r="K7" i="31"/>
  <c r="J7" i="31"/>
  <c r="I7" i="31"/>
  <c r="K6" i="31"/>
  <c r="J6" i="31"/>
  <c r="I6" i="31"/>
  <c r="K5" i="31"/>
  <c r="J5" i="31"/>
  <c r="I5" i="31"/>
  <c r="K4" i="31"/>
  <c r="J4" i="31"/>
  <c r="I4" i="31"/>
  <c r="K3" i="31"/>
  <c r="J3" i="31"/>
  <c r="I3" i="31"/>
  <c r="J84" i="29"/>
  <c r="I84" i="29"/>
  <c r="H84" i="29"/>
  <c r="J83" i="29"/>
  <c r="I83" i="29"/>
  <c r="H83" i="29"/>
  <c r="J82" i="29"/>
  <c r="I82" i="29"/>
  <c r="H82" i="29"/>
  <c r="J81" i="29"/>
  <c r="I81" i="29"/>
  <c r="H81" i="29"/>
  <c r="J80" i="29"/>
  <c r="I80" i="29"/>
  <c r="H80" i="29"/>
  <c r="J79" i="29"/>
  <c r="I79" i="29"/>
  <c r="H79" i="29"/>
  <c r="J78" i="29"/>
  <c r="I78" i="29"/>
  <c r="H78" i="29"/>
  <c r="J77" i="29"/>
  <c r="I77" i="29"/>
  <c r="H77" i="29"/>
  <c r="J76" i="29"/>
  <c r="I76" i="29"/>
  <c r="H76" i="29"/>
  <c r="J75" i="29"/>
  <c r="I75" i="29"/>
  <c r="H75" i="29"/>
  <c r="J74" i="29"/>
  <c r="I74" i="29"/>
  <c r="H74" i="29"/>
  <c r="J73" i="29"/>
  <c r="I73" i="29"/>
  <c r="H73" i="29"/>
  <c r="J72" i="29"/>
  <c r="I72" i="29"/>
  <c r="H72" i="29"/>
  <c r="J71" i="29"/>
  <c r="I71" i="29"/>
  <c r="H71" i="29"/>
  <c r="J70" i="29"/>
  <c r="I70" i="29"/>
  <c r="H70" i="29"/>
  <c r="J69" i="29"/>
  <c r="I69" i="29"/>
  <c r="H69" i="29"/>
  <c r="J68" i="29"/>
  <c r="I68" i="29"/>
  <c r="H68" i="29"/>
  <c r="J67" i="29"/>
  <c r="I67" i="29"/>
  <c r="H67" i="29"/>
  <c r="J66" i="29"/>
  <c r="I66" i="29"/>
  <c r="H66" i="29"/>
  <c r="J65" i="29"/>
  <c r="I65" i="29"/>
  <c r="H65" i="29"/>
  <c r="J64" i="29"/>
  <c r="I64" i="29"/>
  <c r="H64" i="29"/>
  <c r="J63" i="29"/>
  <c r="I63" i="29"/>
  <c r="H63" i="29"/>
  <c r="J62" i="29"/>
  <c r="I62" i="29"/>
  <c r="H62" i="29"/>
  <c r="J61" i="29"/>
  <c r="I61" i="29"/>
  <c r="H61" i="29"/>
  <c r="J60" i="29"/>
  <c r="I60" i="29"/>
  <c r="H60" i="29"/>
  <c r="J59" i="29"/>
  <c r="I59" i="29"/>
  <c r="H59" i="29"/>
  <c r="J58" i="29"/>
  <c r="I58" i="29"/>
  <c r="H58" i="29"/>
  <c r="J57" i="29"/>
  <c r="I57" i="29"/>
  <c r="H57" i="29"/>
  <c r="J56" i="29"/>
  <c r="I56" i="29"/>
  <c r="H56" i="29"/>
  <c r="J55" i="29"/>
  <c r="I55" i="29"/>
  <c r="H55" i="29"/>
  <c r="J54" i="29"/>
  <c r="I54" i="29"/>
  <c r="H54" i="29"/>
  <c r="J53" i="29"/>
  <c r="I53" i="29"/>
  <c r="H53" i="29"/>
  <c r="J52" i="29"/>
  <c r="I52" i="29"/>
  <c r="H52" i="29"/>
  <c r="J51" i="29"/>
  <c r="I51" i="29"/>
  <c r="H51" i="29"/>
  <c r="J50" i="29"/>
  <c r="I50" i="29"/>
  <c r="H50" i="29"/>
  <c r="J49" i="29"/>
  <c r="I49" i="29"/>
  <c r="H49" i="29"/>
  <c r="J48" i="29"/>
  <c r="I48" i="29"/>
  <c r="H48" i="29"/>
  <c r="J47" i="29"/>
  <c r="I47" i="29"/>
  <c r="H47" i="29"/>
  <c r="J46" i="29"/>
  <c r="I46" i="29"/>
  <c r="H46" i="29"/>
  <c r="J45" i="29"/>
  <c r="I45" i="29"/>
  <c r="H45" i="29"/>
  <c r="J44" i="29"/>
  <c r="I44" i="29"/>
  <c r="H44" i="29"/>
  <c r="J43" i="29"/>
  <c r="I43" i="29"/>
  <c r="H43" i="29"/>
  <c r="J42" i="29"/>
  <c r="I42" i="29"/>
  <c r="H42" i="29"/>
  <c r="J41" i="29"/>
  <c r="I41" i="29"/>
  <c r="H41" i="29"/>
  <c r="J40" i="29"/>
  <c r="I40" i="29"/>
  <c r="H40" i="29"/>
  <c r="J39" i="29"/>
  <c r="I39" i="29"/>
  <c r="H39" i="29"/>
  <c r="J38" i="29"/>
  <c r="I38" i="29"/>
  <c r="H38" i="29"/>
  <c r="J37" i="29"/>
  <c r="I37" i="29"/>
  <c r="H37" i="29"/>
  <c r="J36" i="29"/>
  <c r="I36" i="29"/>
  <c r="H36" i="29"/>
  <c r="J35" i="29"/>
  <c r="I35" i="29"/>
  <c r="H35" i="29"/>
  <c r="J34" i="29"/>
  <c r="I34" i="29"/>
  <c r="H34" i="29"/>
  <c r="J33" i="29"/>
  <c r="I33" i="29"/>
  <c r="H33" i="29"/>
  <c r="J32" i="29"/>
  <c r="I32" i="29"/>
  <c r="H32" i="29"/>
  <c r="J31" i="29"/>
  <c r="I31" i="29"/>
  <c r="H31" i="29"/>
  <c r="J30" i="29"/>
  <c r="I30" i="29"/>
  <c r="H30" i="29"/>
  <c r="J29" i="29"/>
  <c r="I29" i="29"/>
  <c r="H29" i="29"/>
  <c r="J28" i="29"/>
  <c r="I28" i="29"/>
  <c r="H28" i="29"/>
  <c r="J27" i="29"/>
  <c r="I27" i="29"/>
  <c r="H27" i="29"/>
  <c r="J26" i="29"/>
  <c r="I26" i="29"/>
  <c r="H26" i="29"/>
  <c r="J25" i="29"/>
  <c r="I25" i="29"/>
  <c r="H25" i="29"/>
  <c r="J24" i="29"/>
  <c r="I24" i="29"/>
  <c r="H24" i="29"/>
  <c r="J23" i="29"/>
  <c r="I23" i="29"/>
  <c r="H23" i="29"/>
  <c r="J22" i="29"/>
  <c r="I22" i="29"/>
  <c r="H22" i="29"/>
  <c r="J21" i="29"/>
  <c r="I21" i="29"/>
  <c r="H21" i="29"/>
  <c r="J20" i="29"/>
  <c r="I20" i="29"/>
  <c r="H20" i="29"/>
  <c r="J19" i="29"/>
  <c r="I19" i="29"/>
  <c r="H19" i="29"/>
  <c r="J18" i="29"/>
  <c r="I18" i="29"/>
  <c r="H18" i="29"/>
  <c r="J17" i="29"/>
  <c r="I17" i="29"/>
  <c r="H17" i="29"/>
  <c r="J16" i="29"/>
  <c r="I16" i="29"/>
  <c r="H16" i="29"/>
  <c r="J15" i="29"/>
  <c r="I15" i="29"/>
  <c r="H15" i="29"/>
  <c r="J14" i="29"/>
  <c r="I14" i="29"/>
  <c r="H14" i="29"/>
  <c r="J13" i="29"/>
  <c r="I13" i="29"/>
  <c r="H13" i="29"/>
  <c r="J12" i="29"/>
  <c r="I12" i="29"/>
  <c r="H12" i="29"/>
  <c r="J11" i="29"/>
  <c r="I11" i="29"/>
  <c r="H11" i="29"/>
  <c r="J10" i="29"/>
  <c r="I10" i="29"/>
  <c r="H10" i="29"/>
  <c r="J9" i="29"/>
  <c r="I9" i="29"/>
  <c r="H9" i="29"/>
  <c r="J8" i="29"/>
  <c r="I8" i="29"/>
  <c r="H8" i="29"/>
  <c r="J7" i="29"/>
  <c r="I7" i="29"/>
  <c r="H7" i="29"/>
  <c r="J6" i="29"/>
  <c r="I6" i="29"/>
  <c r="H6" i="29"/>
  <c r="J5" i="29"/>
  <c r="I5" i="29"/>
  <c r="H5" i="29"/>
  <c r="J4" i="29"/>
  <c r="I4" i="29"/>
  <c r="H4" i="29"/>
  <c r="J3" i="29"/>
  <c r="I3" i="29"/>
  <c r="H3" i="29"/>
  <c r="J91" i="28"/>
  <c r="I91" i="28"/>
  <c r="H91" i="28"/>
  <c r="J90" i="28"/>
  <c r="I90" i="28"/>
  <c r="H90" i="28"/>
  <c r="J89" i="28"/>
  <c r="I89" i="28"/>
  <c r="H89" i="28"/>
  <c r="J88" i="28"/>
  <c r="I88" i="28"/>
  <c r="H88" i="28"/>
  <c r="J87" i="28"/>
  <c r="I87" i="28"/>
  <c r="H87" i="28"/>
  <c r="J86" i="28"/>
  <c r="I86" i="28"/>
  <c r="H86" i="28"/>
  <c r="J85" i="28"/>
  <c r="I85" i="28"/>
  <c r="H85" i="28"/>
  <c r="J84" i="28"/>
  <c r="I84" i="28"/>
  <c r="H84" i="28"/>
  <c r="J83" i="28"/>
  <c r="I83" i="28"/>
  <c r="H83" i="28"/>
  <c r="J82" i="28"/>
  <c r="I82" i="28"/>
  <c r="H82" i="28"/>
  <c r="J81" i="28"/>
  <c r="I81" i="28"/>
  <c r="H81" i="28"/>
  <c r="J80" i="28"/>
  <c r="I80" i="28"/>
  <c r="H80" i="28"/>
  <c r="J79" i="28"/>
  <c r="I79" i="28"/>
  <c r="H79" i="28"/>
  <c r="J78" i="28"/>
  <c r="I78" i="28"/>
  <c r="H78" i="28"/>
  <c r="J77" i="28"/>
  <c r="I77" i="28"/>
  <c r="H77" i="28"/>
  <c r="J76" i="28"/>
  <c r="I76" i="28"/>
  <c r="H76" i="28"/>
  <c r="J75" i="28"/>
  <c r="I75" i="28"/>
  <c r="H75" i="28"/>
  <c r="J74" i="28"/>
  <c r="I74" i="28"/>
  <c r="H74" i="28"/>
  <c r="J73" i="28"/>
  <c r="I73" i="28"/>
  <c r="H73" i="28"/>
  <c r="J72" i="28"/>
  <c r="I72" i="28"/>
  <c r="H72" i="28"/>
  <c r="J71" i="28"/>
  <c r="I71" i="28"/>
  <c r="H71" i="28"/>
  <c r="J70" i="28"/>
  <c r="I70" i="28"/>
  <c r="H70" i="28"/>
  <c r="J69" i="28"/>
  <c r="I69" i="28"/>
  <c r="H69" i="28"/>
  <c r="J68" i="28"/>
  <c r="I68" i="28"/>
  <c r="H68" i="28"/>
  <c r="J67" i="28"/>
  <c r="I67" i="28"/>
  <c r="H67" i="28"/>
  <c r="J66" i="28"/>
  <c r="I66" i="28"/>
  <c r="H66" i="28"/>
  <c r="J65" i="28"/>
  <c r="I65" i="28"/>
  <c r="H65" i="28"/>
  <c r="J64" i="28"/>
  <c r="I64" i="28"/>
  <c r="H64" i="28"/>
  <c r="J63" i="28"/>
  <c r="I63" i="28"/>
  <c r="H63" i="28"/>
  <c r="J62" i="28"/>
  <c r="I62" i="28"/>
  <c r="H62" i="28"/>
  <c r="J61" i="28"/>
  <c r="I61" i="28"/>
  <c r="H61" i="28"/>
  <c r="J60" i="28"/>
  <c r="I60" i="28"/>
  <c r="H60" i="28"/>
  <c r="J59" i="28"/>
  <c r="I59" i="28"/>
  <c r="H59" i="28"/>
  <c r="J58" i="28"/>
  <c r="I58" i="28"/>
  <c r="H58" i="28"/>
  <c r="J57" i="28"/>
  <c r="I57" i="28"/>
  <c r="H57" i="28"/>
  <c r="J56" i="28"/>
  <c r="I56" i="28"/>
  <c r="H56" i="28"/>
  <c r="J55" i="28"/>
  <c r="I55" i="28"/>
  <c r="H55" i="28"/>
  <c r="J54" i="28"/>
  <c r="I54" i="28"/>
  <c r="H54" i="28"/>
  <c r="J53" i="28"/>
  <c r="I53" i="28"/>
  <c r="H53" i="28"/>
  <c r="J52" i="28"/>
  <c r="I52" i="28"/>
  <c r="H52" i="28"/>
  <c r="J51" i="28"/>
  <c r="I51" i="28"/>
  <c r="H51" i="28"/>
  <c r="J50" i="28"/>
  <c r="I50" i="28"/>
  <c r="H50" i="28"/>
  <c r="J49" i="28"/>
  <c r="I49" i="28"/>
  <c r="H49" i="28"/>
  <c r="J48" i="28"/>
  <c r="I48" i="28"/>
  <c r="H48" i="28"/>
  <c r="J47" i="28"/>
  <c r="I47" i="28"/>
  <c r="H47" i="28"/>
  <c r="J46" i="28"/>
  <c r="I46" i="28"/>
  <c r="H46" i="28"/>
  <c r="J45" i="28"/>
  <c r="I45" i="28"/>
  <c r="H45" i="28"/>
  <c r="J44" i="28"/>
  <c r="I44" i="28"/>
  <c r="H44" i="28"/>
  <c r="J43" i="28"/>
  <c r="I43" i="28"/>
  <c r="H43" i="28"/>
  <c r="J42" i="28"/>
  <c r="I42" i="28"/>
  <c r="H42" i="28"/>
  <c r="J41" i="28"/>
  <c r="I41" i="28"/>
  <c r="H41" i="28"/>
  <c r="J40" i="28"/>
  <c r="I40" i="28"/>
  <c r="H40" i="28"/>
  <c r="J39" i="28"/>
  <c r="I39" i="28"/>
  <c r="H39" i="28"/>
  <c r="J38" i="28"/>
  <c r="I38" i="28"/>
  <c r="H38" i="28"/>
  <c r="J37" i="28"/>
  <c r="I37" i="28"/>
  <c r="H37" i="28"/>
  <c r="J36" i="28"/>
  <c r="I36" i="28"/>
  <c r="H36" i="28"/>
  <c r="J35" i="28"/>
  <c r="I35" i="28"/>
  <c r="H35" i="28"/>
  <c r="J34" i="28"/>
  <c r="I34" i="28"/>
  <c r="H34" i="28"/>
  <c r="J33" i="28"/>
  <c r="I33" i="28"/>
  <c r="H33" i="28"/>
  <c r="J32" i="28"/>
  <c r="I32" i="28"/>
  <c r="H32" i="28"/>
  <c r="J31" i="28"/>
  <c r="I31" i="28"/>
  <c r="H31" i="28"/>
  <c r="J30" i="28"/>
  <c r="I30" i="28"/>
  <c r="H30" i="28"/>
  <c r="J29" i="28"/>
  <c r="I29" i="28"/>
  <c r="H29" i="28"/>
  <c r="J28" i="28"/>
  <c r="I28" i="28"/>
  <c r="H28" i="28"/>
  <c r="J27" i="28"/>
  <c r="I27" i="28"/>
  <c r="H27" i="28"/>
  <c r="J26" i="28"/>
  <c r="I26" i="28"/>
  <c r="H26" i="28"/>
  <c r="J25" i="28"/>
  <c r="I25" i="28"/>
  <c r="H25" i="28"/>
  <c r="J24" i="28"/>
  <c r="I24" i="28"/>
  <c r="H24" i="28"/>
  <c r="J23" i="28"/>
  <c r="I23" i="28"/>
  <c r="H23" i="28"/>
  <c r="J22" i="28"/>
  <c r="I22" i="28"/>
  <c r="H22" i="28"/>
  <c r="J21" i="28"/>
  <c r="I21" i="28"/>
  <c r="H21" i="28"/>
  <c r="J20" i="28"/>
  <c r="I20" i="28"/>
  <c r="H20" i="28"/>
  <c r="J19" i="28"/>
  <c r="I19" i="28"/>
  <c r="H19" i="28"/>
  <c r="J18" i="28"/>
  <c r="I18" i="28"/>
  <c r="H18" i="28"/>
  <c r="J17" i="28"/>
  <c r="I17" i="28"/>
  <c r="H17" i="28"/>
  <c r="J16" i="28"/>
  <c r="I16" i="28"/>
  <c r="H16" i="28"/>
  <c r="J15" i="28"/>
  <c r="I15" i="28"/>
  <c r="H15" i="28"/>
  <c r="J14" i="28"/>
  <c r="I14" i="28"/>
  <c r="H14" i="28"/>
  <c r="J13" i="28"/>
  <c r="I13" i="28"/>
  <c r="H13" i="28"/>
  <c r="J12" i="28"/>
  <c r="I12" i="28"/>
  <c r="H12" i="28"/>
  <c r="J11" i="28"/>
  <c r="I11" i="28"/>
  <c r="H11" i="28"/>
  <c r="J10" i="28"/>
  <c r="I10" i="28"/>
  <c r="H10" i="28"/>
  <c r="J9" i="28"/>
  <c r="I9" i="28"/>
  <c r="H9" i="28"/>
  <c r="J8" i="28"/>
  <c r="I8" i="28"/>
  <c r="H8" i="28"/>
  <c r="I7" i="28"/>
  <c r="H7" i="28"/>
  <c r="J6" i="28"/>
  <c r="I6" i="28"/>
  <c r="H6" i="28"/>
  <c r="J5" i="28"/>
  <c r="I5" i="28"/>
  <c r="H5" i="28"/>
  <c r="J4" i="28"/>
  <c r="I4" i="28"/>
  <c r="H4" i="28"/>
  <c r="J3" i="28"/>
  <c r="I3" i="28"/>
  <c r="H3" i="28"/>
  <c r="N84" i="30"/>
  <c r="L84" i="30"/>
  <c r="M84" i="30" s="1"/>
  <c r="K84" i="30"/>
  <c r="J84" i="30"/>
  <c r="I84" i="30"/>
  <c r="N83" i="30"/>
  <c r="L83" i="30"/>
  <c r="K83" i="30"/>
  <c r="J83" i="30"/>
  <c r="I83" i="30"/>
  <c r="N82" i="30"/>
  <c r="L82" i="30"/>
  <c r="K82" i="30"/>
  <c r="J82" i="30"/>
  <c r="I82" i="30"/>
  <c r="N81" i="30"/>
  <c r="L81" i="30"/>
  <c r="M81" i="30" s="1"/>
  <c r="K81" i="30"/>
  <c r="J81" i="30"/>
  <c r="I81" i="30"/>
  <c r="N80" i="30"/>
  <c r="L80" i="30"/>
  <c r="M80" i="30" s="1"/>
  <c r="K80" i="30"/>
  <c r="J80" i="30"/>
  <c r="I80" i="30"/>
  <c r="N79" i="30"/>
  <c r="L79" i="30"/>
  <c r="K79" i="30"/>
  <c r="J79" i="30"/>
  <c r="I79" i="30"/>
  <c r="N78" i="30"/>
  <c r="L78" i="30"/>
  <c r="K78" i="30"/>
  <c r="J78" i="30"/>
  <c r="I78" i="30"/>
  <c r="N77" i="30"/>
  <c r="L77" i="30"/>
  <c r="M77" i="30" s="1"/>
  <c r="K77" i="30"/>
  <c r="J77" i="30"/>
  <c r="I77" i="30"/>
  <c r="N76" i="30"/>
  <c r="L76" i="30"/>
  <c r="K76" i="30"/>
  <c r="J76" i="30"/>
  <c r="I76" i="30"/>
  <c r="N75" i="30"/>
  <c r="L75" i="30"/>
  <c r="K75" i="30"/>
  <c r="J75" i="30"/>
  <c r="I75" i="30"/>
  <c r="N74" i="30"/>
  <c r="L74" i="30"/>
  <c r="M74" i="30" s="1"/>
  <c r="K74" i="30"/>
  <c r="J74" i="30"/>
  <c r="I74" i="30"/>
  <c r="N73" i="30"/>
  <c r="L73" i="30"/>
  <c r="M73" i="30" s="1"/>
  <c r="K73" i="30"/>
  <c r="J73" i="30"/>
  <c r="I73" i="30"/>
  <c r="N72" i="30"/>
  <c r="L72" i="30"/>
  <c r="K72" i="30"/>
  <c r="J72" i="30"/>
  <c r="I72" i="30"/>
  <c r="N71" i="30"/>
  <c r="L71" i="30"/>
  <c r="K71" i="30"/>
  <c r="J71" i="30"/>
  <c r="I71" i="30"/>
  <c r="N70" i="30"/>
  <c r="L70" i="30"/>
  <c r="M70" i="30" s="1"/>
  <c r="K70" i="30"/>
  <c r="J70" i="30"/>
  <c r="I70" i="30"/>
  <c r="N69" i="30"/>
  <c r="L69" i="30"/>
  <c r="M69" i="30" s="1"/>
  <c r="K69" i="30"/>
  <c r="J69" i="30"/>
  <c r="I69" i="30"/>
  <c r="N68" i="30"/>
  <c r="L68" i="30"/>
  <c r="K68" i="30"/>
  <c r="J68" i="30"/>
  <c r="I68" i="30"/>
  <c r="N67" i="30"/>
  <c r="L67" i="30"/>
  <c r="K67" i="30"/>
  <c r="J67" i="30"/>
  <c r="I67" i="30"/>
  <c r="N66" i="30"/>
  <c r="L66" i="30"/>
  <c r="M66" i="30" s="1"/>
  <c r="K66" i="30"/>
  <c r="J66" i="30"/>
  <c r="I66" i="30"/>
  <c r="N65" i="30"/>
  <c r="L65" i="30"/>
  <c r="M65" i="30" s="1"/>
  <c r="K65" i="30"/>
  <c r="J65" i="30"/>
  <c r="I65" i="30"/>
  <c r="N64" i="30"/>
  <c r="L64" i="30"/>
  <c r="K64" i="30"/>
  <c r="J64" i="30"/>
  <c r="I64" i="30"/>
  <c r="N63" i="30"/>
  <c r="L63" i="30"/>
  <c r="M63" i="30"/>
  <c r="K63" i="30"/>
  <c r="J63" i="30"/>
  <c r="I63" i="30"/>
  <c r="N62" i="30"/>
  <c r="L62" i="30"/>
  <c r="M62" i="30"/>
  <c r="K62" i="30"/>
  <c r="J62" i="30"/>
  <c r="I62" i="30"/>
  <c r="N61" i="30"/>
  <c r="L61" i="30"/>
  <c r="M61" i="30"/>
  <c r="K61" i="30"/>
  <c r="J61" i="30"/>
  <c r="I61" i="30"/>
  <c r="N60" i="30"/>
  <c r="L60" i="30"/>
  <c r="M60" i="30"/>
  <c r="K60" i="30"/>
  <c r="J60" i="30"/>
  <c r="I60" i="30"/>
  <c r="N59" i="30"/>
  <c r="L59" i="30"/>
  <c r="M59" i="30"/>
  <c r="K59" i="30"/>
  <c r="J59" i="30"/>
  <c r="I59" i="30"/>
  <c r="N58" i="30"/>
  <c r="L58" i="30"/>
  <c r="M58" i="30"/>
  <c r="K58" i="30"/>
  <c r="J58" i="30"/>
  <c r="I58" i="30"/>
  <c r="N57" i="30"/>
  <c r="L57" i="30"/>
  <c r="K57" i="30"/>
  <c r="J57" i="30"/>
  <c r="I57" i="30"/>
  <c r="N56" i="30"/>
  <c r="L56" i="30"/>
  <c r="M56" i="30" s="1"/>
  <c r="K56" i="30"/>
  <c r="J56" i="30"/>
  <c r="I56" i="30"/>
  <c r="N55" i="30"/>
  <c r="L55" i="30"/>
  <c r="M55" i="30" s="1"/>
  <c r="K55" i="30"/>
  <c r="J55" i="30"/>
  <c r="I55" i="30"/>
  <c r="N54" i="30"/>
  <c r="L54" i="30"/>
  <c r="M54" i="30" s="1"/>
  <c r="K54" i="30"/>
  <c r="J54" i="30"/>
  <c r="I54" i="30"/>
  <c r="N53" i="30"/>
  <c r="L53" i="30"/>
  <c r="K53" i="30"/>
  <c r="J53" i="30"/>
  <c r="I53" i="30"/>
  <c r="N52" i="30"/>
  <c r="L52" i="30"/>
  <c r="M52" i="30"/>
  <c r="K52" i="30"/>
  <c r="J52" i="30"/>
  <c r="I52" i="30"/>
  <c r="N51" i="30"/>
  <c r="L51" i="30"/>
  <c r="M51" i="30"/>
  <c r="K51" i="30"/>
  <c r="J51" i="30"/>
  <c r="I51" i="30"/>
  <c r="N50" i="30"/>
  <c r="L50" i="30"/>
  <c r="M50" i="30"/>
  <c r="K50" i="30"/>
  <c r="J50" i="30"/>
  <c r="I50" i="30"/>
  <c r="N49" i="30"/>
  <c r="L49" i="30"/>
  <c r="K49" i="30"/>
  <c r="J49" i="30"/>
  <c r="I49" i="30"/>
  <c r="N48" i="30"/>
  <c r="L48" i="30"/>
  <c r="M48" i="30" s="1"/>
  <c r="K48" i="30"/>
  <c r="J48" i="30"/>
  <c r="I48" i="30"/>
  <c r="N47" i="30"/>
  <c r="L47" i="30"/>
  <c r="M47" i="30" s="1"/>
  <c r="K47" i="30"/>
  <c r="J47" i="30"/>
  <c r="I47" i="30"/>
  <c r="N46" i="30"/>
  <c r="L46" i="30"/>
  <c r="M46" i="30" s="1"/>
  <c r="K46" i="30"/>
  <c r="J46" i="30"/>
  <c r="I46" i="30"/>
  <c r="N45" i="30"/>
  <c r="L45" i="30"/>
  <c r="M45" i="30" s="1"/>
  <c r="K45" i="30"/>
  <c r="J45" i="30"/>
  <c r="I45" i="30"/>
  <c r="N44" i="30"/>
  <c r="L44" i="30"/>
  <c r="M44" i="30" s="1"/>
  <c r="K44" i="30"/>
  <c r="J44" i="30"/>
  <c r="I44" i="30"/>
  <c r="N43" i="30"/>
  <c r="L43" i="30"/>
  <c r="M43" i="30" s="1"/>
  <c r="K43" i="30"/>
  <c r="J43" i="30"/>
  <c r="I43" i="30"/>
  <c r="N42" i="30"/>
  <c r="L42" i="30"/>
  <c r="K42" i="30"/>
  <c r="J42" i="30"/>
  <c r="I42" i="30"/>
  <c r="N41" i="30"/>
  <c r="L41" i="30"/>
  <c r="M41" i="30"/>
  <c r="K41" i="30"/>
  <c r="J41" i="30"/>
  <c r="I41" i="30"/>
  <c r="N40" i="30"/>
  <c r="L40" i="30"/>
  <c r="M40" i="30"/>
  <c r="K40" i="30"/>
  <c r="J40" i="30"/>
  <c r="I40" i="30"/>
  <c r="N39" i="30"/>
  <c r="L39" i="30"/>
  <c r="M39" i="30"/>
  <c r="K39" i="30"/>
  <c r="J39" i="30"/>
  <c r="I39" i="30"/>
  <c r="N38" i="30"/>
  <c r="L38" i="30"/>
  <c r="K38" i="30"/>
  <c r="J38" i="30"/>
  <c r="I38" i="30"/>
  <c r="N37" i="30"/>
  <c r="L37" i="30"/>
  <c r="M37" i="30" s="1"/>
  <c r="K37" i="30"/>
  <c r="J37" i="30"/>
  <c r="I37" i="30"/>
  <c r="N36" i="30"/>
  <c r="L36" i="30"/>
  <c r="M36" i="30" s="1"/>
  <c r="K36" i="30"/>
  <c r="J36" i="30"/>
  <c r="I36" i="30"/>
  <c r="N35" i="30"/>
  <c r="L35" i="30"/>
  <c r="M35" i="30" s="1"/>
  <c r="K35" i="30"/>
  <c r="J35" i="30"/>
  <c r="I35" i="30"/>
  <c r="N34" i="30"/>
  <c r="L34" i="30"/>
  <c r="M34" i="30" s="1"/>
  <c r="K34" i="30"/>
  <c r="J34" i="30"/>
  <c r="I34" i="30"/>
  <c r="N33" i="30"/>
  <c r="L33" i="30"/>
  <c r="M33" i="30" s="1"/>
  <c r="K33" i="30"/>
  <c r="J33" i="30"/>
  <c r="I33" i="30"/>
  <c r="N32" i="30"/>
  <c r="L32" i="30"/>
  <c r="M32" i="30" s="1"/>
  <c r="K32" i="30"/>
  <c r="J32" i="30"/>
  <c r="I32" i="30"/>
  <c r="N31" i="30"/>
  <c r="L31" i="30"/>
  <c r="M31" i="30" s="1"/>
  <c r="K31" i="30"/>
  <c r="J31" i="30"/>
  <c r="I31" i="30"/>
  <c r="N30" i="30"/>
  <c r="L30" i="30"/>
  <c r="M30" i="30" s="1"/>
  <c r="K30" i="30"/>
  <c r="J30" i="30"/>
  <c r="I30" i="30"/>
  <c r="N29" i="30"/>
  <c r="L29" i="30"/>
  <c r="M29" i="30" s="1"/>
  <c r="K29" i="30"/>
  <c r="J29" i="30"/>
  <c r="I29" i="30"/>
  <c r="N28" i="30"/>
  <c r="L28" i="30"/>
  <c r="M28" i="30" s="1"/>
  <c r="K28" i="30"/>
  <c r="J28" i="30"/>
  <c r="I28" i="30"/>
  <c r="N27" i="30"/>
  <c r="L27" i="30"/>
  <c r="M27" i="30" s="1"/>
  <c r="K27" i="30"/>
  <c r="J27" i="30"/>
  <c r="I27" i="30"/>
  <c r="N26" i="30"/>
  <c r="L26" i="30"/>
  <c r="M26" i="30" s="1"/>
  <c r="K26" i="30"/>
  <c r="J26" i="30"/>
  <c r="I26" i="30"/>
  <c r="N25" i="30"/>
  <c r="L25" i="30"/>
  <c r="M25" i="30" s="1"/>
  <c r="K25" i="30"/>
  <c r="J25" i="30"/>
  <c r="I25" i="30"/>
  <c r="N24" i="30"/>
  <c r="L24" i="30"/>
  <c r="M24" i="30" s="1"/>
  <c r="K24" i="30"/>
  <c r="J24" i="30"/>
  <c r="I24" i="30"/>
  <c r="N23" i="30"/>
  <c r="L23" i="30"/>
  <c r="M23" i="30" s="1"/>
  <c r="K23" i="30"/>
  <c r="J23" i="30"/>
  <c r="I23" i="30"/>
  <c r="N22" i="30"/>
  <c r="L22" i="30"/>
  <c r="M22" i="30" s="1"/>
  <c r="K22" i="30"/>
  <c r="J22" i="30"/>
  <c r="I22" i="30"/>
  <c r="N21" i="30"/>
  <c r="L21" i="30"/>
  <c r="M21" i="30" s="1"/>
  <c r="K21" i="30"/>
  <c r="J21" i="30"/>
  <c r="I21" i="30"/>
  <c r="N20" i="30"/>
  <c r="L20" i="30"/>
  <c r="M20" i="30" s="1"/>
  <c r="K20" i="30"/>
  <c r="J20" i="30"/>
  <c r="I20" i="30"/>
  <c r="N19" i="30"/>
  <c r="L19" i="30"/>
  <c r="M19" i="30" s="1"/>
  <c r="K19" i="30"/>
  <c r="J19" i="30"/>
  <c r="I19" i="30"/>
  <c r="N18" i="30"/>
  <c r="L18" i="30"/>
  <c r="M18" i="30" s="1"/>
  <c r="K18" i="30"/>
  <c r="J18" i="30"/>
  <c r="I18" i="30"/>
  <c r="N17" i="30"/>
  <c r="L17" i="30"/>
  <c r="M17" i="30" s="1"/>
  <c r="K17" i="30"/>
  <c r="J17" i="30"/>
  <c r="I17" i="30"/>
  <c r="N16" i="30"/>
  <c r="L16" i="30"/>
  <c r="M16" i="30" s="1"/>
  <c r="K16" i="30"/>
  <c r="J16" i="30"/>
  <c r="I16" i="30"/>
  <c r="N15" i="30"/>
  <c r="L15" i="30"/>
  <c r="M15" i="30" s="1"/>
  <c r="K15" i="30"/>
  <c r="J15" i="30"/>
  <c r="I15" i="30"/>
  <c r="N14" i="30"/>
  <c r="L14" i="30"/>
  <c r="M14" i="30" s="1"/>
  <c r="K14" i="30"/>
  <c r="J14" i="30"/>
  <c r="I14" i="30"/>
  <c r="N13" i="30"/>
  <c r="L13" i="30"/>
  <c r="M13" i="30" s="1"/>
  <c r="K13" i="30"/>
  <c r="J13" i="30"/>
  <c r="I13" i="30"/>
  <c r="N12" i="30"/>
  <c r="L12" i="30"/>
  <c r="M12" i="30" s="1"/>
  <c r="K12" i="30"/>
  <c r="J12" i="30"/>
  <c r="I12" i="30"/>
  <c r="N11" i="30"/>
  <c r="L11" i="30"/>
  <c r="M11" i="30" s="1"/>
  <c r="K11" i="30"/>
  <c r="J11" i="30"/>
  <c r="I11" i="30"/>
  <c r="N10" i="30"/>
  <c r="L10" i="30"/>
  <c r="M10" i="30" s="1"/>
  <c r="K10" i="30"/>
  <c r="J10" i="30"/>
  <c r="I10" i="30"/>
  <c r="N9" i="30"/>
  <c r="L9" i="30"/>
  <c r="M9" i="30" s="1"/>
  <c r="K9" i="30"/>
  <c r="J9" i="30"/>
  <c r="I9" i="30"/>
  <c r="N8" i="30"/>
  <c r="L8" i="30"/>
  <c r="M8" i="30" s="1"/>
  <c r="K8" i="30"/>
  <c r="J8" i="30"/>
  <c r="I8" i="30"/>
  <c r="N7" i="30"/>
  <c r="L7" i="30"/>
  <c r="M7" i="30" s="1"/>
  <c r="K7" i="30"/>
  <c r="J7" i="30"/>
  <c r="I7" i="30"/>
  <c r="N6" i="30"/>
  <c r="L6" i="30"/>
  <c r="M6" i="30" s="1"/>
  <c r="K6" i="30"/>
  <c r="J6" i="30"/>
  <c r="I6" i="30"/>
  <c r="N5" i="30"/>
  <c r="L5" i="30"/>
  <c r="M5" i="30" s="1"/>
  <c r="K5" i="30"/>
  <c r="J5" i="30"/>
  <c r="I5" i="30"/>
  <c r="N4" i="30"/>
  <c r="L4" i="30"/>
  <c r="M4" i="30" s="1"/>
  <c r="K4" i="30"/>
  <c r="J4" i="30"/>
  <c r="I4" i="30"/>
  <c r="N3" i="30"/>
  <c r="L3" i="30"/>
  <c r="M3" i="30" s="1"/>
  <c r="K3" i="30"/>
  <c r="J3" i="30"/>
  <c r="I3" i="30"/>
  <c r="M27" i="23"/>
  <c r="K27" i="23"/>
  <c r="L27" i="23" s="1"/>
  <c r="J27" i="23"/>
  <c r="I27" i="23"/>
  <c r="M26" i="23"/>
  <c r="K26" i="23"/>
  <c r="L26" i="23" s="1"/>
  <c r="J26" i="23"/>
  <c r="I26" i="23"/>
  <c r="M25" i="23"/>
  <c r="K25" i="23"/>
  <c r="L25" i="23"/>
  <c r="J25" i="23"/>
  <c r="I25" i="23"/>
  <c r="M24" i="23"/>
  <c r="K24" i="23"/>
  <c r="J24" i="23"/>
  <c r="I24" i="23"/>
  <c r="M23" i="23"/>
  <c r="K23" i="23"/>
  <c r="L23" i="23" s="1"/>
  <c r="J23" i="23"/>
  <c r="I23" i="23"/>
  <c r="M22" i="23"/>
  <c r="K22" i="23"/>
  <c r="L22" i="23"/>
  <c r="J22" i="23"/>
  <c r="I22" i="23"/>
  <c r="M21" i="23"/>
  <c r="K21" i="23"/>
  <c r="L21" i="23" s="1"/>
  <c r="J21" i="23"/>
  <c r="I21" i="23"/>
  <c r="M20" i="23"/>
  <c r="K20" i="23"/>
  <c r="L20" i="23"/>
  <c r="J20" i="23"/>
  <c r="I20" i="23"/>
  <c r="M19" i="23"/>
  <c r="K19" i="23"/>
  <c r="J19" i="23"/>
  <c r="I19" i="23"/>
  <c r="M18" i="23"/>
  <c r="K18" i="23"/>
  <c r="J18" i="23"/>
  <c r="I18" i="23"/>
  <c r="M17" i="23"/>
  <c r="K17" i="23"/>
  <c r="J17" i="23"/>
  <c r="I17" i="23"/>
  <c r="M16" i="23"/>
  <c r="K16" i="23"/>
  <c r="J16" i="23"/>
  <c r="I16" i="23"/>
  <c r="M15" i="23"/>
  <c r="K15" i="23"/>
  <c r="J15" i="23"/>
  <c r="I15" i="23"/>
  <c r="M14" i="23"/>
  <c r="K14" i="23"/>
  <c r="J14" i="23"/>
  <c r="I14" i="23"/>
  <c r="M13" i="23"/>
  <c r="K13" i="23"/>
  <c r="J13" i="23"/>
  <c r="I13" i="23"/>
  <c r="M12" i="23"/>
  <c r="K12" i="23"/>
  <c r="J12" i="23"/>
  <c r="I12" i="23"/>
  <c r="M11" i="23"/>
  <c r="K11" i="23"/>
  <c r="J11" i="23"/>
  <c r="I11" i="23"/>
  <c r="M10" i="23"/>
  <c r="K10" i="23"/>
  <c r="J10" i="23"/>
  <c r="I10" i="23"/>
  <c r="M9" i="23"/>
  <c r="K9" i="23"/>
  <c r="J9" i="23"/>
  <c r="I9" i="23"/>
  <c r="M8" i="23"/>
  <c r="K8" i="23"/>
  <c r="J8" i="23"/>
  <c r="I8" i="23"/>
  <c r="M7" i="23"/>
  <c r="K7" i="23"/>
  <c r="L7" i="23" s="1"/>
  <c r="J7" i="23"/>
  <c r="I7" i="23"/>
  <c r="M6" i="23"/>
  <c r="K6" i="23"/>
  <c r="L6" i="23"/>
  <c r="J6" i="23"/>
  <c r="I6" i="23"/>
  <c r="M5" i="23"/>
  <c r="K5" i="23"/>
  <c r="L5" i="23"/>
  <c r="J5" i="23"/>
  <c r="I5" i="23"/>
  <c r="M4" i="23"/>
  <c r="K4" i="23"/>
  <c r="L4" i="23" s="1"/>
  <c r="J4" i="23"/>
  <c r="I4" i="23"/>
  <c r="M3" i="23"/>
  <c r="K3" i="23"/>
  <c r="J3" i="23"/>
  <c r="I3" i="23"/>
  <c r="M91" i="5"/>
  <c r="K91" i="5"/>
  <c r="L91" i="5" s="1"/>
  <c r="J91" i="5"/>
  <c r="I91" i="5"/>
  <c r="M90" i="5"/>
  <c r="K90" i="5"/>
  <c r="L90" i="5" s="1"/>
  <c r="J90" i="5"/>
  <c r="I90" i="5"/>
  <c r="M89" i="5"/>
  <c r="K89" i="5"/>
  <c r="L89" i="5" s="1"/>
  <c r="J89" i="5"/>
  <c r="I89" i="5"/>
  <c r="M88" i="5"/>
  <c r="K88" i="5"/>
  <c r="L88" i="5" s="1"/>
  <c r="J88" i="5"/>
  <c r="I88" i="5"/>
  <c r="M87" i="5"/>
  <c r="K87" i="5"/>
  <c r="L87" i="5"/>
  <c r="J87" i="5"/>
  <c r="I87" i="5"/>
  <c r="M86" i="5"/>
  <c r="K86" i="5"/>
  <c r="L86" i="5" s="1"/>
  <c r="J86" i="5"/>
  <c r="I86" i="5"/>
  <c r="M85" i="5"/>
  <c r="K85" i="5"/>
  <c r="L85" i="5" s="1"/>
  <c r="J85" i="5"/>
  <c r="I85" i="5"/>
  <c r="M84" i="5"/>
  <c r="K84" i="5"/>
  <c r="L84" i="5"/>
  <c r="J84" i="5"/>
  <c r="I84" i="5"/>
  <c r="M83" i="5"/>
  <c r="K83" i="5"/>
  <c r="J83" i="5"/>
  <c r="I83" i="5"/>
  <c r="M82" i="5"/>
  <c r="K82" i="5"/>
  <c r="J82" i="5"/>
  <c r="I82" i="5"/>
  <c r="M81" i="5"/>
  <c r="K81" i="5"/>
  <c r="J81" i="5"/>
  <c r="I81" i="5"/>
  <c r="M80" i="5"/>
  <c r="K80" i="5"/>
  <c r="J80" i="5"/>
  <c r="I80" i="5"/>
  <c r="M79" i="5"/>
  <c r="K79" i="5"/>
  <c r="J79" i="5"/>
  <c r="I79" i="5"/>
  <c r="M78" i="5"/>
  <c r="K78" i="5"/>
  <c r="J78" i="5"/>
  <c r="I78" i="5"/>
  <c r="M77" i="5"/>
  <c r="K77" i="5"/>
  <c r="J77" i="5"/>
  <c r="I77" i="5"/>
  <c r="M76" i="5"/>
  <c r="K76" i="5"/>
  <c r="J76" i="5"/>
  <c r="I76" i="5"/>
  <c r="M75" i="5"/>
  <c r="K75" i="5"/>
  <c r="J75" i="5"/>
  <c r="I75" i="5"/>
  <c r="M74" i="5"/>
  <c r="K74" i="5"/>
  <c r="J74" i="5"/>
  <c r="I74" i="5"/>
  <c r="M73" i="5"/>
  <c r="K73" i="5"/>
  <c r="J73" i="5"/>
  <c r="I73" i="5"/>
  <c r="M72" i="5"/>
  <c r="K72" i="5"/>
  <c r="J72" i="5"/>
  <c r="I72" i="5"/>
  <c r="M71" i="5"/>
  <c r="K71" i="5"/>
  <c r="J71" i="5"/>
  <c r="I71" i="5"/>
  <c r="M70" i="5"/>
  <c r="K70" i="5"/>
  <c r="J70" i="5"/>
  <c r="I70" i="5"/>
  <c r="M69" i="5"/>
  <c r="K69" i="5"/>
  <c r="J69" i="5"/>
  <c r="I69" i="5"/>
  <c r="M68" i="5"/>
  <c r="K68" i="5"/>
  <c r="J68" i="5"/>
  <c r="I68" i="5"/>
  <c r="M67" i="5"/>
  <c r="K67" i="5"/>
  <c r="J67" i="5"/>
  <c r="I67" i="5"/>
  <c r="M66" i="5"/>
  <c r="K66" i="5"/>
  <c r="J66" i="5"/>
  <c r="I66" i="5"/>
  <c r="M65" i="5"/>
  <c r="K65" i="5"/>
  <c r="J65" i="5"/>
  <c r="I65" i="5"/>
  <c r="M64" i="5"/>
  <c r="K64" i="5"/>
  <c r="J64" i="5"/>
  <c r="I64" i="5"/>
  <c r="M63" i="5"/>
  <c r="K63" i="5"/>
  <c r="J63" i="5"/>
  <c r="I63" i="5"/>
  <c r="M62" i="5"/>
  <c r="K62" i="5"/>
  <c r="J62" i="5"/>
  <c r="I62" i="5"/>
  <c r="M61" i="5"/>
  <c r="K61" i="5"/>
  <c r="L61" i="5"/>
  <c r="J61" i="5"/>
  <c r="I61" i="5"/>
  <c r="M60" i="5"/>
  <c r="K60" i="5"/>
  <c r="L60" i="5" s="1"/>
  <c r="J60" i="5"/>
  <c r="I60" i="5"/>
  <c r="M59" i="5"/>
  <c r="K59" i="5"/>
  <c r="L59" i="5" s="1"/>
  <c r="J59" i="5"/>
  <c r="I59" i="5"/>
  <c r="M58" i="5"/>
  <c r="K58" i="5"/>
  <c r="L58" i="5"/>
  <c r="J58" i="5"/>
  <c r="I58" i="5"/>
  <c r="M57" i="5"/>
  <c r="K57" i="5"/>
  <c r="L57" i="5"/>
  <c r="J57" i="5"/>
  <c r="I57" i="5"/>
  <c r="M56" i="5"/>
  <c r="K56" i="5"/>
  <c r="L56" i="5" s="1"/>
  <c r="J56" i="5"/>
  <c r="I56" i="5"/>
  <c r="M55" i="5"/>
  <c r="K55" i="5"/>
  <c r="L55" i="5" s="1"/>
  <c r="J55" i="5"/>
  <c r="I55" i="5"/>
  <c r="M54" i="5"/>
  <c r="K54" i="5"/>
  <c r="L54" i="5"/>
  <c r="J54" i="5"/>
  <c r="I54" i="5"/>
  <c r="M53" i="5"/>
  <c r="K53" i="5"/>
  <c r="J53" i="5"/>
  <c r="I53" i="5"/>
  <c r="M52" i="5"/>
  <c r="K52" i="5"/>
  <c r="J52" i="5"/>
  <c r="I52" i="5"/>
  <c r="M51" i="5"/>
  <c r="K51" i="5"/>
  <c r="J51" i="5"/>
  <c r="I51" i="5"/>
  <c r="M50" i="5"/>
  <c r="K50" i="5"/>
  <c r="J50" i="5"/>
  <c r="I50" i="5"/>
  <c r="M49" i="5"/>
  <c r="K49" i="5"/>
  <c r="J49" i="5"/>
  <c r="I49" i="5"/>
  <c r="M48" i="5"/>
  <c r="K48" i="5"/>
  <c r="J48" i="5"/>
  <c r="I48" i="5"/>
  <c r="M47" i="5"/>
  <c r="K47" i="5"/>
  <c r="J47" i="5"/>
  <c r="I47" i="5"/>
  <c r="M46" i="5"/>
  <c r="K46" i="5"/>
  <c r="J46" i="5"/>
  <c r="I46" i="5"/>
  <c r="M45" i="5"/>
  <c r="K45" i="5"/>
  <c r="J45" i="5"/>
  <c r="I45" i="5"/>
  <c r="M44" i="5"/>
  <c r="K44" i="5"/>
  <c r="J44" i="5"/>
  <c r="I44" i="5"/>
  <c r="M43" i="5"/>
  <c r="K43" i="5"/>
  <c r="J43" i="5"/>
  <c r="I43" i="5"/>
  <c r="M42" i="5"/>
  <c r="K42" i="5"/>
  <c r="J42" i="5"/>
  <c r="I42" i="5"/>
  <c r="M41" i="5"/>
  <c r="K41" i="5"/>
  <c r="L41" i="5"/>
  <c r="J41" i="5"/>
  <c r="I41" i="5"/>
  <c r="M40" i="5"/>
  <c r="K40" i="5"/>
  <c r="L40" i="5" s="1"/>
  <c r="J40" i="5"/>
  <c r="I40" i="5"/>
  <c r="M39" i="5"/>
  <c r="K39" i="5"/>
  <c r="L39" i="5" s="1"/>
  <c r="J39" i="5"/>
  <c r="I39" i="5"/>
  <c r="M38" i="5"/>
  <c r="K38" i="5"/>
  <c r="L38" i="5"/>
  <c r="J38" i="5"/>
  <c r="I38" i="5"/>
  <c r="M37" i="5"/>
  <c r="K37" i="5"/>
  <c r="J37" i="5"/>
  <c r="I37" i="5"/>
  <c r="M36" i="5"/>
  <c r="K36" i="5"/>
  <c r="J36" i="5"/>
  <c r="I36" i="5"/>
  <c r="M35" i="5"/>
  <c r="K35" i="5"/>
  <c r="J35" i="5"/>
  <c r="I35" i="5"/>
  <c r="M34" i="5"/>
  <c r="K34" i="5"/>
  <c r="J34" i="5"/>
  <c r="I34" i="5"/>
  <c r="M33" i="5"/>
  <c r="K33" i="5"/>
  <c r="J33" i="5"/>
  <c r="I33" i="5"/>
  <c r="M32" i="5"/>
  <c r="K32" i="5"/>
  <c r="J32" i="5"/>
  <c r="I32" i="5"/>
  <c r="M31" i="5"/>
  <c r="K31" i="5"/>
  <c r="J31" i="5"/>
  <c r="I31" i="5"/>
  <c r="M30" i="5"/>
  <c r="K30" i="5"/>
  <c r="J30" i="5"/>
  <c r="I30" i="5"/>
  <c r="M29" i="5"/>
  <c r="K29" i="5"/>
  <c r="J29" i="5"/>
  <c r="I29" i="5"/>
  <c r="M28" i="5"/>
  <c r="K28" i="5"/>
  <c r="J28" i="5"/>
  <c r="I28" i="5"/>
  <c r="M27" i="5"/>
  <c r="K27" i="5"/>
  <c r="J27" i="5"/>
  <c r="I27" i="5"/>
  <c r="M26" i="5"/>
  <c r="K26" i="5"/>
  <c r="J26" i="5"/>
  <c r="I26" i="5"/>
  <c r="M25" i="5"/>
  <c r="K25" i="5"/>
  <c r="J25" i="5"/>
  <c r="I25" i="5"/>
  <c r="M24" i="5"/>
  <c r="K24" i="5"/>
  <c r="J24" i="5"/>
  <c r="I24" i="5"/>
  <c r="M23" i="5"/>
  <c r="K23" i="5"/>
  <c r="J23" i="5"/>
  <c r="I23" i="5"/>
  <c r="M22" i="5"/>
  <c r="K22" i="5"/>
  <c r="J22" i="5"/>
  <c r="I22" i="5"/>
  <c r="M21" i="5"/>
  <c r="K21" i="5"/>
  <c r="J21" i="5"/>
  <c r="I21" i="5"/>
  <c r="M20" i="5"/>
  <c r="K20" i="5"/>
  <c r="J20" i="5"/>
  <c r="I20" i="5"/>
  <c r="M19" i="5"/>
  <c r="K19" i="5"/>
  <c r="J19" i="5"/>
  <c r="I19" i="5"/>
  <c r="M18" i="5"/>
  <c r="K18" i="5"/>
  <c r="J18" i="5"/>
  <c r="I18" i="5"/>
  <c r="M17" i="5"/>
  <c r="K17" i="5"/>
  <c r="J17" i="5"/>
  <c r="I17" i="5"/>
  <c r="M16" i="5"/>
  <c r="K16" i="5"/>
  <c r="J16" i="5"/>
  <c r="I16" i="5"/>
  <c r="M15" i="5"/>
  <c r="K15" i="5"/>
  <c r="J15" i="5"/>
  <c r="I15" i="5"/>
  <c r="M14" i="5"/>
  <c r="K14" i="5"/>
  <c r="J14" i="5"/>
  <c r="I14" i="5"/>
  <c r="M13" i="5"/>
  <c r="K13" i="5"/>
  <c r="J13" i="5"/>
  <c r="I13" i="5"/>
  <c r="M12" i="5"/>
  <c r="K12" i="5"/>
  <c r="J12" i="5"/>
  <c r="I12" i="5"/>
  <c r="M11" i="5"/>
  <c r="K11" i="5"/>
  <c r="J11" i="5"/>
  <c r="I11" i="5"/>
  <c r="M10" i="5"/>
  <c r="K10" i="5"/>
  <c r="J10" i="5"/>
  <c r="I10" i="5"/>
  <c r="M9" i="5"/>
  <c r="K9" i="5"/>
  <c r="J9" i="5"/>
  <c r="I9" i="5"/>
  <c r="M8" i="5"/>
  <c r="K8" i="5"/>
  <c r="J8" i="5"/>
  <c r="I8" i="5"/>
  <c r="M7" i="5"/>
  <c r="K7" i="5"/>
  <c r="J7" i="5"/>
  <c r="I7" i="5"/>
  <c r="M6" i="5"/>
  <c r="K6" i="5"/>
  <c r="J6" i="5"/>
  <c r="I6" i="5"/>
  <c r="M5" i="5"/>
  <c r="K5" i="5"/>
  <c r="J5" i="5"/>
  <c r="I5" i="5"/>
  <c r="M4" i="5"/>
  <c r="K4" i="5"/>
  <c r="J4" i="5"/>
  <c r="I4" i="5"/>
  <c r="M3" i="5"/>
  <c r="K3" i="5"/>
  <c r="J3" i="5"/>
  <c r="I3" i="5"/>
  <c r="M84" i="18"/>
  <c r="K84" i="18"/>
  <c r="L84" i="18" s="1"/>
  <c r="J84" i="18"/>
  <c r="I84" i="18"/>
  <c r="M83" i="18"/>
  <c r="K83" i="18"/>
  <c r="J83" i="18"/>
  <c r="I83" i="18"/>
  <c r="M82" i="18"/>
  <c r="K82" i="18"/>
  <c r="J82" i="18"/>
  <c r="I82" i="18"/>
  <c r="M81" i="18"/>
  <c r="K81" i="18"/>
  <c r="J81" i="18"/>
  <c r="I81" i="18"/>
  <c r="M80" i="18"/>
  <c r="K80" i="18"/>
  <c r="J80" i="18"/>
  <c r="I80" i="18"/>
  <c r="M79" i="18"/>
  <c r="K79" i="18"/>
  <c r="J79" i="18"/>
  <c r="I79" i="18"/>
  <c r="M78" i="18"/>
  <c r="K78" i="18"/>
  <c r="J78" i="18"/>
  <c r="I78" i="18"/>
  <c r="M77" i="18"/>
  <c r="K77" i="18"/>
  <c r="J77" i="18"/>
  <c r="I77" i="18"/>
  <c r="M76" i="18"/>
  <c r="K76" i="18"/>
  <c r="J76" i="18"/>
  <c r="I76" i="18"/>
  <c r="M75" i="18"/>
  <c r="K75" i="18"/>
  <c r="J75" i="18"/>
  <c r="I75" i="18"/>
  <c r="M74" i="18"/>
  <c r="K74" i="18"/>
  <c r="J74" i="18"/>
  <c r="I74" i="18"/>
  <c r="M73" i="18"/>
  <c r="K73" i="18"/>
  <c r="J73" i="18"/>
  <c r="I73" i="18"/>
  <c r="M72" i="18"/>
  <c r="K72" i="18"/>
  <c r="J72" i="18"/>
  <c r="I72" i="18"/>
  <c r="M71" i="18"/>
  <c r="K71" i="18"/>
  <c r="L71" i="18" s="1"/>
  <c r="J71" i="18"/>
  <c r="I71" i="18"/>
  <c r="M70" i="18"/>
  <c r="K70" i="18"/>
  <c r="L70" i="18" s="1"/>
  <c r="J70" i="18"/>
  <c r="I70" i="18"/>
  <c r="M69" i="18"/>
  <c r="K69" i="18"/>
  <c r="L69" i="18" s="1"/>
  <c r="J69" i="18"/>
  <c r="I69" i="18"/>
  <c r="M68" i="18"/>
  <c r="K68" i="18"/>
  <c r="L68" i="18"/>
  <c r="J68" i="18"/>
  <c r="I68" i="18"/>
  <c r="M67" i="18"/>
  <c r="K67" i="18"/>
  <c r="L67" i="18" s="1"/>
  <c r="J67" i="18"/>
  <c r="I67" i="18"/>
  <c r="M66" i="18"/>
  <c r="K66" i="18"/>
  <c r="J66" i="18"/>
  <c r="I66" i="18"/>
  <c r="M65" i="18"/>
  <c r="K65" i="18"/>
  <c r="J65" i="18"/>
  <c r="I65" i="18"/>
  <c r="M64" i="18"/>
  <c r="K64" i="18"/>
  <c r="J64" i="18"/>
  <c r="I64" i="18"/>
  <c r="M63" i="18"/>
  <c r="K63" i="18"/>
  <c r="J63" i="18"/>
  <c r="I63" i="18"/>
  <c r="M62" i="18"/>
  <c r="K62" i="18"/>
  <c r="J62" i="18"/>
  <c r="I62" i="18"/>
  <c r="M61" i="18"/>
  <c r="K61" i="18"/>
  <c r="J61" i="18"/>
  <c r="I61" i="18"/>
  <c r="M60" i="18"/>
  <c r="K60" i="18"/>
  <c r="J60" i="18"/>
  <c r="I60" i="18"/>
  <c r="M59" i="18"/>
  <c r="K59" i="18"/>
  <c r="J59" i="18"/>
  <c r="I59" i="18"/>
  <c r="M58" i="18"/>
  <c r="K58" i="18"/>
  <c r="J58" i="18"/>
  <c r="I58" i="18"/>
  <c r="M57" i="18"/>
  <c r="K57" i="18"/>
  <c r="J57" i="18"/>
  <c r="I57" i="18"/>
  <c r="M56" i="18"/>
  <c r="K56" i="18"/>
  <c r="J56" i="18"/>
  <c r="I56" i="18"/>
  <c r="M55" i="18"/>
  <c r="K55" i="18"/>
  <c r="J55" i="18"/>
  <c r="I55" i="18"/>
  <c r="M54" i="18"/>
  <c r="K54" i="18"/>
  <c r="J54" i="18"/>
  <c r="I54" i="18"/>
  <c r="M53" i="18"/>
  <c r="K53" i="18"/>
  <c r="J53" i="18"/>
  <c r="I53" i="18"/>
  <c r="M52" i="18"/>
  <c r="K52" i="18"/>
  <c r="J52" i="18"/>
  <c r="I52" i="18"/>
  <c r="M51" i="18"/>
  <c r="K51" i="18"/>
  <c r="J51" i="18"/>
  <c r="I51" i="18"/>
  <c r="M50" i="18"/>
  <c r="K50" i="18"/>
  <c r="J50" i="18"/>
  <c r="I50" i="18"/>
  <c r="M49" i="18"/>
  <c r="K49" i="18"/>
  <c r="J49" i="18"/>
  <c r="I49" i="18"/>
  <c r="M48" i="18"/>
  <c r="K48" i="18"/>
  <c r="J48" i="18"/>
  <c r="I48" i="18"/>
  <c r="M47" i="18"/>
  <c r="K47" i="18"/>
  <c r="L47" i="18"/>
  <c r="J47" i="18"/>
  <c r="I47" i="18"/>
  <c r="M46" i="18"/>
  <c r="K46" i="18"/>
  <c r="L46" i="18" s="1"/>
  <c r="J46" i="18"/>
  <c r="I46" i="18"/>
  <c r="M45" i="18"/>
  <c r="K45" i="18"/>
  <c r="L45" i="18"/>
  <c r="J45" i="18"/>
  <c r="I45" i="18"/>
  <c r="M44" i="18"/>
  <c r="K44" i="18"/>
  <c r="L44" i="18" s="1"/>
  <c r="J44" i="18"/>
  <c r="I44" i="18"/>
  <c r="M43" i="18"/>
  <c r="K43" i="18"/>
  <c r="L43" i="18"/>
  <c r="J43" i="18"/>
  <c r="I43" i="18"/>
  <c r="M42" i="18"/>
  <c r="K42" i="18"/>
  <c r="J42" i="18"/>
  <c r="I42" i="18"/>
  <c r="M41" i="18"/>
  <c r="K41" i="18"/>
  <c r="J41" i="18"/>
  <c r="I41" i="18"/>
  <c r="M40" i="18"/>
  <c r="K40" i="18"/>
  <c r="J40" i="18"/>
  <c r="I40" i="18"/>
  <c r="M39" i="18"/>
  <c r="K39" i="18"/>
  <c r="J39" i="18"/>
  <c r="I39" i="18"/>
  <c r="M38" i="18"/>
  <c r="K38" i="18"/>
  <c r="J38" i="18"/>
  <c r="I38" i="18"/>
  <c r="M37" i="18"/>
  <c r="K37" i="18"/>
  <c r="J37" i="18"/>
  <c r="I37" i="18"/>
  <c r="M36" i="18"/>
  <c r="K36" i="18"/>
  <c r="J36" i="18"/>
  <c r="I36" i="18"/>
  <c r="M35" i="18"/>
  <c r="K35" i="18"/>
  <c r="J35" i="18"/>
  <c r="I35" i="18"/>
  <c r="M34" i="18"/>
  <c r="K34" i="18"/>
  <c r="J34" i="18"/>
  <c r="I34" i="18"/>
  <c r="M33" i="18"/>
  <c r="K33" i="18"/>
  <c r="J33" i="18"/>
  <c r="I33" i="18"/>
  <c r="M32" i="18"/>
  <c r="K32" i="18"/>
  <c r="J32" i="18"/>
  <c r="I32" i="18"/>
  <c r="M31" i="18"/>
  <c r="K31" i="18"/>
  <c r="J31" i="18"/>
  <c r="I31" i="18"/>
  <c r="M30" i="18"/>
  <c r="K30" i="18"/>
  <c r="J30" i="18"/>
  <c r="I30" i="18"/>
  <c r="M29" i="18"/>
  <c r="K29" i="18"/>
  <c r="J29" i="18"/>
  <c r="I29" i="18"/>
  <c r="M28" i="18"/>
  <c r="K28" i="18"/>
  <c r="J28" i="18"/>
  <c r="I28" i="18"/>
  <c r="M27" i="18"/>
  <c r="K27" i="18"/>
  <c r="J27" i="18"/>
  <c r="I27" i="18"/>
  <c r="M26" i="18"/>
  <c r="K26" i="18"/>
  <c r="J26" i="18"/>
  <c r="I26" i="18"/>
  <c r="M25" i="18"/>
  <c r="K25" i="18"/>
  <c r="J25" i="18"/>
  <c r="I25" i="18"/>
  <c r="M24" i="18"/>
  <c r="K24" i="18"/>
  <c r="J24" i="18"/>
  <c r="I24" i="18"/>
  <c r="M23" i="18"/>
  <c r="K23" i="18"/>
  <c r="J23" i="18"/>
  <c r="I23" i="18"/>
  <c r="M22" i="18"/>
  <c r="K22" i="18"/>
  <c r="J22" i="18"/>
  <c r="I22" i="18"/>
  <c r="M21" i="18"/>
  <c r="K21" i="18"/>
  <c r="J21" i="18"/>
  <c r="I21" i="18"/>
  <c r="M20" i="18"/>
  <c r="K20" i="18"/>
  <c r="J20" i="18"/>
  <c r="I20" i="18"/>
  <c r="M19" i="18"/>
  <c r="K19" i="18"/>
  <c r="J19" i="18"/>
  <c r="I19" i="18"/>
  <c r="M18" i="18"/>
  <c r="K18" i="18"/>
  <c r="J18" i="18"/>
  <c r="I18" i="18"/>
  <c r="M17" i="18"/>
  <c r="K17" i="18"/>
  <c r="J17" i="18"/>
  <c r="I17" i="18"/>
  <c r="M16" i="18"/>
  <c r="K16" i="18"/>
  <c r="J16" i="18"/>
  <c r="I16" i="18"/>
  <c r="M15" i="18"/>
  <c r="K15" i="18"/>
  <c r="J15" i="18"/>
  <c r="I15" i="18"/>
  <c r="M14" i="18"/>
  <c r="K14" i="18"/>
  <c r="J14" i="18"/>
  <c r="I14" i="18"/>
  <c r="M13" i="18"/>
  <c r="K13" i="18"/>
  <c r="J13" i="18"/>
  <c r="I13" i="18"/>
  <c r="M12" i="18"/>
  <c r="K12" i="18"/>
  <c r="J12" i="18"/>
  <c r="I12" i="18"/>
  <c r="M11" i="18"/>
  <c r="K11" i="18"/>
  <c r="J11" i="18"/>
  <c r="I11" i="18"/>
  <c r="M10" i="18"/>
  <c r="K10" i="18"/>
  <c r="J10" i="18"/>
  <c r="I10" i="18"/>
  <c r="M9" i="18"/>
  <c r="K9" i="18"/>
  <c r="J9" i="18"/>
  <c r="I9" i="18"/>
  <c r="M8" i="18"/>
  <c r="K8" i="18"/>
  <c r="J8" i="18"/>
  <c r="I8" i="18"/>
  <c r="M7" i="18"/>
  <c r="K7" i="18"/>
  <c r="J7" i="18"/>
  <c r="I7" i="18"/>
  <c r="M6" i="18"/>
  <c r="K6" i="18"/>
  <c r="J6" i="18"/>
  <c r="I6" i="18"/>
  <c r="M5" i="18"/>
  <c r="K5" i="18"/>
  <c r="J5" i="18"/>
  <c r="I5" i="18"/>
  <c r="M4" i="18"/>
  <c r="K4" i="18"/>
  <c r="J4" i="18"/>
  <c r="I4" i="18"/>
  <c r="M3" i="18"/>
  <c r="K3" i="18"/>
  <c r="J3" i="18"/>
  <c r="I3" i="18"/>
  <c r="M84" i="26"/>
  <c r="K84" i="26"/>
  <c r="L84" i="26" s="1"/>
  <c r="J84" i="26"/>
  <c r="I84" i="26"/>
  <c r="M83" i="26"/>
  <c r="K83" i="26"/>
  <c r="L83" i="26"/>
  <c r="J83" i="26"/>
  <c r="I83" i="26"/>
  <c r="M82" i="26"/>
  <c r="K82" i="26"/>
  <c r="L82" i="26" s="1"/>
  <c r="J82" i="26"/>
  <c r="I82" i="26"/>
  <c r="M81" i="26"/>
  <c r="K81" i="26"/>
  <c r="L81" i="26" s="1"/>
  <c r="J81" i="26"/>
  <c r="I81" i="26"/>
  <c r="M80" i="26"/>
  <c r="K80" i="26"/>
  <c r="L80" i="26" s="1"/>
  <c r="J80" i="26"/>
  <c r="I80" i="26"/>
  <c r="M79" i="26"/>
  <c r="K79" i="26"/>
  <c r="L79" i="26"/>
  <c r="J79" i="26"/>
  <c r="I79" i="26"/>
  <c r="M78" i="26"/>
  <c r="K78" i="26"/>
  <c r="L78" i="26" s="1"/>
  <c r="J78" i="26"/>
  <c r="I78" i="26"/>
  <c r="M77" i="26"/>
  <c r="K77" i="26"/>
  <c r="L77" i="26" s="1"/>
  <c r="J77" i="26"/>
  <c r="I77" i="26"/>
  <c r="M76" i="26"/>
  <c r="K76" i="26"/>
  <c r="L76" i="26" s="1"/>
  <c r="J76" i="26"/>
  <c r="I76" i="26"/>
  <c r="M75" i="26"/>
  <c r="K75" i="26"/>
  <c r="L75" i="26"/>
  <c r="J75" i="26"/>
  <c r="I75" i="26"/>
  <c r="M74" i="26"/>
  <c r="K74" i="26"/>
  <c r="L74" i="26" s="1"/>
  <c r="J74" i="26"/>
  <c r="I74" i="26"/>
  <c r="M73" i="26"/>
  <c r="K73" i="26"/>
  <c r="L73" i="26" s="1"/>
  <c r="J73" i="26"/>
  <c r="I73" i="26"/>
  <c r="M72" i="26"/>
  <c r="K72" i="26"/>
  <c r="L72" i="26"/>
  <c r="J72" i="26"/>
  <c r="I72" i="26"/>
  <c r="M71" i="26"/>
  <c r="K71" i="26"/>
  <c r="L71" i="26"/>
  <c r="J71" i="26"/>
  <c r="I71" i="26"/>
  <c r="M70" i="26"/>
  <c r="K70" i="26"/>
  <c r="J70" i="26"/>
  <c r="I70" i="26"/>
  <c r="M69" i="26"/>
  <c r="K69" i="26"/>
  <c r="L69" i="26" s="1"/>
  <c r="J69" i="26"/>
  <c r="I69" i="26"/>
  <c r="M68" i="26"/>
  <c r="K68" i="26"/>
  <c r="L68" i="26" s="1"/>
  <c r="J68" i="26"/>
  <c r="I68" i="26"/>
  <c r="M67" i="26"/>
  <c r="K67" i="26"/>
  <c r="J67" i="26"/>
  <c r="I67" i="26"/>
  <c r="M66" i="26"/>
  <c r="K66" i="26"/>
  <c r="J66" i="26"/>
  <c r="I66" i="26"/>
  <c r="M65" i="26"/>
  <c r="K65" i="26"/>
  <c r="L65" i="26"/>
  <c r="J65" i="26"/>
  <c r="I65" i="26"/>
  <c r="M64" i="26"/>
  <c r="K64" i="26"/>
  <c r="L64" i="26"/>
  <c r="J64" i="26"/>
  <c r="I64" i="26"/>
  <c r="M63" i="26"/>
  <c r="K63" i="26"/>
  <c r="J63" i="26"/>
  <c r="I63" i="26"/>
  <c r="M62" i="26"/>
  <c r="K62" i="26"/>
  <c r="J62" i="26"/>
  <c r="I62" i="26"/>
  <c r="M61" i="26"/>
  <c r="K61" i="26"/>
  <c r="L61" i="26" s="1"/>
  <c r="J61" i="26"/>
  <c r="I61" i="26"/>
  <c r="M60" i="26"/>
  <c r="K60" i="26"/>
  <c r="L60" i="26" s="1"/>
  <c r="J60" i="26"/>
  <c r="I60" i="26"/>
  <c r="M59" i="26"/>
  <c r="K59" i="26"/>
  <c r="J59" i="26"/>
  <c r="I59" i="26"/>
  <c r="M58" i="26"/>
  <c r="K58" i="26"/>
  <c r="J58" i="26"/>
  <c r="I58" i="26"/>
  <c r="M57" i="26"/>
  <c r="K57" i="26"/>
  <c r="L57" i="26"/>
  <c r="J57" i="26"/>
  <c r="I57" i="26"/>
  <c r="M56" i="26"/>
  <c r="K56" i="26"/>
  <c r="L56" i="26"/>
  <c r="J56" i="26"/>
  <c r="I56" i="26"/>
  <c r="M55" i="26"/>
  <c r="K55" i="26"/>
  <c r="J55" i="26"/>
  <c r="I55" i="26"/>
  <c r="M54" i="26"/>
  <c r="K54" i="26"/>
  <c r="J54" i="26"/>
  <c r="I54" i="26"/>
  <c r="M53" i="26"/>
  <c r="K53" i="26"/>
  <c r="L53" i="26" s="1"/>
  <c r="J53" i="26"/>
  <c r="I53" i="26"/>
  <c r="M52" i="26"/>
  <c r="K52" i="26"/>
  <c r="L52" i="26" s="1"/>
  <c r="J52" i="26"/>
  <c r="I52" i="26"/>
  <c r="M51" i="26"/>
  <c r="K51" i="26"/>
  <c r="J51" i="26"/>
  <c r="I51" i="26"/>
  <c r="M50" i="26"/>
  <c r="K50" i="26"/>
  <c r="J50" i="26"/>
  <c r="I50" i="26"/>
  <c r="M49" i="26"/>
  <c r="K49" i="26"/>
  <c r="L49" i="26"/>
  <c r="J49" i="26"/>
  <c r="I49" i="26"/>
  <c r="M48" i="26"/>
  <c r="K48" i="26"/>
  <c r="L48" i="26"/>
  <c r="J48" i="26"/>
  <c r="I48" i="26"/>
  <c r="M47" i="26"/>
  <c r="K47" i="26"/>
  <c r="J47" i="26"/>
  <c r="I47" i="26"/>
  <c r="M46" i="26"/>
  <c r="K46" i="26"/>
  <c r="L46" i="26" s="1"/>
  <c r="J46" i="26"/>
  <c r="I46" i="26"/>
  <c r="M45" i="26"/>
  <c r="K45" i="26"/>
  <c r="L45" i="26" s="1"/>
  <c r="J45" i="26"/>
  <c r="I45" i="26"/>
  <c r="M44" i="26"/>
  <c r="K44" i="26"/>
  <c r="J44" i="26"/>
  <c r="I44" i="26"/>
  <c r="M43" i="26"/>
  <c r="K43" i="26"/>
  <c r="J43" i="26"/>
  <c r="I43" i="26"/>
  <c r="M42" i="26"/>
  <c r="K42" i="26"/>
  <c r="L42" i="26"/>
  <c r="J42" i="26"/>
  <c r="I42" i="26"/>
  <c r="M41" i="26"/>
  <c r="K41" i="26"/>
  <c r="L41" i="26"/>
  <c r="J41" i="26"/>
  <c r="I41" i="26"/>
  <c r="M40" i="26"/>
  <c r="K40" i="26"/>
  <c r="J40" i="26"/>
  <c r="I40" i="26"/>
  <c r="M39" i="26"/>
  <c r="K39" i="26"/>
  <c r="L39" i="26" s="1"/>
  <c r="J39" i="26"/>
  <c r="I39" i="26"/>
  <c r="M38" i="26"/>
  <c r="K38" i="26"/>
  <c r="L38" i="26" s="1"/>
  <c r="J38" i="26"/>
  <c r="I38" i="26"/>
  <c r="M37" i="26"/>
  <c r="K37" i="26"/>
  <c r="L37" i="26"/>
  <c r="J37" i="26"/>
  <c r="I37" i="26"/>
  <c r="M36" i="26"/>
  <c r="K36" i="26"/>
  <c r="L36" i="26"/>
  <c r="J36" i="26"/>
  <c r="I36" i="26"/>
  <c r="M35" i="26"/>
  <c r="K35" i="26"/>
  <c r="L35" i="26" s="1"/>
  <c r="J35" i="26"/>
  <c r="I35" i="26"/>
  <c r="M34" i="26"/>
  <c r="K34" i="26"/>
  <c r="L34" i="26" s="1"/>
  <c r="J34" i="26"/>
  <c r="I34" i="26"/>
  <c r="M33" i="26"/>
  <c r="K33" i="26"/>
  <c r="L33" i="26"/>
  <c r="J33" i="26"/>
  <c r="I33" i="26"/>
  <c r="M32" i="26"/>
  <c r="K32" i="26"/>
  <c r="L32" i="26"/>
  <c r="J32" i="26"/>
  <c r="I32" i="26"/>
  <c r="M31" i="26"/>
  <c r="K31" i="26"/>
  <c r="L31" i="26" s="1"/>
  <c r="J31" i="26"/>
  <c r="I31" i="26"/>
  <c r="M30" i="26"/>
  <c r="K30" i="26"/>
  <c r="L30" i="26" s="1"/>
  <c r="J30" i="26"/>
  <c r="I30" i="26"/>
  <c r="M29" i="26"/>
  <c r="K29" i="26"/>
  <c r="L29" i="26"/>
  <c r="J29" i="26"/>
  <c r="I29" i="26"/>
  <c r="M28" i="26"/>
  <c r="K28" i="26"/>
  <c r="L28" i="26"/>
  <c r="J28" i="26"/>
  <c r="I28" i="26"/>
  <c r="M27" i="26"/>
  <c r="K27" i="26"/>
  <c r="L27" i="26" s="1"/>
  <c r="J27" i="26"/>
  <c r="I27" i="26"/>
  <c r="M26" i="26"/>
  <c r="K26" i="26"/>
  <c r="L26" i="26" s="1"/>
  <c r="J26" i="26"/>
  <c r="I26" i="26"/>
  <c r="M25" i="26"/>
  <c r="K25" i="26"/>
  <c r="L25" i="26"/>
  <c r="J25" i="26"/>
  <c r="I25" i="26"/>
  <c r="M24" i="26"/>
  <c r="K24" i="26"/>
  <c r="L24" i="26"/>
  <c r="J24" i="26"/>
  <c r="I24" i="26"/>
  <c r="M23" i="26"/>
  <c r="K23" i="26"/>
  <c r="L23" i="26" s="1"/>
  <c r="J23" i="26"/>
  <c r="I23" i="26"/>
  <c r="M22" i="26"/>
  <c r="K22" i="26"/>
  <c r="L22" i="26" s="1"/>
  <c r="J22" i="26"/>
  <c r="I22" i="26"/>
  <c r="M21" i="26"/>
  <c r="K21" i="26"/>
  <c r="L21" i="26"/>
  <c r="J21" i="26"/>
  <c r="I21" i="26"/>
  <c r="M20" i="26"/>
  <c r="K20" i="26"/>
  <c r="L20" i="26"/>
  <c r="J20" i="26"/>
  <c r="I20" i="26"/>
  <c r="M19" i="26"/>
  <c r="K19" i="26"/>
  <c r="J19" i="26"/>
  <c r="I19" i="26"/>
  <c r="M18" i="26"/>
  <c r="K18" i="26"/>
  <c r="L18" i="26" s="1"/>
  <c r="J18" i="26"/>
  <c r="I18" i="26"/>
  <c r="M17" i="26"/>
  <c r="K17" i="26"/>
  <c r="L17" i="26" s="1"/>
  <c r="J17" i="26"/>
  <c r="I17" i="26"/>
  <c r="M16" i="26"/>
  <c r="K16" i="26"/>
  <c r="L16" i="26"/>
  <c r="J16" i="26"/>
  <c r="I16" i="26"/>
  <c r="M15" i="26"/>
  <c r="K15" i="26"/>
  <c r="J15" i="26"/>
  <c r="I15" i="26"/>
  <c r="M14" i="26"/>
  <c r="K14" i="26"/>
  <c r="L14" i="26"/>
  <c r="J14" i="26"/>
  <c r="I14" i="26"/>
  <c r="M13" i="26"/>
  <c r="K13" i="26"/>
  <c r="L13" i="26" s="1"/>
  <c r="J13" i="26"/>
  <c r="I13" i="26"/>
  <c r="M12" i="26"/>
  <c r="K12" i="26"/>
  <c r="L12" i="26" s="1"/>
  <c r="J12" i="26"/>
  <c r="I12" i="26"/>
  <c r="M11" i="26"/>
  <c r="K11" i="26"/>
  <c r="L11" i="26"/>
  <c r="J11" i="26"/>
  <c r="I11" i="26"/>
  <c r="M10" i="26"/>
  <c r="K10" i="26"/>
  <c r="L10" i="26"/>
  <c r="J10" i="26"/>
  <c r="I10" i="26"/>
  <c r="M9" i="26"/>
  <c r="K9" i="26"/>
  <c r="L9" i="26" s="1"/>
  <c r="J9" i="26"/>
  <c r="I9" i="26"/>
  <c r="M8" i="26"/>
  <c r="K8" i="26"/>
  <c r="L8" i="26" s="1"/>
  <c r="J8" i="26"/>
  <c r="I8" i="26"/>
  <c r="M7" i="26"/>
  <c r="K7" i="26"/>
  <c r="L7" i="26"/>
  <c r="J7" i="26"/>
  <c r="I7" i="26"/>
  <c r="M6" i="26"/>
  <c r="K6" i="26"/>
  <c r="L6" i="26"/>
  <c r="J6" i="26"/>
  <c r="I6" i="26"/>
  <c r="M5" i="26"/>
  <c r="K5" i="26"/>
  <c r="L5" i="26" s="1"/>
  <c r="J5" i="26"/>
  <c r="I5" i="26"/>
  <c r="M4" i="26"/>
  <c r="K4" i="26"/>
  <c r="L4" i="26" s="1"/>
  <c r="J4" i="26"/>
  <c r="I4" i="26"/>
  <c r="M3" i="26"/>
  <c r="K3" i="26"/>
  <c r="L3" i="26"/>
  <c r="J3" i="26"/>
  <c r="I3" i="26"/>
  <c r="J84" i="25"/>
  <c r="M83" i="25"/>
  <c r="K83" i="25"/>
  <c r="J83" i="25"/>
  <c r="I83" i="25"/>
  <c r="M82" i="25"/>
  <c r="K82" i="25"/>
  <c r="J82" i="25"/>
  <c r="I82" i="25"/>
  <c r="M81" i="25"/>
  <c r="K81" i="25"/>
  <c r="J81" i="25"/>
  <c r="I81" i="25"/>
  <c r="M80" i="25"/>
  <c r="K80" i="25"/>
  <c r="J80" i="25"/>
  <c r="I80" i="25"/>
  <c r="M79" i="25"/>
  <c r="K79" i="25"/>
  <c r="J79" i="25"/>
  <c r="I79" i="25"/>
  <c r="M78" i="25"/>
  <c r="K78" i="25"/>
  <c r="J78" i="25"/>
  <c r="I78" i="25"/>
  <c r="M77" i="25"/>
  <c r="K77" i="25"/>
  <c r="J77" i="25"/>
  <c r="I77" i="25"/>
  <c r="M76" i="25"/>
  <c r="K76" i="25"/>
  <c r="J76" i="25"/>
  <c r="I76" i="25"/>
  <c r="M75" i="25"/>
  <c r="K75" i="25"/>
  <c r="J75" i="25"/>
  <c r="I75" i="25"/>
  <c r="M74" i="25"/>
  <c r="K74" i="25"/>
  <c r="J74" i="25"/>
  <c r="I74" i="25"/>
  <c r="M73" i="25"/>
  <c r="K73" i="25"/>
  <c r="J73" i="25"/>
  <c r="I73" i="25"/>
  <c r="M72" i="25"/>
  <c r="K72" i="25"/>
  <c r="J72" i="25"/>
  <c r="I72" i="25"/>
  <c r="M71" i="25"/>
  <c r="K71" i="25"/>
  <c r="J71" i="25"/>
  <c r="I71" i="25"/>
  <c r="M70" i="25"/>
  <c r="K70" i="25"/>
  <c r="J70" i="25"/>
  <c r="I70" i="25"/>
  <c r="M69" i="25"/>
  <c r="K69" i="25"/>
  <c r="J69" i="25"/>
  <c r="I69" i="25"/>
  <c r="M68" i="25"/>
  <c r="K68" i="25"/>
  <c r="J68" i="25"/>
  <c r="I68" i="25"/>
  <c r="M67" i="25"/>
  <c r="K67" i="25"/>
  <c r="J67" i="25"/>
  <c r="I67" i="25"/>
  <c r="M66" i="25"/>
  <c r="K66" i="25"/>
  <c r="J66" i="25"/>
  <c r="I66" i="25"/>
  <c r="M65" i="25"/>
  <c r="K65" i="25"/>
  <c r="J65" i="25"/>
  <c r="I65" i="25"/>
  <c r="M64" i="25"/>
  <c r="K64" i="25"/>
  <c r="J64" i="25"/>
  <c r="I64" i="25"/>
  <c r="M63" i="25"/>
  <c r="K63" i="25"/>
  <c r="J63" i="25"/>
  <c r="I63" i="25"/>
  <c r="M62" i="25"/>
  <c r="K62" i="25"/>
  <c r="J62" i="25"/>
  <c r="I62" i="25"/>
  <c r="M61" i="25"/>
  <c r="K61" i="25"/>
  <c r="J61" i="25"/>
  <c r="I61" i="25"/>
  <c r="M60" i="25"/>
  <c r="K60" i="25"/>
  <c r="J60" i="25"/>
  <c r="I60" i="25"/>
  <c r="M59" i="25"/>
  <c r="K59" i="25"/>
  <c r="J59" i="25"/>
  <c r="I59" i="25"/>
  <c r="M58" i="25"/>
  <c r="K58" i="25"/>
  <c r="J58" i="25"/>
  <c r="I58" i="25"/>
  <c r="M57" i="25"/>
  <c r="K57" i="25"/>
  <c r="J57" i="25"/>
  <c r="I57" i="25"/>
  <c r="M56" i="25"/>
  <c r="K56" i="25"/>
  <c r="J56" i="25"/>
  <c r="I56" i="25"/>
  <c r="M55" i="25"/>
  <c r="K55" i="25"/>
  <c r="J55" i="25"/>
  <c r="I55" i="25"/>
  <c r="M54" i="25"/>
  <c r="K54" i="25"/>
  <c r="J54" i="25"/>
  <c r="I54" i="25"/>
  <c r="M53" i="25"/>
  <c r="K53" i="25"/>
  <c r="J53" i="25"/>
  <c r="I53" i="25"/>
  <c r="M52" i="25"/>
  <c r="K52" i="25"/>
  <c r="J52" i="25"/>
  <c r="I52" i="25"/>
  <c r="M51" i="25"/>
  <c r="K51" i="25"/>
  <c r="J51" i="25"/>
  <c r="I51" i="25"/>
  <c r="M50" i="25"/>
  <c r="K50" i="25"/>
  <c r="J50" i="25"/>
  <c r="I50" i="25"/>
  <c r="M49" i="25"/>
  <c r="K49" i="25"/>
  <c r="J49" i="25"/>
  <c r="I49" i="25"/>
  <c r="M48" i="25"/>
  <c r="K48" i="25"/>
  <c r="J48" i="25"/>
  <c r="I48" i="25"/>
  <c r="M47" i="25"/>
  <c r="K47" i="25"/>
  <c r="J47" i="25"/>
  <c r="I47" i="25"/>
  <c r="M46" i="25"/>
  <c r="K46" i="25"/>
  <c r="J46" i="25"/>
  <c r="I46" i="25"/>
  <c r="M45" i="25"/>
  <c r="K45" i="25"/>
  <c r="J45" i="25"/>
  <c r="I45" i="25"/>
  <c r="M44" i="25"/>
  <c r="K44" i="25"/>
  <c r="J44" i="25"/>
  <c r="I44" i="25"/>
  <c r="M43" i="25"/>
  <c r="K43" i="25"/>
  <c r="J43" i="25"/>
  <c r="I43" i="25"/>
  <c r="M42" i="25"/>
  <c r="K42" i="25"/>
  <c r="J42" i="25"/>
  <c r="I42" i="25"/>
  <c r="M41" i="25"/>
  <c r="K41" i="25"/>
  <c r="J41" i="25"/>
  <c r="I41" i="25"/>
  <c r="M40" i="25"/>
  <c r="K40" i="25"/>
  <c r="J40" i="25"/>
  <c r="I40" i="25"/>
  <c r="M39" i="25"/>
  <c r="K39" i="25"/>
  <c r="J39" i="25"/>
  <c r="I39" i="25"/>
  <c r="M38" i="25"/>
  <c r="K38" i="25"/>
  <c r="J38" i="25"/>
  <c r="I38" i="25"/>
  <c r="M37" i="25"/>
  <c r="K37" i="25"/>
  <c r="J37" i="25"/>
  <c r="I37" i="25"/>
  <c r="M36" i="25"/>
  <c r="K36" i="25"/>
  <c r="J36" i="25"/>
  <c r="I36" i="25"/>
  <c r="M35" i="25"/>
  <c r="K35" i="25"/>
  <c r="J35" i="25"/>
  <c r="I35" i="25"/>
  <c r="M34" i="25"/>
  <c r="K34" i="25"/>
  <c r="J34" i="25"/>
  <c r="I34" i="25"/>
  <c r="M33" i="25"/>
  <c r="K33" i="25"/>
  <c r="J33" i="25"/>
  <c r="I33" i="25"/>
  <c r="M32" i="25"/>
  <c r="K32" i="25"/>
  <c r="J32" i="25"/>
  <c r="I32" i="25"/>
  <c r="M31" i="25"/>
  <c r="K31" i="25"/>
  <c r="J31" i="25"/>
  <c r="I31" i="25"/>
  <c r="M30" i="25"/>
  <c r="K30" i="25"/>
  <c r="J30" i="25"/>
  <c r="I30" i="25"/>
  <c r="M29" i="25"/>
  <c r="K29" i="25"/>
  <c r="J29" i="25"/>
  <c r="I29" i="25"/>
  <c r="M28" i="25"/>
  <c r="K28" i="25"/>
  <c r="J28" i="25"/>
  <c r="I28" i="25"/>
  <c r="M27" i="25"/>
  <c r="K27" i="25"/>
  <c r="J27" i="25"/>
  <c r="I27" i="25"/>
  <c r="M26" i="25"/>
  <c r="K26" i="25"/>
  <c r="J26" i="25"/>
  <c r="I26" i="25"/>
  <c r="M25" i="25"/>
  <c r="K25" i="25"/>
  <c r="J25" i="25"/>
  <c r="I25" i="25"/>
  <c r="M24" i="25"/>
  <c r="K24" i="25"/>
  <c r="J24" i="25"/>
  <c r="I24" i="25"/>
  <c r="M23" i="25"/>
  <c r="K23" i="25"/>
  <c r="J23" i="25"/>
  <c r="I23" i="25"/>
  <c r="M22" i="25"/>
  <c r="K22" i="25"/>
  <c r="J22" i="25"/>
  <c r="I22" i="25"/>
  <c r="M21" i="25"/>
  <c r="K21" i="25"/>
  <c r="J21" i="25"/>
  <c r="I21" i="25"/>
  <c r="M20" i="25"/>
  <c r="K20" i="25"/>
  <c r="J20" i="25"/>
  <c r="I20" i="25"/>
  <c r="M19" i="25"/>
  <c r="K19" i="25"/>
  <c r="J19" i="25"/>
  <c r="I19" i="25"/>
  <c r="M18" i="25"/>
  <c r="K18" i="25"/>
  <c r="J18" i="25"/>
  <c r="I18" i="25"/>
  <c r="M17" i="25"/>
  <c r="K17" i="25"/>
  <c r="J17" i="25"/>
  <c r="I17" i="25"/>
  <c r="M16" i="25"/>
  <c r="K16" i="25"/>
  <c r="J16" i="25"/>
  <c r="I16" i="25"/>
  <c r="M15" i="25"/>
  <c r="K15" i="25"/>
  <c r="J15" i="25"/>
  <c r="I15" i="25"/>
  <c r="M14" i="25"/>
  <c r="K14" i="25"/>
  <c r="J14" i="25"/>
  <c r="I14" i="25"/>
  <c r="M13" i="25"/>
  <c r="K13" i="25"/>
  <c r="J13" i="25"/>
  <c r="I13" i="25"/>
  <c r="M12" i="25"/>
  <c r="K12" i="25"/>
  <c r="J12" i="25"/>
  <c r="I12" i="25"/>
  <c r="M11" i="25"/>
  <c r="K11" i="25"/>
  <c r="J11" i="25"/>
  <c r="I11" i="25"/>
  <c r="M10" i="25"/>
  <c r="K10" i="25"/>
  <c r="J10" i="25"/>
  <c r="I10" i="25"/>
  <c r="M9" i="25"/>
  <c r="K9" i="25"/>
  <c r="J9" i="25"/>
  <c r="I9" i="25"/>
  <c r="M8" i="25"/>
  <c r="K8" i="25"/>
  <c r="J8" i="25"/>
  <c r="I8" i="25"/>
  <c r="M7" i="25"/>
  <c r="K7" i="25"/>
  <c r="J7" i="25"/>
  <c r="I7" i="25"/>
  <c r="M6" i="25"/>
  <c r="K6" i="25"/>
  <c r="J6" i="25"/>
  <c r="I6" i="25"/>
  <c r="M5" i="25"/>
  <c r="K5" i="25"/>
  <c r="J5" i="25"/>
  <c r="I5" i="25"/>
  <c r="M4" i="25"/>
  <c r="K4" i="25"/>
  <c r="J4" i="25"/>
  <c r="I4" i="25"/>
  <c r="I3" i="25"/>
  <c r="I84" i="25"/>
  <c r="M3" i="25"/>
  <c r="M84" i="25"/>
  <c r="K3" i="25"/>
  <c r="J3" i="25"/>
  <c r="M84" i="24"/>
  <c r="K84" i="24"/>
  <c r="L84" i="24" s="1"/>
  <c r="J84" i="24"/>
  <c r="I84" i="24"/>
  <c r="M83" i="24"/>
  <c r="K83" i="24"/>
  <c r="L83" i="24" s="1"/>
  <c r="J83" i="24"/>
  <c r="I83" i="24"/>
  <c r="M82" i="24"/>
  <c r="K82" i="24"/>
  <c r="L82" i="24" s="1"/>
  <c r="J82" i="24"/>
  <c r="I82" i="24"/>
  <c r="M81" i="24"/>
  <c r="K81" i="24"/>
  <c r="L81" i="24" s="1"/>
  <c r="J81" i="24"/>
  <c r="I81" i="24"/>
  <c r="M80" i="24"/>
  <c r="K80" i="24"/>
  <c r="J80" i="24"/>
  <c r="I80" i="24"/>
  <c r="M79" i="24"/>
  <c r="K79" i="24"/>
  <c r="J79" i="24"/>
  <c r="I79" i="24"/>
  <c r="M78" i="24"/>
  <c r="K78" i="24"/>
  <c r="J78" i="24"/>
  <c r="I78" i="24"/>
  <c r="M77" i="24"/>
  <c r="K77" i="24"/>
  <c r="J77" i="24"/>
  <c r="I77" i="24"/>
  <c r="M76" i="24"/>
  <c r="K76" i="24"/>
  <c r="J76" i="24"/>
  <c r="I76" i="24"/>
  <c r="M75" i="24"/>
  <c r="K75" i="24"/>
  <c r="J75" i="24"/>
  <c r="I75" i="24"/>
  <c r="M74" i="24"/>
  <c r="K74" i="24"/>
  <c r="J74" i="24"/>
  <c r="I74" i="24"/>
  <c r="M73" i="24"/>
  <c r="K73" i="24"/>
  <c r="J73" i="24"/>
  <c r="I73" i="24"/>
  <c r="M72" i="24"/>
  <c r="K72" i="24"/>
  <c r="J72" i="24"/>
  <c r="I72" i="24"/>
  <c r="M71" i="24"/>
  <c r="K71" i="24"/>
  <c r="J71" i="24"/>
  <c r="I71" i="24"/>
  <c r="M70" i="24"/>
  <c r="K70" i="24"/>
  <c r="J70" i="24"/>
  <c r="I70" i="24"/>
  <c r="M69" i="24"/>
  <c r="K69" i="24"/>
  <c r="J69" i="24"/>
  <c r="I69" i="24"/>
  <c r="M68" i="24"/>
  <c r="K68" i="24"/>
  <c r="J68" i="24"/>
  <c r="I68" i="24"/>
  <c r="M67" i="24"/>
  <c r="K67" i="24"/>
  <c r="J67" i="24"/>
  <c r="I67" i="24"/>
  <c r="M66" i="24"/>
  <c r="K66" i="24"/>
  <c r="J66" i="24"/>
  <c r="I66" i="24"/>
  <c r="M65" i="24"/>
  <c r="K65" i="24"/>
  <c r="J65" i="24"/>
  <c r="I65" i="24"/>
  <c r="M64" i="24"/>
  <c r="K64" i="24"/>
  <c r="J64" i="24"/>
  <c r="I64" i="24"/>
  <c r="M63" i="24"/>
  <c r="K63" i="24"/>
  <c r="J63" i="24"/>
  <c r="I63" i="24"/>
  <c r="M62" i="24"/>
  <c r="K62" i="24"/>
  <c r="J62" i="24"/>
  <c r="I62" i="24"/>
  <c r="M61" i="24"/>
  <c r="K61" i="24"/>
  <c r="J61" i="24"/>
  <c r="I61" i="24"/>
  <c r="M60" i="24"/>
  <c r="K60" i="24"/>
  <c r="J60" i="24"/>
  <c r="I60" i="24"/>
  <c r="M59" i="24"/>
  <c r="K59" i="24"/>
  <c r="J59" i="24"/>
  <c r="I59" i="24"/>
  <c r="M58" i="24"/>
  <c r="K58" i="24"/>
  <c r="J58" i="24"/>
  <c r="I58" i="24"/>
  <c r="M57" i="24"/>
  <c r="K57" i="24"/>
  <c r="J57" i="24"/>
  <c r="I57" i="24"/>
  <c r="M56" i="24"/>
  <c r="K56" i="24"/>
  <c r="J56" i="24"/>
  <c r="I56" i="24"/>
  <c r="M55" i="24"/>
  <c r="K55" i="24"/>
  <c r="J55" i="24"/>
  <c r="I55" i="24"/>
  <c r="M54" i="24"/>
  <c r="K54" i="24"/>
  <c r="J54" i="24"/>
  <c r="I54" i="24"/>
  <c r="M53" i="24"/>
  <c r="K53" i="24"/>
  <c r="J53" i="24"/>
  <c r="I53" i="24"/>
  <c r="M52" i="24"/>
  <c r="K52" i="24"/>
  <c r="J52" i="24"/>
  <c r="I52" i="24"/>
  <c r="M51" i="24"/>
  <c r="K51" i="24"/>
  <c r="J51" i="24"/>
  <c r="I51" i="24"/>
  <c r="M50" i="24"/>
  <c r="K50" i="24"/>
  <c r="J50" i="24"/>
  <c r="I50" i="24"/>
  <c r="M49" i="24"/>
  <c r="K49" i="24"/>
  <c r="J49" i="24"/>
  <c r="I49" i="24"/>
  <c r="M48" i="24"/>
  <c r="K48" i="24"/>
  <c r="J48" i="24"/>
  <c r="I48" i="24"/>
  <c r="M47" i="24"/>
  <c r="K47" i="24"/>
  <c r="J47" i="24"/>
  <c r="I47" i="24"/>
  <c r="M46" i="24"/>
  <c r="K46" i="24"/>
  <c r="J46" i="24"/>
  <c r="I46" i="24"/>
  <c r="M45" i="24"/>
  <c r="K45" i="24"/>
  <c r="J45" i="24"/>
  <c r="I45" i="24"/>
  <c r="M44" i="24"/>
  <c r="K44" i="24"/>
  <c r="J44" i="24"/>
  <c r="I44" i="24"/>
  <c r="M43" i="24"/>
  <c r="K43" i="24"/>
  <c r="J43" i="24"/>
  <c r="I43" i="24"/>
  <c r="M42" i="24"/>
  <c r="K42" i="24"/>
  <c r="J42" i="24"/>
  <c r="I42" i="24"/>
  <c r="M41" i="24"/>
  <c r="K41" i="24"/>
  <c r="J41" i="24"/>
  <c r="I41" i="24"/>
  <c r="M40" i="24"/>
  <c r="K40" i="24"/>
  <c r="J40" i="24"/>
  <c r="I40" i="24"/>
  <c r="M39" i="24"/>
  <c r="K39" i="24"/>
  <c r="J39" i="24"/>
  <c r="I39" i="24"/>
  <c r="M38" i="24"/>
  <c r="K38" i="24"/>
  <c r="J38" i="24"/>
  <c r="I38" i="24"/>
  <c r="M37" i="24"/>
  <c r="K37" i="24"/>
  <c r="J37" i="24"/>
  <c r="I37" i="24"/>
  <c r="M36" i="24"/>
  <c r="K36" i="24"/>
  <c r="J36" i="24"/>
  <c r="I36" i="24"/>
  <c r="M35" i="24"/>
  <c r="K35" i="24"/>
  <c r="J35" i="24"/>
  <c r="I35" i="24"/>
  <c r="M34" i="24"/>
  <c r="K34" i="24"/>
  <c r="J34" i="24"/>
  <c r="I34" i="24"/>
  <c r="M33" i="24"/>
  <c r="K33" i="24"/>
  <c r="J33" i="24"/>
  <c r="I33" i="24"/>
  <c r="M32" i="24"/>
  <c r="K32" i="24"/>
  <c r="J32" i="24"/>
  <c r="I32" i="24"/>
  <c r="M31" i="24"/>
  <c r="K31" i="24"/>
  <c r="L31" i="24"/>
  <c r="J31" i="24"/>
  <c r="I31" i="24"/>
  <c r="M30" i="24"/>
  <c r="K30" i="24"/>
  <c r="J30" i="24"/>
  <c r="I30" i="24"/>
  <c r="M29" i="24"/>
  <c r="K29" i="24"/>
  <c r="J29" i="24"/>
  <c r="I29" i="24"/>
  <c r="M28" i="24"/>
  <c r="K28" i="24"/>
  <c r="J28" i="24"/>
  <c r="I28" i="24"/>
  <c r="M27" i="24"/>
  <c r="K27" i="24"/>
  <c r="J27" i="24"/>
  <c r="I27" i="24"/>
  <c r="M26" i="24"/>
  <c r="K26" i="24"/>
  <c r="J26" i="24"/>
  <c r="I26" i="24"/>
  <c r="M25" i="24"/>
  <c r="K25" i="24"/>
  <c r="J25" i="24"/>
  <c r="I25" i="24"/>
  <c r="M24" i="24"/>
  <c r="K24" i="24"/>
  <c r="J24" i="24"/>
  <c r="I24" i="24"/>
  <c r="M23" i="24"/>
  <c r="K23" i="24"/>
  <c r="J23" i="24"/>
  <c r="I23" i="24"/>
  <c r="M22" i="24"/>
  <c r="K22" i="24"/>
  <c r="J22" i="24"/>
  <c r="I22" i="24"/>
  <c r="M21" i="24"/>
  <c r="K21" i="24"/>
  <c r="J21" i="24"/>
  <c r="I21" i="24"/>
  <c r="M20" i="24"/>
  <c r="K20" i="24"/>
  <c r="J20" i="24"/>
  <c r="I20" i="24"/>
  <c r="M19" i="24"/>
  <c r="K19" i="24"/>
  <c r="L19" i="24"/>
  <c r="J19" i="24"/>
  <c r="I19" i="24"/>
  <c r="M18" i="24"/>
  <c r="K18" i="24"/>
  <c r="J18" i="24"/>
  <c r="I18" i="24"/>
  <c r="M17" i="24"/>
  <c r="K17" i="24"/>
  <c r="J17" i="24"/>
  <c r="I17" i="24"/>
  <c r="M16" i="24"/>
  <c r="K16" i="24"/>
  <c r="J16" i="24"/>
  <c r="I16" i="24"/>
  <c r="M15" i="24"/>
  <c r="K15" i="24"/>
  <c r="L15" i="24" s="1"/>
  <c r="J15" i="24"/>
  <c r="I15" i="24"/>
  <c r="M14" i="24"/>
  <c r="K14" i="24"/>
  <c r="J14" i="24"/>
  <c r="I14" i="24"/>
  <c r="M13" i="24"/>
  <c r="K13" i="24"/>
  <c r="J13" i="24"/>
  <c r="I13" i="24"/>
  <c r="M12" i="24"/>
  <c r="K12" i="24"/>
  <c r="J12" i="24"/>
  <c r="I12" i="24"/>
  <c r="M11" i="24"/>
  <c r="K11" i="24"/>
  <c r="L11" i="24" s="1"/>
  <c r="J11" i="24"/>
  <c r="I11" i="24"/>
  <c r="M10" i="24"/>
  <c r="K10" i="24"/>
  <c r="J10" i="24"/>
  <c r="I10" i="24"/>
  <c r="M9" i="24"/>
  <c r="K9" i="24"/>
  <c r="J9" i="24"/>
  <c r="I9" i="24"/>
  <c r="M8" i="24"/>
  <c r="K8" i="24"/>
  <c r="J8" i="24"/>
  <c r="I8" i="24"/>
  <c r="M7" i="24"/>
  <c r="K7" i="24"/>
  <c r="L7" i="24"/>
  <c r="J7" i="24"/>
  <c r="I7" i="24"/>
  <c r="M6" i="24"/>
  <c r="K6" i="24"/>
  <c r="J6" i="24"/>
  <c r="I6" i="24"/>
  <c r="M5" i="24"/>
  <c r="K5" i="24"/>
  <c r="L5" i="24"/>
  <c r="J5" i="24"/>
  <c r="I5" i="24"/>
  <c r="M4" i="24"/>
  <c r="K4" i="24"/>
  <c r="J4" i="24"/>
  <c r="I4" i="24"/>
  <c r="M3" i="24"/>
  <c r="K3" i="24"/>
  <c r="J3" i="24"/>
  <c r="I3" i="24"/>
  <c r="M84" i="3"/>
  <c r="K84" i="3"/>
  <c r="L84" i="3" s="1"/>
  <c r="J84" i="3"/>
  <c r="I84" i="3"/>
  <c r="M83" i="3"/>
  <c r="K83" i="3"/>
  <c r="L83" i="3" s="1"/>
  <c r="J83" i="3"/>
  <c r="I83" i="3"/>
  <c r="M82" i="3"/>
  <c r="K82" i="3"/>
  <c r="L82" i="3" s="1"/>
  <c r="J82" i="3"/>
  <c r="I82" i="3"/>
  <c r="M81" i="3"/>
  <c r="K81" i="3"/>
  <c r="J81" i="3"/>
  <c r="I81" i="3"/>
  <c r="M80" i="3"/>
  <c r="K80" i="3"/>
  <c r="L80" i="3" s="1"/>
  <c r="J80" i="3"/>
  <c r="I80" i="3"/>
  <c r="M79" i="3"/>
  <c r="K79" i="3"/>
  <c r="J79" i="3"/>
  <c r="I79" i="3"/>
  <c r="M78" i="3"/>
  <c r="K78" i="3"/>
  <c r="L78" i="3" s="1"/>
  <c r="J78" i="3"/>
  <c r="I78" i="3"/>
  <c r="M77" i="3"/>
  <c r="K77" i="3"/>
  <c r="L77" i="3"/>
  <c r="J77" i="3"/>
  <c r="I77" i="3"/>
  <c r="M76" i="3"/>
  <c r="K76" i="3"/>
  <c r="L76" i="3" s="1"/>
  <c r="J76" i="3"/>
  <c r="I76" i="3"/>
  <c r="M75" i="3"/>
  <c r="K75" i="3"/>
  <c r="L75" i="3"/>
  <c r="J75" i="3"/>
  <c r="I75" i="3"/>
  <c r="M74" i="3"/>
  <c r="K74" i="3"/>
  <c r="L74" i="3" s="1"/>
  <c r="J74" i="3"/>
  <c r="I74" i="3"/>
  <c r="M73" i="3"/>
  <c r="K73" i="3"/>
  <c r="J73" i="3"/>
  <c r="I73" i="3"/>
  <c r="M72" i="3"/>
  <c r="K72" i="3"/>
  <c r="L72" i="3"/>
  <c r="J72" i="3"/>
  <c r="I72" i="3"/>
  <c r="M71" i="3"/>
  <c r="K71" i="3"/>
  <c r="L71" i="3" s="1"/>
  <c r="J71" i="3"/>
  <c r="I71" i="3"/>
  <c r="M70" i="3"/>
  <c r="K70" i="3"/>
  <c r="L70" i="3"/>
  <c r="J70" i="3"/>
  <c r="I70" i="3"/>
  <c r="M69" i="3"/>
  <c r="K69" i="3"/>
  <c r="L69" i="3" s="1"/>
  <c r="J69" i="3"/>
  <c r="I69" i="3"/>
  <c r="M68" i="3"/>
  <c r="K68" i="3"/>
  <c r="L68" i="3"/>
  <c r="J68" i="3"/>
  <c r="I68" i="3"/>
  <c r="M67" i="3"/>
  <c r="K67" i="3"/>
  <c r="L67" i="3" s="1"/>
  <c r="J67" i="3"/>
  <c r="I67" i="3"/>
  <c r="M66" i="3"/>
  <c r="K66" i="3"/>
  <c r="L66" i="3"/>
  <c r="J66" i="3"/>
  <c r="I66" i="3"/>
  <c r="M65" i="3"/>
  <c r="K65" i="3"/>
  <c r="L65" i="3" s="1"/>
  <c r="J65" i="3"/>
  <c r="I65" i="3"/>
  <c r="M64" i="3"/>
  <c r="K64" i="3"/>
  <c r="L64" i="3"/>
  <c r="J64" i="3"/>
  <c r="I64" i="3"/>
  <c r="M63" i="3"/>
  <c r="K63" i="3"/>
  <c r="L63" i="3" s="1"/>
  <c r="J63" i="3"/>
  <c r="I63" i="3"/>
  <c r="M62" i="3"/>
  <c r="K62" i="3"/>
  <c r="L62" i="3"/>
  <c r="J62" i="3"/>
  <c r="I62" i="3"/>
  <c r="M61" i="3"/>
  <c r="K61" i="3"/>
  <c r="L61" i="3" s="1"/>
  <c r="J61" i="3"/>
  <c r="I61" i="3"/>
  <c r="M60" i="3"/>
  <c r="K60" i="3"/>
  <c r="L60" i="3"/>
  <c r="J60" i="3"/>
  <c r="I60" i="3"/>
  <c r="M59" i="3"/>
  <c r="K59" i="3"/>
  <c r="J59" i="3"/>
  <c r="I59" i="3"/>
  <c r="M58" i="3"/>
  <c r="K58" i="3"/>
  <c r="J58" i="3"/>
  <c r="I58" i="3"/>
  <c r="M57" i="3"/>
  <c r="K57" i="3"/>
  <c r="J57" i="3"/>
  <c r="I57" i="3"/>
  <c r="M56" i="3"/>
  <c r="K56" i="3"/>
  <c r="J56" i="3"/>
  <c r="I56" i="3"/>
  <c r="M55" i="3"/>
  <c r="K55" i="3"/>
  <c r="J55" i="3"/>
  <c r="I55" i="3"/>
  <c r="M54" i="3"/>
  <c r="K54" i="3"/>
  <c r="L54" i="3" s="1"/>
  <c r="J54" i="3"/>
  <c r="I54" i="3"/>
  <c r="M53" i="3"/>
  <c r="K53" i="3"/>
  <c r="L53" i="3"/>
  <c r="J53" i="3"/>
  <c r="I53" i="3"/>
  <c r="M52" i="3"/>
  <c r="K52" i="3"/>
  <c r="L52" i="3" s="1"/>
  <c r="J52" i="3"/>
  <c r="I52" i="3"/>
  <c r="M51" i="3"/>
  <c r="K51" i="3"/>
  <c r="L51" i="3"/>
  <c r="J51" i="3"/>
  <c r="I51" i="3"/>
  <c r="M50" i="3"/>
  <c r="K50" i="3"/>
  <c r="L50" i="3" s="1"/>
  <c r="J50" i="3"/>
  <c r="I50" i="3"/>
  <c r="M49" i="3"/>
  <c r="K49" i="3"/>
  <c r="L49" i="3"/>
  <c r="J49" i="3"/>
  <c r="I49" i="3"/>
  <c r="M48" i="3"/>
  <c r="K48" i="3"/>
  <c r="L48" i="3" s="1"/>
  <c r="J48" i="3"/>
  <c r="I48" i="3"/>
  <c r="M47" i="3"/>
  <c r="K47" i="3"/>
  <c r="L47" i="3"/>
  <c r="J47" i="3"/>
  <c r="I47" i="3"/>
  <c r="M46" i="3"/>
  <c r="K46" i="3"/>
  <c r="L46" i="3" s="1"/>
  <c r="J46" i="3"/>
  <c r="I46" i="3"/>
  <c r="M45" i="3"/>
  <c r="K45" i="3"/>
  <c r="L45" i="3"/>
  <c r="J45" i="3"/>
  <c r="I45" i="3"/>
  <c r="M44" i="3"/>
  <c r="K44" i="3"/>
  <c r="L44" i="3" s="1"/>
  <c r="J44" i="3"/>
  <c r="I44" i="3"/>
  <c r="M43" i="3"/>
  <c r="K43" i="3"/>
  <c r="L43" i="3"/>
  <c r="J43" i="3"/>
  <c r="I43" i="3"/>
  <c r="M42" i="3"/>
  <c r="K42" i="3"/>
  <c r="L42" i="3" s="1"/>
  <c r="J42" i="3"/>
  <c r="I42" i="3"/>
  <c r="M41" i="3"/>
  <c r="K41" i="3"/>
  <c r="L41" i="3"/>
  <c r="J41" i="3"/>
  <c r="I41" i="3"/>
  <c r="M40" i="3"/>
  <c r="K40" i="3"/>
  <c r="L40" i="3" s="1"/>
  <c r="J40" i="3"/>
  <c r="I40" i="3"/>
  <c r="M39" i="3"/>
  <c r="K39" i="3"/>
  <c r="L39" i="3"/>
  <c r="J39" i="3"/>
  <c r="I39" i="3"/>
  <c r="M38" i="3"/>
  <c r="K38" i="3"/>
  <c r="L38" i="3" s="1"/>
  <c r="J38" i="3"/>
  <c r="I38" i="3"/>
  <c r="M37" i="3"/>
  <c r="K37" i="3"/>
  <c r="L37" i="3"/>
  <c r="J37" i="3"/>
  <c r="I37" i="3"/>
  <c r="M36" i="3"/>
  <c r="K36" i="3"/>
  <c r="L36" i="3" s="1"/>
  <c r="J36" i="3"/>
  <c r="I36" i="3"/>
  <c r="M35" i="3"/>
  <c r="K35" i="3"/>
  <c r="L35" i="3"/>
  <c r="J35" i="3"/>
  <c r="I35" i="3"/>
  <c r="M34" i="3"/>
  <c r="K34" i="3"/>
  <c r="L34" i="3" s="1"/>
  <c r="J34" i="3"/>
  <c r="I34" i="3"/>
  <c r="M33" i="3"/>
  <c r="K33" i="3"/>
  <c r="L33" i="3"/>
  <c r="J33" i="3"/>
  <c r="I33" i="3"/>
  <c r="M32" i="3"/>
  <c r="K32" i="3"/>
  <c r="L32" i="3" s="1"/>
  <c r="J32" i="3"/>
  <c r="I32" i="3"/>
  <c r="M31" i="3"/>
  <c r="K31" i="3"/>
  <c r="J31" i="3"/>
  <c r="I31" i="3"/>
  <c r="M30" i="3"/>
  <c r="K30" i="3"/>
  <c r="L30" i="3"/>
  <c r="J30" i="3"/>
  <c r="I30" i="3"/>
  <c r="M29" i="3"/>
  <c r="K29" i="3"/>
  <c r="J29" i="3"/>
  <c r="I29" i="3"/>
  <c r="M28" i="3"/>
  <c r="K28" i="3"/>
  <c r="J28" i="3"/>
  <c r="I28" i="3"/>
  <c r="M27" i="3"/>
  <c r="K27" i="3"/>
  <c r="J27" i="3"/>
  <c r="I27" i="3"/>
  <c r="M26" i="3"/>
  <c r="K26" i="3"/>
  <c r="L26" i="3" s="1"/>
  <c r="J26" i="3"/>
  <c r="I26" i="3"/>
  <c r="M25" i="3"/>
  <c r="K25" i="3"/>
  <c r="L25" i="3"/>
  <c r="J25" i="3"/>
  <c r="I25" i="3"/>
  <c r="M24" i="3"/>
  <c r="K24" i="3"/>
  <c r="J24" i="3"/>
  <c r="I24" i="3"/>
  <c r="M23" i="3"/>
  <c r="K23" i="3"/>
  <c r="J23" i="3"/>
  <c r="I23" i="3"/>
  <c r="M22" i="3"/>
  <c r="K22" i="3"/>
  <c r="L22" i="3" s="1"/>
  <c r="J22" i="3"/>
  <c r="I22" i="3"/>
  <c r="M21" i="3"/>
  <c r="K21" i="3"/>
  <c r="L21" i="3"/>
  <c r="J21" i="3"/>
  <c r="I21" i="3"/>
  <c r="M20" i="3"/>
  <c r="K20" i="3"/>
  <c r="L20" i="3" s="1"/>
  <c r="J20" i="3"/>
  <c r="I20" i="3"/>
  <c r="M19" i="3"/>
  <c r="K19" i="3"/>
  <c r="L19" i="3"/>
  <c r="J19" i="3"/>
  <c r="I19" i="3"/>
  <c r="M18" i="3"/>
  <c r="K18" i="3"/>
  <c r="L18" i="3" s="1"/>
  <c r="J18" i="3"/>
  <c r="I18" i="3"/>
  <c r="M17" i="3"/>
  <c r="K17" i="3"/>
  <c r="L17" i="3"/>
  <c r="J17" i="3"/>
  <c r="I17" i="3"/>
  <c r="M16" i="3"/>
  <c r="K16" i="3"/>
  <c r="L16" i="3" s="1"/>
  <c r="J16" i="3"/>
  <c r="I16" i="3"/>
  <c r="M15" i="3"/>
  <c r="K15" i="3"/>
  <c r="L15" i="3"/>
  <c r="J15" i="3"/>
  <c r="I15" i="3"/>
  <c r="M14" i="3"/>
  <c r="K14" i="3"/>
  <c r="L14" i="3" s="1"/>
  <c r="J14" i="3"/>
  <c r="I14" i="3"/>
  <c r="M13" i="3"/>
  <c r="K13" i="3"/>
  <c r="L13" i="3"/>
  <c r="J13" i="3"/>
  <c r="I13" i="3"/>
  <c r="M12" i="3"/>
  <c r="K12" i="3"/>
  <c r="L12" i="3" s="1"/>
  <c r="J12" i="3"/>
  <c r="I12" i="3"/>
  <c r="M11" i="3"/>
  <c r="K11" i="3"/>
  <c r="L11" i="3"/>
  <c r="J11" i="3"/>
  <c r="I11" i="3"/>
  <c r="M10" i="3"/>
  <c r="K10" i="3"/>
  <c r="L10" i="3" s="1"/>
  <c r="J10" i="3"/>
  <c r="I10" i="3"/>
  <c r="M9" i="3"/>
  <c r="K9" i="3"/>
  <c r="L9" i="3"/>
  <c r="J9" i="3"/>
  <c r="I9" i="3"/>
  <c r="M8" i="3"/>
  <c r="K8" i="3"/>
  <c r="L8" i="3" s="1"/>
  <c r="J8" i="3"/>
  <c r="I8" i="3"/>
  <c r="M7" i="3"/>
  <c r="K7" i="3"/>
  <c r="L7" i="3"/>
  <c r="J7" i="3"/>
  <c r="I7" i="3"/>
  <c r="M6" i="3"/>
  <c r="K6" i="3"/>
  <c r="L6" i="3" s="1"/>
  <c r="J6" i="3"/>
  <c r="I6" i="3"/>
  <c r="M5" i="3"/>
  <c r="K5" i="3"/>
  <c r="L5" i="3"/>
  <c r="J5" i="3"/>
  <c r="I5" i="3"/>
  <c r="M4" i="3"/>
  <c r="K4" i="3"/>
  <c r="L4" i="3" s="1"/>
  <c r="J4" i="3"/>
  <c r="I4" i="3"/>
  <c r="M3" i="3"/>
  <c r="K3" i="3"/>
  <c r="L3" i="3"/>
  <c r="J3" i="3"/>
  <c r="I3" i="3"/>
  <c r="M91" i="17"/>
  <c r="K91" i="17"/>
  <c r="L91" i="17" s="1"/>
  <c r="J91" i="17"/>
  <c r="I91" i="17"/>
  <c r="M90" i="17"/>
  <c r="K90" i="17"/>
  <c r="J90" i="17"/>
  <c r="I90" i="17"/>
  <c r="M89" i="17"/>
  <c r="K89" i="17"/>
  <c r="J89" i="17"/>
  <c r="I89" i="17"/>
  <c r="M88" i="17"/>
  <c r="K88" i="17"/>
  <c r="L88" i="17"/>
  <c r="J88" i="17"/>
  <c r="I88" i="17"/>
  <c r="M87" i="17"/>
  <c r="K87" i="17"/>
  <c r="L87" i="17" s="1"/>
  <c r="J87" i="17"/>
  <c r="I87" i="17"/>
  <c r="M86" i="17"/>
  <c r="K86" i="17"/>
  <c r="L86" i="17"/>
  <c r="J86" i="17"/>
  <c r="I86" i="17"/>
  <c r="M85" i="17"/>
  <c r="K85" i="17"/>
  <c r="J85" i="17"/>
  <c r="I85" i="17"/>
  <c r="M84" i="17"/>
  <c r="K84" i="17"/>
  <c r="J84" i="17"/>
  <c r="I84" i="17"/>
  <c r="M83" i="17"/>
  <c r="K83" i="17"/>
  <c r="J83" i="17"/>
  <c r="I83" i="17"/>
  <c r="M82" i="17"/>
  <c r="K82" i="17"/>
  <c r="J82" i="17"/>
  <c r="I82" i="17"/>
  <c r="M81" i="17"/>
  <c r="K81" i="17"/>
  <c r="J81" i="17"/>
  <c r="I81" i="17"/>
  <c r="M80" i="17"/>
  <c r="K80" i="17"/>
  <c r="J80" i="17"/>
  <c r="I80" i="17"/>
  <c r="M79" i="17"/>
  <c r="K79" i="17"/>
  <c r="J79" i="17"/>
  <c r="I79" i="17"/>
  <c r="M78" i="17"/>
  <c r="K78" i="17"/>
  <c r="J78" i="17"/>
  <c r="I78" i="17"/>
  <c r="M77" i="17"/>
  <c r="K77" i="17"/>
  <c r="J77" i="17"/>
  <c r="I77" i="17"/>
  <c r="M76" i="17"/>
  <c r="K76" i="17"/>
  <c r="J76" i="17"/>
  <c r="I76" i="17"/>
  <c r="M75" i="17"/>
  <c r="K75" i="17"/>
  <c r="J75" i="17"/>
  <c r="I75" i="17"/>
  <c r="M74" i="17"/>
  <c r="K74" i="17"/>
  <c r="L74" i="17" s="1"/>
  <c r="J74" i="17"/>
  <c r="I74" i="17"/>
  <c r="M73" i="17"/>
  <c r="K73" i="17"/>
  <c r="J73" i="17"/>
  <c r="I73" i="17"/>
  <c r="M72" i="17"/>
  <c r="K72" i="17"/>
  <c r="J72" i="17"/>
  <c r="I72" i="17"/>
  <c r="M71" i="17"/>
  <c r="K71" i="17"/>
  <c r="J71" i="17"/>
  <c r="I71" i="17"/>
  <c r="M70" i="17"/>
  <c r="K70" i="17"/>
  <c r="J70" i="17"/>
  <c r="I70" i="17"/>
  <c r="M69" i="17"/>
  <c r="K69" i="17"/>
  <c r="J69" i="17"/>
  <c r="I69" i="17"/>
  <c r="M68" i="17"/>
  <c r="K68" i="17"/>
  <c r="J68" i="17"/>
  <c r="I68" i="17"/>
  <c r="M67" i="17"/>
  <c r="K67" i="17"/>
  <c r="J67" i="17"/>
  <c r="I67" i="17"/>
  <c r="M66" i="17"/>
  <c r="K66" i="17"/>
  <c r="J66" i="17"/>
  <c r="I66" i="17"/>
  <c r="M65" i="17"/>
  <c r="K65" i="17"/>
  <c r="J65" i="17"/>
  <c r="I65" i="17"/>
  <c r="M64" i="17"/>
  <c r="K64" i="17"/>
  <c r="J64" i="17"/>
  <c r="I64" i="17"/>
  <c r="M63" i="17"/>
  <c r="K63" i="17"/>
  <c r="J63" i="17"/>
  <c r="I63" i="17"/>
  <c r="M62" i="17"/>
  <c r="K62" i="17"/>
  <c r="J62" i="17"/>
  <c r="I62" i="17"/>
  <c r="M61" i="17"/>
  <c r="K61" i="17"/>
  <c r="L61" i="17"/>
  <c r="J61" i="17"/>
  <c r="I61" i="17"/>
  <c r="M60" i="17"/>
  <c r="K60" i="17"/>
  <c r="L60" i="17" s="1"/>
  <c r="J60" i="17"/>
  <c r="I60" i="17"/>
  <c r="M59" i="17"/>
  <c r="K59" i="17"/>
  <c r="L59" i="17"/>
  <c r="J59" i="17"/>
  <c r="I59" i="17"/>
  <c r="M58" i="17"/>
  <c r="K58" i="17"/>
  <c r="L58" i="17" s="1"/>
  <c r="J58" i="17"/>
  <c r="I58" i="17"/>
  <c r="M57" i="17"/>
  <c r="K57" i="17"/>
  <c r="L57" i="17"/>
  <c r="J57" i="17"/>
  <c r="I57" i="17"/>
  <c r="M56" i="17"/>
  <c r="K56" i="17"/>
  <c r="L56" i="17" s="1"/>
  <c r="J56" i="17"/>
  <c r="I56" i="17"/>
  <c r="M55" i="17"/>
  <c r="K55" i="17"/>
  <c r="L55" i="17"/>
  <c r="J55" i="17"/>
  <c r="I55" i="17"/>
  <c r="M54" i="17"/>
  <c r="K54" i="17"/>
  <c r="L54" i="17" s="1"/>
  <c r="J54" i="17"/>
  <c r="I54" i="17"/>
  <c r="M53" i="17"/>
  <c r="K53" i="17"/>
  <c r="L53" i="17"/>
  <c r="J53" i="17"/>
  <c r="I53" i="17"/>
  <c r="M52" i="17"/>
  <c r="K52" i="17"/>
  <c r="L52" i="17" s="1"/>
  <c r="J52" i="17"/>
  <c r="I52" i="17"/>
  <c r="M51" i="17"/>
  <c r="K51" i="17"/>
  <c r="L51" i="17"/>
  <c r="J51" i="17"/>
  <c r="I51" i="17"/>
  <c r="M50" i="17"/>
  <c r="K50" i="17"/>
  <c r="L50" i="17" s="1"/>
  <c r="J50" i="17"/>
  <c r="I50" i="17"/>
  <c r="M49" i="17"/>
  <c r="K49" i="17"/>
  <c r="L49" i="17"/>
  <c r="J49" i="17"/>
  <c r="I49" i="17"/>
  <c r="M48" i="17"/>
  <c r="K48" i="17"/>
  <c r="L48" i="17" s="1"/>
  <c r="J48" i="17"/>
  <c r="I48" i="17"/>
  <c r="M47" i="17"/>
  <c r="K47" i="17"/>
  <c r="L47" i="17"/>
  <c r="J47" i="17"/>
  <c r="I47" i="17"/>
  <c r="M46" i="17"/>
  <c r="K46" i="17"/>
  <c r="L46" i="17" s="1"/>
  <c r="J46" i="17"/>
  <c r="I46" i="17"/>
  <c r="M45" i="17"/>
  <c r="K45" i="17"/>
  <c r="J45" i="17"/>
  <c r="I45" i="17"/>
  <c r="M44" i="17"/>
  <c r="K44" i="17"/>
  <c r="J44" i="17"/>
  <c r="I44" i="17"/>
  <c r="M43" i="17"/>
  <c r="K43" i="17"/>
  <c r="J43" i="17"/>
  <c r="I43" i="17"/>
  <c r="M42" i="17"/>
  <c r="K42" i="17"/>
  <c r="J42" i="17"/>
  <c r="I42" i="17"/>
  <c r="M41" i="17"/>
  <c r="K41" i="17"/>
  <c r="J41" i="17"/>
  <c r="I41" i="17"/>
  <c r="M40" i="17"/>
  <c r="K40" i="17"/>
  <c r="J40" i="17"/>
  <c r="I40" i="17"/>
  <c r="M39" i="17"/>
  <c r="K39" i="17"/>
  <c r="J39" i="17"/>
  <c r="I39" i="17"/>
  <c r="M38" i="17"/>
  <c r="K38" i="17"/>
  <c r="J38" i="17"/>
  <c r="I38" i="17"/>
  <c r="M37" i="17"/>
  <c r="K37" i="17"/>
  <c r="J37" i="17"/>
  <c r="I37" i="17"/>
  <c r="M36" i="17"/>
  <c r="K36" i="17"/>
  <c r="J36" i="17"/>
  <c r="I36" i="17"/>
  <c r="M35" i="17"/>
  <c r="K35" i="17"/>
  <c r="J35" i="17"/>
  <c r="I35" i="17"/>
  <c r="M34" i="17"/>
  <c r="K34" i="17"/>
  <c r="J34" i="17"/>
  <c r="I34" i="17"/>
  <c r="M33" i="17"/>
  <c r="K33" i="17"/>
  <c r="J33" i="17"/>
  <c r="I33" i="17"/>
  <c r="M32" i="17"/>
  <c r="K32" i="17"/>
  <c r="J32" i="17"/>
  <c r="I32" i="17"/>
  <c r="M31" i="17"/>
  <c r="K31" i="17"/>
  <c r="J31" i="17"/>
  <c r="I31" i="17"/>
  <c r="M30" i="17"/>
  <c r="K30" i="17"/>
  <c r="J30" i="17"/>
  <c r="I30" i="17"/>
  <c r="M29" i="17"/>
  <c r="K29" i="17"/>
  <c r="J29" i="17"/>
  <c r="I29" i="17"/>
  <c r="M28" i="17"/>
  <c r="K28" i="17"/>
  <c r="J28" i="17"/>
  <c r="I28" i="17"/>
  <c r="M27" i="17"/>
  <c r="K27" i="17"/>
  <c r="J27" i="17"/>
  <c r="I27" i="17"/>
  <c r="M26" i="17"/>
  <c r="K26" i="17"/>
  <c r="J26" i="17"/>
  <c r="I26" i="17"/>
  <c r="M25" i="17"/>
  <c r="K25" i="17"/>
  <c r="J25" i="17"/>
  <c r="I25" i="17"/>
  <c r="M24" i="17"/>
  <c r="K24" i="17"/>
  <c r="J24" i="17"/>
  <c r="I24" i="17"/>
  <c r="M23" i="17"/>
  <c r="K23" i="17"/>
  <c r="J23" i="17"/>
  <c r="I23" i="17"/>
  <c r="M22" i="17"/>
  <c r="K22" i="17"/>
  <c r="J22" i="17"/>
  <c r="I22" i="17"/>
  <c r="M21" i="17"/>
  <c r="K21" i="17"/>
  <c r="J21" i="17"/>
  <c r="I21" i="17"/>
  <c r="M20" i="17"/>
  <c r="K20" i="17"/>
  <c r="J20" i="17"/>
  <c r="I20" i="17"/>
  <c r="M19" i="17"/>
  <c r="K19" i="17"/>
  <c r="J19" i="17"/>
  <c r="I19" i="17"/>
  <c r="M18" i="17"/>
  <c r="K18" i="17"/>
  <c r="J18" i="17"/>
  <c r="I18" i="17"/>
  <c r="M17" i="17"/>
  <c r="K17" i="17"/>
  <c r="J17" i="17"/>
  <c r="I17" i="17"/>
  <c r="M16" i="17"/>
  <c r="K16" i="17"/>
  <c r="L16" i="17"/>
  <c r="J16" i="17"/>
  <c r="I16" i="17"/>
  <c r="M15" i="17"/>
  <c r="K15" i="17"/>
  <c r="L15" i="17" s="1"/>
  <c r="J15" i="17"/>
  <c r="I15" i="17"/>
  <c r="M14" i="17"/>
  <c r="K14" i="17"/>
  <c r="L14" i="17"/>
  <c r="J14" i="17"/>
  <c r="I14" i="17"/>
  <c r="M13" i="17"/>
  <c r="K13" i="17"/>
  <c r="L13" i="17" s="1"/>
  <c r="J13" i="17"/>
  <c r="I13" i="17"/>
  <c r="M12" i="17"/>
  <c r="K12" i="17"/>
  <c r="L12" i="17"/>
  <c r="J12" i="17"/>
  <c r="I12" i="17"/>
  <c r="M11" i="17"/>
  <c r="K11" i="17"/>
  <c r="L11" i="17" s="1"/>
  <c r="J11" i="17"/>
  <c r="I11" i="17"/>
  <c r="M10" i="17"/>
  <c r="K10" i="17"/>
  <c r="L10" i="17"/>
  <c r="J10" i="17"/>
  <c r="I10" i="17"/>
  <c r="M9" i="17"/>
  <c r="K9" i="17"/>
  <c r="L9" i="17" s="1"/>
  <c r="J9" i="17"/>
  <c r="I9" i="17"/>
  <c r="M8" i="17"/>
  <c r="K8" i="17"/>
  <c r="J8" i="17"/>
  <c r="I8" i="17"/>
  <c r="M7" i="17"/>
  <c r="K7" i="17"/>
  <c r="J7" i="17"/>
  <c r="I7" i="17"/>
  <c r="M6" i="17"/>
  <c r="K6" i="17"/>
  <c r="J6" i="17"/>
  <c r="I6" i="17"/>
  <c r="M5" i="17"/>
  <c r="K5" i="17"/>
  <c r="J5" i="17"/>
  <c r="I5" i="17"/>
  <c r="M4" i="17"/>
  <c r="K4" i="17"/>
  <c r="J4" i="17"/>
  <c r="I4" i="17"/>
  <c r="M3" i="17"/>
  <c r="K3" i="17"/>
  <c r="J3" i="17"/>
  <c r="I3" i="17"/>
  <c r="J3" i="21"/>
  <c r="K3" i="21"/>
  <c r="M3" i="21"/>
  <c r="J4" i="21"/>
  <c r="K4" i="21"/>
  <c r="M4" i="21"/>
  <c r="J5" i="21"/>
  <c r="K5" i="21"/>
  <c r="M5" i="21"/>
  <c r="J6" i="21"/>
  <c r="K6" i="21"/>
  <c r="M6" i="21"/>
  <c r="J7" i="21"/>
  <c r="K7" i="21"/>
  <c r="M7" i="21"/>
  <c r="J8" i="21"/>
  <c r="K8" i="21"/>
  <c r="M8" i="21"/>
  <c r="J9" i="21"/>
  <c r="K9" i="21"/>
  <c r="M9" i="21"/>
  <c r="J10" i="21"/>
  <c r="K10" i="21"/>
  <c r="M10" i="21"/>
  <c r="J11" i="21"/>
  <c r="K11" i="21"/>
  <c r="M11" i="21"/>
  <c r="J12" i="21"/>
  <c r="K12" i="21"/>
  <c r="M12" i="21"/>
  <c r="J13" i="21"/>
  <c r="K13" i="21"/>
  <c r="M13" i="21"/>
  <c r="J14" i="21"/>
  <c r="K14" i="21"/>
  <c r="M14" i="21"/>
  <c r="J15" i="21"/>
  <c r="K15" i="21"/>
  <c r="M15" i="21"/>
  <c r="J16" i="21"/>
  <c r="K16" i="21"/>
  <c r="M16" i="21"/>
  <c r="J17" i="21"/>
  <c r="K17" i="21"/>
  <c r="M17" i="21"/>
  <c r="J18" i="21"/>
  <c r="K18" i="21"/>
  <c r="M18" i="21"/>
  <c r="J19" i="21"/>
  <c r="K19" i="21"/>
  <c r="M19" i="21"/>
  <c r="J20" i="21"/>
  <c r="K20" i="21"/>
  <c r="M20" i="21"/>
  <c r="J21" i="21"/>
  <c r="K21" i="21"/>
  <c r="M21" i="21"/>
  <c r="J22" i="21"/>
  <c r="K22" i="21"/>
  <c r="M22" i="21"/>
  <c r="J23" i="21"/>
  <c r="K23" i="21"/>
  <c r="M23" i="21"/>
  <c r="J24" i="21"/>
  <c r="K24" i="21"/>
  <c r="M24" i="21"/>
  <c r="J25" i="21"/>
  <c r="K25" i="21"/>
  <c r="M25" i="21"/>
  <c r="J26" i="21"/>
  <c r="K26" i="21"/>
  <c r="M26" i="21"/>
  <c r="M91" i="2"/>
  <c r="J91" i="2"/>
  <c r="I91" i="2"/>
  <c r="M90" i="2"/>
  <c r="K90" i="2"/>
  <c r="J90" i="2"/>
  <c r="I90" i="2"/>
  <c r="M89" i="2"/>
  <c r="K89" i="2"/>
  <c r="J89" i="2"/>
  <c r="I89" i="2"/>
  <c r="M88" i="2"/>
  <c r="K88" i="2"/>
  <c r="J88" i="2"/>
  <c r="I88" i="2"/>
  <c r="M87" i="2"/>
  <c r="K87" i="2"/>
  <c r="J87" i="2"/>
  <c r="I87" i="2"/>
  <c r="M86" i="2"/>
  <c r="K86" i="2"/>
  <c r="J86" i="2"/>
  <c r="I86" i="2"/>
  <c r="M85" i="2"/>
  <c r="K85" i="2"/>
  <c r="J85" i="2"/>
  <c r="I85" i="2"/>
  <c r="M84" i="2"/>
  <c r="K84" i="2"/>
  <c r="J84" i="2"/>
  <c r="I84" i="2"/>
  <c r="M83" i="2"/>
  <c r="K83" i="2"/>
  <c r="J83" i="2"/>
  <c r="I83" i="2"/>
  <c r="M82" i="2"/>
  <c r="K82" i="2"/>
  <c r="J82" i="2"/>
  <c r="I82" i="2"/>
  <c r="M81" i="2"/>
  <c r="K81" i="2"/>
  <c r="J81" i="2"/>
  <c r="I81" i="2"/>
  <c r="M80" i="2"/>
  <c r="K80" i="2"/>
  <c r="J80" i="2"/>
  <c r="I80" i="2"/>
  <c r="M79" i="2"/>
  <c r="K79" i="2"/>
  <c r="J79" i="2"/>
  <c r="I79" i="2"/>
  <c r="M78" i="2"/>
  <c r="K78" i="2"/>
  <c r="J78" i="2"/>
  <c r="I78" i="2"/>
  <c r="M77" i="2"/>
  <c r="K77" i="2"/>
  <c r="J77" i="2"/>
  <c r="I77" i="2"/>
  <c r="M76" i="2"/>
  <c r="K76" i="2"/>
  <c r="J76" i="2"/>
  <c r="I76" i="2"/>
  <c r="M75" i="2"/>
  <c r="K75" i="2"/>
  <c r="J75" i="2"/>
  <c r="I75" i="2"/>
  <c r="M74" i="2"/>
  <c r="K74" i="2"/>
  <c r="J74" i="2"/>
  <c r="I74" i="2"/>
  <c r="M73" i="2"/>
  <c r="K73" i="2"/>
  <c r="J73" i="2"/>
  <c r="I73" i="2"/>
  <c r="M72" i="2"/>
  <c r="K72" i="2"/>
  <c r="J72" i="2"/>
  <c r="I72" i="2"/>
  <c r="M71" i="2"/>
  <c r="K71" i="2"/>
  <c r="J71" i="2"/>
  <c r="I71" i="2"/>
  <c r="M70" i="2"/>
  <c r="K70" i="2"/>
  <c r="J70" i="2"/>
  <c r="I70" i="2"/>
  <c r="M69" i="2"/>
  <c r="K69" i="2"/>
  <c r="J69" i="2"/>
  <c r="I69" i="2"/>
  <c r="M68" i="2"/>
  <c r="K68" i="2"/>
  <c r="J68" i="2"/>
  <c r="I68" i="2"/>
  <c r="M67" i="2"/>
  <c r="K67" i="2"/>
  <c r="J67" i="2"/>
  <c r="I67" i="2"/>
  <c r="M66" i="2"/>
  <c r="K66" i="2"/>
  <c r="J66" i="2"/>
  <c r="I66" i="2"/>
  <c r="M65" i="2"/>
  <c r="K65" i="2"/>
  <c r="J65" i="2"/>
  <c r="I65" i="2"/>
  <c r="M64" i="2"/>
  <c r="K64" i="2"/>
  <c r="J64" i="2"/>
  <c r="I64" i="2"/>
  <c r="M63" i="2"/>
  <c r="K63" i="2"/>
  <c r="J63" i="2"/>
  <c r="I63" i="2"/>
  <c r="M62" i="2"/>
  <c r="K62" i="2"/>
  <c r="J62" i="2"/>
  <c r="I62" i="2"/>
  <c r="M61" i="2"/>
  <c r="K61" i="2"/>
  <c r="J61" i="2"/>
  <c r="I61" i="2"/>
  <c r="M60" i="2"/>
  <c r="K60" i="2"/>
  <c r="J60" i="2"/>
  <c r="I60" i="2"/>
  <c r="M59" i="2"/>
  <c r="K59" i="2"/>
  <c r="J59" i="2"/>
  <c r="I59" i="2"/>
  <c r="M58" i="2"/>
  <c r="K58" i="2"/>
  <c r="J58" i="2"/>
  <c r="I58" i="2"/>
  <c r="M57" i="2"/>
  <c r="K57" i="2"/>
  <c r="J57" i="2"/>
  <c r="I57" i="2"/>
  <c r="M56" i="2"/>
  <c r="K56" i="2"/>
  <c r="J56" i="2"/>
  <c r="I56" i="2"/>
  <c r="M55" i="2"/>
  <c r="K55" i="2"/>
  <c r="J55" i="2"/>
  <c r="I55" i="2"/>
  <c r="M54" i="2"/>
  <c r="K54" i="2"/>
  <c r="J54" i="2"/>
  <c r="I54" i="2"/>
  <c r="M53" i="2"/>
  <c r="K53" i="2"/>
  <c r="J53" i="2"/>
  <c r="I53" i="2"/>
  <c r="M52" i="2"/>
  <c r="K52" i="2"/>
  <c r="J52" i="2"/>
  <c r="I52" i="2"/>
  <c r="M51" i="2"/>
  <c r="K51" i="2"/>
  <c r="J51" i="2"/>
  <c r="I51" i="2"/>
  <c r="M50" i="2"/>
  <c r="K50" i="2"/>
  <c r="J50" i="2"/>
  <c r="I50" i="2"/>
  <c r="M49" i="2"/>
  <c r="K49" i="2"/>
  <c r="J49" i="2"/>
  <c r="I49" i="2"/>
  <c r="M48" i="2"/>
  <c r="K48" i="2"/>
  <c r="J48" i="2"/>
  <c r="I48" i="2"/>
  <c r="M47" i="2"/>
  <c r="K47" i="2"/>
  <c r="J47" i="2"/>
  <c r="I47" i="2"/>
  <c r="M46" i="2"/>
  <c r="K46" i="2"/>
  <c r="J46" i="2"/>
  <c r="I46" i="2"/>
  <c r="M45" i="2"/>
  <c r="K45" i="2"/>
  <c r="J45" i="2"/>
  <c r="I45" i="2"/>
  <c r="M44" i="2"/>
  <c r="K44" i="2"/>
  <c r="J44" i="2"/>
  <c r="I44" i="2"/>
  <c r="M43" i="2"/>
  <c r="K43" i="2"/>
  <c r="J43" i="2"/>
  <c r="I43" i="2"/>
  <c r="M42" i="2"/>
  <c r="K42" i="2"/>
  <c r="J42" i="2"/>
  <c r="I42" i="2"/>
  <c r="M41" i="2"/>
  <c r="K41" i="2"/>
  <c r="J41" i="2"/>
  <c r="I41" i="2"/>
  <c r="M40" i="2"/>
  <c r="K40" i="2"/>
  <c r="J40" i="2"/>
  <c r="I40" i="2"/>
  <c r="M39" i="2"/>
  <c r="K39" i="2"/>
  <c r="J39" i="2"/>
  <c r="I39" i="2"/>
  <c r="M38" i="2"/>
  <c r="K38" i="2"/>
  <c r="J38" i="2"/>
  <c r="I38" i="2"/>
  <c r="M37" i="2"/>
  <c r="K37" i="2"/>
  <c r="J37" i="2"/>
  <c r="I37" i="2"/>
  <c r="M36" i="2"/>
  <c r="K36" i="2"/>
  <c r="J36" i="2"/>
  <c r="I36" i="2"/>
  <c r="M35" i="2"/>
  <c r="K35" i="2"/>
  <c r="J35" i="2"/>
  <c r="I35" i="2"/>
  <c r="M34" i="2"/>
  <c r="K34" i="2"/>
  <c r="J34" i="2"/>
  <c r="I34" i="2"/>
  <c r="M33" i="2"/>
  <c r="J33" i="2"/>
  <c r="I33" i="2"/>
  <c r="M32" i="2"/>
  <c r="K32" i="2"/>
  <c r="J32" i="2"/>
  <c r="I32" i="2"/>
  <c r="M31" i="2"/>
  <c r="K31" i="2"/>
  <c r="J31" i="2"/>
  <c r="I31" i="2"/>
  <c r="M30" i="2"/>
  <c r="K30" i="2"/>
  <c r="J30" i="2"/>
  <c r="I30" i="2"/>
  <c r="M29" i="2"/>
  <c r="K29" i="2"/>
  <c r="J29" i="2"/>
  <c r="I29" i="2"/>
  <c r="M28" i="2"/>
  <c r="K28" i="2"/>
  <c r="J28" i="2"/>
  <c r="I28" i="2"/>
  <c r="M27" i="2"/>
  <c r="K27" i="2"/>
  <c r="J27" i="2"/>
  <c r="I27" i="2"/>
  <c r="M26" i="2"/>
  <c r="K26" i="2"/>
  <c r="J26" i="2"/>
  <c r="I26" i="2"/>
  <c r="M25" i="2"/>
  <c r="K25" i="2"/>
  <c r="J25" i="2"/>
  <c r="I25" i="2"/>
  <c r="M24" i="2"/>
  <c r="K24" i="2"/>
  <c r="J24" i="2"/>
  <c r="I24" i="2"/>
  <c r="M23" i="2"/>
  <c r="K23" i="2"/>
  <c r="J23" i="2"/>
  <c r="I23" i="2"/>
  <c r="M22" i="2"/>
  <c r="K22" i="2"/>
  <c r="J22" i="2"/>
  <c r="I22" i="2"/>
  <c r="M21" i="2"/>
  <c r="K21" i="2"/>
  <c r="J21" i="2"/>
  <c r="I21" i="2"/>
  <c r="M20" i="2"/>
  <c r="K20" i="2"/>
  <c r="J20" i="2"/>
  <c r="I20" i="2"/>
  <c r="M19" i="2"/>
  <c r="K19" i="2"/>
  <c r="J19" i="2"/>
  <c r="I19" i="2"/>
  <c r="M18" i="2"/>
  <c r="K18" i="2"/>
  <c r="J18" i="2"/>
  <c r="I18" i="2"/>
  <c r="M17" i="2"/>
  <c r="K17" i="2"/>
  <c r="J17" i="2"/>
  <c r="I17" i="2"/>
  <c r="M16" i="2"/>
  <c r="K16" i="2"/>
  <c r="J16" i="2"/>
  <c r="I16" i="2"/>
  <c r="M15" i="2"/>
  <c r="K15" i="2"/>
  <c r="J15" i="2"/>
  <c r="I15" i="2"/>
  <c r="M14" i="2"/>
  <c r="K14" i="2"/>
  <c r="J14" i="2"/>
  <c r="I14" i="2"/>
  <c r="M13" i="2"/>
  <c r="K13" i="2"/>
  <c r="J13" i="2"/>
  <c r="I13" i="2"/>
  <c r="M12" i="2"/>
  <c r="K12" i="2"/>
  <c r="J12" i="2"/>
  <c r="I12" i="2"/>
  <c r="M11" i="2"/>
  <c r="K11" i="2"/>
  <c r="J11" i="2"/>
  <c r="I11" i="2"/>
  <c r="M10" i="2"/>
  <c r="K10" i="2"/>
  <c r="J10" i="2"/>
  <c r="I10" i="2"/>
  <c r="M9" i="2"/>
  <c r="K9" i="2"/>
  <c r="L9" i="2"/>
  <c r="J9" i="2"/>
  <c r="I9" i="2"/>
  <c r="M8" i="2"/>
  <c r="K8" i="2"/>
  <c r="L8" i="2" s="1"/>
  <c r="J8" i="2"/>
  <c r="I8" i="2"/>
  <c r="M7" i="2"/>
  <c r="K7" i="2"/>
  <c r="L7" i="2" s="1"/>
  <c r="J7" i="2"/>
  <c r="I7" i="2"/>
  <c r="M6" i="2"/>
  <c r="K6" i="2"/>
  <c r="J6" i="2"/>
  <c r="I6" i="2"/>
  <c r="M5" i="2"/>
  <c r="K5" i="2"/>
  <c r="L5" i="2" s="1"/>
  <c r="J5" i="2"/>
  <c r="I5" i="2"/>
  <c r="M4" i="2"/>
  <c r="K4" i="2"/>
  <c r="L4" i="2" s="1"/>
  <c r="J4" i="2"/>
  <c r="I4" i="2"/>
  <c r="M3" i="2"/>
  <c r="K3" i="2"/>
  <c r="L3" i="2"/>
  <c r="J3" i="2"/>
  <c r="I3" i="2"/>
  <c r="I92" i="27"/>
  <c r="G92" i="27"/>
  <c r="E92" i="27"/>
  <c r="C92" i="27"/>
  <c r="M67" i="30"/>
  <c r="M71" i="30"/>
  <c r="M75" i="30"/>
  <c r="M78" i="30"/>
  <c r="M38" i="30"/>
  <c r="M42" i="30"/>
  <c r="M49" i="30"/>
  <c r="M53" i="30"/>
  <c r="M57" i="30"/>
  <c r="M64" i="30"/>
  <c r="M68" i="30"/>
  <c r="M72" i="30"/>
  <c r="M76" i="30"/>
  <c r="M79" i="30"/>
  <c r="M83" i="30"/>
  <c r="L8" i="23"/>
  <c r="L9" i="23"/>
  <c r="L10" i="23"/>
  <c r="L11" i="23"/>
  <c r="L12" i="23"/>
  <c r="L13" i="23"/>
  <c r="L14" i="23"/>
  <c r="L12" i="5"/>
  <c r="L13" i="5"/>
  <c r="L14" i="5"/>
  <c r="L15" i="5"/>
  <c r="L16" i="5"/>
  <c r="L17" i="5"/>
  <c r="L18" i="5"/>
  <c r="L19" i="5"/>
  <c r="L23" i="18"/>
  <c r="L24" i="18"/>
  <c r="L25" i="18"/>
  <c r="L82" i="18"/>
  <c r="L15" i="18"/>
  <c r="L16" i="18"/>
  <c r="L17" i="18"/>
  <c r="L18" i="18"/>
  <c r="L19" i="18"/>
  <c r="L20" i="18"/>
  <c r="L21" i="18"/>
  <c r="L22" i="18"/>
  <c r="L35" i="18"/>
  <c r="L36" i="18"/>
  <c r="L37" i="18"/>
  <c r="L38" i="18"/>
  <c r="L39" i="18"/>
  <c r="L40" i="18"/>
  <c r="L41" i="18"/>
  <c r="L42" i="18"/>
  <c r="L57" i="18"/>
  <c r="L58" i="18"/>
  <c r="L59" i="18"/>
  <c r="L60" i="18"/>
  <c r="L61" i="18"/>
  <c r="L62" i="18"/>
  <c r="L63" i="18"/>
  <c r="L64" i="18"/>
  <c r="L65" i="18"/>
  <c r="L66" i="18"/>
  <c r="L79" i="18"/>
  <c r="L80" i="18"/>
  <c r="L3" i="18"/>
  <c r="L4" i="18"/>
  <c r="L5" i="18"/>
  <c r="L6" i="18"/>
  <c r="L7" i="18"/>
  <c r="L8" i="18"/>
  <c r="L9" i="18"/>
  <c r="L10" i="18"/>
  <c r="L26" i="18"/>
  <c r="L27" i="18"/>
  <c r="L28" i="18"/>
  <c r="L29" i="18"/>
  <c r="L30" i="18"/>
  <c r="L31" i="18"/>
  <c r="L32" i="18"/>
  <c r="L48" i="18"/>
  <c r="L49" i="18"/>
  <c r="L50" i="18"/>
  <c r="L51" i="18"/>
  <c r="L52" i="18"/>
  <c r="L53" i="18"/>
  <c r="L54" i="18"/>
  <c r="L72" i="18"/>
  <c r="L73" i="18"/>
  <c r="L81" i="18"/>
  <c r="L83" i="18"/>
  <c r="L11" i="18"/>
  <c r="L12" i="18"/>
  <c r="L13" i="18"/>
  <c r="L14" i="18"/>
  <c r="L33" i="18"/>
  <c r="L34" i="18"/>
  <c r="L55" i="18"/>
  <c r="L56" i="18"/>
  <c r="L75" i="18"/>
  <c r="L76" i="18"/>
  <c r="L77" i="18"/>
  <c r="L15" i="26"/>
  <c r="L19" i="26"/>
  <c r="L47" i="26"/>
  <c r="L50" i="26"/>
  <c r="L51" i="26"/>
  <c r="L54" i="26"/>
  <c r="L55" i="26"/>
  <c r="L58" i="26"/>
  <c r="L59" i="26"/>
  <c r="L62" i="26"/>
  <c r="L63" i="26"/>
  <c r="L66" i="26"/>
  <c r="L67" i="26"/>
  <c r="L40" i="26"/>
  <c r="L43" i="26"/>
  <c r="L44" i="26"/>
  <c r="L6" i="24"/>
  <c r="L8" i="24"/>
  <c r="L9" i="24"/>
  <c r="L10" i="24"/>
  <c r="L12" i="24"/>
  <c r="L13" i="24"/>
  <c r="L14" i="24"/>
  <c r="L16" i="24"/>
  <c r="L17" i="24"/>
  <c r="L18" i="24"/>
  <c r="L20" i="24"/>
  <c r="L21" i="24"/>
  <c r="L32" i="24"/>
  <c r="L33" i="24"/>
  <c r="L34" i="24"/>
  <c r="L35" i="24"/>
  <c r="L36" i="24"/>
  <c r="L45" i="24"/>
  <c r="L22" i="24"/>
  <c r="L23" i="24"/>
  <c r="L24" i="24"/>
  <c r="L25" i="24"/>
  <c r="L26" i="24"/>
  <c r="L27" i="24"/>
  <c r="L28" i="24"/>
  <c r="L29" i="24"/>
  <c r="L30" i="24"/>
  <c r="L3" i="24"/>
  <c r="L4" i="24"/>
  <c r="L46" i="24"/>
  <c r="L47" i="24"/>
  <c r="L48" i="24"/>
  <c r="L57" i="24"/>
  <c r="L58" i="24"/>
  <c r="L59" i="24"/>
  <c r="L60" i="24"/>
  <c r="L71" i="24"/>
  <c r="L72" i="24"/>
  <c r="L73" i="24"/>
  <c r="L74" i="24"/>
  <c r="L75" i="24"/>
  <c r="L76" i="24"/>
  <c r="L23" i="3"/>
  <c r="L24" i="3"/>
  <c r="L27" i="3"/>
  <c r="L28" i="3"/>
  <c r="L29" i="3"/>
  <c r="L31" i="3"/>
  <c r="L55" i="3"/>
  <c r="L56" i="3"/>
  <c r="L57" i="3"/>
  <c r="L58" i="3"/>
  <c r="L59" i="3"/>
  <c r="L81" i="3"/>
  <c r="M82" i="30"/>
  <c r="L3" i="23"/>
  <c r="L15" i="23"/>
  <c r="L16" i="23"/>
  <c r="L17" i="23"/>
  <c r="L18" i="23"/>
  <c r="L19" i="23"/>
  <c r="L20" i="5"/>
  <c r="L21" i="5"/>
  <c r="L22" i="5"/>
  <c r="L23" i="5"/>
  <c r="L24" i="5"/>
  <c r="L25" i="5"/>
  <c r="L42" i="5"/>
  <c r="L43" i="5"/>
  <c r="L44" i="5"/>
  <c r="L45" i="5"/>
  <c r="L46" i="5"/>
  <c r="L47" i="5"/>
  <c r="L48" i="5"/>
  <c r="L49" i="5"/>
  <c r="L62" i="5"/>
  <c r="L63" i="5"/>
  <c r="L64" i="5"/>
  <c r="L65" i="5"/>
  <c r="L66" i="5"/>
  <c r="L26" i="5"/>
  <c r="L27" i="5"/>
  <c r="L50" i="5"/>
  <c r="L51" i="5"/>
  <c r="L68" i="5"/>
  <c r="L3" i="5"/>
  <c r="L4" i="5"/>
  <c r="L5" i="5"/>
  <c r="L6" i="5"/>
  <c r="L7" i="5"/>
  <c r="L8" i="5"/>
  <c r="L9" i="5"/>
  <c r="L10" i="5"/>
  <c r="L11" i="5"/>
  <c r="L28" i="5"/>
  <c r="L29" i="5"/>
  <c r="L30" i="5"/>
  <c r="L31" i="5"/>
  <c r="L32" i="5"/>
  <c r="L33" i="5"/>
  <c r="L34" i="5"/>
  <c r="L35" i="5"/>
  <c r="L36" i="5"/>
  <c r="L37" i="5"/>
  <c r="L52" i="5"/>
  <c r="L53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67" i="5"/>
  <c r="L69" i="5"/>
  <c r="L78" i="18"/>
  <c r="L74" i="18"/>
  <c r="L70" i="26"/>
  <c r="L77" i="24"/>
  <c r="L49" i="24"/>
  <c r="L50" i="24"/>
  <c r="L51" i="24"/>
  <c r="L52" i="24"/>
  <c r="L53" i="24"/>
  <c r="L54" i="24"/>
  <c r="L55" i="24"/>
  <c r="L56" i="24"/>
  <c r="L79" i="24"/>
  <c r="L80" i="24"/>
  <c r="L37" i="24"/>
  <c r="L38" i="24"/>
  <c r="L39" i="24"/>
  <c r="L40" i="24"/>
  <c r="L41" i="24"/>
  <c r="L42" i="24"/>
  <c r="L43" i="24"/>
  <c r="L44" i="24"/>
  <c r="L61" i="24"/>
  <c r="L62" i="24"/>
  <c r="L63" i="24"/>
  <c r="L64" i="24"/>
  <c r="L65" i="24"/>
  <c r="L66" i="24"/>
  <c r="L67" i="24"/>
  <c r="L68" i="24"/>
  <c r="L69" i="24"/>
  <c r="L70" i="24"/>
  <c r="L78" i="24"/>
  <c r="L73" i="3"/>
  <c r="L79" i="3"/>
  <c r="L89" i="17"/>
  <c r="L17" i="17"/>
  <c r="L18" i="17"/>
  <c r="L19" i="17"/>
  <c r="L20" i="17"/>
  <c r="L21" i="17"/>
  <c r="L22" i="17"/>
  <c r="L23" i="17"/>
  <c r="L24" i="17"/>
  <c r="L62" i="17"/>
  <c r="L63" i="17"/>
  <c r="L64" i="17"/>
  <c r="L65" i="17"/>
  <c r="L66" i="17"/>
  <c r="L67" i="17"/>
  <c r="L68" i="17"/>
  <c r="L69" i="17"/>
  <c r="L70" i="17"/>
  <c r="L71" i="17"/>
  <c r="L72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40" i="17"/>
  <c r="L41" i="17"/>
  <c r="L75" i="17"/>
  <c r="L76" i="17"/>
  <c r="L90" i="17"/>
  <c r="L3" i="17"/>
  <c r="L4" i="17"/>
  <c r="L5" i="17"/>
  <c r="L6" i="17"/>
  <c r="L7" i="17"/>
  <c r="L8" i="17"/>
  <c r="L42" i="17"/>
  <c r="L43" i="17"/>
  <c r="L44" i="17"/>
  <c r="L45" i="17"/>
  <c r="L78" i="17"/>
  <c r="L79" i="17"/>
  <c r="L80" i="17"/>
  <c r="L81" i="17"/>
  <c r="L82" i="17"/>
  <c r="L83" i="17"/>
  <c r="L84" i="17"/>
  <c r="L85" i="17"/>
  <c r="L73" i="17"/>
  <c r="L77" i="17"/>
  <c r="L55" i="2"/>
  <c r="L78" i="2"/>
  <c r="L90" i="2"/>
  <c r="L29" i="2"/>
  <c r="L77" i="2"/>
  <c r="L38" i="2"/>
  <c r="L40" i="2"/>
  <c r="L89" i="2"/>
  <c r="L67" i="2"/>
  <c r="L71" i="2"/>
  <c r="K84" i="25"/>
  <c r="L50" i="25" s="1"/>
  <c r="I83" i="8"/>
  <c r="L82" i="25"/>
  <c r="L14" i="25"/>
  <c r="L74" i="25"/>
  <c r="L70" i="25"/>
  <c r="L75" i="25"/>
  <c r="L44" i="25"/>
  <c r="L28" i="25"/>
  <c r="L12" i="25"/>
  <c r="L4" i="25"/>
  <c r="L15" i="25"/>
  <c r="L47" i="25"/>
  <c r="L63" i="25"/>
  <c r="L79" i="25"/>
  <c r="L25" i="25"/>
  <c r="L41" i="25"/>
  <c r="L57" i="25"/>
  <c r="L83" i="25"/>
  <c r="L10" i="25"/>
  <c r="L3" i="25"/>
  <c r="L35" i="25"/>
  <c r="L51" i="25"/>
  <c r="L67" i="25"/>
  <c r="L29" i="25"/>
  <c r="L45" i="25"/>
  <c r="L61" i="25"/>
  <c r="L80" i="25"/>
  <c r="L72" i="25"/>
  <c r="L64" i="25"/>
  <c r="L48" i="25"/>
  <c r="L40" i="25"/>
  <c r="L32" i="25"/>
  <c r="L16" i="25"/>
  <c r="L8" i="25"/>
  <c r="L7" i="25"/>
  <c r="L39" i="25"/>
  <c r="L55" i="25"/>
  <c r="L71" i="25"/>
  <c r="L17" i="25"/>
  <c r="L33" i="25"/>
  <c r="L49" i="25"/>
  <c r="L81" i="25"/>
  <c r="I91" i="27"/>
  <c r="G91" i="27"/>
  <c r="E91" i="27"/>
  <c r="C91" i="27"/>
  <c r="C90" i="27"/>
  <c r="I90" i="27"/>
  <c r="G90" i="27"/>
  <c r="E90" i="27"/>
  <c r="I89" i="27"/>
  <c r="G89" i="27"/>
  <c r="E89" i="27"/>
  <c r="C89" i="27"/>
  <c r="H83" i="9"/>
  <c r="I83" i="9"/>
  <c r="G83" i="9"/>
  <c r="F83" i="9"/>
  <c r="E83" i="9"/>
  <c r="H82" i="9"/>
  <c r="G82" i="9"/>
  <c r="F82" i="9"/>
  <c r="E82" i="9"/>
  <c r="H81" i="9"/>
  <c r="G81" i="9"/>
  <c r="F81" i="9"/>
  <c r="E81" i="9"/>
  <c r="H80" i="9"/>
  <c r="G80" i="9"/>
  <c r="F80" i="9"/>
  <c r="E80" i="9"/>
  <c r="H79" i="9"/>
  <c r="G79" i="9"/>
  <c r="F79" i="9"/>
  <c r="E79" i="9"/>
  <c r="H78" i="9"/>
  <c r="G78" i="9"/>
  <c r="F78" i="9"/>
  <c r="E78" i="9"/>
  <c r="H77" i="9"/>
  <c r="G77" i="9"/>
  <c r="F77" i="9"/>
  <c r="E77" i="9"/>
  <c r="H76" i="9"/>
  <c r="G76" i="9"/>
  <c r="F76" i="9"/>
  <c r="E76" i="9"/>
  <c r="H75" i="9"/>
  <c r="G75" i="9"/>
  <c r="F75" i="9"/>
  <c r="E75" i="9"/>
  <c r="H74" i="9"/>
  <c r="G74" i="9"/>
  <c r="F74" i="9"/>
  <c r="E74" i="9"/>
  <c r="H73" i="9"/>
  <c r="G73" i="9"/>
  <c r="F73" i="9"/>
  <c r="E73" i="9"/>
  <c r="H72" i="9"/>
  <c r="G72" i="9"/>
  <c r="F72" i="9"/>
  <c r="E72" i="9"/>
  <c r="H71" i="9"/>
  <c r="G71" i="9"/>
  <c r="F71" i="9"/>
  <c r="E71" i="9"/>
  <c r="H70" i="9"/>
  <c r="G70" i="9"/>
  <c r="F70" i="9"/>
  <c r="E70" i="9"/>
  <c r="H69" i="9"/>
  <c r="G69" i="9"/>
  <c r="F69" i="9"/>
  <c r="E69" i="9"/>
  <c r="H68" i="9"/>
  <c r="G68" i="9"/>
  <c r="F68" i="9"/>
  <c r="E68" i="9"/>
  <c r="H67" i="9"/>
  <c r="G67" i="9"/>
  <c r="F67" i="9"/>
  <c r="E67" i="9"/>
  <c r="H66" i="9"/>
  <c r="G66" i="9"/>
  <c r="F66" i="9"/>
  <c r="E66" i="9"/>
  <c r="H65" i="9"/>
  <c r="G65" i="9"/>
  <c r="F65" i="9"/>
  <c r="E65" i="9"/>
  <c r="H64" i="9"/>
  <c r="G64" i="9"/>
  <c r="F64" i="9"/>
  <c r="E64" i="9"/>
  <c r="H63" i="9"/>
  <c r="G63" i="9"/>
  <c r="F63" i="9"/>
  <c r="E63" i="9"/>
  <c r="H62" i="9"/>
  <c r="G62" i="9"/>
  <c r="F62" i="9"/>
  <c r="E62" i="9"/>
  <c r="H61" i="9"/>
  <c r="G61" i="9"/>
  <c r="F61" i="9"/>
  <c r="E61" i="9"/>
  <c r="H60" i="9"/>
  <c r="G60" i="9"/>
  <c r="F60" i="9"/>
  <c r="E60" i="9"/>
  <c r="H59" i="9"/>
  <c r="G59" i="9"/>
  <c r="F59" i="9"/>
  <c r="E59" i="9"/>
  <c r="H58" i="9"/>
  <c r="G58" i="9"/>
  <c r="F58" i="9"/>
  <c r="E58" i="9"/>
  <c r="H57" i="9"/>
  <c r="G57" i="9"/>
  <c r="F57" i="9"/>
  <c r="E57" i="9"/>
  <c r="H56" i="9"/>
  <c r="G56" i="9"/>
  <c r="F56" i="9"/>
  <c r="E56" i="9"/>
  <c r="H55" i="9"/>
  <c r="G55" i="9"/>
  <c r="F55" i="9"/>
  <c r="E55" i="9"/>
  <c r="H54" i="9"/>
  <c r="G54" i="9"/>
  <c r="F54" i="9"/>
  <c r="E54" i="9"/>
  <c r="H53" i="9"/>
  <c r="G53" i="9"/>
  <c r="F53" i="9"/>
  <c r="E53" i="9"/>
  <c r="H52" i="9"/>
  <c r="G52" i="9"/>
  <c r="F52" i="9"/>
  <c r="E52" i="9"/>
  <c r="H51" i="9"/>
  <c r="G51" i="9"/>
  <c r="F51" i="9"/>
  <c r="E51" i="9"/>
  <c r="H50" i="9"/>
  <c r="G50" i="9"/>
  <c r="F50" i="9"/>
  <c r="E50" i="9"/>
  <c r="H49" i="9"/>
  <c r="G49" i="9"/>
  <c r="F49" i="9"/>
  <c r="E49" i="9"/>
  <c r="H48" i="9"/>
  <c r="G48" i="9"/>
  <c r="F48" i="9"/>
  <c r="E48" i="9"/>
  <c r="H47" i="9"/>
  <c r="G47" i="9"/>
  <c r="F47" i="9"/>
  <c r="E47" i="9"/>
  <c r="H46" i="9"/>
  <c r="G46" i="9"/>
  <c r="F46" i="9"/>
  <c r="E46" i="9"/>
  <c r="H45" i="9"/>
  <c r="G45" i="9"/>
  <c r="F45" i="9"/>
  <c r="E45" i="9"/>
  <c r="H44" i="9"/>
  <c r="G44" i="9"/>
  <c r="F44" i="9"/>
  <c r="E44" i="9"/>
  <c r="H43" i="9"/>
  <c r="G43" i="9"/>
  <c r="F43" i="9"/>
  <c r="E43" i="9"/>
  <c r="H42" i="9"/>
  <c r="G42" i="9"/>
  <c r="F42" i="9"/>
  <c r="E42" i="9"/>
  <c r="H41" i="9"/>
  <c r="G41" i="9"/>
  <c r="F41" i="9"/>
  <c r="E41" i="9"/>
  <c r="H40" i="9"/>
  <c r="G40" i="9"/>
  <c r="F40" i="9"/>
  <c r="E40" i="9"/>
  <c r="H39" i="9"/>
  <c r="G39" i="9"/>
  <c r="F39" i="9"/>
  <c r="E39" i="9"/>
  <c r="H38" i="9"/>
  <c r="G38" i="9"/>
  <c r="F38" i="9"/>
  <c r="E38" i="9"/>
  <c r="H37" i="9"/>
  <c r="G37" i="9"/>
  <c r="F37" i="9"/>
  <c r="E37" i="9"/>
  <c r="H36" i="9"/>
  <c r="G36" i="9"/>
  <c r="F36" i="9"/>
  <c r="E36" i="9"/>
  <c r="H35" i="9"/>
  <c r="G35" i="9"/>
  <c r="F35" i="9"/>
  <c r="E35" i="9"/>
  <c r="H34" i="9"/>
  <c r="G34" i="9"/>
  <c r="F34" i="9"/>
  <c r="E34" i="9"/>
  <c r="H33" i="9"/>
  <c r="G33" i="9"/>
  <c r="F33" i="9"/>
  <c r="E33" i="9"/>
  <c r="H32" i="9"/>
  <c r="G32" i="9"/>
  <c r="F32" i="9"/>
  <c r="E32" i="9"/>
  <c r="H31" i="9"/>
  <c r="G31" i="9"/>
  <c r="F31" i="9"/>
  <c r="E31" i="9"/>
  <c r="H30" i="9"/>
  <c r="G30" i="9"/>
  <c r="F30" i="9"/>
  <c r="E30" i="9"/>
  <c r="H29" i="9"/>
  <c r="G29" i="9"/>
  <c r="F29" i="9"/>
  <c r="E29" i="9"/>
  <c r="H28" i="9"/>
  <c r="G28" i="9"/>
  <c r="F28" i="9"/>
  <c r="E28" i="9"/>
  <c r="H27" i="9"/>
  <c r="G27" i="9"/>
  <c r="F27" i="9"/>
  <c r="E27" i="9"/>
  <c r="H26" i="9"/>
  <c r="G26" i="9"/>
  <c r="F26" i="9"/>
  <c r="E26" i="9"/>
  <c r="H25" i="9"/>
  <c r="G25" i="9"/>
  <c r="F25" i="9"/>
  <c r="E25" i="9"/>
  <c r="H24" i="9"/>
  <c r="G24" i="9"/>
  <c r="F24" i="9"/>
  <c r="E24" i="9"/>
  <c r="H23" i="9"/>
  <c r="G23" i="9"/>
  <c r="F23" i="9"/>
  <c r="E23" i="9"/>
  <c r="H22" i="9"/>
  <c r="G22" i="9"/>
  <c r="F22" i="9"/>
  <c r="E22" i="9"/>
  <c r="H21" i="9"/>
  <c r="G21" i="9"/>
  <c r="F21" i="9"/>
  <c r="E21" i="9"/>
  <c r="H20" i="9"/>
  <c r="G20" i="9"/>
  <c r="F20" i="9"/>
  <c r="E20" i="9"/>
  <c r="H19" i="9"/>
  <c r="G19" i="9"/>
  <c r="F19" i="9"/>
  <c r="E19" i="9"/>
  <c r="H18" i="9"/>
  <c r="G18" i="9"/>
  <c r="F18" i="9"/>
  <c r="E18" i="9"/>
  <c r="H17" i="9"/>
  <c r="G17" i="9"/>
  <c r="F17" i="9"/>
  <c r="E17" i="9"/>
  <c r="H16" i="9"/>
  <c r="G16" i="9"/>
  <c r="F16" i="9"/>
  <c r="E16" i="9"/>
  <c r="H15" i="9"/>
  <c r="G15" i="9"/>
  <c r="F15" i="9"/>
  <c r="E15" i="9"/>
  <c r="H14" i="9"/>
  <c r="G14" i="9"/>
  <c r="F14" i="9"/>
  <c r="E14" i="9"/>
  <c r="H13" i="9"/>
  <c r="G13" i="9"/>
  <c r="F13" i="9"/>
  <c r="E13" i="9"/>
  <c r="H12" i="9"/>
  <c r="G12" i="9"/>
  <c r="F12" i="9"/>
  <c r="E12" i="9"/>
  <c r="H11" i="9"/>
  <c r="G11" i="9"/>
  <c r="F11" i="9"/>
  <c r="E11" i="9"/>
  <c r="H10" i="9"/>
  <c r="G10" i="9"/>
  <c r="F10" i="9"/>
  <c r="E10" i="9"/>
  <c r="H9" i="9"/>
  <c r="G9" i="9"/>
  <c r="F9" i="9"/>
  <c r="E9" i="9"/>
  <c r="H8" i="9"/>
  <c r="G8" i="9"/>
  <c r="F8" i="9"/>
  <c r="E8" i="9"/>
  <c r="H7" i="9"/>
  <c r="G7" i="9"/>
  <c r="F7" i="9"/>
  <c r="E7" i="9"/>
  <c r="H6" i="9"/>
  <c r="G6" i="9"/>
  <c r="F6" i="9"/>
  <c r="E6" i="9"/>
  <c r="H5" i="9"/>
  <c r="G5" i="9"/>
  <c r="F5" i="9"/>
  <c r="E5" i="9"/>
  <c r="H4" i="9"/>
  <c r="G4" i="9"/>
  <c r="F4" i="9"/>
  <c r="E4" i="9"/>
  <c r="H3" i="9"/>
  <c r="G3" i="9"/>
  <c r="F3" i="9"/>
  <c r="E3" i="9"/>
  <c r="H2" i="9"/>
  <c r="G2" i="9"/>
  <c r="F2" i="9"/>
  <c r="E2" i="9"/>
  <c r="H83" i="8"/>
  <c r="G83" i="8"/>
  <c r="F83" i="8"/>
  <c r="E83" i="8"/>
  <c r="H82" i="8"/>
  <c r="G82" i="8"/>
  <c r="F82" i="8"/>
  <c r="E82" i="8"/>
  <c r="H81" i="8"/>
  <c r="G81" i="8"/>
  <c r="F81" i="8"/>
  <c r="E81" i="8"/>
  <c r="H80" i="8"/>
  <c r="G80" i="8"/>
  <c r="F80" i="8"/>
  <c r="E80" i="8"/>
  <c r="H79" i="8"/>
  <c r="G79" i="8"/>
  <c r="F79" i="8"/>
  <c r="E79" i="8"/>
  <c r="H78" i="8"/>
  <c r="G78" i="8"/>
  <c r="F78" i="8"/>
  <c r="E78" i="8"/>
  <c r="H77" i="8"/>
  <c r="G77" i="8"/>
  <c r="F77" i="8"/>
  <c r="E77" i="8"/>
  <c r="H76" i="8"/>
  <c r="G76" i="8"/>
  <c r="F76" i="8"/>
  <c r="E76" i="8"/>
  <c r="H75" i="8"/>
  <c r="G75" i="8"/>
  <c r="F75" i="8"/>
  <c r="E75" i="8"/>
  <c r="H74" i="8"/>
  <c r="G74" i="8"/>
  <c r="F74" i="8"/>
  <c r="E74" i="8"/>
  <c r="H73" i="8"/>
  <c r="G73" i="8"/>
  <c r="F73" i="8"/>
  <c r="E73" i="8"/>
  <c r="H72" i="8"/>
  <c r="G72" i="8"/>
  <c r="F72" i="8"/>
  <c r="E72" i="8"/>
  <c r="H71" i="8"/>
  <c r="G71" i="8"/>
  <c r="F71" i="8"/>
  <c r="E71" i="8"/>
  <c r="H70" i="8"/>
  <c r="G70" i="8"/>
  <c r="F70" i="8"/>
  <c r="E70" i="8"/>
  <c r="H69" i="8"/>
  <c r="G69" i="8"/>
  <c r="F69" i="8"/>
  <c r="E69" i="8"/>
  <c r="H68" i="8"/>
  <c r="G68" i="8"/>
  <c r="F68" i="8"/>
  <c r="E68" i="8"/>
  <c r="H67" i="8"/>
  <c r="G67" i="8"/>
  <c r="F67" i="8"/>
  <c r="E67" i="8"/>
  <c r="H66" i="8"/>
  <c r="G66" i="8"/>
  <c r="F66" i="8"/>
  <c r="E66" i="8"/>
  <c r="H65" i="8"/>
  <c r="G65" i="8"/>
  <c r="F65" i="8"/>
  <c r="E65" i="8"/>
  <c r="H64" i="8"/>
  <c r="G64" i="8"/>
  <c r="F64" i="8"/>
  <c r="E64" i="8"/>
  <c r="H63" i="8"/>
  <c r="G63" i="8"/>
  <c r="F63" i="8"/>
  <c r="E63" i="8"/>
  <c r="H62" i="8"/>
  <c r="G62" i="8"/>
  <c r="F62" i="8"/>
  <c r="E62" i="8"/>
  <c r="H61" i="8"/>
  <c r="G61" i="8"/>
  <c r="F61" i="8"/>
  <c r="E61" i="8"/>
  <c r="H60" i="8"/>
  <c r="G60" i="8"/>
  <c r="F60" i="8"/>
  <c r="E60" i="8"/>
  <c r="H59" i="8"/>
  <c r="G59" i="8"/>
  <c r="F59" i="8"/>
  <c r="E59" i="8"/>
  <c r="H58" i="8"/>
  <c r="G58" i="8"/>
  <c r="F58" i="8"/>
  <c r="E58" i="8"/>
  <c r="H57" i="8"/>
  <c r="G57" i="8"/>
  <c r="F57" i="8"/>
  <c r="E57" i="8"/>
  <c r="H56" i="8"/>
  <c r="G56" i="8"/>
  <c r="F56" i="8"/>
  <c r="E56" i="8"/>
  <c r="H55" i="8"/>
  <c r="G55" i="8"/>
  <c r="F55" i="8"/>
  <c r="E55" i="8"/>
  <c r="H54" i="8"/>
  <c r="G54" i="8"/>
  <c r="F54" i="8"/>
  <c r="E54" i="8"/>
  <c r="H53" i="8"/>
  <c r="G53" i="8"/>
  <c r="F53" i="8"/>
  <c r="E53" i="8"/>
  <c r="H52" i="8"/>
  <c r="G52" i="8"/>
  <c r="F52" i="8"/>
  <c r="E52" i="8"/>
  <c r="H51" i="8"/>
  <c r="G51" i="8"/>
  <c r="F51" i="8"/>
  <c r="E51" i="8"/>
  <c r="H50" i="8"/>
  <c r="G50" i="8"/>
  <c r="F50" i="8"/>
  <c r="E50" i="8"/>
  <c r="H49" i="8"/>
  <c r="G49" i="8"/>
  <c r="F49" i="8"/>
  <c r="E49" i="8"/>
  <c r="H48" i="8"/>
  <c r="G48" i="8"/>
  <c r="F48" i="8"/>
  <c r="E48" i="8"/>
  <c r="H47" i="8"/>
  <c r="G47" i="8"/>
  <c r="F47" i="8"/>
  <c r="E47" i="8"/>
  <c r="H46" i="8"/>
  <c r="G46" i="8"/>
  <c r="F46" i="8"/>
  <c r="E46" i="8"/>
  <c r="H45" i="8"/>
  <c r="G45" i="8"/>
  <c r="F45" i="8"/>
  <c r="E45" i="8"/>
  <c r="H44" i="8"/>
  <c r="G44" i="8"/>
  <c r="F44" i="8"/>
  <c r="E44" i="8"/>
  <c r="H43" i="8"/>
  <c r="G43" i="8"/>
  <c r="F43" i="8"/>
  <c r="E43" i="8"/>
  <c r="H42" i="8"/>
  <c r="G42" i="8"/>
  <c r="F42" i="8"/>
  <c r="E42" i="8"/>
  <c r="H41" i="8"/>
  <c r="G41" i="8"/>
  <c r="F41" i="8"/>
  <c r="E41" i="8"/>
  <c r="H40" i="8"/>
  <c r="G40" i="8"/>
  <c r="F40" i="8"/>
  <c r="E40" i="8"/>
  <c r="H39" i="8"/>
  <c r="G39" i="8"/>
  <c r="F39" i="8"/>
  <c r="E39" i="8"/>
  <c r="H38" i="8"/>
  <c r="G38" i="8"/>
  <c r="F38" i="8"/>
  <c r="E38" i="8"/>
  <c r="H37" i="8"/>
  <c r="G37" i="8"/>
  <c r="F37" i="8"/>
  <c r="E37" i="8"/>
  <c r="H36" i="8"/>
  <c r="G36" i="8"/>
  <c r="F36" i="8"/>
  <c r="E36" i="8"/>
  <c r="H35" i="8"/>
  <c r="G35" i="8"/>
  <c r="F35" i="8"/>
  <c r="E35" i="8"/>
  <c r="H34" i="8"/>
  <c r="G34" i="8"/>
  <c r="F34" i="8"/>
  <c r="E34" i="8"/>
  <c r="H33" i="8"/>
  <c r="G33" i="8"/>
  <c r="F33" i="8"/>
  <c r="E33" i="8"/>
  <c r="H32" i="8"/>
  <c r="G32" i="8"/>
  <c r="F32" i="8"/>
  <c r="E32" i="8"/>
  <c r="H31" i="8"/>
  <c r="G31" i="8"/>
  <c r="F31" i="8"/>
  <c r="E31" i="8"/>
  <c r="H30" i="8"/>
  <c r="G30" i="8"/>
  <c r="F30" i="8"/>
  <c r="E30" i="8"/>
  <c r="H29" i="8"/>
  <c r="G29" i="8"/>
  <c r="F29" i="8"/>
  <c r="E29" i="8"/>
  <c r="H28" i="8"/>
  <c r="G28" i="8"/>
  <c r="F28" i="8"/>
  <c r="E28" i="8"/>
  <c r="H27" i="8"/>
  <c r="G27" i="8"/>
  <c r="F27" i="8"/>
  <c r="E27" i="8"/>
  <c r="H26" i="8"/>
  <c r="G26" i="8"/>
  <c r="F26" i="8"/>
  <c r="E26" i="8"/>
  <c r="H25" i="8"/>
  <c r="G25" i="8"/>
  <c r="F25" i="8"/>
  <c r="E25" i="8"/>
  <c r="H24" i="8"/>
  <c r="G24" i="8"/>
  <c r="F24" i="8"/>
  <c r="E24" i="8"/>
  <c r="H23" i="8"/>
  <c r="G23" i="8"/>
  <c r="F23" i="8"/>
  <c r="E23" i="8"/>
  <c r="H22" i="8"/>
  <c r="G22" i="8"/>
  <c r="F22" i="8"/>
  <c r="E22" i="8"/>
  <c r="H21" i="8"/>
  <c r="G21" i="8"/>
  <c r="F21" i="8"/>
  <c r="E21" i="8"/>
  <c r="H20" i="8"/>
  <c r="G20" i="8"/>
  <c r="F20" i="8"/>
  <c r="E20" i="8"/>
  <c r="H19" i="8"/>
  <c r="G19" i="8"/>
  <c r="F19" i="8"/>
  <c r="E19" i="8"/>
  <c r="H18" i="8"/>
  <c r="G18" i="8"/>
  <c r="F18" i="8"/>
  <c r="E18" i="8"/>
  <c r="H17" i="8"/>
  <c r="G17" i="8"/>
  <c r="F17" i="8"/>
  <c r="E17" i="8"/>
  <c r="H16" i="8"/>
  <c r="G16" i="8"/>
  <c r="F16" i="8"/>
  <c r="E16" i="8"/>
  <c r="H15" i="8"/>
  <c r="G15" i="8"/>
  <c r="F15" i="8"/>
  <c r="E15" i="8"/>
  <c r="H14" i="8"/>
  <c r="G14" i="8"/>
  <c r="F14" i="8"/>
  <c r="E14" i="8"/>
  <c r="H13" i="8"/>
  <c r="G13" i="8"/>
  <c r="F13" i="8"/>
  <c r="E13" i="8"/>
  <c r="H12" i="8"/>
  <c r="G12" i="8"/>
  <c r="F12" i="8"/>
  <c r="E12" i="8"/>
  <c r="H11" i="8"/>
  <c r="G11" i="8"/>
  <c r="F11" i="8"/>
  <c r="E11" i="8"/>
  <c r="H10" i="8"/>
  <c r="G10" i="8"/>
  <c r="F10" i="8"/>
  <c r="E10" i="8"/>
  <c r="H9" i="8"/>
  <c r="G9" i="8"/>
  <c r="F9" i="8"/>
  <c r="E9" i="8"/>
  <c r="H8" i="8"/>
  <c r="G8" i="8"/>
  <c r="F8" i="8"/>
  <c r="E8" i="8"/>
  <c r="H7" i="8"/>
  <c r="G7" i="8"/>
  <c r="F7" i="8"/>
  <c r="E7" i="8"/>
  <c r="H6" i="8"/>
  <c r="G6" i="8"/>
  <c r="F6" i="8"/>
  <c r="E6" i="8"/>
  <c r="H5" i="8"/>
  <c r="G5" i="8"/>
  <c r="F5" i="8"/>
  <c r="E5" i="8"/>
  <c r="H4" i="8"/>
  <c r="G4" i="8"/>
  <c r="F4" i="8"/>
  <c r="E4" i="8"/>
  <c r="H3" i="8"/>
  <c r="G3" i="8"/>
  <c r="F3" i="8"/>
  <c r="E3" i="8"/>
  <c r="H2" i="8"/>
  <c r="G2" i="8"/>
  <c r="F2" i="8"/>
  <c r="E2" i="8"/>
  <c r="I88" i="27"/>
  <c r="G88" i="27"/>
  <c r="E88" i="27"/>
  <c r="C88" i="27"/>
  <c r="C87" i="27"/>
  <c r="E87" i="27"/>
  <c r="G87" i="27"/>
  <c r="I87" i="27"/>
  <c r="I85" i="27"/>
  <c r="I86" i="27"/>
  <c r="G85" i="27"/>
  <c r="G86" i="27"/>
  <c r="E85" i="27"/>
  <c r="E86" i="27"/>
  <c r="C85" i="27"/>
  <c r="C86" i="27"/>
  <c r="I84" i="27"/>
  <c r="G84" i="27"/>
  <c r="E83" i="27"/>
  <c r="E84" i="27"/>
  <c r="C83" i="27"/>
  <c r="C84" i="27"/>
  <c r="I83" i="27"/>
  <c r="G83" i="27"/>
  <c r="I82" i="27"/>
  <c r="G82" i="27"/>
  <c r="E82" i="27"/>
  <c r="C82" i="27"/>
  <c r="I81" i="27"/>
  <c r="G81" i="27"/>
  <c r="E81" i="27"/>
  <c r="C81" i="27"/>
  <c r="I80" i="27"/>
  <c r="G80" i="27"/>
  <c r="E80" i="27"/>
  <c r="C80" i="27"/>
  <c r="C79" i="27"/>
  <c r="I79" i="27"/>
  <c r="G79" i="27"/>
  <c r="E79" i="27"/>
  <c r="I78" i="27"/>
  <c r="G78" i="27"/>
  <c r="E78" i="27"/>
  <c r="C78" i="27"/>
  <c r="I77" i="27"/>
  <c r="G77" i="27"/>
  <c r="E77" i="27"/>
  <c r="C77" i="27"/>
  <c r="I76" i="27"/>
  <c r="G76" i="27"/>
  <c r="E76" i="27"/>
  <c r="C76" i="27"/>
  <c r="I75" i="27"/>
  <c r="G75" i="27"/>
  <c r="E75" i="27"/>
  <c r="C75" i="27"/>
  <c r="I74" i="27"/>
  <c r="G74" i="27"/>
  <c r="E74" i="27"/>
  <c r="C74" i="27"/>
  <c r="I73" i="27"/>
  <c r="G73" i="27"/>
  <c r="E73" i="27"/>
  <c r="C73" i="27"/>
  <c r="I72" i="27"/>
  <c r="G72" i="27"/>
  <c r="E72" i="27"/>
  <c r="C72" i="27"/>
  <c r="I71" i="27"/>
  <c r="G71" i="27"/>
  <c r="E71" i="27"/>
  <c r="C71" i="27"/>
  <c r="I70" i="27"/>
  <c r="G70" i="27"/>
  <c r="E70" i="27"/>
  <c r="C70" i="27"/>
  <c r="I69" i="27"/>
  <c r="G69" i="27"/>
  <c r="E69" i="27"/>
  <c r="C69" i="27"/>
  <c r="I68" i="27"/>
  <c r="G68" i="27"/>
  <c r="E68" i="27"/>
  <c r="C68" i="27"/>
  <c r="I67" i="27"/>
  <c r="G67" i="27"/>
  <c r="E67" i="27"/>
  <c r="C67" i="27"/>
  <c r="I66" i="27"/>
  <c r="G66" i="27"/>
  <c r="E66" i="27"/>
  <c r="C66" i="27"/>
  <c r="I65" i="27"/>
  <c r="G65" i="27"/>
  <c r="E65" i="27"/>
  <c r="C65" i="27"/>
  <c r="I64" i="27"/>
  <c r="G64" i="27"/>
  <c r="E64" i="27"/>
  <c r="C64" i="27"/>
  <c r="I63" i="27"/>
  <c r="G63" i="27"/>
  <c r="E63" i="27"/>
  <c r="C63" i="27"/>
  <c r="I62" i="27"/>
  <c r="G62" i="27"/>
  <c r="E62" i="27"/>
  <c r="C62" i="27"/>
  <c r="I61" i="27"/>
  <c r="G61" i="27"/>
  <c r="E61" i="27"/>
  <c r="C61" i="27"/>
  <c r="I60" i="27"/>
  <c r="G60" i="27"/>
  <c r="E60" i="27"/>
  <c r="C60" i="27"/>
  <c r="I59" i="27"/>
  <c r="G59" i="27"/>
  <c r="E59" i="27"/>
  <c r="C59" i="27"/>
  <c r="I58" i="27"/>
  <c r="G58" i="27"/>
  <c r="E58" i="27"/>
  <c r="C58" i="27"/>
  <c r="I57" i="27"/>
  <c r="G57" i="27"/>
  <c r="E57" i="27"/>
  <c r="C57" i="27"/>
  <c r="I56" i="27"/>
  <c r="G56" i="27"/>
  <c r="E56" i="27"/>
  <c r="C56" i="27"/>
  <c r="I55" i="27"/>
  <c r="G55" i="27"/>
  <c r="E55" i="27"/>
  <c r="C55" i="27"/>
  <c r="I54" i="27"/>
  <c r="G54" i="27"/>
  <c r="E54" i="27"/>
  <c r="C54" i="27"/>
  <c r="I53" i="27"/>
  <c r="G53" i="27"/>
  <c r="E53" i="27"/>
  <c r="C53" i="27"/>
  <c r="I52" i="27"/>
  <c r="G52" i="27"/>
  <c r="E52" i="27"/>
  <c r="C52" i="27"/>
  <c r="I51" i="27"/>
  <c r="G51" i="27"/>
  <c r="E51" i="27"/>
  <c r="C51" i="27"/>
  <c r="I50" i="27"/>
  <c r="G50" i="27"/>
  <c r="E50" i="27"/>
  <c r="C50" i="27"/>
  <c r="I49" i="27"/>
  <c r="G49" i="27"/>
  <c r="E49" i="27"/>
  <c r="C49" i="27"/>
  <c r="I48" i="27"/>
  <c r="G48" i="27"/>
  <c r="E48" i="27"/>
  <c r="C48" i="27"/>
  <c r="I47" i="27"/>
  <c r="G47" i="27"/>
  <c r="E47" i="27"/>
  <c r="C47" i="27"/>
  <c r="I46" i="27"/>
  <c r="G46" i="27"/>
  <c r="E46" i="27"/>
  <c r="C46" i="27"/>
  <c r="I45" i="27"/>
  <c r="G45" i="27"/>
  <c r="E45" i="27"/>
  <c r="C45" i="27"/>
  <c r="I44" i="27"/>
  <c r="G44" i="27"/>
  <c r="E44" i="27"/>
  <c r="C44" i="27"/>
  <c r="I43" i="27"/>
  <c r="G43" i="27"/>
  <c r="E43" i="27"/>
  <c r="C43" i="27"/>
  <c r="I42" i="27"/>
  <c r="G42" i="27"/>
  <c r="E42" i="27"/>
  <c r="C42" i="27"/>
  <c r="I41" i="27"/>
  <c r="G41" i="27"/>
  <c r="E41" i="27"/>
  <c r="C41" i="27"/>
  <c r="I40" i="27"/>
  <c r="G40" i="27"/>
  <c r="E40" i="27"/>
  <c r="C40" i="27"/>
  <c r="I39" i="27"/>
  <c r="G39" i="27"/>
  <c r="E39" i="27"/>
  <c r="C39" i="27"/>
  <c r="I38" i="27"/>
  <c r="G38" i="27"/>
  <c r="E38" i="27"/>
  <c r="C38" i="27"/>
  <c r="I37" i="27"/>
  <c r="G37" i="27"/>
  <c r="E37" i="27"/>
  <c r="C37" i="27"/>
  <c r="I36" i="27"/>
  <c r="G36" i="27"/>
  <c r="E36" i="27"/>
  <c r="C36" i="27"/>
  <c r="I35" i="27"/>
  <c r="G35" i="27"/>
  <c r="E35" i="27"/>
  <c r="C35" i="27"/>
  <c r="I34" i="27"/>
  <c r="G34" i="27"/>
  <c r="E34" i="27"/>
  <c r="C34" i="27"/>
  <c r="I33" i="27"/>
  <c r="G33" i="27"/>
  <c r="E33" i="27"/>
  <c r="C33" i="27"/>
  <c r="I32" i="27"/>
  <c r="G32" i="27"/>
  <c r="E32" i="27"/>
  <c r="C32" i="27"/>
  <c r="I31" i="27"/>
  <c r="G31" i="27"/>
  <c r="E31" i="27"/>
  <c r="C31" i="27"/>
  <c r="I30" i="27"/>
  <c r="G30" i="27"/>
  <c r="E30" i="27"/>
  <c r="C30" i="27"/>
  <c r="I29" i="27"/>
  <c r="G29" i="27"/>
  <c r="E29" i="27"/>
  <c r="C29" i="27"/>
  <c r="I28" i="27"/>
  <c r="G28" i="27"/>
  <c r="E28" i="27"/>
  <c r="C28" i="27"/>
  <c r="I27" i="27"/>
  <c r="G27" i="27"/>
  <c r="E27" i="27"/>
  <c r="C27" i="27"/>
  <c r="I26" i="27"/>
  <c r="G26" i="27"/>
  <c r="E26" i="27"/>
  <c r="C26" i="27"/>
  <c r="I25" i="27"/>
  <c r="G25" i="27"/>
  <c r="E25" i="27"/>
  <c r="C25" i="27"/>
  <c r="I24" i="27"/>
  <c r="G24" i="27"/>
  <c r="E24" i="27"/>
  <c r="C24" i="27"/>
  <c r="I23" i="27"/>
  <c r="G23" i="27"/>
  <c r="E23" i="27"/>
  <c r="C23" i="27"/>
  <c r="I22" i="27"/>
  <c r="G22" i="27"/>
  <c r="E22" i="27"/>
  <c r="C22" i="27"/>
  <c r="I21" i="27"/>
  <c r="G21" i="27"/>
  <c r="E21" i="27"/>
  <c r="C21" i="27"/>
  <c r="I20" i="27"/>
  <c r="G20" i="27"/>
  <c r="E20" i="27"/>
  <c r="C20" i="27"/>
  <c r="I19" i="27"/>
  <c r="G19" i="27"/>
  <c r="E19" i="27"/>
  <c r="C19" i="27"/>
  <c r="I18" i="27"/>
  <c r="G18" i="27"/>
  <c r="E18" i="27"/>
  <c r="C18" i="27"/>
  <c r="I17" i="27"/>
  <c r="G17" i="27"/>
  <c r="E17" i="27"/>
  <c r="C17" i="27"/>
  <c r="I16" i="27"/>
  <c r="G16" i="27"/>
  <c r="E16" i="27"/>
  <c r="C16" i="27"/>
  <c r="I15" i="27"/>
  <c r="G15" i="27"/>
  <c r="E15" i="27"/>
  <c r="C15" i="27"/>
  <c r="I14" i="27"/>
  <c r="G14" i="27"/>
  <c r="E14" i="27"/>
  <c r="C14" i="27"/>
  <c r="I13" i="27"/>
  <c r="G13" i="27"/>
  <c r="E13" i="27"/>
  <c r="C13" i="27"/>
  <c r="I12" i="27"/>
  <c r="G12" i="27"/>
  <c r="E12" i="27"/>
  <c r="C12" i="27"/>
  <c r="I11" i="27"/>
  <c r="G11" i="27"/>
  <c r="E11" i="27"/>
  <c r="C11" i="27"/>
  <c r="I10" i="27"/>
  <c r="G10" i="27"/>
  <c r="E10" i="27"/>
  <c r="C10" i="27"/>
  <c r="I9" i="27"/>
  <c r="G9" i="27"/>
  <c r="E9" i="27"/>
  <c r="C9" i="27"/>
  <c r="I8" i="27"/>
  <c r="G8" i="27"/>
  <c r="E8" i="27"/>
  <c r="C8" i="27"/>
  <c r="I7" i="27"/>
  <c r="G7" i="27"/>
  <c r="E7" i="27"/>
  <c r="C7" i="27"/>
  <c r="I6" i="27"/>
  <c r="G6" i="27"/>
  <c r="E6" i="27"/>
  <c r="C6" i="27"/>
  <c r="I5" i="27"/>
  <c r="G5" i="27"/>
  <c r="E5" i="27"/>
  <c r="C5" i="27"/>
  <c r="I4" i="27"/>
  <c r="G4" i="27"/>
  <c r="E4" i="27"/>
  <c r="C4" i="27"/>
  <c r="I3" i="27"/>
  <c r="G3" i="27"/>
  <c r="E3" i="27"/>
  <c r="C3" i="27"/>
  <c r="I2" i="27"/>
  <c r="G2" i="27"/>
  <c r="E2" i="27"/>
  <c r="C2" i="27"/>
  <c r="J27" i="21"/>
  <c r="I5" i="21"/>
  <c r="I9" i="21"/>
  <c r="I13" i="21"/>
  <c r="I17" i="21"/>
  <c r="I21" i="21"/>
  <c r="I25" i="21"/>
  <c r="I22" i="21"/>
  <c r="M27" i="21"/>
  <c r="I6" i="21"/>
  <c r="I10" i="21"/>
  <c r="I14" i="21"/>
  <c r="I18" i="21"/>
  <c r="I26" i="21"/>
  <c r="I3" i="21"/>
  <c r="I7" i="21"/>
  <c r="I11" i="21"/>
  <c r="I15" i="21"/>
  <c r="I19" i="21"/>
  <c r="I23" i="21"/>
  <c r="I27" i="21"/>
  <c r="I4" i="21"/>
  <c r="I8" i="21"/>
  <c r="I12" i="21"/>
  <c r="I16" i="21"/>
  <c r="I20" i="21"/>
  <c r="I24" i="21"/>
  <c r="K27" i="21"/>
  <c r="L23" i="21"/>
  <c r="L24" i="23"/>
  <c r="L42" i="25"/>
  <c r="L21" i="25"/>
  <c r="L62" i="25"/>
  <c r="L34" i="25"/>
  <c r="L65" i="25"/>
  <c r="L84" i="25"/>
  <c r="L23" i="25"/>
  <c r="L24" i="25"/>
  <c r="L56" i="25"/>
  <c r="L77" i="25"/>
  <c r="L13" i="25"/>
  <c r="L19" i="25"/>
  <c r="L73" i="25"/>
  <c r="L9" i="25"/>
  <c r="L31" i="25"/>
  <c r="L20" i="25"/>
  <c r="L52" i="25"/>
  <c r="L53" i="25"/>
  <c r="L38" i="25"/>
  <c r="L59" i="25"/>
  <c r="L58" i="25"/>
  <c r="L18" i="25"/>
  <c r="L30" i="25"/>
  <c r="L7" i="21"/>
  <c r="L4" i="21"/>
  <c r="L8" i="21"/>
  <c r="L19" i="21"/>
  <c r="L25" i="21"/>
  <c r="L21" i="21"/>
  <c r="L17" i="21"/>
  <c r="L13" i="21"/>
  <c r="L9" i="21"/>
  <c r="L5" i="21"/>
  <c r="L3" i="21"/>
  <c r="L20" i="21"/>
  <c r="L26" i="21"/>
  <c r="L24" i="21"/>
  <c r="L22" i="21"/>
  <c r="L18" i="21"/>
  <c r="L6" i="21"/>
  <c r="L11" i="21"/>
  <c r="L12" i="21"/>
  <c r="L27" i="21"/>
  <c r="L14" i="21"/>
  <c r="L10" i="21"/>
  <c r="L15" i="21"/>
  <c r="L16" i="21"/>
  <c r="L43" i="2"/>
  <c r="L84" i="2"/>
  <c r="L53" i="2"/>
  <c r="L41" i="2"/>
  <c r="L31" i="2"/>
  <c r="L91" i="2"/>
  <c r="L11" i="2"/>
  <c r="L12" i="2"/>
  <c r="L13" i="2"/>
  <c r="L23" i="2"/>
  <c r="L61" i="2"/>
  <c r="L49" i="2"/>
  <c r="L87" i="2"/>
  <c r="L70" i="2"/>
  <c r="L26" i="2"/>
  <c r="L65" i="2"/>
  <c r="L83" i="2"/>
  <c r="L36" i="2"/>
  <c r="L52" i="2"/>
  <c r="L28" i="2"/>
  <c r="L39" i="2"/>
  <c r="L62" i="2"/>
  <c r="L6" i="2"/>
  <c r="L10" i="2"/>
  <c r="L73" i="2"/>
  <c r="L69" i="2"/>
  <c r="L45" i="2"/>
  <c r="L25" i="2"/>
  <c r="L21" i="2"/>
  <c r="L63" i="2"/>
  <c r="L16" i="2"/>
  <c r="L81" i="2"/>
  <c r="L58" i="2"/>
  <c r="L34" i="2"/>
  <c r="L75" i="2"/>
  <c r="L51" i="2"/>
  <c r="L47" i="2"/>
  <c r="L27" i="2"/>
  <c r="L66" i="2"/>
  <c r="L17" i="2"/>
  <c r="L82" i="2"/>
  <c r="L59" i="2"/>
  <c r="L35" i="2"/>
  <c r="L74" i="2"/>
  <c r="L46" i="2"/>
  <c r="L22" i="2"/>
  <c r="L18" i="2"/>
  <c r="L60" i="2"/>
  <c r="L76" i="2"/>
  <c r="L48" i="2"/>
  <c r="L88" i="2"/>
  <c r="L85" i="2"/>
  <c r="L37" i="2"/>
  <c r="L14" i="2"/>
  <c r="L72" i="2"/>
  <c r="L68" i="2"/>
  <c r="L44" i="2"/>
  <c r="L24" i="2"/>
  <c r="L20" i="2"/>
  <c r="L42" i="2"/>
  <c r="L86" i="2"/>
  <c r="L79" i="2"/>
  <c r="L56" i="2"/>
  <c r="L32" i="2"/>
  <c r="L54" i="2"/>
  <c r="L50" i="2"/>
  <c r="L30" i="2"/>
  <c r="L19" i="2"/>
  <c r="L64" i="2"/>
  <c r="L15" i="2"/>
  <c r="L80" i="2"/>
  <c r="L57" i="2"/>
  <c r="L60" i="25" l="1"/>
  <c r="L11" i="25"/>
  <c r="L37" i="25"/>
  <c r="L5" i="25"/>
  <c r="L46" i="25"/>
  <c r="L68" i="25"/>
  <c r="L22" i="25"/>
  <c r="L6" i="25"/>
  <c r="L27" i="25"/>
  <c r="L78" i="25"/>
  <c r="L69" i="25"/>
  <c r="L36" i="25"/>
  <c r="L76" i="25"/>
  <c r="L54" i="25"/>
  <c r="L26" i="25"/>
  <c r="L43" i="25"/>
  <c r="L66" i="25"/>
</calcChain>
</file>

<file path=xl/sharedStrings.xml><?xml version="1.0" encoding="utf-8"?>
<sst xmlns="http://schemas.openxmlformats.org/spreadsheetml/2006/main" count="1662" uniqueCount="344">
  <si>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</si>
  <si>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</si>
  <si>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</si>
  <si>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</si>
  <si>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</si>
  <si>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</si>
  <si>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</si>
  <si>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</si>
  <si>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</si>
  <si>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</si>
  <si>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</si>
  <si>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</si>
  <si>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</si>
  <si>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</si>
  <si>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</si>
  <si>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</si>
  <si>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</si>
  <si>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</si>
  <si>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</si>
  <si>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</si>
  <si>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</si>
  <si>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</si>
  <si>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</si>
  <si>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</si>
  <si>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</si>
  <si>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</si>
  <si>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</si>
  <si>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</si>
  <si>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</si>
  <si>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</si>
  <si>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</si>
  <si>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</si>
  <si>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</si>
  <si>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</si>
  <si>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</si>
  <si>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</si>
  <si>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</si>
  <si>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</si>
  <si>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</si>
  <si>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</si>
  <si>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</si>
  <si>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</si>
  <si>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</si>
  <si>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</si>
  <si>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</si>
  <si>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</si>
  <si>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</si>
  <si>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</si>
  <si>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</si>
  <si>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</si>
  <si>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</si>
  <si>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</si>
  <si>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</si>
  <si>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</si>
  <si>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</si>
  <si>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</si>
  <si>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</si>
  <si>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</si>
  <si>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</si>
  <si>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</si>
  <si>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</si>
  <si>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</si>
  <si>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</si>
  <si>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</si>
  <si>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</si>
  <si>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</si>
  <si>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</si>
  <si>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</si>
  <si>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</si>
  <si>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</si>
  <si>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</si>
  <si>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</si>
  <si>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</si>
  <si>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</si>
  <si>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</si>
  <si>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</si>
  <si>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</si>
  <si>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</si>
  <si>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</si>
  <si>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</si>
  <si>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</si>
  <si>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</si>
  <si>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</si>
  <si>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</si>
  <si>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</si>
  <si>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</si>
  <si>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</si>
  <si>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</si>
  <si>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</si>
  <si>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</si>
  <si>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</si>
  <si>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</si>
  <si>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</si>
  <si>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</si>
  <si>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</si>
  <si>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</si>
  <si>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</si>
  <si>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</si>
  <si>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</si>
  <si>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</si>
  <si>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</si>
  <si>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</si>
  <si>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</si>
  <si>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</si>
  <si>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</si>
  <si>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</si>
  <si>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</si>
  <si>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</si>
  <si>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</si>
  <si>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</si>
  <si>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</si>
  <si>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</si>
  <si>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</si>
  <si>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</si>
  <si>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</si>
  <si>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</si>
  <si>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</si>
  <si>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</si>
  <si>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</si>
  <si>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</si>
  <si>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</si>
  <si>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</si>
  <si>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</si>
  <si>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</si>
  <si>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</si>
  <si>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</si>
  <si>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</si>
  <si>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</si>
  <si>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</si>
  <si>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</si>
  <si>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</si>
  <si>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</si>
  <si>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</si>
  <si>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</si>
  <si>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</si>
  <si>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</si>
  <si>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</si>
  <si>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</si>
  <si>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</si>
  <si>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</si>
  <si>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</si>
  <si>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</si>
  <si>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</si>
  <si>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</si>
  <si>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</si>
  <si>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</si>
  <si>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</si>
  <si>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</si>
  <si>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</si>
  <si>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</si>
  <si>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</si>
  <si>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</si>
  <si>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</si>
  <si>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</si>
  <si>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</si>
  <si>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</si>
  <si>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</si>
  <si>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</si>
  <si>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</si>
  <si>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</si>
  <si>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</si>
  <si>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</si>
  <si>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</si>
  <si>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</si>
  <si>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</si>
  <si>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</si>
  <si>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</si>
  <si>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</si>
  <si>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</si>
  <si>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</si>
  <si>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</si>
  <si>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</si>
  <si>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</si>
  <si>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</si>
  <si>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</si>
  <si>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</si>
  <si>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</si>
  <si>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</si>
  <si>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</si>
  <si>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</si>
  <si>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</si>
  <si>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</si>
  <si>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</si>
  <si>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</si>
  <si>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</si>
  <si>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</si>
  <si>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</si>
  <si>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</si>
  <si>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</si>
  <si>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</si>
  <si>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</si>
  <si>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</si>
  <si>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</si>
  <si>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</si>
  <si>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</si>
  <si>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</si>
  <si>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</si>
  <si>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</si>
  <si>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</si>
  <si>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</si>
  <si>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</si>
  <si>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</si>
  <si>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</si>
  <si>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</si>
  <si>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</si>
  <si>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</si>
  <si>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</si>
  <si>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</si>
  <si>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</si>
  <si>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</si>
  <si>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</si>
  <si>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</si>
  <si>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</si>
  <si>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</si>
  <si>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</si>
  <si>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</si>
  <si>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</si>
  <si>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</si>
  <si>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</si>
  <si>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</si>
  <si>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</si>
  <si>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</si>
  <si>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</si>
  <si>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</si>
  <si>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</si>
  <si>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</si>
  <si>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</si>
  <si>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</si>
  <si>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</si>
  <si>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</si>
  <si>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</si>
  <si>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</si>
  <si>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</si>
  <si>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</si>
  <si>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</si>
  <si>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</si>
  <si>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</si>
  <si>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</si>
  <si>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</si>
  <si>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</si>
  <si>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</si>
  <si>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</si>
  <si>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</si>
  <si>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</si>
  <si>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</si>
  <si>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</si>
  <si>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</si>
  <si>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</si>
  <si>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</si>
  <si>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</si>
  <si>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</si>
  <si>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</si>
  <si>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</si>
  <si>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</si>
  <si>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</si>
  <si>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4/a</t>
  </si>
  <si>
    <t>4/a_endeks</t>
  </si>
  <si>
    <t>4/c_endeks</t>
  </si>
  <si>
    <t>4/c</t>
  </si>
  <si>
    <t>4/b Tarım</t>
  </si>
  <si>
    <t>4/b_Tarım_endeks</t>
  </si>
  <si>
    <t>4/b Esnaf</t>
  </si>
  <si>
    <t>Esnaf (4/b) Endeks</t>
  </si>
  <si>
    <t>Geçen Aya Göre Değişim</t>
  </si>
  <si>
    <t xml:space="preserve">AĞAÇ,AĞAÇ ÜRÜNLERİ VE MANTAR ÜR.  </t>
  </si>
  <si>
    <t xml:space="preserve">KOK KÖMÜRÜ VE PETROL ÜRÜN. İM. </t>
  </si>
  <si>
    <t xml:space="preserve">ECZACILIK VE ECZ.İLİŞKİN MAL.İM.. </t>
  </si>
  <si>
    <t xml:space="preserve">KAUÇUK VE PLASTİK ÜRÜNLER İM.  </t>
  </si>
  <si>
    <t xml:space="preserve">METALİK OLMAYAN ÜRÜNLER İMA.   </t>
  </si>
  <si>
    <t>FABRİK.METAL ÜRÜN.(MAK.TEC.HAR)</t>
  </si>
  <si>
    <t xml:space="preserve">MAKİNE VE EKİPMAN.KURULUMU VE ON. </t>
  </si>
  <si>
    <t>ELK.GAZ,BUHAR VE HAVA.SİS.ÜRET.DA.</t>
  </si>
  <si>
    <t>TOPTAN VE PER.TİC.VE MOT.TAŞIT.ON.</t>
  </si>
  <si>
    <t>PERAKENDE TİC.(MOT.TAŞIT.ONAR.HAR)</t>
  </si>
  <si>
    <t xml:space="preserve">KARA TAŞIMA.VE BORU HATTI TAŞIMA.   </t>
  </si>
  <si>
    <t>SİGOTA REAS.EMEK.FONL(ZOR.S.G.HARİÇ)</t>
  </si>
  <si>
    <t xml:space="preserve">GÜVENLİK VE SORUŞTURMA FAALİYET.    </t>
  </si>
  <si>
    <t xml:space="preserve">BİNA VE ÇEVRE DÜZENLEME FAALİYET.   </t>
  </si>
  <si>
    <t xml:space="preserve">BİLGİSAYAR VE KİŞİSEL EV EŞYA.ONAR. </t>
  </si>
  <si>
    <t xml:space="preserve">ULUSLARARASI ÖRGÜT VE TEMS.FAAL.    </t>
  </si>
  <si>
    <t>K.MARAŞ</t>
  </si>
  <si>
    <t xml:space="preserve">DİĞER MADENCİLİK VE TAŞ ŞubatÇILIĞI  </t>
  </si>
  <si>
    <t xml:space="preserve">DİĞER MADENCİLİK VE TAŞ Şubat.  </t>
  </si>
  <si>
    <t>İlin Payı (Nisan 2016)</t>
  </si>
  <si>
    <t>İlin Payı (Nisan2016)</t>
  </si>
  <si>
    <t>Başvuru Sayısındaki Değişim (Nisan 2016 - Nisan 2015)</t>
  </si>
  <si>
    <t>Başvuru Sayısındaki Fark (Nisan 2016 - Nisan 2015)</t>
  </si>
  <si>
    <t>Ödeme Yapılan Kişi Sayısındaki Değişim (Nisan 2016 - Nisan 2015)</t>
  </si>
  <si>
    <t>Ödeme Yapılan Kişi Sayısındaki Fark (Nisan 2016 - Nisan 2015)</t>
  </si>
  <si>
    <t>Mevsimsellikten Arındırılmış Veri</t>
  </si>
  <si>
    <t>Mevsimsellikten Arındırılmamış Veri</t>
  </si>
  <si>
    <t>KOBİ Sigortalı Sayısı Değişim (Kasım 2016 - Kasım 2015)</t>
  </si>
  <si>
    <t>KOBİ Sigortalı Sayısı Fark (Kasım 2016 - Kasım 2015)</t>
  </si>
  <si>
    <t>KOBİ Sigortalı Sayısı Fark (Kasım 2016 - Ekim 2016)</t>
  </si>
  <si>
    <t>KOBİ Sigortalı Sayısı Fark- MA (Kasım 2016 - Ekim 2016)</t>
  </si>
  <si>
    <t>Sektörün payı (Kasım 2016)</t>
  </si>
  <si>
    <t>Çalışan Sayısında Değişim Kasım 2016 - Kasım 2015)</t>
  </si>
  <si>
    <t>Çalışan Sayısındaki Fark Kasım 2016 - Kasım 2015)</t>
  </si>
  <si>
    <t>Artışta Sektörün Payı (%) (Kasım 2016)</t>
  </si>
  <si>
    <t>Çalışan Sayısındaki Fark (Kasım 2016 - Ekim 2016)</t>
  </si>
  <si>
    <t>Çalışan Sayısındaki Fark-MA (Kasım 2016 - Ekim 2016)</t>
  </si>
  <si>
    <t>Sektörün payı Kasım 2016)</t>
  </si>
  <si>
    <t>İşyeri Sayısında Değişim (Kasım 2016 - Kasım 2015)</t>
  </si>
  <si>
    <t>İşyeri Sayısındaki Fark (Kasım 2016 - Kasım 2015)</t>
  </si>
  <si>
    <t>İşyeri Sayısındaki Fark (Kasım 2016 - Ekim 2016)</t>
  </si>
  <si>
    <t>İşyeri Sayısındaki Fark-MA (Kasım 2016 - Ekim 2016)</t>
  </si>
  <si>
    <t>İlin Payı (Kasım 2016)</t>
  </si>
  <si>
    <t>Artışta İlin Payı (%) (Kasım 2016)</t>
  </si>
  <si>
    <t>Esnaf Sayısında Değişim Kasım 2016 - Kasım 2015)</t>
  </si>
  <si>
    <t>Esnaf Sayısındaki Fark Kasım 2016 - Kasım 2015)</t>
  </si>
  <si>
    <t>Esnaf Sayısındaki Fark (Kasım 2016 - Ekim 2016)</t>
  </si>
  <si>
    <t>Esnaf Sayısındaki Fark-MA (Kasım 2016 - Ekim 2016)</t>
  </si>
  <si>
    <t>Çiftçi Sayısında Değişim (Kasım 2016 - Kasım 2015)</t>
  </si>
  <si>
    <t>Çiftçi Sayısındaki Fark (Kasım 2016 - Kasım 2015)</t>
  </si>
  <si>
    <t>Çiftçi Sayısındaki Fark (Kasım 2016 - Ekim 2016)</t>
  </si>
  <si>
    <t>Çiftçi Sayısındaki Fark-MA (Kasım 2016 - Ekim 2016)</t>
  </si>
  <si>
    <t>Çalışan Sayısında Değişim (Kasım 2016 - Kasım 2015)</t>
  </si>
  <si>
    <t>Çalışan Sayısındaki Fark (Kasım 2016 - Kasım 2015)</t>
  </si>
  <si>
    <t>İşyeri Sayısındaki Fark-MA(Kasım 2016 - Ekim 2016)</t>
  </si>
  <si>
    <t>Sektörün Sigortalı Kadın İstihdamındaki Payı (Kasım 2016)</t>
  </si>
  <si>
    <t>Çalışan Sayısında Değişim (Kasım 2016- Kasım 2015)</t>
  </si>
  <si>
    <t>Çalışan Sayısındaki Fark (Kasım 2016- Ekim 2016)</t>
  </si>
  <si>
    <t>Çalışan Sayısındaki Fark-MA (Kasım 2016- Ekim 2016)</t>
  </si>
  <si>
    <t>İldeki Kadın İstihdamının Toplam İstihdama Oranı (Kasım 2016)</t>
  </si>
  <si>
    <t>Kadın İstihdamındaki Değişim (Kasım 2016 - Kasım 2015)</t>
  </si>
  <si>
    <t>Kadın İstihdamındaki Fark (Kasım 2016 - Kasım 2015)</t>
  </si>
  <si>
    <t>Kadın İstihdamındaki Fark (Kasım 2016 - Ekim 2016)</t>
  </si>
  <si>
    <t>Ortalama Günlük Kazanç Değişim (Kasım 2016 - Kasım 2015)</t>
  </si>
  <si>
    <t>Ortalama Günlük Kazanç Fark (TL) (Kasım 2016 - Kasım 2015)</t>
  </si>
  <si>
    <t>Ortalama Günlük Kazanç Fark (TL) (Kasım 2016 - Ekim 2016)</t>
  </si>
  <si>
    <t>Ortalama Günlük Kazanç Fark-MA (TL) (Kasım 2016 - Ekim 2016)</t>
  </si>
  <si>
    <t>Ortalama Günlük Kazanç Fark- MA(TL) (Kasım 2016 - Ekim 2016)</t>
  </si>
  <si>
    <t>KOBİ İşyeri Sayısı Değişim (Kasım 2016 - Kasım 2015)</t>
  </si>
  <si>
    <t>KOBİ İşyeri Sayısı Fark (Kasım 2016 - Kasım 2015)</t>
  </si>
  <si>
    <t>KOBİ İşyeri Sayısı Fark (Kasım 2016 - Ekim 2016)</t>
  </si>
  <si>
    <t>KOBİ İşyeri Sayısı Fark- MA (Kasım 2016 - Ekim 2016)</t>
  </si>
  <si>
    <t>KOBİ İşyeri Sektör Değişim (Kasım 2016 - Kasım 2015)</t>
  </si>
  <si>
    <t>KOBİ İşyeri Sektör Fark (Kasım 2016 - Kasım 2015)</t>
  </si>
  <si>
    <t>KOBİ İşyeri Sektör Fark (Kasım 2016 - Ekim 2016)</t>
  </si>
  <si>
    <t>KOBİ İşyeri Sektör Fark- MA (Kasım 2016 - Ekim 2016)</t>
  </si>
  <si>
    <t>KOBİ Sigortalı Sektör Değişim (Kasım 2016 - Kasım 2015)</t>
  </si>
  <si>
    <t>KOBİ Sigortalı Sektör Fark (Kasım 2016 - Kasım 2015)</t>
  </si>
  <si>
    <t>KOBİ Sigortalı Sektör Fark (Kasım 2016 - Ekim 2016)</t>
  </si>
  <si>
    <t>KOBİ Sigortalı Sektör Fark- MA (Kasım 2016 - Ekim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</si>
</sst>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.00\ _T_L_-;\-* #,##0.00\ _T_L_-;_-* &quot;-&quot;??\ _T_L_-;_-@_-"/>
    <numFmt numFmtId="165" formatCode="#,##0;[Red]#,##0"/>
    <numFmt numFmtId="166" formatCode="0.0%"/>
    <numFmt numFmtId="167" formatCode="0.0"/>
    <numFmt numFmtId="168" formatCode="#,##0.0"/>
    <numFmt numFmtId="169" formatCode="#,##0_ ;\-#,##0\ "/>
    <numFmt numFmtId="170" formatCode="_-* #,##0\ _T_L_-;\-* #,##0\ _T_L_-;_-* &quot;-&quot;??\ _T_L_-;_-@_-"/>
    <numFmt numFmtId="171" formatCode="General_)"/>
  </numFmts>
  <fonts count="75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"/>
      <family val="2"/>
      <charset val="162"/>
    </font>
    <font>
      <u/>
      <sz val="10"/>
      <color indexed="12"/>
      <name val="Arial Tur"/>
      <charset val="162"/>
    </font>
    <font>
      <sz val="11"/>
      <color indexed="8"/>
      <name val="Calibri"/>
      <family val="2"/>
      <charset val="162"/>
    </font>
    <font>
      <sz val="10"/>
      <name val="Arial Tur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sz val="8.5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MS Sans Serif"/>
      <family val="2"/>
      <charset val="162"/>
    </font>
    <font>
      <sz val="10"/>
      <color indexed="8"/>
      <name val="Arial"/>
      <family val="2"/>
    </font>
    <font>
      <sz val="10"/>
      <name val="Geneva"/>
      <charset val="162"/>
    </font>
    <font>
      <sz val="10"/>
      <name val="Helv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indexed="62"/>
      <name val="Cambria"/>
      <family val="2"/>
      <charset val="162"/>
      <scheme val="major"/>
    </font>
    <font>
      <b/>
      <sz val="18"/>
      <color indexed="62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charset val="16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charset val="16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charset val="162"/>
      <scheme val="minor"/>
    </font>
    <font>
      <b/>
      <sz val="11"/>
      <color indexed="6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8"/>
      <color rgb="FF800080"/>
      <name val="Calibri"/>
      <family val="2"/>
      <charset val="162"/>
      <scheme val="minor"/>
    </font>
    <font>
      <u/>
      <sz val="8"/>
      <color indexed="39"/>
      <name val="Calibri"/>
      <family val="2"/>
      <charset val="16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162"/>
    </font>
    <font>
      <b/>
      <sz val="8.5"/>
      <name val="Arial"/>
      <family val="2"/>
      <charset val="162"/>
    </font>
    <font>
      <b/>
      <sz val="10"/>
      <name val="Arial Tur"/>
      <charset val="162"/>
    </font>
    <font>
      <sz val="10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indexed="2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1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11">
    <xf numFmtId="0" fontId="0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1" fillId="0" borderId="0"/>
    <xf numFmtId="0" fontId="6" fillId="0" borderId="0"/>
    <xf numFmtId="0" fontId="1" fillId="0" borderId="0"/>
    <xf numFmtId="0" fontId="2" fillId="0" borderId="0"/>
    <xf numFmtId="0" fontId="7" fillId="0" borderId="0"/>
    <xf numFmtId="43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10" applyNumberFormat="0" applyFill="0" applyAlignment="0" applyProtection="0"/>
    <xf numFmtId="0" fontId="22" fillId="10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1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1" fillId="21" borderId="0" applyNumberFormat="0" applyBorder="0" applyAlignment="0" applyProtection="0"/>
    <xf numFmtId="0" fontId="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8" fillId="19" borderId="0" applyNumberFormat="0" applyBorder="0" applyAlignment="0" applyProtection="0"/>
    <xf numFmtId="0" fontId="48" fillId="21" borderId="0" applyNumberFormat="0" applyBorder="0" applyAlignment="0" applyProtection="0"/>
    <xf numFmtId="0" fontId="1" fillId="20" borderId="0" applyNumberFormat="0" applyBorder="0" applyAlignment="0" applyProtection="0"/>
    <xf numFmtId="0" fontId="1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2" fillId="0" borderId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8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" fillId="29" borderId="0" applyNumberFormat="0" applyBorder="0" applyAlignment="0" applyProtection="0"/>
    <xf numFmtId="0" fontId="4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29" borderId="0" applyNumberFormat="0" applyBorder="0" applyAlignment="0" applyProtection="0"/>
    <xf numFmtId="0" fontId="48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5" fillId="19" borderId="0" applyNumberFormat="0" applyBorder="0" applyAlignment="0" applyProtection="0"/>
    <xf numFmtId="0" fontId="49" fillId="19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1" fillId="21" borderId="0" applyNumberFormat="0" applyBorder="0" applyAlignment="0" applyProtection="0"/>
    <xf numFmtId="0" fontId="49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5" fillId="29" borderId="0" applyNumberFormat="0" applyBorder="0" applyAlignment="0" applyProtection="0"/>
    <xf numFmtId="0" fontId="49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5" fillId="34" borderId="0" applyNumberFormat="0" applyBorder="0" applyAlignment="0" applyProtection="0"/>
    <xf numFmtId="0" fontId="49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9" fillId="1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5" fillId="21" borderId="0" applyNumberFormat="0" applyBorder="0" applyAlignment="0" applyProtection="0"/>
    <xf numFmtId="0" fontId="49" fillId="2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56" fillId="0" borderId="16" applyNumberFormat="0" applyFill="0" applyAlignment="0" applyProtection="0"/>
    <xf numFmtId="0" fontId="57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2" fillId="0" borderId="0"/>
    <xf numFmtId="0" fontId="2" fillId="0" borderId="0"/>
    <xf numFmtId="0" fontId="19" fillId="19" borderId="9" applyNumberFormat="0" applyAlignment="0" applyProtection="0"/>
    <xf numFmtId="0" fontId="60" fillId="19" borderId="9" applyNumberFormat="0" applyAlignment="0" applyProtection="0"/>
    <xf numFmtId="0" fontId="31" fillId="34" borderId="20" applyNumberFormat="0" applyAlignment="0" applyProtection="0"/>
    <xf numFmtId="0" fontId="31" fillId="34" borderId="20" applyNumberFormat="0" applyAlignment="0" applyProtection="0"/>
    <xf numFmtId="0" fontId="18" fillId="29" borderId="8" applyNumberFormat="0" applyAlignment="0" applyProtection="0"/>
    <xf numFmtId="0" fontId="61" fillId="29" borderId="8" applyNumberFormat="0" applyAlignment="0" applyProtection="0"/>
    <xf numFmtId="0" fontId="32" fillId="27" borderId="21" applyNumberFormat="0" applyAlignment="0" applyProtection="0"/>
    <xf numFmtId="0" fontId="32" fillId="27" borderId="21" applyNumberFormat="0" applyAlignment="0" applyProtection="0"/>
    <xf numFmtId="0" fontId="20" fillId="19" borderId="8" applyNumberFormat="0" applyAlignment="0" applyProtection="0"/>
    <xf numFmtId="0" fontId="62" fillId="19" borderId="8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63" fillId="10" borderId="11" applyNumberFormat="0" applyAlignment="0" applyProtection="0"/>
    <xf numFmtId="0" fontId="34" fillId="38" borderId="22" applyNumberFormat="0" applyAlignment="0" applyProtection="0"/>
    <xf numFmtId="0" fontId="34" fillId="38" borderId="22" applyNumberFormat="0" applyAlignment="0" applyProtection="0"/>
    <xf numFmtId="0" fontId="64" fillId="7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/>
    <xf numFmtId="0" fontId="67" fillId="8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7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1" fillId="0" borderId="0"/>
    <xf numFmtId="0" fontId="45" fillId="0" borderId="0"/>
    <xf numFmtId="171" fontId="2" fillId="0" borderId="0"/>
    <xf numFmtId="171" fontId="2" fillId="0" borderId="0"/>
    <xf numFmtId="0" fontId="1" fillId="0" borderId="0"/>
    <xf numFmtId="0" fontId="2" fillId="0" borderId="0"/>
    <xf numFmtId="0" fontId="7" fillId="0" borderId="0"/>
    <xf numFmtId="0" fontId="48" fillId="0" borderId="0"/>
    <xf numFmtId="0" fontId="2" fillId="0" borderId="0"/>
    <xf numFmtId="0" fontId="2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2" fillId="0" borderId="0"/>
    <xf numFmtId="0" fontId="11" fillId="0" borderId="0"/>
    <xf numFmtId="0" fontId="7" fillId="0" borderId="0"/>
    <xf numFmtId="0" fontId="7" fillId="0" borderId="0"/>
    <xf numFmtId="171" fontId="2" fillId="0" borderId="0"/>
    <xf numFmtId="0" fontId="48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11" fillId="19" borderId="0" applyNumberFormat="0" applyBorder="0" applyAlignment="0" applyProtection="0"/>
    <xf numFmtId="0" fontId="27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2" fillId="23" borderId="23" applyNumberFormat="0" applyFont="0" applyAlignment="0" applyProtection="0"/>
    <xf numFmtId="0" fontId="2" fillId="23" borderId="23" applyNumberFormat="0" applyFont="0" applyAlignment="0" applyProtection="0"/>
    <xf numFmtId="0" fontId="68" fillId="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47" fillId="0" borderId="0"/>
    <xf numFmtId="0" fontId="12" fillId="0" borderId="24" applyNumberFormat="0" applyFill="0" applyAlignment="0" applyProtection="0"/>
    <xf numFmtId="0" fontId="69" fillId="0" borderId="24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7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5" fillId="36" borderId="0" applyNumberFormat="0" applyBorder="0" applyAlignment="0" applyProtection="0"/>
    <xf numFmtId="0" fontId="49" fillId="36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49" fillId="12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49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42" borderId="0" applyNumberFormat="0" applyBorder="0" applyAlignment="0" applyProtection="0"/>
    <xf numFmtId="0" fontId="49" fillId="4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9" fillId="1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49" fillId="18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29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31" borderId="0" applyNumberFormat="0" applyBorder="0" applyAlignment="0" applyProtection="0"/>
    <xf numFmtId="0" fontId="11" fillId="23" borderId="0" applyNumberFormat="0" applyBorder="0" applyAlignment="0" applyProtection="0"/>
    <xf numFmtId="0" fontId="2" fillId="0" borderId="0"/>
    <xf numFmtId="0" fontId="11" fillId="29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0" fontId="2" fillId="0" borderId="0"/>
    <xf numFmtId="0" fontId="74" fillId="0" borderId="0"/>
    <xf numFmtId="164" fontId="74" fillId="0" borderId="0" applyFont="0" applyFill="0" applyBorder="0" applyAlignment="0" applyProtection="0"/>
    <xf numFmtId="0" fontId="7" fillId="0" borderId="0"/>
  </cellStyleXfs>
  <cellXfs count="192">
    <xf numFmtId="0" fontId="0" fillId="0" borderId="0" xfId="0"/>
    <xf numFmtId="17" fontId="13" fillId="2" borderId="1" xfId="0" applyNumberFormat="1" applyFont="1" applyFill="1" applyBorder="1" applyAlignment="1">
      <alignment horizontal="center" vertical="center" wrapText="1"/>
    </xf>
    <xf numFmtId="17" fontId="13" fillId="2" borderId="2" xfId="0" applyNumberFormat="1" applyFont="1" applyFill="1" applyBorder="1" applyAlignment="1">
      <alignment horizontal="center" vertical="center" wrapText="1"/>
    </xf>
    <xf numFmtId="0" fontId="4" fillId="0" borderId="0" xfId="7" applyFont="1" applyFill="1" applyBorder="1" applyAlignment="1">
      <alignment vertical="center"/>
    </xf>
    <xf numFmtId="0" fontId="4" fillId="0" borderId="0" xfId="3" applyFont="1" applyFill="1" applyBorder="1"/>
    <xf numFmtId="0" fontId="4" fillId="0" borderId="0" xfId="3" applyFont="1" applyBorder="1"/>
    <xf numFmtId="0" fontId="4" fillId="0" borderId="3" xfId="3" applyFont="1" applyFill="1" applyBorder="1"/>
    <xf numFmtId="0" fontId="13" fillId="2" borderId="1" xfId="0" applyFont="1" applyFill="1" applyBorder="1" applyAlignment="1">
      <alignment horizontal="center" vertical="center"/>
    </xf>
    <xf numFmtId="0" fontId="14" fillId="0" borderId="0" xfId="0" applyFont="1"/>
    <xf numFmtId="3" fontId="14" fillId="0" borderId="0" xfId="0" applyNumberFormat="1" applyFont="1"/>
    <xf numFmtId="0" fontId="14" fillId="0" borderId="0" xfId="0" applyFont="1" applyBorder="1"/>
    <xf numFmtId="166" fontId="14" fillId="0" borderId="0" xfId="0" applyNumberFormat="1" applyFont="1" applyBorder="1"/>
    <xf numFmtId="0" fontId="13" fillId="0" borderId="0" xfId="0" applyFont="1"/>
    <xf numFmtId="3" fontId="14" fillId="0" borderId="0" xfId="0" applyNumberFormat="1" applyFont="1" applyFill="1"/>
    <xf numFmtId="166" fontId="14" fillId="0" borderId="0" xfId="11" applyNumberFormat="1" applyFont="1"/>
    <xf numFmtId="9" fontId="14" fillId="0" borderId="0" xfId="11" applyFont="1" applyBorder="1"/>
    <xf numFmtId="17" fontId="13" fillId="2" borderId="4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/>
    <xf numFmtId="165" fontId="14" fillId="0" borderId="0" xfId="0" applyNumberFormat="1" applyFont="1"/>
    <xf numFmtId="166" fontId="14" fillId="0" borderId="0" xfId="11" applyNumberFormat="1" applyFont="1" applyFill="1" applyBorder="1"/>
    <xf numFmtId="166" fontId="14" fillId="0" borderId="0" xfId="11" applyNumberFormat="1" applyFont="1" applyBorder="1"/>
    <xf numFmtId="17" fontId="13" fillId="2" borderId="5" xfId="0" applyNumberFormat="1" applyFont="1" applyFill="1" applyBorder="1" applyAlignment="1">
      <alignment horizontal="center" vertical="center"/>
    </xf>
    <xf numFmtId="0" fontId="14" fillId="0" borderId="0" xfId="0" applyFont="1" applyFill="1"/>
    <xf numFmtId="166" fontId="14" fillId="0" borderId="0" xfId="0" applyNumberFormat="1" applyFont="1"/>
    <xf numFmtId="166" fontId="13" fillId="0" borderId="0" xfId="0" applyNumberFormat="1" applyFont="1" applyBorder="1"/>
    <xf numFmtId="17" fontId="14" fillId="0" borderId="0" xfId="0" applyNumberFormat="1" applyFont="1"/>
    <xf numFmtId="167" fontId="14" fillId="0" borderId="0" xfId="0" applyNumberFormat="1" applyFont="1"/>
    <xf numFmtId="0" fontId="3" fillId="0" borderId="0" xfId="7" quotePrefix="1" applyNumberFormat="1" applyFont="1" applyFill="1" applyBorder="1" applyAlignment="1">
      <alignment horizontal="center" vertical="top"/>
    </xf>
    <xf numFmtId="0" fontId="3" fillId="0" borderId="0" xfId="7" quotePrefix="1" applyFont="1" applyFill="1" applyBorder="1" applyAlignment="1">
      <alignment horizontal="center" vertical="top"/>
    </xf>
    <xf numFmtId="166" fontId="14" fillId="0" borderId="0" xfId="3" applyNumberFormat="1" applyFont="1" applyFill="1" applyBorder="1"/>
    <xf numFmtId="0" fontId="13" fillId="2" borderId="6" xfId="0" applyFont="1" applyFill="1" applyBorder="1" applyAlignment="1">
      <alignment horizontal="center" vertical="center" wrapText="1"/>
    </xf>
    <xf numFmtId="3" fontId="0" fillId="0" borderId="6" xfId="0" applyNumberFormat="1" applyBorder="1"/>
    <xf numFmtId="0" fontId="13" fillId="3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165" fontId="14" fillId="0" borderId="6" xfId="0" applyNumberFormat="1" applyFont="1" applyBorder="1"/>
    <xf numFmtId="17" fontId="14" fillId="0" borderId="6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/>
    </xf>
    <xf numFmtId="168" fontId="14" fillId="0" borderId="6" xfId="0" applyNumberFormat="1" applyFont="1" applyBorder="1" applyAlignment="1">
      <alignment vertical="center"/>
    </xf>
    <xf numFmtId="168" fontId="14" fillId="0" borderId="6" xfId="0" applyNumberFormat="1" applyFont="1" applyFill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165" fontId="14" fillId="0" borderId="6" xfId="0" applyNumberFormat="1" applyFont="1" applyBorder="1" applyAlignment="1">
      <alignment vertical="center"/>
    </xf>
    <xf numFmtId="0" fontId="8" fillId="0" borderId="6" xfId="7" quotePrefix="1" applyNumberFormat="1" applyFont="1" applyFill="1" applyBorder="1" applyAlignment="1">
      <alignment horizontal="center" vertical="top"/>
    </xf>
    <xf numFmtId="0" fontId="9" fillId="0" borderId="6" xfId="7" applyFont="1" applyFill="1" applyBorder="1" applyAlignment="1">
      <alignment vertical="center"/>
    </xf>
    <xf numFmtId="166" fontId="14" fillId="0" borderId="6" xfId="11" applyNumberFormat="1" applyFont="1" applyFill="1" applyBorder="1"/>
    <xf numFmtId="0" fontId="8" fillId="0" borderId="6" xfId="7" quotePrefix="1" applyFont="1" applyFill="1" applyBorder="1" applyAlignment="1">
      <alignment horizontal="center" vertical="top"/>
    </xf>
    <xf numFmtId="0" fontId="9" fillId="0" borderId="6" xfId="3" applyFont="1" applyFill="1" applyBorder="1" applyAlignment="1">
      <alignment horizontal="center"/>
    </xf>
    <xf numFmtId="17" fontId="13" fillId="2" borderId="3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Border="1"/>
    <xf numFmtId="0" fontId="14" fillId="0" borderId="6" xfId="0" applyFont="1" applyFill="1" applyBorder="1"/>
    <xf numFmtId="0" fontId="13" fillId="0" borderId="6" xfId="0" applyFont="1" applyFill="1" applyBorder="1"/>
    <xf numFmtId="17" fontId="13" fillId="2" borderId="1" xfId="0" applyNumberFormat="1" applyFont="1" applyFill="1" applyBorder="1" applyAlignment="1">
      <alignment horizontal="center" vertical="center"/>
    </xf>
    <xf numFmtId="3" fontId="14" fillId="0" borderId="6" xfId="0" applyNumberFormat="1" applyFont="1" applyBorder="1"/>
    <xf numFmtId="17" fontId="14" fillId="0" borderId="6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3" fontId="14" fillId="0" borderId="6" xfId="9" applyNumberFormat="1" applyFont="1" applyBorder="1" applyAlignment="1">
      <alignment horizontal="right"/>
    </xf>
    <xf numFmtId="17" fontId="14" fillId="0" borderId="6" xfId="0" applyNumberFormat="1" applyFont="1" applyBorder="1"/>
    <xf numFmtId="3" fontId="0" fillId="0" borderId="7" xfId="0" applyNumberFormat="1" applyBorder="1"/>
    <xf numFmtId="169" fontId="0" fillId="0" borderId="7" xfId="0" applyNumberFormat="1" applyFont="1" applyBorder="1" applyAlignment="1">
      <alignment horizontal="right"/>
    </xf>
    <xf numFmtId="3" fontId="14" fillId="0" borderId="6" xfId="0" applyNumberFormat="1" applyFont="1" applyBorder="1"/>
    <xf numFmtId="3" fontId="14" fillId="0" borderId="6" xfId="0" applyNumberFormat="1" applyFont="1" applyFill="1" applyBorder="1"/>
    <xf numFmtId="170" fontId="0" fillId="0" borderId="6" xfId="0" applyNumberFormat="1" applyBorder="1" applyAlignment="1">
      <alignment horizontal="left" vertical="top"/>
    </xf>
    <xf numFmtId="3" fontId="14" fillId="0" borderId="6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/>
    <xf numFmtId="0" fontId="9" fillId="0" borderId="0" xfId="7" applyFont="1" applyFill="1" applyBorder="1" applyAlignment="1">
      <alignment vertical="center"/>
    </xf>
    <xf numFmtId="166" fontId="14" fillId="0" borderId="0" xfId="0" applyNumberFormat="1" applyFont="1" applyFill="1" applyBorder="1"/>
    <xf numFmtId="0" fontId="0" fillId="0" borderId="0" xfId="0" applyBorder="1"/>
    <xf numFmtId="3" fontId="0" fillId="0" borderId="6" xfId="0" applyNumberFormat="1" applyFont="1" applyBorder="1" applyAlignment="1">
      <alignment horizontal="right"/>
    </xf>
    <xf numFmtId="17" fontId="13" fillId="2" borderId="26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Border="1"/>
    <xf numFmtId="17" fontId="13" fillId="2" borderId="6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Border="1"/>
    <xf numFmtId="3" fontId="13" fillId="0" borderId="6" xfId="0" applyNumberFormat="1" applyFont="1" applyBorder="1"/>
    <xf numFmtId="3" fontId="13" fillId="0" borderId="6" xfId="0" applyNumberFormat="1" applyFont="1" applyFill="1" applyBorder="1"/>
    <xf numFmtId="3" fontId="13" fillId="0" borderId="6" xfId="8" applyNumberFormat="1" applyFont="1" applyFill="1" applyBorder="1" applyAlignment="1">
      <alignment horizontal="right"/>
    </xf>
    <xf numFmtId="165" fontId="13" fillId="0" borderId="6" xfId="0" applyNumberFormat="1" applyFont="1" applyFill="1" applyBorder="1"/>
    <xf numFmtId="3" fontId="12" fillId="0" borderId="6" xfId="0" applyNumberFormat="1" applyFont="1" applyBorder="1"/>
    <xf numFmtId="3" fontId="14" fillId="0" borderId="6" xfId="0" applyNumberFormat="1" applyFont="1" applyBorder="1"/>
    <xf numFmtId="166" fontId="13" fillId="0" borderId="6" xfId="0" applyNumberFormat="1" applyFont="1" applyFill="1" applyBorder="1"/>
    <xf numFmtId="166" fontId="13" fillId="0" borderId="6" xfId="11" applyNumberFormat="1" applyFont="1" applyFill="1" applyBorder="1"/>
    <xf numFmtId="0" fontId="4" fillId="0" borderId="6" xfId="14" applyFont="1" applyFill="1" applyBorder="1" applyAlignment="1">
      <alignment vertical="center" wrapText="1"/>
    </xf>
    <xf numFmtId="4" fontId="71" fillId="0" borderId="0" xfId="14" applyNumberFormat="1" applyFont="1" applyFill="1" applyBorder="1" applyAlignment="1">
      <alignment horizontal="right" vertical="center"/>
    </xf>
    <xf numFmtId="2" fontId="0" fillId="0" borderId="0" xfId="0" applyNumberFormat="1"/>
    <xf numFmtId="0" fontId="0" fillId="0" borderId="0" xfId="0" applyAlignment="1">
      <alignment wrapText="1"/>
    </xf>
    <xf numFmtId="0" fontId="4" fillId="0" borderId="6" xfId="3" applyFont="1" applyFill="1" applyBorder="1" applyAlignment="1">
      <alignment horizontal="center"/>
    </xf>
    <xf numFmtId="3" fontId="2" fillId="0" borderId="6" xfId="0" applyNumberFormat="1" applyFont="1" applyFill="1" applyBorder="1"/>
    <xf numFmtId="3" fontId="71" fillId="0" borderId="6" xfId="0" applyNumberFormat="1" applyFont="1" applyFill="1" applyBorder="1" applyAlignment="1">
      <alignment vertical="center"/>
    </xf>
    <xf numFmtId="0" fontId="3" fillId="0" borderId="6" xfId="7" applyFont="1" applyFill="1" applyBorder="1" applyAlignment="1">
      <alignment vertical="center"/>
    </xf>
    <xf numFmtId="4" fontId="0" fillId="0" borderId="6" xfId="0" applyNumberFormat="1" applyBorder="1"/>
    <xf numFmtId="0" fontId="4" fillId="0" borderId="6" xfId="14" applyFont="1" applyFill="1" applyBorder="1" applyAlignment="1">
      <alignment vertical="center"/>
    </xf>
    <xf numFmtId="2" fontId="0" fillId="0" borderId="6" xfId="0" applyNumberFormat="1" applyBorder="1"/>
    <xf numFmtId="169" fontId="2" fillId="0" borderId="6" xfId="14" applyNumberFormat="1" applyBorder="1"/>
    <xf numFmtId="169" fontId="0" fillId="0" borderId="6" xfId="0" applyNumberFormat="1" applyBorder="1"/>
    <xf numFmtId="0" fontId="3" fillId="0" borderId="6" xfId="7" quotePrefix="1" applyNumberFormat="1" applyFont="1" applyFill="1" applyBorder="1" applyAlignment="1">
      <alignment horizontal="center" vertical="top"/>
    </xf>
    <xf numFmtId="0" fontId="4" fillId="0" borderId="6" xfId="7" applyFont="1" applyFill="1" applyBorder="1" applyAlignment="1">
      <alignment vertical="center"/>
    </xf>
    <xf numFmtId="0" fontId="3" fillId="0" borderId="6" xfId="7" quotePrefix="1" applyFont="1" applyFill="1" applyBorder="1" applyAlignment="1">
      <alignment horizontal="center" vertical="top"/>
    </xf>
    <xf numFmtId="3" fontId="73" fillId="0" borderId="6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0" fontId="4" fillId="0" borderId="6" xfId="3" applyFont="1" applyFill="1" applyBorder="1"/>
    <xf numFmtId="166" fontId="0" fillId="0" borderId="6" xfId="11" applyNumberFormat="1" applyFont="1" applyBorder="1"/>
    <xf numFmtId="166" fontId="14" fillId="0" borderId="6" xfId="0" applyNumberFormat="1" applyFont="1" applyFill="1" applyBorder="1"/>
    <xf numFmtId="17" fontId="13" fillId="2" borderId="1" xfId="0" applyNumberFormat="1" applyFont="1" applyFill="1" applyBorder="1" applyAlignment="1">
      <alignment horizontal="center" vertical="center" wrapText="1"/>
    </xf>
    <xf numFmtId="17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7" fontId="13" fillId="2" borderId="0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/>
    <xf numFmtId="3" fontId="14" fillId="0" borderId="6" xfId="0" applyNumberFormat="1" applyFont="1" applyBorder="1"/>
    <xf numFmtId="0" fontId="9" fillId="0" borderId="6" xfId="7" applyFont="1" applyFill="1" applyBorder="1" applyAlignment="1">
      <alignment vertical="center"/>
    </xf>
    <xf numFmtId="166" fontId="14" fillId="0" borderId="6" xfId="0" applyNumberFormat="1" applyFont="1" applyFill="1" applyBorder="1"/>
    <xf numFmtId="166" fontId="14" fillId="0" borderId="6" xfId="11" applyNumberFormat="1" applyFont="1" applyFill="1" applyBorder="1"/>
    <xf numFmtId="0" fontId="8" fillId="0" borderId="6" xfId="7" quotePrefix="1" applyFont="1" applyFill="1" applyBorder="1" applyAlignment="1">
      <alignment horizontal="center" vertical="top"/>
    </xf>
    <xf numFmtId="0" fontId="9" fillId="0" borderId="6" xfId="3" applyFont="1" applyFill="1" applyBorder="1"/>
    <xf numFmtId="2" fontId="14" fillId="0" borderId="6" xfId="14" applyNumberFormat="1" applyFont="1" applyFill="1" applyBorder="1" applyAlignment="1">
      <alignment vertical="center"/>
    </xf>
    <xf numFmtId="4" fontId="14" fillId="0" borderId="6" xfId="14" applyNumberFormat="1" applyFont="1" applyFill="1" applyBorder="1" applyAlignment="1">
      <alignment vertical="center"/>
    </xf>
    <xf numFmtId="4" fontId="13" fillId="0" borderId="6" xfId="14" applyNumberFormat="1" applyFont="1" applyFill="1" applyBorder="1" applyAlignment="1">
      <alignment horizontal="right" vertical="center"/>
    </xf>
    <xf numFmtId="4" fontId="14" fillId="0" borderId="6" xfId="14" applyNumberFormat="1" applyFont="1" applyFill="1" applyBorder="1"/>
    <xf numFmtId="166" fontId="13" fillId="0" borderId="0" xfId="11" applyNumberFormat="1" applyFont="1"/>
    <xf numFmtId="3" fontId="13" fillId="0" borderId="0" xfId="0" applyNumberFormat="1" applyFont="1" applyBorder="1"/>
    <xf numFmtId="0" fontId="13" fillId="0" borderId="0" xfId="0" applyFont="1" applyFill="1"/>
    <xf numFmtId="0" fontId="13" fillId="0" borderId="0" xfId="0" applyFont="1" applyFill="1" applyBorder="1"/>
    <xf numFmtId="3" fontId="0" fillId="0" borderId="6" xfId="0" applyNumberFormat="1" applyFont="1" applyFill="1" applyBorder="1"/>
    <xf numFmtId="166" fontId="0" fillId="0" borderId="6" xfId="11" applyNumberFormat="1" applyFont="1" applyFill="1" applyBorder="1"/>
    <xf numFmtId="166" fontId="12" fillId="0" borderId="6" xfId="11" applyNumberFormat="1" applyFont="1" applyFill="1" applyBorder="1"/>
    <xf numFmtId="4" fontId="12" fillId="0" borderId="6" xfId="0" applyNumberFormat="1" applyFont="1" applyFill="1" applyBorder="1"/>
    <xf numFmtId="0" fontId="0" fillId="0" borderId="0" xfId="0" applyFill="1"/>
    <xf numFmtId="2" fontId="12" fillId="0" borderId="6" xfId="0" applyNumberFormat="1" applyFont="1" applyFill="1" applyBorder="1"/>
    <xf numFmtId="169" fontId="71" fillId="0" borderId="6" xfId="14" applyNumberFormat="1" applyFont="1" applyFill="1" applyBorder="1"/>
    <xf numFmtId="169" fontId="0" fillId="0" borderId="6" xfId="0" applyNumberFormat="1" applyFill="1" applyBorder="1"/>
    <xf numFmtId="3" fontId="12" fillId="0" borderId="6" xfId="0" applyNumberFormat="1" applyFont="1" applyFill="1" applyBorder="1"/>
    <xf numFmtId="3" fontId="0" fillId="0" borderId="6" xfId="0" applyNumberFormat="1" applyFill="1" applyBorder="1"/>
    <xf numFmtId="17" fontId="13" fillId="2" borderId="27" xfId="0" applyNumberFormat="1" applyFont="1" applyFill="1" applyBorder="1" applyAlignment="1">
      <alignment horizontal="center" vertical="center" wrapText="1"/>
    </xf>
    <xf numFmtId="0" fontId="0" fillId="0" borderId="0" xfId="0"/>
    <xf numFmtId="3" fontId="13" fillId="0" borderId="0" xfId="0" applyNumberFormat="1" applyFont="1" applyBorder="1"/>
    <xf numFmtId="3" fontId="13" fillId="0" borderId="0" xfId="0" applyNumberFormat="1" applyFont="1" applyBorder="1"/>
    <xf numFmtId="3" fontId="14" fillId="0" borderId="0" xfId="0" applyNumberFormat="1" applyFont="1"/>
    <xf numFmtId="3" fontId="13" fillId="0" borderId="0" xfId="0" applyNumberFormat="1" applyFont="1" applyFill="1" applyBorder="1"/>
    <xf numFmtId="3" fontId="13" fillId="0" borderId="0" xfId="0" applyNumberFormat="1" applyFont="1" applyBorder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71" fillId="0" borderId="28" xfId="910" applyNumberFormat="1" applyFont="1" applyFill="1" applyBorder="1" applyAlignment="1">
      <alignment horizontal="right" indent="2"/>
    </xf>
    <xf numFmtId="3" fontId="14" fillId="0" borderId="6" xfId="0" applyNumberFormat="1" applyFont="1" applyBorder="1" applyAlignment="1">
      <alignment horizontal="right"/>
    </xf>
    <xf numFmtId="168" fontId="14" fillId="0" borderId="6" xfId="0" applyNumberFormat="1" applyFont="1" applyBorder="1"/>
    <xf numFmtId="17" fontId="71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4" fillId="0" borderId="30" xfId="0" applyFont="1" applyBorder="1"/>
    <xf numFmtId="17" fontId="13" fillId="44" borderId="0" xfId="0" applyNumberFormat="1" applyFont="1" applyFill="1" applyBorder="1" applyAlignment="1">
      <alignment horizontal="center" vertical="center" wrapText="1"/>
    </xf>
    <xf numFmtId="17" fontId="13" fillId="0" borderId="0" xfId="0" applyNumberFormat="1" applyFont="1" applyFill="1" applyBorder="1" applyAlignment="1">
      <alignment horizontal="center" vertical="center" wrapText="1"/>
    </xf>
    <xf numFmtId="17" fontId="13" fillId="44" borderId="3" xfId="0" applyNumberFormat="1" applyFont="1" applyFill="1" applyBorder="1" applyAlignment="1">
      <alignment horizontal="center" vertical="center" wrapText="1"/>
    </xf>
    <xf numFmtId="17" fontId="13" fillId="44" borderId="2" xfId="0" applyNumberFormat="1" applyFont="1" applyFill="1" applyBorder="1" applyAlignment="1">
      <alignment horizontal="center" vertical="center" wrapText="1"/>
    </xf>
    <xf numFmtId="4" fontId="13" fillId="0" borderId="6" xfId="14" applyNumberFormat="1" applyFont="1" applyFill="1" applyBorder="1"/>
    <xf numFmtId="169" fontId="0" fillId="0" borderId="0" xfId="0" applyNumberFormat="1"/>
    <xf numFmtId="4" fontId="0" fillId="0" borderId="0" xfId="0" applyNumberFormat="1"/>
    <xf numFmtId="3" fontId="12" fillId="0" borderId="0" xfId="0" applyNumberFormat="1" applyFont="1"/>
    <xf numFmtId="2" fontId="0" fillId="0" borderId="0" xfId="0" applyNumberFormat="1" applyFill="1"/>
    <xf numFmtId="169" fontId="71" fillId="0" borderId="0" xfId="14" applyNumberFormat="1" applyFont="1" applyFill="1" applyBorder="1"/>
    <xf numFmtId="3" fontId="12" fillId="0" borderId="0" xfId="0" applyNumberFormat="1" applyFont="1" applyFill="1" applyBorder="1"/>
    <xf numFmtId="0" fontId="10" fillId="0" borderId="6" xfId="7" applyFont="1" applyFill="1" applyBorder="1" applyAlignment="1">
      <alignment horizontal="center" vertical="top" wrapText="1"/>
    </xf>
    <xf numFmtId="0" fontId="13" fillId="44" borderId="29" xfId="0" applyFont="1" applyFill="1" applyBorder="1" applyAlignment="1">
      <alignment horizontal="center"/>
    </xf>
    <xf numFmtId="0" fontId="13" fillId="44" borderId="30" xfId="0" applyFont="1" applyFill="1" applyBorder="1" applyAlignment="1">
      <alignment horizontal="center"/>
    </xf>
    <xf numFmtId="0" fontId="13" fillId="44" borderId="31" xfId="0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/>
    </xf>
    <xf numFmtId="0" fontId="8" fillId="0" borderId="6" xfId="3" applyFont="1" applyFill="1" applyBorder="1" applyAlignment="1">
      <alignment horizontal="center"/>
    </xf>
    <xf numFmtId="0" fontId="72" fillId="0" borderId="6" xfId="7" applyFont="1" applyFill="1" applyBorder="1" applyAlignment="1">
      <alignment horizontal="center" vertical="top" wrapText="1"/>
    </xf>
  </cellXfs>
  <cellStyles count="911">
    <cellStyle name="%20 - Vurgu1 10" xfId="905"/>
    <cellStyle name="%20 - Vurgu1 2" xfId="36"/>
    <cellStyle name="%20 - Vurgu1 2 2" xfId="41"/>
    <cellStyle name="%20 - Vurgu1 2 3" xfId="43"/>
    <cellStyle name="%20 - Vurgu1 2_25.İL-EMOD-Öncelikli Yaşam" xfId="35"/>
    <cellStyle name="%20 - Vurgu1 3" xfId="34"/>
    <cellStyle name="%20 - Vurgu1 3 2" xfId="33"/>
    <cellStyle name="%20 - Vurgu1 3 3" xfId="32"/>
    <cellStyle name="%20 - Vurgu1 4" xfId="38"/>
    <cellStyle name="%20 - Vurgu1 4 2" xfId="30"/>
    <cellStyle name="%20 - Vurgu1 4 3" xfId="46"/>
    <cellStyle name="%20 - Vurgu1 5" xfId="39"/>
    <cellStyle name="%20 - Vurgu1 6" xfId="796"/>
    <cellStyle name="%20 - Vurgu1 7" xfId="866"/>
    <cellStyle name="%20 - Vurgu1 8" xfId="869"/>
    <cellStyle name="%20 - Vurgu1 9" xfId="890"/>
    <cellStyle name="%20 - Vurgu2 10" xfId="904"/>
    <cellStyle name="%20 - Vurgu2 2" xfId="37"/>
    <cellStyle name="%20 - Vurgu2 2 2" xfId="42"/>
    <cellStyle name="%20 - Vurgu2 2 3" xfId="45"/>
    <cellStyle name="%20 - Vurgu2 2_25.İL-EMOD-Öncelikli Yaşam" xfId="40"/>
    <cellStyle name="%20 - Vurgu2 3" xfId="47"/>
    <cellStyle name="%20 - Vurgu2 3 2" xfId="48"/>
    <cellStyle name="%20 - Vurgu2 3 3" xfId="49"/>
    <cellStyle name="%20 - Vurgu2 4" xfId="50"/>
    <cellStyle name="%20 - Vurgu2 4 2" xfId="51"/>
    <cellStyle name="%20 - Vurgu2 4 3" xfId="52"/>
    <cellStyle name="%20 - Vurgu2 5" xfId="31"/>
    <cellStyle name="%20 - Vurgu2 6" xfId="166"/>
    <cellStyle name="%20 - Vurgu2 7" xfId="865"/>
    <cellStyle name="%20 - Vurgu2 8" xfId="29"/>
    <cellStyle name="%20 - Vurgu2 9" xfId="884"/>
    <cellStyle name="%20 - Vurgu3 10" xfId="903"/>
    <cellStyle name="%20 - Vurgu3 2" xfId="54"/>
    <cellStyle name="%20 - Vurgu3 2 2" xfId="55"/>
    <cellStyle name="%20 - Vurgu3 2 3" xfId="56"/>
    <cellStyle name="%20 - Vurgu3 2_25.İL-EMOD-Öncelikli Yaşam" xfId="57"/>
    <cellStyle name="%20 - Vurgu3 3" xfId="58"/>
    <cellStyle name="%20 - Vurgu3 3 2" xfId="59"/>
    <cellStyle name="%20 - Vurgu3 3 3" xfId="60"/>
    <cellStyle name="%20 - Vurgu3 4" xfId="61"/>
    <cellStyle name="%20 - Vurgu3 4 2" xfId="62"/>
    <cellStyle name="%20 - Vurgu3 4 3" xfId="63"/>
    <cellStyle name="%20 - Vurgu3 5" xfId="53"/>
    <cellStyle name="%20 - Vurgu3 6" xfId="847"/>
    <cellStyle name="%20 - Vurgu3 7" xfId="864"/>
    <cellStyle name="%20 - Vurgu3 8" xfId="878"/>
    <cellStyle name="%20 - Vurgu3 9" xfId="880"/>
    <cellStyle name="%20 - Vurgu4 10" xfId="901"/>
    <cellStyle name="%20 - Vurgu4 2" xfId="65"/>
    <cellStyle name="%20 - Vurgu4 2 2" xfId="66"/>
    <cellStyle name="%20 - Vurgu4 2 3" xfId="67"/>
    <cellStyle name="%20 - Vurgu4 2_25.İL-EMOD-Öncelikli Yaşam" xfId="68"/>
    <cellStyle name="%20 - Vurgu4 3" xfId="69"/>
    <cellStyle name="%20 - Vurgu4 3 2" xfId="70"/>
    <cellStyle name="%20 - Vurgu4 3 3" xfId="71"/>
    <cellStyle name="%20 - Vurgu4 4" xfId="72"/>
    <cellStyle name="%20 - Vurgu4 4 2" xfId="73"/>
    <cellStyle name="%20 - Vurgu4 4 3" xfId="74"/>
    <cellStyle name="%20 - Vurgu4 5" xfId="64"/>
    <cellStyle name="%20 - Vurgu4 6" xfId="848"/>
    <cellStyle name="%20 - Vurgu4 7" xfId="863"/>
    <cellStyle name="%20 - Vurgu4 8" xfId="871"/>
    <cellStyle name="%20 - Vurgu4 9" xfId="889"/>
    <cellStyle name="%20 - Vurgu5 10" xfId="894"/>
    <cellStyle name="%20 - Vurgu5 2" xfId="76"/>
    <cellStyle name="%20 - Vurgu5 2 2" xfId="77"/>
    <cellStyle name="%20 - Vurgu5 2 3" xfId="78"/>
    <cellStyle name="%20 - Vurgu5 2_25.İL-EMOD-Öncelikli Yaşam" xfId="79"/>
    <cellStyle name="%20 - Vurgu5 3" xfId="80"/>
    <cellStyle name="%20 - Vurgu5 3 2" xfId="81"/>
    <cellStyle name="%20 - Vurgu5 3 3" xfId="82"/>
    <cellStyle name="%20 - Vurgu5 4" xfId="83"/>
    <cellStyle name="%20 - Vurgu5 4 2" xfId="84"/>
    <cellStyle name="%20 - Vurgu5 4 3" xfId="85"/>
    <cellStyle name="%20 - Vurgu5 5" xfId="75"/>
    <cellStyle name="%20 - Vurgu5 6" xfId="849"/>
    <cellStyle name="%20 - Vurgu5 7" xfId="862"/>
    <cellStyle name="%20 - Vurgu5 8" xfId="877"/>
    <cellStyle name="%20 - Vurgu5 9" xfId="887"/>
    <cellStyle name="%20 - Vurgu6 10" xfId="895"/>
    <cellStyle name="%20 - Vurgu6 2" xfId="87"/>
    <cellStyle name="%20 - Vurgu6 2 2" xfId="88"/>
    <cellStyle name="%20 - Vurgu6 2 3" xfId="89"/>
    <cellStyle name="%20 - Vurgu6 2_25.İL-EMOD-Öncelikli Yaşam" xfId="90"/>
    <cellStyle name="%20 - Vurgu6 3" xfId="91"/>
    <cellStyle name="%20 - Vurgu6 3 2" xfId="92"/>
    <cellStyle name="%20 - Vurgu6 3 3" xfId="93"/>
    <cellStyle name="%20 - Vurgu6 4" xfId="94"/>
    <cellStyle name="%20 - Vurgu6 4 2" xfId="95"/>
    <cellStyle name="%20 - Vurgu6 4 3" xfId="96"/>
    <cellStyle name="%20 - Vurgu6 5" xfId="86"/>
    <cellStyle name="%20 - Vurgu6 6" xfId="850"/>
    <cellStyle name="%20 - Vurgu6 7" xfId="861"/>
    <cellStyle name="%20 - Vurgu6 8" xfId="867"/>
    <cellStyle name="%20 - Vurgu6 9" xfId="883"/>
    <cellStyle name="%40 - Vurgu1 10" xfId="896"/>
    <cellStyle name="%40 - Vurgu1 2" xfId="98"/>
    <cellStyle name="%40 - Vurgu1 2 2" xfId="99"/>
    <cellStyle name="%40 - Vurgu1 2 3" xfId="100"/>
    <cellStyle name="%40 - Vurgu1 2_25.İL-EMOD-Öncelikli Yaşam" xfId="101"/>
    <cellStyle name="%40 - Vurgu1 3" xfId="102"/>
    <cellStyle name="%40 - Vurgu1 3 2" xfId="103"/>
    <cellStyle name="%40 - Vurgu1 3 3" xfId="104"/>
    <cellStyle name="%40 - Vurgu1 4" xfId="105"/>
    <cellStyle name="%40 - Vurgu1 4 2" xfId="106"/>
    <cellStyle name="%40 - Vurgu1 4 3" xfId="107"/>
    <cellStyle name="%40 - Vurgu1 5" xfId="97"/>
    <cellStyle name="%40 - Vurgu1 6" xfId="851"/>
    <cellStyle name="%40 - Vurgu1 7" xfId="860"/>
    <cellStyle name="%40 - Vurgu1 8" xfId="868"/>
    <cellStyle name="%40 - Vurgu1 9" xfId="891"/>
    <cellStyle name="%40 - Vurgu2" xfId="23" builtinId="35" customBuiltin="1"/>
    <cellStyle name="%40 - Vurgu2 2" xfId="108"/>
    <cellStyle name="%40 - Vurgu2 2 2" xfId="109"/>
    <cellStyle name="%40 - Vurgu2 2 3" xfId="110"/>
    <cellStyle name="%40 - Vurgu2 2_25.İL-EMOD-Öncelikli Yaşam" xfId="111"/>
    <cellStyle name="%40 - Vurgu2 3" xfId="112"/>
    <cellStyle name="%40 - Vurgu2 3 2" xfId="113"/>
    <cellStyle name="%40 - Vurgu2 3 3" xfId="114"/>
    <cellStyle name="%40 - Vurgu2 4" xfId="115"/>
    <cellStyle name="%40 - Vurgu2 4 2" xfId="116"/>
    <cellStyle name="%40 - Vurgu2 4 3" xfId="117"/>
    <cellStyle name="%40 - Vurgu3 10" xfId="897"/>
    <cellStyle name="%40 - Vurgu3 2" xfId="119"/>
    <cellStyle name="%40 - Vurgu3 2 2" xfId="120"/>
    <cellStyle name="%40 - Vurgu3 2 3" xfId="121"/>
    <cellStyle name="%40 - Vurgu3 2_25.İL-EMOD-Öncelikli Yaşam" xfId="122"/>
    <cellStyle name="%40 - Vurgu3 3" xfId="123"/>
    <cellStyle name="%40 - Vurgu3 3 2" xfId="124"/>
    <cellStyle name="%40 - Vurgu3 3 3" xfId="125"/>
    <cellStyle name="%40 - Vurgu3 4" xfId="126"/>
    <cellStyle name="%40 - Vurgu3 4 2" xfId="127"/>
    <cellStyle name="%40 - Vurgu3 4 3" xfId="128"/>
    <cellStyle name="%40 - Vurgu3 5" xfId="118"/>
    <cellStyle name="%40 - Vurgu3 6" xfId="852"/>
    <cellStyle name="%40 - Vurgu3 7" xfId="859"/>
    <cellStyle name="%40 - Vurgu3 8" xfId="874"/>
    <cellStyle name="%40 - Vurgu3 9" xfId="882"/>
    <cellStyle name="%40 - Vurgu4 10" xfId="898"/>
    <cellStyle name="%40 - Vurgu4 2" xfId="130"/>
    <cellStyle name="%40 - Vurgu4 2 2" xfId="131"/>
    <cellStyle name="%40 - Vurgu4 2 3" xfId="132"/>
    <cellStyle name="%40 - Vurgu4 2_25.İL-EMOD-Öncelikli Yaşam" xfId="133"/>
    <cellStyle name="%40 - Vurgu4 3" xfId="134"/>
    <cellStyle name="%40 - Vurgu4 3 2" xfId="135"/>
    <cellStyle name="%40 - Vurgu4 3 3" xfId="136"/>
    <cellStyle name="%40 - Vurgu4 4" xfId="137"/>
    <cellStyle name="%40 - Vurgu4 4 2" xfId="138"/>
    <cellStyle name="%40 - Vurgu4 4 3" xfId="139"/>
    <cellStyle name="%40 - Vurgu4 5" xfId="129"/>
    <cellStyle name="%40 - Vurgu4 6" xfId="853"/>
    <cellStyle name="%40 - Vurgu4 7" xfId="858"/>
    <cellStyle name="%40 - Vurgu4 8" xfId="873"/>
    <cellStyle name="%40 - Vurgu4 9" xfId="879"/>
    <cellStyle name="%40 - Vurgu5 10" xfId="899"/>
    <cellStyle name="%40 - Vurgu5 2" xfId="141"/>
    <cellStyle name="%40 - Vurgu5 2 2" xfId="142"/>
    <cellStyle name="%40 - Vurgu5 2 3" xfId="143"/>
    <cellStyle name="%40 - Vurgu5 2_25.İL-EMOD-Öncelikli Yaşam" xfId="144"/>
    <cellStyle name="%40 - Vurgu5 3" xfId="145"/>
    <cellStyle name="%40 - Vurgu5 3 2" xfId="146"/>
    <cellStyle name="%40 - Vurgu5 3 3" xfId="147"/>
    <cellStyle name="%40 - Vurgu5 4" xfId="148"/>
    <cellStyle name="%40 - Vurgu5 4 2" xfId="149"/>
    <cellStyle name="%40 - Vurgu5 4 3" xfId="150"/>
    <cellStyle name="%40 - Vurgu5 5" xfId="140"/>
    <cellStyle name="%40 - Vurgu5 6" xfId="854"/>
    <cellStyle name="%40 - Vurgu5 7" xfId="857"/>
    <cellStyle name="%40 - Vurgu5 8" xfId="872"/>
    <cellStyle name="%40 - Vurgu5 9" xfId="886"/>
    <cellStyle name="%40 - Vurgu6 10" xfId="900"/>
    <cellStyle name="%40 - Vurgu6 2" xfId="152"/>
    <cellStyle name="%40 - Vurgu6 2 2" xfId="153"/>
    <cellStyle name="%40 - Vurgu6 2 3" xfId="154"/>
    <cellStyle name="%40 - Vurgu6 2_25.İL-EMOD-Öncelikli Yaşam" xfId="155"/>
    <cellStyle name="%40 - Vurgu6 3" xfId="156"/>
    <cellStyle name="%40 - Vurgu6 3 2" xfId="157"/>
    <cellStyle name="%40 - Vurgu6 3 3" xfId="158"/>
    <cellStyle name="%40 - Vurgu6 4" xfId="159"/>
    <cellStyle name="%40 - Vurgu6 4 2" xfId="160"/>
    <cellStyle name="%40 - Vurgu6 4 3" xfId="161"/>
    <cellStyle name="%40 - Vurgu6 5" xfId="151"/>
    <cellStyle name="%40 - Vurgu6 6" xfId="855"/>
    <cellStyle name="%40 - Vurgu6 7" xfId="856"/>
    <cellStyle name="%40 - Vurgu6 8" xfId="870"/>
    <cellStyle name="%40 - Vurgu6 9" xfId="885"/>
    <cellStyle name="%60 - Vurgu1 2" xfId="163"/>
    <cellStyle name="%60 - Vurgu1 3" xfId="164"/>
    <cellStyle name="%60 - Vurgu1 4" xfId="165"/>
    <cellStyle name="%60 - Vurgu1 5" xfId="162"/>
    <cellStyle name="%60 - Vurgu2" xfId="24" builtinId="36" customBuiltin="1"/>
    <cellStyle name="%60 - Vurgu2 2" xfId="167"/>
    <cellStyle name="%60 - Vurgu2 3" xfId="168"/>
    <cellStyle name="%60 - Vurgu2 4" xfId="169"/>
    <cellStyle name="%60 - Vurgu3 2" xfId="171"/>
    <cellStyle name="%60 - Vurgu3 3" xfId="172"/>
    <cellStyle name="%60 - Vurgu3 4" xfId="173"/>
    <cellStyle name="%60 - Vurgu3 5" xfId="170"/>
    <cellStyle name="%60 - Vurgu4 2" xfId="175"/>
    <cellStyle name="%60 - Vurgu4 3" xfId="176"/>
    <cellStyle name="%60 - Vurgu4 4" xfId="177"/>
    <cellStyle name="%60 - Vurgu4 5" xfId="174"/>
    <cellStyle name="%60 - Vurgu5" xfId="27" builtinId="48" customBuiltin="1"/>
    <cellStyle name="%60 - Vurgu5 2" xfId="178"/>
    <cellStyle name="%60 - Vurgu5 3" xfId="179"/>
    <cellStyle name="%60 - Vurgu5 4" xfId="180"/>
    <cellStyle name="%60 - Vurgu6 2" xfId="182"/>
    <cellStyle name="%60 - Vurgu6 3" xfId="183"/>
    <cellStyle name="%60 - Vurgu6 4" xfId="184"/>
    <cellStyle name="%60 - Vurgu6 5" xfId="181"/>
    <cellStyle name="Açıklama Metni" xfId="21" builtinId="53" customBuiltin="1"/>
    <cellStyle name="Açıklama Metni 2" xfId="185"/>
    <cellStyle name="Açıklama Metni 3" xfId="186"/>
    <cellStyle name="Açıklama Metni 4" xfId="187"/>
    <cellStyle name="Ana Başlık 2" xfId="189"/>
    <cellStyle name="Ana Başlık 3" xfId="190"/>
    <cellStyle name="Ana Başlık 4" xfId="191"/>
    <cellStyle name="Ana Başlık 5" xfId="188"/>
    <cellStyle name="Bağlı Hücre" xfId="18" builtinId="24" customBuiltin="1"/>
    <cellStyle name="Bağlı Hücre 2" xfId="192"/>
    <cellStyle name="Bağlı Hücre 3" xfId="193"/>
    <cellStyle name="Bağlı Hücre 4" xfId="194"/>
    <cellStyle name="Başlık 1 2" xfId="196"/>
    <cellStyle name="Başlık 1 3" xfId="197"/>
    <cellStyle name="Başlık 1 4" xfId="198"/>
    <cellStyle name="Başlık 1 5" xfId="195"/>
    <cellStyle name="Başlık 2 2" xfId="200"/>
    <cellStyle name="Başlık 2 3" xfId="201"/>
    <cellStyle name="Başlık 2 4" xfId="202"/>
    <cellStyle name="Başlık 2 5" xfId="199"/>
    <cellStyle name="Başlık 3 2" xfId="204"/>
    <cellStyle name="Başlık 3 3" xfId="205"/>
    <cellStyle name="Başlık 3 4" xfId="206"/>
    <cellStyle name="Başlık 3 5" xfId="203"/>
    <cellStyle name="Başlık 4 2" xfId="208"/>
    <cellStyle name="Başlık 4 3" xfId="209"/>
    <cellStyle name="Başlık 4 4" xfId="210"/>
    <cellStyle name="Başlık 4 5" xfId="207"/>
    <cellStyle name="Binlik Ayracı 2" xfId="1"/>
    <cellStyle name="Binlik Ayracı 3" xfId="13"/>
    <cellStyle name="Binlik Ayracı 4" xfId="12"/>
    <cellStyle name="Comma 2" xfId="211"/>
    <cellStyle name="Comma 2 2" xfId="212"/>
    <cellStyle name="Çıkış 2" xfId="214"/>
    <cellStyle name="Çıkış 3" xfId="215"/>
    <cellStyle name="Çıkış 4" xfId="216"/>
    <cellStyle name="Çıkış 5" xfId="213"/>
    <cellStyle name="Giriş 2" xfId="218"/>
    <cellStyle name="Giriş 3" xfId="219"/>
    <cellStyle name="Giriş 4" xfId="220"/>
    <cellStyle name="Giriş 5" xfId="217"/>
    <cellStyle name="Hesaplama 2" xfId="222"/>
    <cellStyle name="Hesaplama 3" xfId="223"/>
    <cellStyle name="Hesaplama 4" xfId="224"/>
    <cellStyle name="Hesaplama 5" xfId="221"/>
    <cellStyle name="Hyperlink" xfId="2"/>
    <cellStyle name="İşaretli Hücre" xfId="19" builtinId="23" customBuiltin="1"/>
    <cellStyle name="İşaretli Hücre 2" xfId="225"/>
    <cellStyle name="İşaretli Hücre 3" xfId="226"/>
    <cellStyle name="İşaretli Hücre 4" xfId="227"/>
    <cellStyle name="İyi" xfId="15" builtinId="26" customBuiltin="1"/>
    <cellStyle name="İyi 2" xfId="228"/>
    <cellStyle name="İyi 3" xfId="229"/>
    <cellStyle name="İyi 4" xfId="230"/>
    <cellStyle name="İzlenen Köprü 2" xfId="231"/>
    <cellStyle name="Köprü 2" xfId="232"/>
    <cellStyle name="Köprü 3" xfId="233"/>
    <cellStyle name="Kötü" xfId="16" builtinId="27" customBuiltin="1"/>
    <cellStyle name="Kötü 2" xfId="234"/>
    <cellStyle name="Kötü 3" xfId="235"/>
    <cellStyle name="Kötü 4" xfId="236"/>
    <cellStyle name="Normal" xfId="0" builtinId="0"/>
    <cellStyle name="Normal 10" xfId="237"/>
    <cellStyle name="Normal 10 2" xfId="238"/>
    <cellStyle name="Normal 100" xfId="239"/>
    <cellStyle name="Normal 101" xfId="240"/>
    <cellStyle name="Normal 102" xfId="241"/>
    <cellStyle name="Normal 103" xfId="242"/>
    <cellStyle name="Normal 104" xfId="14"/>
    <cellStyle name="Normal 105" xfId="243"/>
    <cellStyle name="Normal 105 2" xfId="244"/>
    <cellStyle name="Normal 106" xfId="245"/>
    <cellStyle name="Normal 107" xfId="246"/>
    <cellStyle name="Normal 108" xfId="247"/>
    <cellStyle name="Normal 109" xfId="248"/>
    <cellStyle name="Normal 109 2" xfId="907"/>
    <cellStyle name="Normal 11" xfId="249"/>
    <cellStyle name="Normal 11 10" xfId="250"/>
    <cellStyle name="Normal 11 11" xfId="251"/>
    <cellStyle name="Normal 11 12" xfId="252"/>
    <cellStyle name="Normal 11 2" xfId="253"/>
    <cellStyle name="Normal 11 2 2" xfId="254"/>
    <cellStyle name="Normal 11 2 3" xfId="255"/>
    <cellStyle name="Normal 11 3" xfId="256"/>
    <cellStyle name="Normal 11 3 2" xfId="257"/>
    <cellStyle name="Normal 11 3 3" xfId="258"/>
    <cellStyle name="Normal 11 4" xfId="259"/>
    <cellStyle name="Normal 11 4 2" xfId="260"/>
    <cellStyle name="Normal 11 4 3" xfId="261"/>
    <cellStyle name="Normal 11 5" xfId="262"/>
    <cellStyle name="Normal 11 5 2" xfId="263"/>
    <cellStyle name="Normal 11 5 3" xfId="264"/>
    <cellStyle name="Normal 11 6" xfId="265"/>
    <cellStyle name="Normal 11 6 2" xfId="266"/>
    <cellStyle name="Normal 11 6 3" xfId="267"/>
    <cellStyle name="Normal 11 7" xfId="268"/>
    <cellStyle name="Normal 11 7 2" xfId="269"/>
    <cellStyle name="Normal 11 7 3" xfId="270"/>
    <cellStyle name="Normal 11 8" xfId="271"/>
    <cellStyle name="Normal 11 8 2" xfId="272"/>
    <cellStyle name="Normal 11 8 3" xfId="273"/>
    <cellStyle name="Normal 11 9" xfId="274"/>
    <cellStyle name="Normal 110" xfId="44"/>
    <cellStyle name="Normal 110 2" xfId="875"/>
    <cellStyle name="Normal 110 3" xfId="902"/>
    <cellStyle name="Normal 111" xfId="881"/>
    <cellStyle name="Normal 111 2" xfId="892"/>
    <cellStyle name="Normal 112" xfId="906"/>
    <cellStyle name="Normal 113" xfId="908"/>
    <cellStyle name="Normal 12" xfId="275"/>
    <cellStyle name="Normal 12 2" xfId="276"/>
    <cellStyle name="Normal 12 2 2" xfId="277"/>
    <cellStyle name="Normal 12 2 3" xfId="278"/>
    <cellStyle name="Normal 12 3" xfId="279"/>
    <cellStyle name="Normal 12 4" xfId="280"/>
    <cellStyle name="Normal 13" xfId="281"/>
    <cellStyle name="Normal 13 2" xfId="282"/>
    <cellStyle name="Normal 13 2 2" xfId="283"/>
    <cellStyle name="Normal 13 2 3" xfId="284"/>
    <cellStyle name="Normal 13 3" xfId="285"/>
    <cellStyle name="Normal 13 4" xfId="286"/>
    <cellStyle name="Normal 14" xfId="287"/>
    <cellStyle name="Normal 14 2" xfId="288"/>
    <cellStyle name="Normal 14 2 2" xfId="289"/>
    <cellStyle name="Normal 14 2 3" xfId="290"/>
    <cellStyle name="Normal 14 3" xfId="291"/>
    <cellStyle name="Normal 15" xfId="292"/>
    <cellStyle name="Normal 15 2" xfId="293"/>
    <cellStyle name="Normal 16" xfId="294"/>
    <cellStyle name="Normal 16 2" xfId="295"/>
    <cellStyle name="Normal 16 2 2" xfId="296"/>
    <cellStyle name="Normal 16 2 3" xfId="297"/>
    <cellStyle name="Normal 16 3" xfId="298"/>
    <cellStyle name="Normal 17" xfId="299"/>
    <cellStyle name="Normal 17 2" xfId="300"/>
    <cellStyle name="Normal 17 2 2" xfId="301"/>
    <cellStyle name="Normal 17 2 3" xfId="302"/>
    <cellStyle name="Normal 17 3" xfId="303"/>
    <cellStyle name="Normal 18" xfId="304"/>
    <cellStyle name="Normal 18 2" xfId="305"/>
    <cellStyle name="Normal 18 3" xfId="306"/>
    <cellStyle name="Normal 18 4" xfId="307"/>
    <cellStyle name="Normal 19" xfId="308"/>
    <cellStyle name="Normal 19 2" xfId="309"/>
    <cellStyle name="Normal 19 3" xfId="310"/>
    <cellStyle name="Normal 19 4" xfId="311"/>
    <cellStyle name="Normal 2" xfId="3"/>
    <cellStyle name="Normal 2 10" xfId="312"/>
    <cellStyle name="Normal 2 10 2" xfId="313"/>
    <cellStyle name="Normal 2 10 3" xfId="314"/>
    <cellStyle name="Normal 2 11" xfId="315"/>
    <cellStyle name="Normal 2 12" xfId="316"/>
    <cellStyle name="Normal 2 13" xfId="317"/>
    <cellStyle name="Normal 2 14" xfId="318"/>
    <cellStyle name="Normal 2 15" xfId="319"/>
    <cellStyle name="Normal 2 16" xfId="320"/>
    <cellStyle name="Normal 2 17" xfId="321"/>
    <cellStyle name="Normal 2 18" xfId="322"/>
    <cellStyle name="Normal 2 19" xfId="323"/>
    <cellStyle name="Normal 2 2" xfId="324"/>
    <cellStyle name="Normal 2 2 2" xfId="325"/>
    <cellStyle name="Normal 2 2 3" xfId="326"/>
    <cellStyle name="Normal 2 2 4" xfId="327"/>
    <cellStyle name="Normal 2 3" xfId="328"/>
    <cellStyle name="Normal 2 3 2" xfId="329"/>
    <cellStyle name="Normal 2 3 2 2" xfId="330"/>
    <cellStyle name="Normal 2 3 3" xfId="331"/>
    <cellStyle name="Normal 2 4" xfId="332"/>
    <cellStyle name="Normal 2 4 10" xfId="333"/>
    <cellStyle name="Normal 2 4 11" xfId="334"/>
    <cellStyle name="Normal 2 4 12" xfId="335"/>
    <cellStyle name="Normal 2 4 2" xfId="336"/>
    <cellStyle name="Normal 2 4 2 2" xfId="337"/>
    <cellStyle name="Normal 2 4 2 3" xfId="338"/>
    <cellStyle name="Normal 2 4 2 4" xfId="339"/>
    <cellStyle name="Normal 2 4 2 5" xfId="340"/>
    <cellStyle name="Normal 2 4 3" xfId="341"/>
    <cellStyle name="Normal 2 4 3 2" xfId="342"/>
    <cellStyle name="Normal 2 4 3 3" xfId="343"/>
    <cellStyle name="Normal 2 4 4" xfId="344"/>
    <cellStyle name="Normal 2 4 4 2" xfId="345"/>
    <cellStyle name="Normal 2 4 4 3" xfId="346"/>
    <cellStyle name="Normal 2 4 5" xfId="347"/>
    <cellStyle name="Normal 2 4 5 2" xfId="348"/>
    <cellStyle name="Normal 2 4 5 3" xfId="349"/>
    <cellStyle name="Normal 2 4 6" xfId="350"/>
    <cellStyle name="Normal 2 4 6 2" xfId="351"/>
    <cellStyle name="Normal 2 4 6 3" xfId="352"/>
    <cellStyle name="Normal 2 4 7" xfId="353"/>
    <cellStyle name="Normal 2 4 7 2" xfId="354"/>
    <cellStyle name="Normal 2 4 7 3" xfId="355"/>
    <cellStyle name="Normal 2 4 8" xfId="356"/>
    <cellStyle name="Normal 2 4 8 2" xfId="357"/>
    <cellStyle name="Normal 2 4 8 3" xfId="358"/>
    <cellStyle name="Normal 2 4 9" xfId="359"/>
    <cellStyle name="Normal 2 5" xfId="360"/>
    <cellStyle name="Normal 2 5 2" xfId="361"/>
    <cellStyle name="Normal 2 5 2 2" xfId="362"/>
    <cellStyle name="Normal 2 5 3" xfId="363"/>
    <cellStyle name="Normal 2 6" xfId="364"/>
    <cellStyle name="Normal 2 6 2" xfId="365"/>
    <cellStyle name="Normal 2 6 2 2" xfId="366"/>
    <cellStyle name="Normal 2 6 3" xfId="367"/>
    <cellStyle name="Normal 2 7" xfId="368"/>
    <cellStyle name="Normal 2 7 2" xfId="369"/>
    <cellStyle name="Normal 2 7 3" xfId="370"/>
    <cellStyle name="Normal 2 8" xfId="371"/>
    <cellStyle name="Normal 2 8 2" xfId="372"/>
    <cellStyle name="Normal 2 8 3" xfId="373"/>
    <cellStyle name="Normal 2 9" xfId="374"/>
    <cellStyle name="Normal 2 9 2" xfId="375"/>
    <cellStyle name="Normal 2 9 3" xfId="376"/>
    <cellStyle name="Normal 20" xfId="377"/>
    <cellStyle name="Normal 20 2" xfId="378"/>
    <cellStyle name="Normal 20 3" xfId="379"/>
    <cellStyle name="Normal 20 4" xfId="380"/>
    <cellStyle name="Normal 21" xfId="381"/>
    <cellStyle name="Normal 21 2" xfId="382"/>
    <cellStyle name="Normal 21 3" xfId="383"/>
    <cellStyle name="Normal 21 4" xfId="384"/>
    <cellStyle name="Normal 22" xfId="385"/>
    <cellStyle name="Normal 22 2" xfId="386"/>
    <cellStyle name="Normal 22 3" xfId="387"/>
    <cellStyle name="Normal 22 4" xfId="388"/>
    <cellStyle name="Normal 23" xfId="389"/>
    <cellStyle name="Normal 23 2" xfId="390"/>
    <cellStyle name="Normal 23 3" xfId="391"/>
    <cellStyle name="Normal 23 4" xfId="392"/>
    <cellStyle name="Normal 24" xfId="393"/>
    <cellStyle name="Normal 24 2" xfId="394"/>
    <cellStyle name="Normal 24 2 2" xfId="395"/>
    <cellStyle name="Normal 24 3" xfId="396"/>
    <cellStyle name="Normal 24 3 2" xfId="397"/>
    <cellStyle name="Normal 24 4" xfId="398"/>
    <cellStyle name="Normal 24 5" xfId="399"/>
    <cellStyle name="Normal 24 6" xfId="400"/>
    <cellStyle name="Normal 25" xfId="401"/>
    <cellStyle name="Normal 25 2" xfId="402"/>
    <cellStyle name="Normal 25 2 2" xfId="403"/>
    <cellStyle name="Normal 25 2 3" xfId="404"/>
    <cellStyle name="Normal 25 2 4" xfId="405"/>
    <cellStyle name="Normal 25 3" xfId="406"/>
    <cellStyle name="Normal 25 4" xfId="407"/>
    <cellStyle name="Normal 25 5" xfId="408"/>
    <cellStyle name="Normal 25 6" xfId="409"/>
    <cellStyle name="Normal 26" xfId="410"/>
    <cellStyle name="Normal 26 2" xfId="411"/>
    <cellStyle name="Normal 26 2 2" xfId="412"/>
    <cellStyle name="Normal 26 2 3" xfId="413"/>
    <cellStyle name="Normal 26 3" xfId="414"/>
    <cellStyle name="Normal 27" xfId="415"/>
    <cellStyle name="Normal 27 2" xfId="416"/>
    <cellStyle name="Normal 27 2 2" xfId="417"/>
    <cellStyle name="Normal 27 2 3" xfId="418"/>
    <cellStyle name="Normal 27 3" xfId="419"/>
    <cellStyle name="Normal 28" xfId="420"/>
    <cellStyle name="Normal 28 2" xfId="421"/>
    <cellStyle name="Normal 28 2 2" xfId="422"/>
    <cellStyle name="Normal 28 2 3" xfId="423"/>
    <cellStyle name="Normal 28 3" xfId="424"/>
    <cellStyle name="Normal 29" xfId="425"/>
    <cellStyle name="Normal 29 2" xfId="426"/>
    <cellStyle name="Normal 29 2 2" xfId="427"/>
    <cellStyle name="Normal 29 2 3" xfId="428"/>
    <cellStyle name="Normal 29 2 4" xfId="429"/>
    <cellStyle name="Normal 29 3" xfId="430"/>
    <cellStyle name="Normal 29 4" xfId="431"/>
    <cellStyle name="Normal 29 5" xfId="432"/>
    <cellStyle name="Normal 3" xfId="4"/>
    <cellStyle name="Normal 3 2" xfId="434"/>
    <cellStyle name="Normal 3 2 2" xfId="435"/>
    <cellStyle name="Normal 3 2 3" xfId="436"/>
    <cellStyle name="Normal 3 3" xfId="437"/>
    <cellStyle name="Normal 3 3 2" xfId="438"/>
    <cellStyle name="Normal 3 3 3" xfId="439"/>
    <cellStyle name="Normal 3 4" xfId="440"/>
    <cellStyle name="Normal 3 4 2" xfId="441"/>
    <cellStyle name="Normal 3 4 3" xfId="442"/>
    <cellStyle name="Normal 3 5" xfId="443"/>
    <cellStyle name="Normal 3 5 2" xfId="444"/>
    <cellStyle name="Normal 3 5 3" xfId="445"/>
    <cellStyle name="Normal 3 6" xfId="446"/>
    <cellStyle name="Normal 3 7" xfId="447"/>
    <cellStyle name="Normal 3 8" xfId="433"/>
    <cellStyle name="Normal 30" xfId="448"/>
    <cellStyle name="Normal 30 2" xfId="449"/>
    <cellStyle name="Normal 30 3" xfId="450"/>
    <cellStyle name="Normal 30 4" xfId="451"/>
    <cellStyle name="Normal 31" xfId="452"/>
    <cellStyle name="Normal 31 2" xfId="453"/>
    <cellStyle name="Normal 31 3" xfId="454"/>
    <cellStyle name="Normal 31 4" xfId="455"/>
    <cellStyle name="Normal 32" xfId="456"/>
    <cellStyle name="Normal 32 2" xfId="457"/>
    <cellStyle name="Normal 32 3" xfId="458"/>
    <cellStyle name="Normal 32 4" xfId="459"/>
    <cellStyle name="Normal 33" xfId="460"/>
    <cellStyle name="Normal 33 2" xfId="461"/>
    <cellStyle name="Normal 33 3" xfId="462"/>
    <cellStyle name="Normal 33 4" xfId="463"/>
    <cellStyle name="Normal 34" xfId="464"/>
    <cellStyle name="Normal 34 2" xfId="465"/>
    <cellStyle name="Normal 34 3" xfId="466"/>
    <cellStyle name="Normal 34 4" xfId="467"/>
    <cellStyle name="Normal 35" xfId="468"/>
    <cellStyle name="Normal 35 2" xfId="469"/>
    <cellStyle name="Normal 35 3" xfId="470"/>
    <cellStyle name="Normal 35 4" xfId="471"/>
    <cellStyle name="Normal 36" xfId="472"/>
    <cellStyle name="Normal 36 2" xfId="473"/>
    <cellStyle name="Normal 36 3" xfId="474"/>
    <cellStyle name="Normal 36 4" xfId="475"/>
    <cellStyle name="Normal 37" xfId="476"/>
    <cellStyle name="Normal 37 2" xfId="477"/>
    <cellStyle name="Normal 37 3" xfId="478"/>
    <cellStyle name="Normal 37 4" xfId="479"/>
    <cellStyle name="Normal 38" xfId="480"/>
    <cellStyle name="Normal 38 2" xfId="481"/>
    <cellStyle name="Normal 38 3" xfId="482"/>
    <cellStyle name="Normal 39" xfId="483"/>
    <cellStyle name="Normal 39 2" xfId="484"/>
    <cellStyle name="Normal 39 3" xfId="485"/>
    <cellStyle name="Normal 4" xfId="486"/>
    <cellStyle name="Normal 4 2" xfId="487"/>
    <cellStyle name="Normal 4 2 2" xfId="5"/>
    <cellStyle name="Normal 4 2 2 2" xfId="6"/>
    <cellStyle name="Normal 4 2_25.İL-EMOD-Öncelikli Yaşam" xfId="488"/>
    <cellStyle name="Normal 4 3" xfId="489"/>
    <cellStyle name="Normal 4 3 10" xfId="490"/>
    <cellStyle name="Normal 4 3 10 2" xfId="491"/>
    <cellStyle name="Normal 4 3 10 3" xfId="492"/>
    <cellStyle name="Normal 4 3 11" xfId="493"/>
    <cellStyle name="Normal 4 3 12" xfId="494"/>
    <cellStyle name="Normal 4 3 13" xfId="495"/>
    <cellStyle name="Normal 4 3 2" xfId="496"/>
    <cellStyle name="Normal 4 3 2 10" xfId="497"/>
    <cellStyle name="Normal 4 3 2 11" xfId="498"/>
    <cellStyle name="Normal 4 3 2 2" xfId="499"/>
    <cellStyle name="Normal 4 3 2 2 2" xfId="500"/>
    <cellStyle name="Normal 4 3 2 2 3" xfId="501"/>
    <cellStyle name="Normal 4 3 2 2 4" xfId="502"/>
    <cellStyle name="Normal 4 3 2 3" xfId="503"/>
    <cellStyle name="Normal 4 3 2 3 2" xfId="504"/>
    <cellStyle name="Normal 4 3 2 3 3" xfId="505"/>
    <cellStyle name="Normal 4 3 2 4" xfId="506"/>
    <cellStyle name="Normal 4 3 2 4 2" xfId="507"/>
    <cellStyle name="Normal 4 3 2 4 3" xfId="508"/>
    <cellStyle name="Normal 4 3 2 5" xfId="509"/>
    <cellStyle name="Normal 4 3 2 5 2" xfId="510"/>
    <cellStyle name="Normal 4 3 2 5 3" xfId="511"/>
    <cellStyle name="Normal 4 3 2 6" xfId="512"/>
    <cellStyle name="Normal 4 3 2 6 2" xfId="513"/>
    <cellStyle name="Normal 4 3 2 6 3" xfId="514"/>
    <cellStyle name="Normal 4 3 2 7" xfId="515"/>
    <cellStyle name="Normal 4 3 2 7 2" xfId="516"/>
    <cellStyle name="Normal 4 3 2 7 3" xfId="517"/>
    <cellStyle name="Normal 4 3 2 8" xfId="518"/>
    <cellStyle name="Normal 4 3 2 8 2" xfId="519"/>
    <cellStyle name="Normal 4 3 2 8 3" xfId="520"/>
    <cellStyle name="Normal 4 3 2 9" xfId="521"/>
    <cellStyle name="Normal 4 3 3" xfId="522"/>
    <cellStyle name="Normal 4 3 3 2" xfId="523"/>
    <cellStyle name="Normal 4 3 3 3" xfId="524"/>
    <cellStyle name="Normal 4 3 3 4" xfId="525"/>
    <cellStyle name="Normal 4 3 4" xfId="526"/>
    <cellStyle name="Normal 4 3 4 10" xfId="527"/>
    <cellStyle name="Normal 4 3 4 11" xfId="528"/>
    <cellStyle name="Normal 4 3 4 2" xfId="529"/>
    <cellStyle name="Normal 4 3 4 2 2" xfId="530"/>
    <cellStyle name="Normal 4 3 4 2 3" xfId="531"/>
    <cellStyle name="Normal 4 3 4 2 4" xfId="532"/>
    <cellStyle name="Normal 4 3 4 3" xfId="533"/>
    <cellStyle name="Normal 4 3 4 3 2" xfId="534"/>
    <cellStyle name="Normal 4 3 4 3 3" xfId="535"/>
    <cellStyle name="Normal 4 3 4 4" xfId="536"/>
    <cellStyle name="Normal 4 3 4 4 2" xfId="537"/>
    <cellStyle name="Normal 4 3 4 4 3" xfId="538"/>
    <cellStyle name="Normal 4 3 4 5" xfId="539"/>
    <cellStyle name="Normal 4 3 4 5 2" xfId="540"/>
    <cellStyle name="Normal 4 3 4 5 3" xfId="541"/>
    <cellStyle name="Normal 4 3 4 6" xfId="542"/>
    <cellStyle name="Normal 4 3 4 6 2" xfId="543"/>
    <cellStyle name="Normal 4 3 4 6 3" xfId="544"/>
    <cellStyle name="Normal 4 3 4 7" xfId="545"/>
    <cellStyle name="Normal 4 3 4 7 2" xfId="546"/>
    <cellStyle name="Normal 4 3 4 7 3" xfId="547"/>
    <cellStyle name="Normal 4 3 4 8" xfId="548"/>
    <cellStyle name="Normal 4 3 4 8 2" xfId="549"/>
    <cellStyle name="Normal 4 3 4 8 3" xfId="550"/>
    <cellStyle name="Normal 4 3 4 9" xfId="551"/>
    <cellStyle name="Normal 4 3 5" xfId="552"/>
    <cellStyle name="Normal 4 3 5 2" xfId="553"/>
    <cellStyle name="Normal 4 3 5 3" xfId="554"/>
    <cellStyle name="Normal 4 3 5 4" xfId="555"/>
    <cellStyle name="Normal 4 3 6" xfId="556"/>
    <cellStyle name="Normal 4 3 6 2" xfId="557"/>
    <cellStyle name="Normal 4 3 6 3" xfId="558"/>
    <cellStyle name="Normal 4 3 7" xfId="559"/>
    <cellStyle name="Normal 4 3 7 2" xfId="560"/>
    <cellStyle name="Normal 4 3 7 3" xfId="561"/>
    <cellStyle name="Normal 4 3 8" xfId="562"/>
    <cellStyle name="Normal 4 3 8 2" xfId="563"/>
    <cellStyle name="Normal 4 3 8 3" xfId="564"/>
    <cellStyle name="Normal 4 3 9" xfId="565"/>
    <cellStyle name="Normal 4 3 9 2" xfId="566"/>
    <cellStyle name="Normal 4 3 9 3" xfId="567"/>
    <cellStyle name="Normal 4 4" xfId="568"/>
    <cellStyle name="Normal 4 5" xfId="569"/>
    <cellStyle name="Normal 4_25.İL-EMOD-Öncelikli Yaşam" xfId="570"/>
    <cellStyle name="Normal 40" xfId="571"/>
    <cellStyle name="Normal 40 2" xfId="572"/>
    <cellStyle name="Normal 40 3" xfId="573"/>
    <cellStyle name="Normal 41" xfId="574"/>
    <cellStyle name="Normal 41 2" xfId="575"/>
    <cellStyle name="Normal 41 3" xfId="576"/>
    <cellStyle name="Normal 42" xfId="577"/>
    <cellStyle name="Normal 42 2" xfId="578"/>
    <cellStyle name="Normal 42 3" xfId="579"/>
    <cellStyle name="Normal 43" xfId="580"/>
    <cellStyle name="Normal 43 2" xfId="581"/>
    <cellStyle name="Normal 43 3" xfId="582"/>
    <cellStyle name="Normal 44" xfId="583"/>
    <cellStyle name="Normal 44 2" xfId="584"/>
    <cellStyle name="Normal 44 3" xfId="585"/>
    <cellStyle name="Normal 45" xfId="586"/>
    <cellStyle name="Normal 45 2" xfId="587"/>
    <cellStyle name="Normal 45 3" xfId="588"/>
    <cellStyle name="Normal 46" xfId="589"/>
    <cellStyle name="Normal 46 2" xfId="590"/>
    <cellStyle name="Normal 46 3" xfId="591"/>
    <cellStyle name="Normal 47" xfId="592"/>
    <cellStyle name="Normal 47 2" xfId="593"/>
    <cellStyle name="Normal 47 3" xfId="594"/>
    <cellStyle name="Normal 48" xfId="595"/>
    <cellStyle name="Normal 48 2" xfId="596"/>
    <cellStyle name="Normal 48 3" xfId="597"/>
    <cellStyle name="Normal 49" xfId="598"/>
    <cellStyle name="Normal 49 2" xfId="599"/>
    <cellStyle name="Normal 49 3" xfId="600"/>
    <cellStyle name="Normal 5" xfId="601"/>
    <cellStyle name="Normal 5 2" xfId="602"/>
    <cellStyle name="Normal 5 3" xfId="603"/>
    <cellStyle name="Normal 5 4" xfId="604"/>
    <cellStyle name="Normal 5 5" xfId="605"/>
    <cellStyle name="Normal 5 6" xfId="606"/>
    <cellStyle name="Normal 5 7" xfId="607"/>
    <cellStyle name="Normal 50" xfId="608"/>
    <cellStyle name="Normal 50 2" xfId="609"/>
    <cellStyle name="Normal 50 3" xfId="610"/>
    <cellStyle name="Normal 51" xfId="611"/>
    <cellStyle name="Normal 51 2" xfId="612"/>
    <cellStyle name="Normal 51 3" xfId="613"/>
    <cellStyle name="Normal 52" xfId="614"/>
    <cellStyle name="Normal 52 2" xfId="615"/>
    <cellStyle name="Normal 52 3" xfId="616"/>
    <cellStyle name="Normal 53" xfId="617"/>
    <cellStyle name="Normal 53 2" xfId="618"/>
    <cellStyle name="Normal 53 3" xfId="619"/>
    <cellStyle name="Normal 54" xfId="620"/>
    <cellStyle name="Normal 54 2" xfId="621"/>
    <cellStyle name="Normal 54 3" xfId="622"/>
    <cellStyle name="Normal 55" xfId="623"/>
    <cellStyle name="Normal 55 2" xfId="624"/>
    <cellStyle name="Normal 55 3" xfId="625"/>
    <cellStyle name="Normal 56" xfId="626"/>
    <cellStyle name="Normal 56 2" xfId="627"/>
    <cellStyle name="Normal 56 3" xfId="628"/>
    <cellStyle name="Normal 57" xfId="629"/>
    <cellStyle name="Normal 57 2" xfId="630"/>
    <cellStyle name="Normal 57 3" xfId="631"/>
    <cellStyle name="Normal 58" xfId="632"/>
    <cellStyle name="Normal 58 2" xfId="633"/>
    <cellStyle name="Normal 58 3" xfId="634"/>
    <cellStyle name="Normal 59" xfId="635"/>
    <cellStyle name="Normal 59 2" xfId="636"/>
    <cellStyle name="Normal 59 3" xfId="637"/>
    <cellStyle name="Normal 6" xfId="638"/>
    <cellStyle name="Normal 6 10" xfId="639"/>
    <cellStyle name="Normal 6 11" xfId="640"/>
    <cellStyle name="Normal 6 12" xfId="641"/>
    <cellStyle name="Normal 6 2" xfId="642"/>
    <cellStyle name="Normal 6 2 2" xfId="643"/>
    <cellStyle name="Normal 6 2 3" xfId="644"/>
    <cellStyle name="Normal 6 2 4" xfId="645"/>
    <cellStyle name="Normal 6 3" xfId="646"/>
    <cellStyle name="Normal 6 3 2" xfId="647"/>
    <cellStyle name="Normal 6 3 3" xfId="648"/>
    <cellStyle name="Normal 6 3 4" xfId="649"/>
    <cellStyle name="Normal 6 4" xfId="650"/>
    <cellStyle name="Normal 6 4 2" xfId="651"/>
    <cellStyle name="Normal 6 4 3" xfId="652"/>
    <cellStyle name="Normal 6 4 4" xfId="653"/>
    <cellStyle name="Normal 6 5" xfId="654"/>
    <cellStyle name="Normal 6 5 2" xfId="655"/>
    <cellStyle name="Normal 6 5 3" xfId="656"/>
    <cellStyle name="Normal 6 6" xfId="657"/>
    <cellStyle name="Normal 6 6 2" xfId="658"/>
    <cellStyle name="Normal 6 6 2 2" xfId="659"/>
    <cellStyle name="Normal 6 6 2 3" xfId="660"/>
    <cellStyle name="Normal 6 6 3" xfId="661"/>
    <cellStyle name="Normal 6 6 4" xfId="662"/>
    <cellStyle name="Normal 6 7" xfId="663"/>
    <cellStyle name="Normal 6 7 2" xfId="664"/>
    <cellStyle name="Normal 6 7 3" xfId="665"/>
    <cellStyle name="Normal 6 8" xfId="666"/>
    <cellStyle name="Normal 6 8 2" xfId="667"/>
    <cellStyle name="Normal 6 8 3" xfId="668"/>
    <cellStyle name="Normal 6 9" xfId="669"/>
    <cellStyle name="Normal 60" xfId="670"/>
    <cellStyle name="Normal 60 2" xfId="671"/>
    <cellStyle name="Normal 60 3" xfId="672"/>
    <cellStyle name="Normal 61" xfId="673"/>
    <cellStyle name="Normal 61 2" xfId="674"/>
    <cellStyle name="Normal 61 3" xfId="675"/>
    <cellStyle name="Normal 62" xfId="676"/>
    <cellStyle name="Normal 62 2" xfId="677"/>
    <cellStyle name="Normal 62 3" xfId="678"/>
    <cellStyle name="Normal 63" xfId="679"/>
    <cellStyle name="Normal 63 2" xfId="680"/>
    <cellStyle name="Normal 63 3" xfId="681"/>
    <cellStyle name="Normal 64" xfId="682"/>
    <cellStyle name="Normal 65" xfId="683"/>
    <cellStyle name="Normal 65 2" xfId="684"/>
    <cellStyle name="Normal 65 3" xfId="685"/>
    <cellStyle name="Normal 66" xfId="686"/>
    <cellStyle name="Normal 66 2" xfId="687"/>
    <cellStyle name="Normal 66 3" xfId="688"/>
    <cellStyle name="Normal 67" xfId="689"/>
    <cellStyle name="Normal 67 2" xfId="690"/>
    <cellStyle name="Normal 67 3" xfId="691"/>
    <cellStyle name="Normal 68" xfId="692"/>
    <cellStyle name="Normal 68 2" xfId="693"/>
    <cellStyle name="Normal 68 3" xfId="694"/>
    <cellStyle name="Normal 69" xfId="695"/>
    <cellStyle name="Normal 69 2" xfId="696"/>
    <cellStyle name="Normal 69 3" xfId="697"/>
    <cellStyle name="Normal 7" xfId="698"/>
    <cellStyle name="Normal 7 2" xfId="699"/>
    <cellStyle name="Normal 70" xfId="700"/>
    <cellStyle name="Normal 70 2" xfId="701"/>
    <cellStyle name="Normal 70 3" xfId="702"/>
    <cellStyle name="Normal 71" xfId="703"/>
    <cellStyle name="Normal 71 2" xfId="704"/>
    <cellStyle name="Normal 71 3" xfId="705"/>
    <cellStyle name="Normal 72" xfId="706"/>
    <cellStyle name="Normal 72 2" xfId="707"/>
    <cellStyle name="Normal 72 3" xfId="708"/>
    <cellStyle name="Normal 73" xfId="709"/>
    <cellStyle name="Normal 73 2" xfId="710"/>
    <cellStyle name="Normal 73 3" xfId="711"/>
    <cellStyle name="Normal 74" xfId="712"/>
    <cellStyle name="Normal 74 2" xfId="713"/>
    <cellStyle name="Normal 74 3" xfId="714"/>
    <cellStyle name="Normal 75" xfId="715"/>
    <cellStyle name="Normal 75 2" xfId="716"/>
    <cellStyle name="Normal 75 3" xfId="717"/>
    <cellStyle name="Normal 76" xfId="718"/>
    <cellStyle name="Normal 76 2" xfId="719"/>
    <cellStyle name="Normal 76 3" xfId="720"/>
    <cellStyle name="Normal 77" xfId="721"/>
    <cellStyle name="Normal 77 2" xfId="722"/>
    <cellStyle name="Normal 77 3" xfId="723"/>
    <cellStyle name="Normal 78" xfId="724"/>
    <cellStyle name="Normal 78 2" xfId="725"/>
    <cellStyle name="Normal 78 3" xfId="726"/>
    <cellStyle name="Normal 79" xfId="727"/>
    <cellStyle name="Normal 79 2" xfId="728"/>
    <cellStyle name="Normal 79 3" xfId="729"/>
    <cellStyle name="Normal 8" xfId="730"/>
    <cellStyle name="Normal 8 2" xfId="731"/>
    <cellStyle name="Normal 80" xfId="732"/>
    <cellStyle name="Normal 80 2" xfId="733"/>
    <cellStyle name="Normal 80 3" xfId="734"/>
    <cellStyle name="Normal 81" xfId="735"/>
    <cellStyle name="Normal 81 2" xfId="736"/>
    <cellStyle name="Normal 81 3" xfId="737"/>
    <cellStyle name="Normal 82" xfId="738"/>
    <cellStyle name="Normal 82 2" xfId="739"/>
    <cellStyle name="Normal 82 3" xfId="740"/>
    <cellStyle name="Normal 83" xfId="741"/>
    <cellStyle name="Normal 83 2" xfId="742"/>
    <cellStyle name="Normal 83 3" xfId="743"/>
    <cellStyle name="Normal 84" xfId="744"/>
    <cellStyle name="Normal 84 2" xfId="745"/>
    <cellStyle name="Normal 84 3" xfId="746"/>
    <cellStyle name="Normal 85" xfId="747"/>
    <cellStyle name="Normal 85 2" xfId="748"/>
    <cellStyle name="Normal 85 3" xfId="749"/>
    <cellStyle name="Normal 86" xfId="750"/>
    <cellStyle name="Normal 86 2" xfId="751"/>
    <cellStyle name="Normal 86 3" xfId="752"/>
    <cellStyle name="Normal 87" xfId="753"/>
    <cellStyle name="Normal 87 2" xfId="754"/>
    <cellStyle name="Normal 87 3" xfId="755"/>
    <cellStyle name="Normal 88" xfId="756"/>
    <cellStyle name="Normal 88 2" xfId="757"/>
    <cellStyle name="Normal 88 3" xfId="758"/>
    <cellStyle name="Normal 89" xfId="759"/>
    <cellStyle name="Normal 89 2" xfId="760"/>
    <cellStyle name="Normal 89 3" xfId="761"/>
    <cellStyle name="Normal 9" xfId="762"/>
    <cellStyle name="Normal 9 2" xfId="763"/>
    <cellStyle name="Normal 9 2 2" xfId="764"/>
    <cellStyle name="Normal 9 2 3" xfId="765"/>
    <cellStyle name="Normal 9 3" xfId="766"/>
    <cellStyle name="Normal 9 4" xfId="767"/>
    <cellStyle name="Normal 90" xfId="768"/>
    <cellStyle name="Normal 90 2" xfId="769"/>
    <cellStyle name="Normal 90 3" xfId="770"/>
    <cellStyle name="Normal 91" xfId="771"/>
    <cellStyle name="Normal 91 2" xfId="772"/>
    <cellStyle name="Normal 91 3" xfId="773"/>
    <cellStyle name="Normal 92" xfId="774"/>
    <cellStyle name="Normal 92 2" xfId="775"/>
    <cellStyle name="Normal 92 3" xfId="776"/>
    <cellStyle name="Normal 93" xfId="777"/>
    <cellStyle name="Normal 93 2" xfId="778"/>
    <cellStyle name="Normal 93 3" xfId="779"/>
    <cellStyle name="Normal 94" xfId="780"/>
    <cellStyle name="Normal 94 2" xfId="781"/>
    <cellStyle name="Normal 94 3" xfId="782"/>
    <cellStyle name="Normal 95" xfId="783"/>
    <cellStyle name="Normal 95 2" xfId="784"/>
    <cellStyle name="Normal 95 3" xfId="785"/>
    <cellStyle name="Normal 96" xfId="786"/>
    <cellStyle name="Normal 96 2" xfId="787"/>
    <cellStyle name="Normal 96 3" xfId="788"/>
    <cellStyle name="Normal 97" xfId="789"/>
    <cellStyle name="Normal 97 2" xfId="790"/>
    <cellStyle name="Normal 97 3" xfId="791"/>
    <cellStyle name="Normal 98" xfId="792"/>
    <cellStyle name="Normal 98 2" xfId="793"/>
    <cellStyle name="Normal 98 3" xfId="794"/>
    <cellStyle name="Normal 99" xfId="795"/>
    <cellStyle name="Normal_BÜTÇEVELİ" xfId="910"/>
    <cellStyle name="Normal_Sayfa2" xfId="7"/>
    <cellStyle name="Normal_TABLO-69" xfId="8"/>
    <cellStyle name="Not 2" xfId="797"/>
    <cellStyle name="Not 3" xfId="798"/>
    <cellStyle name="Not 3 2" xfId="799"/>
    <cellStyle name="Not 3_25.İL-EMOD-Öncelikli Yaşam" xfId="800"/>
    <cellStyle name="Not 4" xfId="801"/>
    <cellStyle name="Nötr" xfId="17" builtinId="28" customBuiltin="1"/>
    <cellStyle name="Nötr 2" xfId="802"/>
    <cellStyle name="Nötr 3" xfId="803"/>
    <cellStyle name="Nötr 4" xfId="804"/>
    <cellStyle name="Stil 1" xfId="805"/>
    <cellStyle name="Toplam 2" xfId="807"/>
    <cellStyle name="Toplam 3" xfId="808"/>
    <cellStyle name="Toplam 4" xfId="809"/>
    <cellStyle name="Toplam 5" xfId="806"/>
    <cellStyle name="Uyarı Metni" xfId="20" builtinId="11" customBuiltin="1"/>
    <cellStyle name="Uyarı Metni 2" xfId="810"/>
    <cellStyle name="Uyarı Metni 3" xfId="811"/>
    <cellStyle name="Uyarı Metni 4" xfId="812"/>
    <cellStyle name="Virgül" xfId="9" builtinId="3"/>
    <cellStyle name="Virgül 2" xfId="814"/>
    <cellStyle name="Virgül 2 2" xfId="10"/>
    <cellStyle name="Virgül 3" xfId="815"/>
    <cellStyle name="Virgül 3 2" xfId="816"/>
    <cellStyle name="Virgül 4" xfId="817"/>
    <cellStyle name="Virgül 4 2" xfId="818"/>
    <cellStyle name="Virgül 5" xfId="819"/>
    <cellStyle name="Virgül 6" xfId="820"/>
    <cellStyle name="Virgül 7" xfId="813"/>
    <cellStyle name="Virgül 7 2" xfId="876"/>
    <cellStyle name="Virgül 8" xfId="888"/>
    <cellStyle name="Virgül 8 2" xfId="893"/>
    <cellStyle name="Virgül 9" xfId="909"/>
    <cellStyle name="Vurgu1 2" xfId="822"/>
    <cellStyle name="Vurgu1 3" xfId="823"/>
    <cellStyle name="Vurgu1 4" xfId="824"/>
    <cellStyle name="Vurgu1 5" xfId="821"/>
    <cellStyle name="Vurgu2" xfId="22" builtinId="33" customBuiltin="1"/>
    <cellStyle name="Vurgu2 2" xfId="825"/>
    <cellStyle name="Vurgu2 3" xfId="826"/>
    <cellStyle name="Vurgu2 4" xfId="827"/>
    <cellStyle name="Vurgu3" xfId="25" builtinId="37" customBuiltin="1"/>
    <cellStyle name="Vurgu3 2" xfId="828"/>
    <cellStyle name="Vurgu3 3" xfId="829"/>
    <cellStyle name="Vurgu3 4" xfId="830"/>
    <cellStyle name="Vurgu4 2" xfId="832"/>
    <cellStyle name="Vurgu4 3" xfId="833"/>
    <cellStyle name="Vurgu4 4" xfId="834"/>
    <cellStyle name="Vurgu4 5" xfId="831"/>
    <cellStyle name="Vurgu5" xfId="26" builtinId="45" customBuiltin="1"/>
    <cellStyle name="Vurgu5 2" xfId="835"/>
    <cellStyle name="Vurgu5 3" xfId="836"/>
    <cellStyle name="Vurgu5 4" xfId="837"/>
    <cellStyle name="Vurgu6" xfId="28" builtinId="49" customBuiltin="1"/>
    <cellStyle name="Vurgu6 2" xfId="838"/>
    <cellStyle name="Vurgu6 3" xfId="839"/>
    <cellStyle name="Vurgu6 4" xfId="840"/>
    <cellStyle name="Yüzde" xfId="11" builtinId="5"/>
    <cellStyle name="Yüzde 2" xfId="841"/>
    <cellStyle name="Yüzde 2 2" xfId="842"/>
    <cellStyle name="Yüzde 2 3" xfId="843"/>
    <cellStyle name="Yüzde 3" xfId="844"/>
    <cellStyle name="Yüzde 4" xfId="845"/>
    <cellStyle name="Yüzde 4 2" xfId="84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%2014/AppData/Local/Microsoft/Windows/INetCache/Content.Outlook/86FPQ1PJ/ENDEKS%20VE%20B&#220;LTENLER/TEPAV%20&#304;stihdam%20&#304;zleme%20B&#252;lteni/N&#304;SAN-2016/&#304;stihdam_&#304;zleme_B&#252;lteni_04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eksler"/>
      <sheetName val="4a_Sektör"/>
      <sheetName val="4a_İmalat_Sektör"/>
      <sheetName val="4a_İşyeri_Sektör"/>
      <sheetName val="4a_İl"/>
      <sheetName val="4b_Esnaf_İl"/>
      <sheetName val="4b_Tarım_İl"/>
      <sheetName val="4c_Kamu_İl "/>
      <sheetName val="4a_İşyeri_İl"/>
      <sheetName val="4a_Kadın_Sektör"/>
      <sheetName val="4a_Kadın_İmalat_Sektör"/>
      <sheetName val="4a_Kadın_İl"/>
      <sheetName val="İşsizlikSigortası_Başvuru"/>
      <sheetName val="İşsizlikSigortası_Ödeme"/>
      <sheetName val="Ortalama_Günlük_Kazanç_Sektör"/>
      <sheetName val="Ortalama_Günlük_Kazanç_İl"/>
      <sheetName val="KOBİ_İşyeri_İl"/>
      <sheetName val="KOBİ_İşyeri_Sektör"/>
      <sheetName val="KOBİ_Sigortalı_İl"/>
      <sheetName val="KOBİ_Sigortalı_Sektör"/>
    </sheetNames>
    <sheetDataSet>
      <sheetData sheetId="0"/>
      <sheetData sheetId="1"/>
      <sheetData sheetId="2"/>
      <sheetData sheetId="3"/>
      <sheetData sheetId="4">
        <row r="2">
          <cell r="E2">
            <v>295538</v>
          </cell>
        </row>
        <row r="3">
          <cell r="E3">
            <v>48373</v>
          </cell>
        </row>
        <row r="4">
          <cell r="E4">
            <v>87323</v>
          </cell>
        </row>
        <row r="5">
          <cell r="E5">
            <v>22425</v>
          </cell>
        </row>
        <row r="6">
          <cell r="E6">
            <v>40992</v>
          </cell>
        </row>
        <row r="7">
          <cell r="E7">
            <v>1304091</v>
          </cell>
        </row>
        <row r="8">
          <cell r="E8">
            <v>502238</v>
          </cell>
        </row>
        <row r="9">
          <cell r="E9">
            <v>24397</v>
          </cell>
        </row>
        <row r="10">
          <cell r="E10">
            <v>155480</v>
          </cell>
        </row>
        <row r="11">
          <cell r="E11">
            <v>162965</v>
          </cell>
        </row>
        <row r="12">
          <cell r="E12">
            <v>42605</v>
          </cell>
        </row>
        <row r="13">
          <cell r="E13">
            <v>27806</v>
          </cell>
        </row>
        <row r="14">
          <cell r="E14">
            <v>21223</v>
          </cell>
        </row>
        <row r="15">
          <cell r="E15">
            <v>55396</v>
          </cell>
        </row>
        <row r="16">
          <cell r="E16">
            <v>37197</v>
          </cell>
        </row>
        <row r="17">
          <cell r="E17">
            <v>656372</v>
          </cell>
        </row>
        <row r="18">
          <cell r="E18">
            <v>78909</v>
          </cell>
        </row>
        <row r="19">
          <cell r="E19">
            <v>25989</v>
          </cell>
        </row>
        <row r="20">
          <cell r="E20">
            <v>59540</v>
          </cell>
        </row>
        <row r="21">
          <cell r="E21">
            <v>188034</v>
          </cell>
        </row>
        <row r="22">
          <cell r="E22">
            <v>126104</v>
          </cell>
        </row>
        <row r="23">
          <cell r="E23">
            <v>58688</v>
          </cell>
        </row>
        <row r="24">
          <cell r="E24">
            <v>61182</v>
          </cell>
        </row>
        <row r="25">
          <cell r="E25">
            <v>26943</v>
          </cell>
        </row>
        <row r="26">
          <cell r="E26">
            <v>80596</v>
          </cell>
        </row>
        <row r="27">
          <cell r="E27">
            <v>170518</v>
          </cell>
        </row>
        <row r="28">
          <cell r="E28">
            <v>269268</v>
          </cell>
        </row>
        <row r="29">
          <cell r="E29">
            <v>50548</v>
          </cell>
        </row>
        <row r="30">
          <cell r="E30">
            <v>15311</v>
          </cell>
        </row>
        <row r="31">
          <cell r="E31">
            <v>10850</v>
          </cell>
        </row>
        <row r="32">
          <cell r="E32">
            <v>158547</v>
          </cell>
        </row>
        <row r="33">
          <cell r="E33">
            <v>60579</v>
          </cell>
        </row>
        <row r="34">
          <cell r="E34">
            <v>236965</v>
          </cell>
        </row>
        <row r="35">
          <cell r="E35">
            <v>4099185</v>
          </cell>
        </row>
        <row r="36">
          <cell r="E36">
            <v>863383</v>
          </cell>
        </row>
        <row r="37">
          <cell r="E37">
            <v>22844</v>
          </cell>
        </row>
        <row r="38">
          <cell r="E38">
            <v>46244</v>
          </cell>
        </row>
        <row r="39">
          <cell r="E39">
            <v>219785</v>
          </cell>
        </row>
        <row r="40">
          <cell r="E40">
            <v>66084</v>
          </cell>
        </row>
        <row r="41">
          <cell r="E41">
            <v>26167</v>
          </cell>
        </row>
        <row r="42">
          <cell r="E42">
            <v>469313</v>
          </cell>
        </row>
        <row r="43">
          <cell r="E43">
            <v>301061</v>
          </cell>
        </row>
        <row r="44">
          <cell r="E44">
            <v>80654</v>
          </cell>
        </row>
        <row r="45">
          <cell r="E45">
            <v>90679</v>
          </cell>
        </row>
        <row r="46">
          <cell r="E46">
            <v>228534</v>
          </cell>
        </row>
        <row r="47">
          <cell r="E47">
            <v>137567</v>
          </cell>
        </row>
        <row r="48">
          <cell r="E48">
            <v>58607</v>
          </cell>
        </row>
        <row r="49">
          <cell r="E49">
            <v>190197</v>
          </cell>
        </row>
        <row r="50">
          <cell r="E50">
            <v>22437</v>
          </cell>
        </row>
        <row r="51">
          <cell r="E51">
            <v>40810</v>
          </cell>
        </row>
        <row r="52">
          <cell r="E52">
            <v>40444</v>
          </cell>
        </row>
        <row r="53">
          <cell r="E53">
            <v>76969</v>
          </cell>
        </row>
        <row r="54">
          <cell r="E54">
            <v>57262</v>
          </cell>
        </row>
        <row r="55">
          <cell r="E55">
            <v>175454</v>
          </cell>
        </row>
        <row r="56">
          <cell r="E56">
            <v>160406</v>
          </cell>
        </row>
        <row r="57">
          <cell r="E57">
            <v>22407</v>
          </cell>
        </row>
        <row r="58">
          <cell r="E58">
            <v>24015</v>
          </cell>
        </row>
        <row r="59">
          <cell r="E59">
            <v>81039</v>
          </cell>
        </row>
        <row r="60">
          <cell r="E60">
            <v>248301</v>
          </cell>
        </row>
        <row r="61">
          <cell r="E61">
            <v>55282</v>
          </cell>
        </row>
        <row r="62">
          <cell r="E62">
            <v>117795</v>
          </cell>
        </row>
        <row r="63">
          <cell r="E63">
            <v>7224</v>
          </cell>
        </row>
        <row r="64">
          <cell r="E64">
            <v>123454</v>
          </cell>
        </row>
        <row r="65">
          <cell r="E65">
            <v>61973</v>
          </cell>
        </row>
        <row r="66">
          <cell r="E66">
            <v>69921</v>
          </cell>
        </row>
        <row r="67">
          <cell r="E67">
            <v>40939</v>
          </cell>
        </row>
        <row r="68">
          <cell r="E68">
            <v>86733</v>
          </cell>
        </row>
        <row r="69">
          <cell r="E69">
            <v>47341</v>
          </cell>
        </row>
        <row r="70">
          <cell r="E70">
            <v>8954</v>
          </cell>
        </row>
        <row r="71">
          <cell r="E71">
            <v>41905</v>
          </cell>
        </row>
        <row r="72">
          <cell r="E72">
            <v>38416</v>
          </cell>
        </row>
        <row r="73">
          <cell r="E73">
            <v>49885</v>
          </cell>
        </row>
        <row r="74">
          <cell r="E74">
            <v>28639</v>
          </cell>
        </row>
        <row r="75">
          <cell r="E75">
            <v>27650</v>
          </cell>
        </row>
        <row r="76">
          <cell r="E76">
            <v>9171</v>
          </cell>
        </row>
        <row r="77">
          <cell r="E77">
            <v>14765</v>
          </cell>
        </row>
        <row r="78">
          <cell r="E78">
            <v>51915</v>
          </cell>
        </row>
        <row r="79">
          <cell r="E79">
            <v>39751</v>
          </cell>
        </row>
        <row r="80">
          <cell r="E80">
            <v>13696</v>
          </cell>
        </row>
        <row r="81">
          <cell r="E81">
            <v>52364</v>
          </cell>
        </row>
        <row r="82">
          <cell r="E82">
            <v>69260</v>
          </cell>
        </row>
        <row r="83">
          <cell r="E83">
            <v>14069873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101"/>
  <sheetViews>
    <sheetView zoomScaleNormal="100" workbookViewId="0">
      <pane ySplit="1" topLeftCell="A62" activePane="bottomLeft" state="frozen"/>
      <selection pane="bottomLeft" activeCell="T1" sqref="T1"/>
    </sheetView>
  </sheetViews>
  <sheetFormatPr defaultColWidth="8.81640625" defaultRowHeight="14.5"/>
  <cols>
    <col min="1" max="1" width="9.1796875" style="8" customWidth="1"/>
    <col min="2" max="2" width="17.7265625" style="8" bestFit="1" customWidth="1"/>
    <col min="3" max="3" width="11.54296875" style="8" bestFit="1" customWidth="1"/>
    <col min="4" max="4" width="15.54296875" style="8" bestFit="1" customWidth="1"/>
    <col min="5" max="5" width="17.7265625" style="8" bestFit="1" customWidth="1"/>
    <col min="6" max="6" width="12.81640625" style="8" bestFit="1" customWidth="1"/>
    <col min="7" max="7" width="18" style="8" customWidth="1"/>
    <col min="8" max="8" width="14.54296875" style="8" bestFit="1" customWidth="1"/>
    <col min="9" max="9" width="11.453125" style="8" bestFit="1" customWidth="1"/>
    <col min="10" max="10" width="8.81640625" style="8"/>
    <col min="11" max="11" width="9.1796875" style="8" bestFit="1" customWidth="1"/>
    <col min="12" max="14" width="8.81640625" style="8"/>
    <col min="15" max="15" width="10.1796875" style="8" bestFit="1" customWidth="1"/>
    <col min="16" max="16384" width="8.81640625" style="8"/>
  </cols>
  <sheetData>
    <row r="1" spans="1:53">
      <c r="A1" s="30" t="s">
        <v>0</v>
      </c>
      <c r="B1" s="32" t="s">
        <v>255</v>
      </c>
      <c r="C1" s="32" t="s">
        <v>256</v>
      </c>
      <c r="D1" s="33" t="s">
        <v>261</v>
      </c>
      <c r="E1" s="33" t="s">
        <v>262</v>
      </c>
      <c r="F1" s="34" t="s">
        <v>259</v>
      </c>
      <c r="G1" s="34" t="s">
        <v>260</v>
      </c>
      <c r="H1" s="35" t="s">
        <v>258</v>
      </c>
      <c r="I1" s="35" t="s">
        <v>257</v>
      </c>
    </row>
    <row r="2" spans="1:53">
      <c r="A2" s="37">
        <v>39722</v>
      </c>
      <c r="B2" s="41">
        <v>9119936</v>
      </c>
      <c r="C2" s="39">
        <f>(B2/$B$2)*100</f>
        <v>100</v>
      </c>
      <c r="D2" s="41">
        <v>1910373</v>
      </c>
      <c r="E2" s="39">
        <f t="shared" ref="E2:E65" si="0">(D2/$D$2)*100</f>
        <v>100</v>
      </c>
      <c r="F2" s="41">
        <v>1137405</v>
      </c>
      <c r="G2" s="39">
        <f>(F2/$F$2)*100</f>
        <v>100</v>
      </c>
      <c r="H2" s="41">
        <v>2187772</v>
      </c>
      <c r="I2" s="40">
        <f>(H2/$H$2)*100</f>
        <v>100</v>
      </c>
      <c r="J2" s="9"/>
      <c r="K2" s="18"/>
      <c r="O2" s="17"/>
      <c r="P2" s="10"/>
    </row>
    <row r="3" spans="1:53">
      <c r="A3" s="37">
        <v>39753</v>
      </c>
      <c r="B3" s="41">
        <v>9022823</v>
      </c>
      <c r="C3" s="39">
        <f t="shared" ref="C3:C66" si="1">(B3/$B$2)*100</f>
        <v>98.935157001101757</v>
      </c>
      <c r="D3" s="41">
        <v>1911654</v>
      </c>
      <c r="E3" s="39">
        <f t="shared" si="0"/>
        <v>100.06705496779948</v>
      </c>
      <c r="F3" s="41">
        <v>1140518</v>
      </c>
      <c r="G3" s="39">
        <f t="shared" ref="G3:G66" si="2">(F3/$F$2)*100</f>
        <v>100.27369318756291</v>
      </c>
      <c r="H3" s="41">
        <v>2199425</v>
      </c>
      <c r="I3" s="40">
        <f t="shared" ref="I3:I66" si="3">(H3/$H$2)*100</f>
        <v>100.53264234115804</v>
      </c>
      <c r="J3" s="9"/>
      <c r="K3" s="18"/>
      <c r="O3" s="17"/>
      <c r="P3" s="10"/>
    </row>
    <row r="4" spans="1:53">
      <c r="A4" s="37">
        <v>39783</v>
      </c>
      <c r="B4" s="41">
        <v>8802989</v>
      </c>
      <c r="C4" s="39">
        <f t="shared" si="1"/>
        <v>96.524679559154805</v>
      </c>
      <c r="D4" s="41">
        <v>1897864</v>
      </c>
      <c r="E4" s="39">
        <f t="shared" si="0"/>
        <v>99.345206407335112</v>
      </c>
      <c r="F4" s="41">
        <v>1141467</v>
      </c>
      <c r="G4" s="39">
        <f t="shared" si="2"/>
        <v>100.35712872723437</v>
      </c>
      <c r="H4" s="41">
        <v>2205676</v>
      </c>
      <c r="I4" s="40">
        <f t="shared" si="3"/>
        <v>100.81836681336081</v>
      </c>
      <c r="J4" s="9"/>
      <c r="K4" s="18"/>
      <c r="O4" s="17"/>
      <c r="P4" s="10"/>
    </row>
    <row r="5" spans="1:53">
      <c r="A5" s="37">
        <v>39814</v>
      </c>
      <c r="B5" s="41">
        <v>8481011</v>
      </c>
      <c r="C5" s="39">
        <f t="shared" si="1"/>
        <v>92.994194257503565</v>
      </c>
      <c r="D5" s="41">
        <v>1912296</v>
      </c>
      <c r="E5" s="39">
        <f t="shared" si="0"/>
        <v>100.10066097039687</v>
      </c>
      <c r="F5" s="41">
        <v>1144082</v>
      </c>
      <c r="G5" s="39">
        <f t="shared" si="2"/>
        <v>100.58703803834166</v>
      </c>
      <c r="H5" s="41">
        <v>2208984</v>
      </c>
      <c r="I5" s="40">
        <f t="shared" si="3"/>
        <v>100.96957086935933</v>
      </c>
      <c r="J5" s="9"/>
      <c r="K5" s="18"/>
      <c r="O5" s="17"/>
      <c r="P5" s="10"/>
    </row>
    <row r="6" spans="1:53">
      <c r="A6" s="37">
        <v>39845</v>
      </c>
      <c r="B6" s="41">
        <v>8362290</v>
      </c>
      <c r="C6" s="39">
        <f t="shared" si="1"/>
        <v>91.692419771366815</v>
      </c>
      <c r="D6" s="41">
        <v>1918636</v>
      </c>
      <c r="E6" s="39">
        <f t="shared" si="0"/>
        <v>100.43253333249579</v>
      </c>
      <c r="F6" s="41">
        <v>1146634</v>
      </c>
      <c r="G6" s="39">
        <f t="shared" si="2"/>
        <v>100.81140842531904</v>
      </c>
      <c r="H6" s="41">
        <v>2213460</v>
      </c>
      <c r="I6" s="40">
        <f t="shared" si="3"/>
        <v>101.17416257269953</v>
      </c>
      <c r="J6" s="9"/>
      <c r="K6" s="18"/>
      <c r="O6" s="17"/>
      <c r="P6" s="10"/>
    </row>
    <row r="7" spans="1:53">
      <c r="A7" s="37">
        <v>39873</v>
      </c>
      <c r="B7" s="41">
        <v>8410234</v>
      </c>
      <c r="C7" s="39">
        <f t="shared" si="1"/>
        <v>92.218125214913798</v>
      </c>
      <c r="D7" s="41">
        <v>1916016</v>
      </c>
      <c r="E7" s="39">
        <f t="shared" si="0"/>
        <v>100.29538734058741</v>
      </c>
      <c r="F7" s="41">
        <v>1150295</v>
      </c>
      <c r="G7" s="39">
        <f t="shared" si="2"/>
        <v>101.13328146086926</v>
      </c>
      <c r="H7" s="41">
        <v>2279020</v>
      </c>
      <c r="I7" s="40">
        <f t="shared" si="3"/>
        <v>104.17081853136432</v>
      </c>
      <c r="J7" s="9"/>
      <c r="K7" s="18"/>
      <c r="O7" s="17"/>
      <c r="P7" s="10"/>
    </row>
    <row r="8" spans="1:53">
      <c r="A8" s="37">
        <v>39904</v>
      </c>
      <c r="B8" s="41">
        <v>8503053</v>
      </c>
      <c r="C8" s="39">
        <f t="shared" si="1"/>
        <v>93.235884550067013</v>
      </c>
      <c r="D8" s="41">
        <v>1931510</v>
      </c>
      <c r="E8" s="39">
        <f t="shared" si="0"/>
        <v>101.10643314159067</v>
      </c>
      <c r="F8" s="41">
        <v>1149546</v>
      </c>
      <c r="G8" s="39">
        <f t="shared" si="2"/>
        <v>101.06742980732457</v>
      </c>
      <c r="H8" s="41">
        <v>2271908</v>
      </c>
      <c r="I8" s="40">
        <f t="shared" si="3"/>
        <v>103.84573895268794</v>
      </c>
      <c r="J8" s="9"/>
      <c r="K8" s="18"/>
      <c r="O8" s="17"/>
      <c r="P8" s="10"/>
    </row>
    <row r="9" spans="1:53">
      <c r="A9" s="37">
        <v>39934</v>
      </c>
      <c r="B9" s="41">
        <v>8674726</v>
      </c>
      <c r="C9" s="39">
        <f t="shared" si="1"/>
        <v>95.118277145804527</v>
      </c>
      <c r="D9" s="41">
        <v>1945342</v>
      </c>
      <c r="E9" s="39">
        <f t="shared" si="0"/>
        <v>101.83048022558945</v>
      </c>
      <c r="F9" s="41">
        <v>1153672</v>
      </c>
      <c r="G9" s="39">
        <f t="shared" si="2"/>
        <v>101.4301853781195</v>
      </c>
      <c r="H9" s="41">
        <v>2270276</v>
      </c>
      <c r="I9" s="40">
        <f t="shared" si="3"/>
        <v>103.77114251393655</v>
      </c>
      <c r="J9" s="9"/>
      <c r="K9" s="18"/>
      <c r="O9" s="17"/>
      <c r="P9" s="10"/>
    </row>
    <row r="10" spans="1:53">
      <c r="A10" s="37">
        <v>39965</v>
      </c>
      <c r="B10" s="41">
        <v>8922743</v>
      </c>
      <c r="C10" s="39">
        <f t="shared" si="1"/>
        <v>97.837780879164058</v>
      </c>
      <c r="D10" s="41">
        <v>1894680</v>
      </c>
      <c r="E10" s="39">
        <f t="shared" si="0"/>
        <v>99.178537385107518</v>
      </c>
      <c r="F10" s="41">
        <v>1158562</v>
      </c>
      <c r="G10" s="39">
        <f t="shared" si="2"/>
        <v>101.86011139391861</v>
      </c>
      <c r="H10" s="41">
        <v>2271485</v>
      </c>
      <c r="I10" s="40">
        <f t="shared" si="3"/>
        <v>103.82640421396745</v>
      </c>
      <c r="J10" s="9"/>
      <c r="K10" s="18"/>
      <c r="O10" s="17"/>
      <c r="P10" s="10"/>
    </row>
    <row r="11" spans="1:53">
      <c r="A11" s="37">
        <v>39995</v>
      </c>
      <c r="B11" s="41">
        <v>9013349</v>
      </c>
      <c r="C11" s="39">
        <f t="shared" si="1"/>
        <v>98.831274693155748</v>
      </c>
      <c r="D11" s="41">
        <v>1830370</v>
      </c>
      <c r="E11" s="39">
        <f t="shared" si="0"/>
        <v>95.812179087539448</v>
      </c>
      <c r="F11" s="41">
        <v>1049015</v>
      </c>
      <c r="G11" s="39">
        <f t="shared" si="2"/>
        <v>92.228801526281316</v>
      </c>
      <c r="H11" s="41">
        <v>2260614</v>
      </c>
      <c r="I11" s="40">
        <f t="shared" si="3"/>
        <v>103.32950599971112</v>
      </c>
      <c r="J11" s="9"/>
      <c r="K11" s="18"/>
      <c r="O11" s="17"/>
      <c r="P11" s="10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</row>
    <row r="12" spans="1:53">
      <c r="A12" s="37">
        <v>40026</v>
      </c>
      <c r="B12" s="41">
        <v>8977653</v>
      </c>
      <c r="C12" s="39">
        <f t="shared" si="1"/>
        <v>98.439868437673255</v>
      </c>
      <c r="D12" s="41">
        <v>1786003</v>
      </c>
      <c r="E12" s="39">
        <f t="shared" si="0"/>
        <v>93.489753048226703</v>
      </c>
      <c r="F12" s="41">
        <v>1053385</v>
      </c>
      <c r="G12" s="39">
        <f t="shared" si="2"/>
        <v>92.613009438150883</v>
      </c>
      <c r="H12" s="41">
        <v>2248048</v>
      </c>
      <c r="I12" s="40">
        <f t="shared" si="3"/>
        <v>102.75513170476631</v>
      </c>
      <c r="J12" s="9"/>
      <c r="K12" s="18"/>
      <c r="O12" s="17"/>
      <c r="P12" s="10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>
      <c r="A13" s="37">
        <v>40057</v>
      </c>
      <c r="B13" s="41">
        <v>8950211</v>
      </c>
      <c r="C13" s="39">
        <f t="shared" si="1"/>
        <v>98.138967203278611</v>
      </c>
      <c r="D13" s="41">
        <v>1820914</v>
      </c>
      <c r="E13" s="39">
        <f t="shared" si="0"/>
        <v>95.317197217506731</v>
      </c>
      <c r="F13" s="41">
        <v>1059182</v>
      </c>
      <c r="G13" s="39">
        <f t="shared" si="2"/>
        <v>93.122678377534825</v>
      </c>
      <c r="H13" s="41">
        <v>2262750</v>
      </c>
      <c r="I13" s="40">
        <f t="shared" si="3"/>
        <v>103.42713957395927</v>
      </c>
      <c r="J13" s="9"/>
      <c r="K13" s="18"/>
      <c r="O13" s="17"/>
      <c r="P13" s="10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>
      <c r="A14" s="37">
        <v>40087</v>
      </c>
      <c r="B14" s="41">
        <v>9046769</v>
      </c>
      <c r="C14" s="39">
        <f t="shared" si="1"/>
        <v>99.197724633155318</v>
      </c>
      <c r="D14" s="41">
        <v>1831341</v>
      </c>
      <c r="E14" s="39">
        <f t="shared" si="0"/>
        <v>95.863006857823052</v>
      </c>
      <c r="F14" s="41">
        <v>1061647</v>
      </c>
      <c r="G14" s="39">
        <f t="shared" si="2"/>
        <v>93.339399774047067</v>
      </c>
      <c r="H14" s="41">
        <v>2279402</v>
      </c>
      <c r="I14" s="40">
        <f t="shared" si="3"/>
        <v>104.1882792173956</v>
      </c>
      <c r="J14" s="9"/>
      <c r="K14" s="18"/>
      <c r="O14" s="17"/>
      <c r="P14" s="10"/>
    </row>
    <row r="15" spans="1:53">
      <c r="A15" s="37">
        <v>40118</v>
      </c>
      <c r="B15" s="41">
        <v>8975981</v>
      </c>
      <c r="C15" s="39">
        <f t="shared" si="1"/>
        <v>98.42153497568404</v>
      </c>
      <c r="D15" s="41">
        <v>1833978</v>
      </c>
      <c r="E15" s="39">
        <f t="shared" si="0"/>
        <v>96.001042728304881</v>
      </c>
      <c r="F15" s="41">
        <v>1066653</v>
      </c>
      <c r="G15" s="39">
        <f t="shared" si="2"/>
        <v>93.779524443799701</v>
      </c>
      <c r="H15" s="41">
        <v>2266276</v>
      </c>
      <c r="I15" s="40">
        <f t="shared" si="3"/>
        <v>103.58830810523216</v>
      </c>
      <c r="J15" s="9"/>
      <c r="K15" s="18"/>
      <c r="O15" s="17"/>
      <c r="P15" s="10"/>
    </row>
    <row r="16" spans="1:53">
      <c r="A16" s="37">
        <v>40148</v>
      </c>
      <c r="B16" s="41">
        <v>9030202</v>
      </c>
      <c r="C16" s="39">
        <f t="shared" si="1"/>
        <v>99.016067656615135</v>
      </c>
      <c r="D16" s="41">
        <v>1832133</v>
      </c>
      <c r="E16" s="39">
        <f t="shared" si="0"/>
        <v>95.904464730186206</v>
      </c>
      <c r="F16" s="41">
        <v>1016692</v>
      </c>
      <c r="G16" s="39">
        <f t="shared" si="2"/>
        <v>89.386981769906058</v>
      </c>
      <c r="H16" s="41">
        <v>2241418</v>
      </c>
      <c r="I16" s="40">
        <f t="shared" si="3"/>
        <v>102.4520836723388</v>
      </c>
      <c r="J16" s="9"/>
      <c r="K16" s="18"/>
      <c r="O16" s="17"/>
      <c r="P16" s="10"/>
    </row>
    <row r="17" spans="1:16">
      <c r="A17" s="37">
        <v>40179</v>
      </c>
      <c r="B17" s="41">
        <v>8874966</v>
      </c>
      <c r="C17" s="39">
        <f t="shared" si="1"/>
        <v>97.31390658881817</v>
      </c>
      <c r="D17" s="41">
        <v>1829450</v>
      </c>
      <c r="E17" s="39">
        <f t="shared" si="0"/>
        <v>95.76402095297621</v>
      </c>
      <c r="F17" s="41">
        <v>1023665</v>
      </c>
      <c r="G17" s="39">
        <f t="shared" si="2"/>
        <v>90.000043959715313</v>
      </c>
      <c r="H17" s="41">
        <v>2224741</v>
      </c>
      <c r="I17" s="40">
        <f t="shared" si="3"/>
        <v>101.68980131384806</v>
      </c>
      <c r="J17" s="9"/>
      <c r="K17" s="18"/>
      <c r="O17" s="17"/>
      <c r="P17" s="10"/>
    </row>
    <row r="18" spans="1:16">
      <c r="A18" s="37">
        <v>40210</v>
      </c>
      <c r="B18" s="41">
        <v>8900113</v>
      </c>
      <c r="C18" s="39">
        <f t="shared" si="1"/>
        <v>97.589643172934544</v>
      </c>
      <c r="D18" s="41">
        <v>1836308</v>
      </c>
      <c r="E18" s="39">
        <f t="shared" si="0"/>
        <v>96.123008438666176</v>
      </c>
      <c r="F18" s="41">
        <v>1036251</v>
      </c>
      <c r="G18" s="39">
        <f t="shared" si="2"/>
        <v>91.106597913671919</v>
      </c>
      <c r="H18" s="41">
        <v>2232394</v>
      </c>
      <c r="I18" s="40">
        <f t="shared" si="3"/>
        <v>102.03960924630171</v>
      </c>
      <c r="J18" s="9"/>
      <c r="K18" s="18"/>
      <c r="O18" s="17"/>
      <c r="P18" s="10"/>
    </row>
    <row r="19" spans="1:16">
      <c r="A19" s="37">
        <v>40238</v>
      </c>
      <c r="B19" s="41">
        <v>9136036</v>
      </c>
      <c r="C19" s="39">
        <f t="shared" si="1"/>
        <v>100.17653632657071</v>
      </c>
      <c r="D19" s="41">
        <v>1836519</v>
      </c>
      <c r="E19" s="39">
        <f t="shared" si="0"/>
        <v>96.134053402136658</v>
      </c>
      <c r="F19" s="41">
        <v>1044023</v>
      </c>
      <c r="G19" s="39">
        <f t="shared" si="2"/>
        <v>91.789907728557552</v>
      </c>
      <c r="H19" s="41">
        <v>2233661</v>
      </c>
      <c r="I19" s="40">
        <f t="shared" si="3"/>
        <v>102.09752204525884</v>
      </c>
      <c r="J19" s="9"/>
      <c r="K19" s="18"/>
      <c r="O19" s="17"/>
      <c r="P19" s="10"/>
    </row>
    <row r="20" spans="1:16">
      <c r="A20" s="37">
        <v>40269</v>
      </c>
      <c r="B20" s="41">
        <v>9361665</v>
      </c>
      <c r="C20" s="39">
        <f t="shared" si="1"/>
        <v>102.65055588109391</v>
      </c>
      <c r="D20" s="41">
        <v>1840882</v>
      </c>
      <c r="E20" s="39">
        <f t="shared" si="0"/>
        <v>96.362438120723027</v>
      </c>
      <c r="F20" s="41">
        <v>1049270</v>
      </c>
      <c r="G20" s="39">
        <f t="shared" si="2"/>
        <v>92.251220981092928</v>
      </c>
      <c r="H20" s="41">
        <v>2228659</v>
      </c>
      <c r="I20" s="40">
        <f t="shared" si="3"/>
        <v>101.86888761717401</v>
      </c>
      <c r="J20" s="9"/>
      <c r="K20" s="18"/>
      <c r="O20" s="17"/>
      <c r="P20" s="10"/>
    </row>
    <row r="21" spans="1:16">
      <c r="A21" s="37">
        <v>40299</v>
      </c>
      <c r="B21" s="41">
        <v>9604589</v>
      </c>
      <c r="C21" s="39">
        <f t="shared" si="1"/>
        <v>105.31421492431525</v>
      </c>
      <c r="D21" s="41">
        <v>1850444</v>
      </c>
      <c r="E21" s="39">
        <f t="shared" si="0"/>
        <v>96.862968645390197</v>
      </c>
      <c r="F21" s="41">
        <v>1047511</v>
      </c>
      <c r="G21" s="39">
        <f t="shared" si="2"/>
        <v>92.096570702608133</v>
      </c>
      <c r="H21" s="41">
        <v>2220134</v>
      </c>
      <c r="I21" s="40">
        <f t="shared" si="3"/>
        <v>101.47922178362279</v>
      </c>
      <c r="J21" s="9"/>
      <c r="K21" s="18"/>
      <c r="O21" s="17"/>
      <c r="P21" s="10"/>
    </row>
    <row r="22" spans="1:16">
      <c r="A22" s="37">
        <v>40330</v>
      </c>
      <c r="B22" s="41">
        <v>9743072</v>
      </c>
      <c r="C22" s="39">
        <f t="shared" si="1"/>
        <v>106.83267952757562</v>
      </c>
      <c r="D22" s="41">
        <v>1849129</v>
      </c>
      <c r="E22" s="39">
        <f t="shared" si="0"/>
        <v>96.794133920443798</v>
      </c>
      <c r="F22" s="41">
        <v>1054916</v>
      </c>
      <c r="G22" s="39">
        <f t="shared" si="2"/>
        <v>92.747614086451179</v>
      </c>
      <c r="H22" s="41">
        <v>2250200</v>
      </c>
      <c r="I22" s="40">
        <f t="shared" si="3"/>
        <v>102.85349661664927</v>
      </c>
      <c r="J22" s="9"/>
      <c r="K22" s="18"/>
      <c r="O22" s="17"/>
      <c r="P22" s="10"/>
    </row>
    <row r="23" spans="1:16">
      <c r="A23" s="37">
        <v>40360</v>
      </c>
      <c r="B23" s="41">
        <v>9976855</v>
      </c>
      <c r="C23" s="39">
        <f t="shared" si="1"/>
        <v>109.39610760426388</v>
      </c>
      <c r="D23" s="41">
        <v>1859828.0926363636</v>
      </c>
      <c r="E23" s="39">
        <f t="shared" si="0"/>
        <v>97.354186467059762</v>
      </c>
      <c r="F23" s="41">
        <v>1068099</v>
      </c>
      <c r="G23" s="39">
        <f t="shared" si="2"/>
        <v>93.906655940496137</v>
      </c>
      <c r="H23" s="41">
        <v>2238882</v>
      </c>
      <c r="I23" s="40">
        <f t="shared" si="3"/>
        <v>102.33616665722023</v>
      </c>
      <c r="J23" s="9"/>
      <c r="K23" s="18"/>
      <c r="O23" s="17"/>
      <c r="P23" s="10"/>
    </row>
    <row r="24" spans="1:16">
      <c r="A24" s="37">
        <v>40391</v>
      </c>
      <c r="B24" s="41">
        <v>9937919</v>
      </c>
      <c r="C24" s="39">
        <f t="shared" si="1"/>
        <v>108.96917478368269</v>
      </c>
      <c r="D24" s="41">
        <v>1861234</v>
      </c>
      <c r="E24" s="39">
        <f t="shared" si="0"/>
        <v>97.427779810539619</v>
      </c>
      <c r="F24" s="41">
        <v>1075781</v>
      </c>
      <c r="G24" s="39">
        <f t="shared" si="2"/>
        <v>94.582053006624733</v>
      </c>
      <c r="H24" s="41">
        <v>2244534</v>
      </c>
      <c r="I24" s="40">
        <f t="shared" si="3"/>
        <v>102.59451167671952</v>
      </c>
      <c r="J24" s="9"/>
      <c r="K24" s="18"/>
      <c r="O24" s="17"/>
      <c r="P24" s="10"/>
    </row>
    <row r="25" spans="1:16">
      <c r="A25" s="37">
        <v>40422</v>
      </c>
      <c r="B25" s="41">
        <v>9959685</v>
      </c>
      <c r="C25" s="39">
        <f t="shared" si="1"/>
        <v>109.20783873921923</v>
      </c>
      <c r="D25" s="41">
        <v>1817693.7794000001</v>
      </c>
      <c r="E25" s="39">
        <f t="shared" si="0"/>
        <v>95.14863219905223</v>
      </c>
      <c r="F25" s="41">
        <v>1083929</v>
      </c>
      <c r="G25" s="39">
        <f t="shared" si="2"/>
        <v>95.298420527428661</v>
      </c>
      <c r="H25" s="41">
        <v>2246537</v>
      </c>
      <c r="I25" s="40">
        <f t="shared" si="3"/>
        <v>102.68606600687824</v>
      </c>
      <c r="J25" s="9"/>
      <c r="K25" s="18"/>
      <c r="M25" s="14"/>
      <c r="N25" s="14"/>
      <c r="O25" s="20"/>
      <c r="P25" s="20"/>
    </row>
    <row r="26" spans="1:16">
      <c r="A26" s="37">
        <v>40452</v>
      </c>
      <c r="B26" s="41">
        <v>9992591</v>
      </c>
      <c r="C26" s="39">
        <f t="shared" si="1"/>
        <v>109.56865267475561</v>
      </c>
      <c r="D26" s="41">
        <v>1824281.3330515001</v>
      </c>
      <c r="E26" s="39">
        <f t="shared" si="0"/>
        <v>95.493462954695246</v>
      </c>
      <c r="F26" s="41">
        <v>1089543</v>
      </c>
      <c r="G26" s="39">
        <f t="shared" si="2"/>
        <v>95.792000211006638</v>
      </c>
      <c r="H26" s="41">
        <v>2263441</v>
      </c>
      <c r="I26" s="40">
        <f t="shared" si="3"/>
        <v>103.45872421806294</v>
      </c>
      <c r="J26" s="9"/>
      <c r="K26" s="18"/>
      <c r="O26" s="17"/>
      <c r="P26" s="10"/>
    </row>
    <row r="27" spans="1:16">
      <c r="A27" s="37">
        <v>40483</v>
      </c>
      <c r="B27" s="41">
        <v>9914876</v>
      </c>
      <c r="C27" s="39">
        <f t="shared" si="1"/>
        <v>108.71650853690203</v>
      </c>
      <c r="D27" s="41">
        <v>1832451.5024645755</v>
      </c>
      <c r="E27" s="39">
        <f t="shared" si="0"/>
        <v>95.921136995998964</v>
      </c>
      <c r="F27" s="41">
        <v>1095643</v>
      </c>
      <c r="G27" s="39">
        <f t="shared" si="2"/>
        <v>96.328308737872618</v>
      </c>
      <c r="H27" s="41">
        <v>2260299</v>
      </c>
      <c r="I27" s="40">
        <f t="shared" si="3"/>
        <v>103.31510779002566</v>
      </c>
      <c r="J27" s="9"/>
      <c r="K27" s="18"/>
      <c r="O27" s="17"/>
      <c r="P27" s="10"/>
    </row>
    <row r="28" spans="1:16">
      <c r="A28" s="37">
        <v>40513</v>
      </c>
      <c r="B28" s="41">
        <v>10030810</v>
      </c>
      <c r="C28" s="39">
        <f t="shared" si="1"/>
        <v>109.98772359806033</v>
      </c>
      <c r="D28" s="41">
        <v>1862191.7550279992</v>
      </c>
      <c r="E28" s="39">
        <f t="shared" si="0"/>
        <v>97.477914262188548</v>
      </c>
      <c r="F28" s="41">
        <v>1101131</v>
      </c>
      <c r="G28" s="39">
        <f t="shared" si="2"/>
        <v>96.810810573190736</v>
      </c>
      <c r="H28" s="41">
        <v>2282511</v>
      </c>
      <c r="I28" s="40">
        <f t="shared" si="3"/>
        <v>104.33038726156107</v>
      </c>
      <c r="J28" s="9"/>
      <c r="K28" s="18"/>
      <c r="O28" s="17"/>
      <c r="P28" s="10"/>
    </row>
    <row r="29" spans="1:16">
      <c r="A29" s="37">
        <v>40544</v>
      </c>
      <c r="B29" s="41">
        <v>9960858</v>
      </c>
      <c r="C29" s="39">
        <f t="shared" si="1"/>
        <v>109.22070067158367</v>
      </c>
      <c r="D29" s="41">
        <v>1876534.0000000005</v>
      </c>
      <c r="E29" s="39">
        <f t="shared" si="0"/>
        <v>98.228670526645871</v>
      </c>
      <c r="F29" s="41">
        <v>1115031</v>
      </c>
      <c r="G29" s="39">
        <f t="shared" si="2"/>
        <v>98.032890659000088</v>
      </c>
      <c r="H29" s="41">
        <v>2287486</v>
      </c>
      <c r="I29" s="40">
        <f t="shared" si="3"/>
        <v>104.55778755738716</v>
      </c>
      <c r="J29" s="9"/>
      <c r="K29" s="18"/>
      <c r="O29" s="17"/>
      <c r="P29" s="10"/>
    </row>
    <row r="30" spans="1:16">
      <c r="A30" s="37">
        <v>40575</v>
      </c>
      <c r="B30" s="41">
        <v>9970036</v>
      </c>
      <c r="C30" s="39">
        <f t="shared" si="1"/>
        <v>109.32133734271821</v>
      </c>
      <c r="D30" s="41">
        <v>1883401.7738148256</v>
      </c>
      <c r="E30" s="39">
        <f t="shared" si="0"/>
        <v>98.588169630476642</v>
      </c>
      <c r="F30" s="41">
        <v>1144364</v>
      </c>
      <c r="G30" s="39">
        <f t="shared" si="2"/>
        <v>100.61183131778037</v>
      </c>
      <c r="H30" s="41">
        <v>2301439</v>
      </c>
      <c r="I30" s="40">
        <f t="shared" si="3"/>
        <v>105.19555968355021</v>
      </c>
      <c r="J30" s="9"/>
      <c r="K30" s="18"/>
      <c r="O30" s="17"/>
      <c r="P30" s="10"/>
    </row>
    <row r="31" spans="1:16">
      <c r="A31" s="37">
        <v>40603</v>
      </c>
      <c r="B31" s="41">
        <v>10252034</v>
      </c>
      <c r="C31" s="39">
        <f t="shared" si="1"/>
        <v>112.41344237503421</v>
      </c>
      <c r="D31" s="41">
        <v>1901118.7959576449</v>
      </c>
      <c r="E31" s="39">
        <f t="shared" si="0"/>
        <v>99.515581300491846</v>
      </c>
      <c r="F31" s="41">
        <v>1157888</v>
      </c>
      <c r="G31" s="39">
        <f t="shared" si="2"/>
        <v>101.80085369767144</v>
      </c>
      <c r="H31" s="41">
        <v>2306478</v>
      </c>
      <c r="I31" s="40">
        <f t="shared" si="3"/>
        <v>105.42588532991554</v>
      </c>
      <c r="J31" s="9"/>
      <c r="K31" s="18"/>
      <c r="O31" s="17"/>
      <c r="P31" s="10"/>
    </row>
    <row r="32" spans="1:16">
      <c r="A32" s="37">
        <v>40634</v>
      </c>
      <c r="B32" s="41">
        <v>10511792</v>
      </c>
      <c r="C32" s="39">
        <f t="shared" si="1"/>
        <v>115.26168604691962</v>
      </c>
      <c r="D32" s="41">
        <v>1906281.7196028521</v>
      </c>
      <c r="E32" s="39">
        <f t="shared" si="0"/>
        <v>99.785838660976268</v>
      </c>
      <c r="F32" s="41">
        <v>1195761</v>
      </c>
      <c r="G32" s="39">
        <f t="shared" si="2"/>
        <v>105.13062629406411</v>
      </c>
      <c r="H32" s="41">
        <v>2305863</v>
      </c>
      <c r="I32" s="40">
        <f t="shared" si="3"/>
        <v>105.39777453957726</v>
      </c>
      <c r="J32" s="9"/>
      <c r="K32" s="18"/>
      <c r="O32" s="17"/>
      <c r="P32" s="10"/>
    </row>
    <row r="33" spans="1:16">
      <c r="A33" s="37">
        <v>40664</v>
      </c>
      <c r="B33" s="41">
        <v>10771209</v>
      </c>
      <c r="C33" s="39">
        <f t="shared" si="1"/>
        <v>118.10619065747829</v>
      </c>
      <c r="D33" s="41">
        <v>1885039.9718485156</v>
      </c>
      <c r="E33" s="39">
        <f t="shared" si="0"/>
        <v>98.673922414550219</v>
      </c>
      <c r="F33" s="41">
        <v>1218210</v>
      </c>
      <c r="G33" s="39">
        <f t="shared" si="2"/>
        <v>107.10432959236155</v>
      </c>
      <c r="H33" s="41">
        <v>2312096</v>
      </c>
      <c r="I33" s="40">
        <f t="shared" si="3"/>
        <v>105.68267625694085</v>
      </c>
      <c r="J33" s="9"/>
      <c r="K33" s="18"/>
      <c r="O33" s="17"/>
      <c r="P33" s="10"/>
    </row>
    <row r="34" spans="1:16">
      <c r="A34" s="37">
        <v>40695</v>
      </c>
      <c r="B34" s="41">
        <v>11045909</v>
      </c>
      <c r="C34" s="39">
        <f t="shared" si="1"/>
        <v>121.1182731984084</v>
      </c>
      <c r="D34" s="41">
        <v>1889623.9999999995</v>
      </c>
      <c r="E34" s="39">
        <f t="shared" si="0"/>
        <v>98.913877028203373</v>
      </c>
      <c r="F34" s="41">
        <v>1199684</v>
      </c>
      <c r="G34" s="39">
        <f t="shared" si="2"/>
        <v>105.47553422044038</v>
      </c>
      <c r="H34" s="41">
        <v>2370551</v>
      </c>
      <c r="I34" s="40">
        <f t="shared" si="3"/>
        <v>108.3545725971445</v>
      </c>
      <c r="J34" s="9"/>
      <c r="K34" s="18"/>
      <c r="O34" s="17"/>
      <c r="P34" s="10"/>
    </row>
    <row r="35" spans="1:16">
      <c r="A35" s="37">
        <v>40725</v>
      </c>
      <c r="B35" s="41">
        <v>11112453</v>
      </c>
      <c r="C35" s="39">
        <f t="shared" si="1"/>
        <v>121.84792744159607</v>
      </c>
      <c r="D35" s="41">
        <v>1868398.0000000002</v>
      </c>
      <c r="E35" s="39">
        <f t="shared" si="0"/>
        <v>97.802785110551724</v>
      </c>
      <c r="F35" s="41">
        <v>1184844</v>
      </c>
      <c r="G35" s="39">
        <f t="shared" si="2"/>
        <v>104.1708098698353</v>
      </c>
      <c r="H35" s="41">
        <v>2376533</v>
      </c>
      <c r="I35" s="40">
        <f t="shared" si="3"/>
        <v>108.62800145536188</v>
      </c>
      <c r="J35" s="9"/>
      <c r="K35" s="18"/>
      <c r="O35" s="17"/>
      <c r="P35" s="10"/>
    </row>
    <row r="36" spans="1:16">
      <c r="A36" s="37">
        <v>40756</v>
      </c>
      <c r="B36" s="41">
        <v>10886860</v>
      </c>
      <c r="C36" s="39">
        <f t="shared" si="1"/>
        <v>119.37430262668509</v>
      </c>
      <c r="D36" s="41">
        <v>1876833</v>
      </c>
      <c r="E36" s="39">
        <f t="shared" si="0"/>
        <v>98.244321920378894</v>
      </c>
      <c r="F36" s="41">
        <v>1166692</v>
      </c>
      <c r="G36" s="39">
        <f t="shared" si="2"/>
        <v>102.57489636497115</v>
      </c>
      <c r="H36" s="41">
        <v>2509484</v>
      </c>
      <c r="I36" s="40">
        <f t="shared" si="3"/>
        <v>114.70500582327591</v>
      </c>
      <c r="J36" s="9"/>
      <c r="K36" s="18"/>
      <c r="O36" s="17"/>
      <c r="P36" s="10"/>
    </row>
    <row r="37" spans="1:16">
      <c r="A37" s="37">
        <v>40787</v>
      </c>
      <c r="B37" s="41">
        <v>11061597</v>
      </c>
      <c r="C37" s="39">
        <f t="shared" si="1"/>
        <v>121.29029194941718</v>
      </c>
      <c r="D37" s="41">
        <v>1864766</v>
      </c>
      <c r="E37" s="39">
        <f t="shared" si="0"/>
        <v>97.612665170623742</v>
      </c>
      <c r="F37" s="41">
        <v>1155959</v>
      </c>
      <c r="G37" s="39">
        <f t="shared" si="2"/>
        <v>101.63125711597891</v>
      </c>
      <c r="H37" s="41">
        <v>2537648</v>
      </c>
      <c r="I37" s="40">
        <f t="shared" si="3"/>
        <v>115.99234289496346</v>
      </c>
      <c r="J37" s="9"/>
      <c r="K37" s="18"/>
      <c r="O37" s="17"/>
      <c r="P37" s="10"/>
    </row>
    <row r="38" spans="1:16">
      <c r="A38" s="37">
        <v>40817</v>
      </c>
      <c r="B38" s="41">
        <v>11078121</v>
      </c>
      <c r="C38" s="39">
        <f t="shared" si="1"/>
        <v>121.47147743142057</v>
      </c>
      <c r="D38" s="41">
        <v>1869097</v>
      </c>
      <c r="E38" s="39">
        <f t="shared" si="0"/>
        <v>97.839374823660094</v>
      </c>
      <c r="F38" s="41">
        <v>1154076</v>
      </c>
      <c r="G38" s="39">
        <f t="shared" si="2"/>
        <v>101.46570482809554</v>
      </c>
      <c r="H38" s="41">
        <v>2579366</v>
      </c>
      <c r="I38" s="40">
        <f t="shared" si="3"/>
        <v>117.8992143605458</v>
      </c>
      <c r="J38" s="9"/>
      <c r="K38" s="18"/>
      <c r="O38" s="17"/>
      <c r="P38" s="10"/>
    </row>
    <row r="39" spans="1:16">
      <c r="A39" s="37">
        <v>40848</v>
      </c>
      <c r="B39" s="41">
        <v>10984191</v>
      </c>
      <c r="C39" s="39">
        <f t="shared" si="1"/>
        <v>120.44153599323504</v>
      </c>
      <c r="D39" s="41">
        <v>1878909</v>
      </c>
      <c r="E39" s="39">
        <f t="shared" si="0"/>
        <v>98.352991797936838</v>
      </c>
      <c r="F39" s="41">
        <v>1142647</v>
      </c>
      <c r="G39" s="39">
        <f t="shared" si="2"/>
        <v>100.46087365538222</v>
      </c>
      <c r="H39" s="41">
        <v>2543634</v>
      </c>
      <c r="I39" s="40">
        <f t="shared" si="3"/>
        <v>116.26595458758958</v>
      </c>
      <c r="J39" s="9"/>
      <c r="K39" s="18"/>
      <c r="O39" s="10"/>
    </row>
    <row r="40" spans="1:16">
      <c r="A40" s="37">
        <v>40878</v>
      </c>
      <c r="B40" s="41">
        <v>11030939</v>
      </c>
      <c r="C40" s="39">
        <f t="shared" si="1"/>
        <v>120.95412730966532</v>
      </c>
      <c r="D40" s="41">
        <v>1880740</v>
      </c>
      <c r="E40" s="39">
        <f t="shared" si="0"/>
        <v>98.448836954877393</v>
      </c>
      <c r="F40" s="41">
        <v>1121777</v>
      </c>
      <c r="G40" s="39">
        <f t="shared" si="2"/>
        <v>98.625995138055487</v>
      </c>
      <c r="H40" s="41">
        <v>2554200</v>
      </c>
      <c r="I40" s="40">
        <f t="shared" si="3"/>
        <v>116.74891167818218</v>
      </c>
      <c r="J40" s="9"/>
      <c r="K40" s="18"/>
      <c r="O40" s="10"/>
    </row>
    <row r="41" spans="1:16">
      <c r="A41" s="37">
        <v>40909</v>
      </c>
      <c r="B41" s="41">
        <v>10957242</v>
      </c>
      <c r="C41" s="39">
        <f t="shared" si="1"/>
        <v>120.14604049852981</v>
      </c>
      <c r="D41" s="41">
        <v>1900471</v>
      </c>
      <c r="E41" s="39">
        <f t="shared" si="0"/>
        <v>99.481671903863798</v>
      </c>
      <c r="F41" s="41">
        <v>1139504</v>
      </c>
      <c r="G41" s="39">
        <f t="shared" si="2"/>
        <v>100.18454288490028</v>
      </c>
      <c r="H41" s="41">
        <v>2563237</v>
      </c>
      <c r="I41" s="40">
        <f t="shared" si="3"/>
        <v>117.16198031604756</v>
      </c>
      <c r="J41" s="9"/>
      <c r="K41" s="18"/>
    </row>
    <row r="42" spans="1:16">
      <c r="A42" s="37">
        <v>40940</v>
      </c>
      <c r="B42" s="41">
        <v>10845430</v>
      </c>
      <c r="C42" s="39">
        <f t="shared" si="1"/>
        <v>118.92002312296927</v>
      </c>
      <c r="D42" s="41">
        <v>1921116</v>
      </c>
      <c r="E42" s="39">
        <f t="shared" si="0"/>
        <v>100.56235091262282</v>
      </c>
      <c r="F42" s="41">
        <v>1138592</v>
      </c>
      <c r="G42" s="39">
        <f t="shared" si="2"/>
        <v>100.10436036416228</v>
      </c>
      <c r="H42" s="41">
        <v>2576419</v>
      </c>
      <c r="I42" s="40">
        <f t="shared" si="3"/>
        <v>117.76451110993284</v>
      </c>
      <c r="J42" s="9"/>
      <c r="K42" s="18"/>
    </row>
    <row r="43" spans="1:16">
      <c r="A43" s="37">
        <v>40969</v>
      </c>
      <c r="B43" s="41">
        <v>11257343</v>
      </c>
      <c r="C43" s="39">
        <f t="shared" si="1"/>
        <v>123.43664473084021</v>
      </c>
      <c r="D43" s="41">
        <v>1932074</v>
      </c>
      <c r="E43" s="39">
        <f t="shared" si="0"/>
        <v>101.1359561719099</v>
      </c>
      <c r="F43" s="41">
        <v>1136096</v>
      </c>
      <c r="G43" s="39">
        <f t="shared" si="2"/>
        <v>99.8849134653004</v>
      </c>
      <c r="H43" s="41">
        <v>2574644</v>
      </c>
      <c r="I43" s="40">
        <f t="shared" si="3"/>
        <v>117.68337834107028</v>
      </c>
      <c r="J43" s="9"/>
      <c r="K43" s="18"/>
    </row>
    <row r="44" spans="1:16">
      <c r="A44" s="37">
        <v>41000</v>
      </c>
      <c r="B44" s="41">
        <v>11521869</v>
      </c>
      <c r="C44" s="39">
        <f t="shared" si="1"/>
        <v>126.3371694713647</v>
      </c>
      <c r="D44" s="41">
        <v>1937480</v>
      </c>
      <c r="E44" s="39">
        <f t="shared" si="0"/>
        <v>101.4189375582674</v>
      </c>
      <c r="F44" s="41">
        <v>1121103</v>
      </c>
      <c r="G44" s="39">
        <f t="shared" si="2"/>
        <v>98.566737441808328</v>
      </c>
      <c r="H44" s="41">
        <v>2569269</v>
      </c>
      <c r="I44" s="40">
        <f t="shared" si="3"/>
        <v>117.43769460437376</v>
      </c>
      <c r="J44" s="9"/>
      <c r="K44" s="18"/>
    </row>
    <row r="45" spans="1:16">
      <c r="A45" s="37">
        <v>41030</v>
      </c>
      <c r="B45" s="41">
        <v>11820778</v>
      </c>
      <c r="C45" s="39">
        <f t="shared" si="1"/>
        <v>129.61470343651536</v>
      </c>
      <c r="D45" s="41">
        <v>1931182</v>
      </c>
      <c r="E45" s="39">
        <f t="shared" si="0"/>
        <v>101.0892637197029</v>
      </c>
      <c r="F45" s="41">
        <v>1113613</v>
      </c>
      <c r="G45" s="39">
        <f t="shared" si="2"/>
        <v>97.908220906361407</v>
      </c>
      <c r="H45" s="41">
        <v>2574350</v>
      </c>
      <c r="I45" s="40">
        <f t="shared" si="3"/>
        <v>117.66994001203051</v>
      </c>
      <c r="J45" s="9"/>
      <c r="K45" s="18"/>
    </row>
    <row r="46" spans="1:16">
      <c r="A46" s="37">
        <v>41061</v>
      </c>
      <c r="B46" s="41">
        <v>12087084</v>
      </c>
      <c r="C46" s="39">
        <f t="shared" si="1"/>
        <v>132.53474585786566</v>
      </c>
      <c r="D46" s="41">
        <v>1935759</v>
      </c>
      <c r="E46" s="39">
        <f t="shared" si="0"/>
        <v>101.32885043915508</v>
      </c>
      <c r="F46" s="41">
        <v>1104403</v>
      </c>
      <c r="G46" s="39">
        <f t="shared" si="2"/>
        <v>97.098482950224422</v>
      </c>
      <c r="H46" s="41">
        <v>2610813</v>
      </c>
      <c r="I46" s="40">
        <f t="shared" si="3"/>
        <v>119.33661277317746</v>
      </c>
      <c r="J46" s="9"/>
      <c r="K46" s="18"/>
    </row>
    <row r="47" spans="1:16">
      <c r="A47" s="37">
        <v>41091</v>
      </c>
      <c r="B47" s="41">
        <v>12107944</v>
      </c>
      <c r="C47" s="39">
        <f t="shared" si="1"/>
        <v>132.76347553316162</v>
      </c>
      <c r="D47" s="41">
        <v>1938997</v>
      </c>
      <c r="E47" s="39">
        <f t="shared" si="0"/>
        <v>101.49834613449835</v>
      </c>
      <c r="F47" s="41">
        <v>1103934</v>
      </c>
      <c r="G47" s="39">
        <f t="shared" si="2"/>
        <v>97.057248737257169</v>
      </c>
      <c r="H47" s="41">
        <v>2613791</v>
      </c>
      <c r="I47" s="40">
        <f t="shared" si="3"/>
        <v>119.47273299045787</v>
      </c>
      <c r="J47" s="9"/>
      <c r="K47" s="18"/>
    </row>
    <row r="48" spans="1:16">
      <c r="A48" s="37">
        <v>41122</v>
      </c>
      <c r="B48" s="41">
        <v>11716148</v>
      </c>
      <c r="C48" s="39">
        <f t="shared" si="1"/>
        <v>128.46743661359028</v>
      </c>
      <c r="D48" s="41">
        <v>1937355</v>
      </c>
      <c r="E48" s="39">
        <f t="shared" si="0"/>
        <v>101.41239433346263</v>
      </c>
      <c r="F48" s="41">
        <v>1101083</v>
      </c>
      <c r="G48" s="39">
        <f t="shared" si="2"/>
        <v>96.80659044052031</v>
      </c>
      <c r="H48" s="41">
        <v>2600540</v>
      </c>
      <c r="I48" s="40">
        <f t="shared" si="3"/>
        <v>118.86704830302244</v>
      </c>
      <c r="J48" s="9"/>
      <c r="K48" s="18"/>
    </row>
    <row r="49" spans="1:11">
      <c r="A49" s="37">
        <v>41153</v>
      </c>
      <c r="B49" s="41">
        <v>12069085</v>
      </c>
      <c r="C49" s="39">
        <f t="shared" si="1"/>
        <v>132.33738701675099</v>
      </c>
      <c r="D49" s="41">
        <v>1937908</v>
      </c>
      <c r="E49" s="39">
        <f t="shared" si="0"/>
        <v>101.44134155999902</v>
      </c>
      <c r="F49" s="41">
        <v>1097163</v>
      </c>
      <c r="G49" s="39">
        <f t="shared" si="2"/>
        <v>96.461946272435938</v>
      </c>
      <c r="H49" s="41">
        <v>2613470</v>
      </c>
      <c r="I49" s="40">
        <f t="shared" si="3"/>
        <v>119.45806052915935</v>
      </c>
      <c r="J49" s="9"/>
      <c r="K49" s="18"/>
    </row>
    <row r="50" spans="1:11">
      <c r="A50" s="37">
        <v>41183</v>
      </c>
      <c r="B50" s="41">
        <v>11743906</v>
      </c>
      <c r="C50" s="39">
        <f t="shared" si="1"/>
        <v>128.77180278458093</v>
      </c>
      <c r="D50" s="41">
        <v>1987922</v>
      </c>
      <c r="E50" s="39">
        <f t="shared" si="0"/>
        <v>104.05936432309292</v>
      </c>
      <c r="F50" s="41">
        <v>1079239</v>
      </c>
      <c r="G50" s="39">
        <f t="shared" si="2"/>
        <v>94.886078397756307</v>
      </c>
      <c r="H50" s="41">
        <v>2688851</v>
      </c>
      <c r="I50" s="40">
        <f t="shared" si="3"/>
        <v>122.90362066979557</v>
      </c>
      <c r="J50" s="9"/>
      <c r="K50" s="18"/>
    </row>
    <row r="51" spans="1:11">
      <c r="A51" s="37">
        <v>41214</v>
      </c>
      <c r="B51" s="41">
        <v>11996881</v>
      </c>
      <c r="C51" s="39">
        <f t="shared" si="1"/>
        <v>131.54567093453286</v>
      </c>
      <c r="D51" s="41">
        <v>1933781</v>
      </c>
      <c r="E51" s="39">
        <f t="shared" si="0"/>
        <v>101.22531044984409</v>
      </c>
      <c r="F51" s="41">
        <v>1071133</v>
      </c>
      <c r="G51" s="39">
        <f t="shared" si="2"/>
        <v>94.173403493038975</v>
      </c>
      <c r="H51" s="41">
        <v>2622715</v>
      </c>
      <c r="I51" s="40">
        <f t="shared" si="3"/>
        <v>119.88063655627734</v>
      </c>
      <c r="J51" s="9"/>
      <c r="K51" s="18"/>
    </row>
    <row r="52" spans="1:11">
      <c r="A52" s="37">
        <v>41244</v>
      </c>
      <c r="B52" s="41">
        <v>11939620</v>
      </c>
      <c r="C52" s="39">
        <f t="shared" si="1"/>
        <v>130.91780468634869</v>
      </c>
      <c r="D52" s="41">
        <v>1910505</v>
      </c>
      <c r="E52" s="39">
        <f t="shared" si="0"/>
        <v>100.00690964539385</v>
      </c>
      <c r="F52" s="41">
        <v>1056852</v>
      </c>
      <c r="G52" s="39">
        <f t="shared" si="2"/>
        <v>92.917826104158152</v>
      </c>
      <c r="H52" s="41">
        <v>2662608</v>
      </c>
      <c r="I52" s="40">
        <f t="shared" si="3"/>
        <v>121.70408982288832</v>
      </c>
      <c r="J52" s="9"/>
      <c r="K52" s="18"/>
    </row>
    <row r="53" spans="1:11">
      <c r="A53" s="37">
        <v>41275</v>
      </c>
      <c r="B53" s="41">
        <v>11818115</v>
      </c>
      <c r="C53" s="39">
        <f t="shared" si="1"/>
        <v>129.58550367020118</v>
      </c>
      <c r="D53" s="41">
        <v>1913440</v>
      </c>
      <c r="E53" s="39">
        <f t="shared" si="0"/>
        <v>100.16054456381032</v>
      </c>
      <c r="F53" s="41">
        <v>1050279</v>
      </c>
      <c r="G53" s="39">
        <f t="shared" si="2"/>
        <v>92.339931686602398</v>
      </c>
      <c r="H53" s="41">
        <v>2667984</v>
      </c>
      <c r="I53" s="40">
        <f t="shared" si="3"/>
        <v>121.949819268187</v>
      </c>
      <c r="J53" s="9"/>
      <c r="K53" s="18"/>
    </row>
    <row r="54" spans="1:11">
      <c r="A54" s="37">
        <v>41306</v>
      </c>
      <c r="B54" s="41">
        <v>11748042</v>
      </c>
      <c r="C54" s="39">
        <f t="shared" si="1"/>
        <v>128.81715398002794</v>
      </c>
      <c r="D54" s="41">
        <v>1927111.9999999998</v>
      </c>
      <c r="E54" s="39">
        <f t="shared" si="0"/>
        <v>100.87621632005894</v>
      </c>
      <c r="F54" s="41">
        <v>1042120</v>
      </c>
      <c r="G54" s="39">
        <f t="shared" si="2"/>
        <v>91.622597052061494</v>
      </c>
      <c r="H54" s="41">
        <v>2670744</v>
      </c>
      <c r="I54" s="40">
        <f t="shared" si="3"/>
        <v>122.07597501019303</v>
      </c>
      <c r="K54" s="18"/>
    </row>
    <row r="55" spans="1:11">
      <c r="A55" s="37">
        <v>41334</v>
      </c>
      <c r="B55" s="41">
        <v>12030850</v>
      </c>
      <c r="C55" s="39">
        <f t="shared" si="1"/>
        <v>131.91814065361862</v>
      </c>
      <c r="D55" s="41">
        <v>1938193</v>
      </c>
      <c r="E55" s="39">
        <f t="shared" si="0"/>
        <v>101.45626011255393</v>
      </c>
      <c r="F55" s="41">
        <v>1034903</v>
      </c>
      <c r="G55" s="39">
        <f t="shared" si="2"/>
        <v>90.988082521177589</v>
      </c>
      <c r="H55" s="41">
        <v>2651342</v>
      </c>
      <c r="I55" s="40">
        <f t="shared" si="3"/>
        <v>121.18913671077243</v>
      </c>
      <c r="K55" s="18"/>
    </row>
    <row r="56" spans="1:11">
      <c r="A56" s="37">
        <v>41365</v>
      </c>
      <c r="B56" s="41">
        <v>12262422</v>
      </c>
      <c r="C56" s="39">
        <f t="shared" si="1"/>
        <v>134.45732513912378</v>
      </c>
      <c r="D56" s="41">
        <v>1948982</v>
      </c>
      <c r="E56" s="39">
        <f t="shared" si="0"/>
        <v>102.02101893190492</v>
      </c>
      <c r="F56" s="41">
        <v>1027778</v>
      </c>
      <c r="G56" s="39">
        <f t="shared" si="2"/>
        <v>90.361656577912001</v>
      </c>
      <c r="H56" s="41">
        <v>2649513</v>
      </c>
      <c r="I56" s="40">
        <f t="shared" si="3"/>
        <v>121.10553567739235</v>
      </c>
      <c r="J56" s="10"/>
      <c r="K56" s="18"/>
    </row>
    <row r="57" spans="1:11">
      <c r="A57" s="37">
        <v>41395</v>
      </c>
      <c r="B57" s="41">
        <v>12354071</v>
      </c>
      <c r="C57" s="39">
        <f t="shared" si="1"/>
        <v>135.46225543688027</v>
      </c>
      <c r="D57" s="41">
        <v>1958586</v>
      </c>
      <c r="E57" s="39">
        <f t="shared" si="0"/>
        <v>102.52374798010651</v>
      </c>
      <c r="F57" s="41">
        <v>1022716</v>
      </c>
      <c r="G57" s="39">
        <f t="shared" si="2"/>
        <v>89.916608420043872</v>
      </c>
      <c r="H57" s="41">
        <v>2650756</v>
      </c>
      <c r="I57" s="40">
        <f t="shared" si="3"/>
        <v>121.16235146989722</v>
      </c>
      <c r="K57" s="18"/>
    </row>
    <row r="58" spans="1:11">
      <c r="A58" s="37">
        <v>41426</v>
      </c>
      <c r="B58" s="41">
        <v>12561253</v>
      </c>
      <c r="C58" s="39">
        <f t="shared" si="1"/>
        <v>137.73400383511463</v>
      </c>
      <c r="D58" s="41">
        <v>1961927</v>
      </c>
      <c r="E58" s="39">
        <f t="shared" si="0"/>
        <v>102.69863529268892</v>
      </c>
      <c r="F58" s="41">
        <v>1012428</v>
      </c>
      <c r="G58" s="39">
        <f t="shared" si="2"/>
        <v>89.012093317683679</v>
      </c>
      <c r="H58" s="41">
        <v>2663305</v>
      </c>
      <c r="I58" s="40">
        <f t="shared" si="3"/>
        <v>121.73594871860504</v>
      </c>
      <c r="K58" s="18"/>
    </row>
    <row r="59" spans="1:11">
      <c r="A59" s="37">
        <v>41456</v>
      </c>
      <c r="B59" s="41">
        <v>12615267</v>
      </c>
      <c r="C59" s="39">
        <f t="shared" si="1"/>
        <v>138.32626676327553</v>
      </c>
      <c r="D59" s="41">
        <v>1966920</v>
      </c>
      <c r="E59" s="39">
        <f t="shared" si="0"/>
        <v>102.95999786429142</v>
      </c>
      <c r="F59" s="41">
        <v>1003774</v>
      </c>
      <c r="G59" s="39">
        <f t="shared" si="2"/>
        <v>88.251238564979047</v>
      </c>
      <c r="H59" s="41">
        <v>2668898</v>
      </c>
      <c r="I59" s="40">
        <f t="shared" si="3"/>
        <v>121.99159693057595</v>
      </c>
      <c r="K59" s="18"/>
    </row>
    <row r="60" spans="1:11">
      <c r="A60" s="37">
        <v>41487</v>
      </c>
      <c r="B60" s="41">
        <v>12542642</v>
      </c>
      <c r="C60" s="39">
        <f t="shared" si="1"/>
        <v>137.52993442059244</v>
      </c>
      <c r="D60" s="41">
        <v>1945347</v>
      </c>
      <c r="E60" s="39">
        <f t="shared" si="0"/>
        <v>101.83074195458164</v>
      </c>
      <c r="F60" s="41">
        <v>986334</v>
      </c>
      <c r="G60" s="39">
        <f t="shared" si="2"/>
        <v>86.717923694726153</v>
      </c>
      <c r="H60" s="41">
        <v>2663081</v>
      </c>
      <c r="I60" s="40">
        <f t="shared" si="3"/>
        <v>121.72570999171761</v>
      </c>
      <c r="K60" s="18"/>
    </row>
    <row r="61" spans="1:11">
      <c r="A61" s="37">
        <v>41518</v>
      </c>
      <c r="B61" s="41">
        <v>12679379</v>
      </c>
      <c r="C61" s="39">
        <f t="shared" si="1"/>
        <v>139.02925415266071</v>
      </c>
      <c r="D61" s="41">
        <v>1913073</v>
      </c>
      <c r="E61" s="39">
        <f t="shared" si="0"/>
        <v>100.14133365578346</v>
      </c>
      <c r="F61" s="41">
        <v>970007</v>
      </c>
      <c r="G61" s="39">
        <f t="shared" si="2"/>
        <v>85.282463150768635</v>
      </c>
      <c r="H61" s="41">
        <v>2707070</v>
      </c>
      <c r="I61" s="40">
        <f t="shared" si="3"/>
        <v>123.73638569284185</v>
      </c>
      <c r="K61" s="18"/>
    </row>
    <row r="62" spans="1:11">
      <c r="A62" s="37">
        <v>41548</v>
      </c>
      <c r="B62" s="41">
        <v>12412998</v>
      </c>
      <c r="C62" s="39">
        <f t="shared" si="1"/>
        <v>136.10838935711828</v>
      </c>
      <c r="D62" s="41">
        <v>1896377</v>
      </c>
      <c r="E62" s="39">
        <f t="shared" si="0"/>
        <v>99.267368205057338</v>
      </c>
      <c r="F62" s="41">
        <v>960369</v>
      </c>
      <c r="G62" s="39">
        <f t="shared" si="2"/>
        <v>84.43509567832038</v>
      </c>
      <c r="H62" s="41">
        <v>2756891</v>
      </c>
      <c r="I62" s="40">
        <f t="shared" si="3"/>
        <v>126.0136339618571</v>
      </c>
    </row>
    <row r="63" spans="1:11">
      <c r="A63" s="37">
        <v>41579</v>
      </c>
      <c r="B63" s="41">
        <v>12557625</v>
      </c>
      <c r="C63" s="39">
        <f t="shared" si="1"/>
        <v>137.69422285419546</v>
      </c>
      <c r="D63" s="41">
        <v>1860055</v>
      </c>
      <c r="E63" s="39">
        <f t="shared" si="0"/>
        <v>97.366064114180844</v>
      </c>
      <c r="F63" s="41">
        <v>940806</v>
      </c>
      <c r="G63" s="39">
        <f t="shared" si="2"/>
        <v>82.715127856831998</v>
      </c>
      <c r="H63" s="41">
        <v>2766055</v>
      </c>
      <c r="I63" s="40">
        <f t="shared" si="3"/>
        <v>126.43250759219882</v>
      </c>
    </row>
    <row r="64" spans="1:11">
      <c r="A64" s="37">
        <v>41609</v>
      </c>
      <c r="B64" s="41">
        <v>12484113</v>
      </c>
      <c r="C64" s="39">
        <f t="shared" si="1"/>
        <v>136.88816456606713</v>
      </c>
      <c r="D64" s="41">
        <v>1832463</v>
      </c>
      <c r="E64" s="39">
        <f t="shared" si="0"/>
        <v>95.921738843670852</v>
      </c>
      <c r="F64" s="41">
        <v>928454</v>
      </c>
      <c r="G64" s="39">
        <f t="shared" si="2"/>
        <v>81.629147049643706</v>
      </c>
      <c r="H64" s="41">
        <v>2823400</v>
      </c>
      <c r="I64" s="40">
        <f t="shared" si="3"/>
        <v>129.053667383987</v>
      </c>
    </row>
    <row r="65" spans="1:9">
      <c r="A65" s="37">
        <v>41640</v>
      </c>
      <c r="B65" s="41">
        <v>12447958</v>
      </c>
      <c r="C65" s="39">
        <f t="shared" si="1"/>
        <v>136.49172538052898</v>
      </c>
      <c r="D65" s="41">
        <v>1849023</v>
      </c>
      <c r="E65" s="39">
        <f t="shared" si="0"/>
        <v>96.788585265809346</v>
      </c>
      <c r="F65" s="41">
        <v>908141</v>
      </c>
      <c r="G65" s="39">
        <f t="shared" si="2"/>
        <v>79.84323965518</v>
      </c>
      <c r="H65" s="42">
        <v>2838873</v>
      </c>
      <c r="I65" s="40">
        <f t="shared" si="3"/>
        <v>129.76091658545772</v>
      </c>
    </row>
    <row r="66" spans="1:9">
      <c r="A66" s="37">
        <v>41671</v>
      </c>
      <c r="B66" s="41">
        <v>12486017</v>
      </c>
      <c r="C66" s="39">
        <f t="shared" si="1"/>
        <v>136.90904190555725</v>
      </c>
      <c r="D66" s="41">
        <v>1925354</v>
      </c>
      <c r="E66" s="39">
        <f t="shared" ref="E66:E76" si="4">(D66/$D$2)*100</f>
        <v>100.7841924064044</v>
      </c>
      <c r="F66" s="41">
        <v>929946</v>
      </c>
      <c r="G66" s="39">
        <f t="shared" si="2"/>
        <v>81.760322840149286</v>
      </c>
      <c r="H66" s="42">
        <v>2836699</v>
      </c>
      <c r="I66" s="40">
        <f t="shared" si="3"/>
        <v>129.66154608432689</v>
      </c>
    </row>
    <row r="67" spans="1:9">
      <c r="A67" s="37">
        <v>41699</v>
      </c>
      <c r="B67" s="41">
        <v>12700185</v>
      </c>
      <c r="C67" s="39">
        <f t="shared" ref="C67:C76" si="5">(B67/$B$2)*100</f>
        <v>139.25739171853837</v>
      </c>
      <c r="D67" s="41">
        <v>1928800</v>
      </c>
      <c r="E67" s="39">
        <f t="shared" si="4"/>
        <v>100.96457602782283</v>
      </c>
      <c r="F67" s="41">
        <v>942484</v>
      </c>
      <c r="G67" s="39">
        <f t="shared" ref="G67:G99" si="6">(F67/$F$2)*100</f>
        <v>82.862656661435466</v>
      </c>
      <c r="H67" s="42">
        <v>2849623</v>
      </c>
      <c r="I67" s="40">
        <f t="shared" ref="I67:I88" si="7">(H67/$H$2)*100</f>
        <v>130.25228405885073</v>
      </c>
    </row>
    <row r="68" spans="1:9">
      <c r="A68" s="37">
        <v>41730</v>
      </c>
      <c r="B68" s="41">
        <v>12868737</v>
      </c>
      <c r="C68" s="39">
        <f t="shared" si="5"/>
        <v>141.10556258289532</v>
      </c>
      <c r="D68" s="41">
        <v>1902614</v>
      </c>
      <c r="E68" s="39">
        <f t="shared" si="4"/>
        <v>99.593848949917103</v>
      </c>
      <c r="F68" s="41">
        <v>913407</v>
      </c>
      <c r="G68" s="39">
        <f t="shared" si="6"/>
        <v>80.306223376897407</v>
      </c>
      <c r="H68" s="42">
        <v>2844868</v>
      </c>
      <c r="I68" s="40">
        <f t="shared" si="7"/>
        <v>130.03493965550342</v>
      </c>
    </row>
    <row r="69" spans="1:9">
      <c r="A69" s="37">
        <v>41760</v>
      </c>
      <c r="B69" s="41">
        <v>13068558</v>
      </c>
      <c r="C69" s="39">
        <f t="shared" si="5"/>
        <v>143.29659769542243</v>
      </c>
      <c r="D69" s="41">
        <v>1904808</v>
      </c>
      <c r="E69" s="39">
        <f t="shared" si="4"/>
        <v>99.708695631690773</v>
      </c>
      <c r="F69" s="41">
        <v>911396</v>
      </c>
      <c r="G69" s="39">
        <f t="shared" si="6"/>
        <v>80.129417401892908</v>
      </c>
      <c r="H69" s="42">
        <v>2849314</v>
      </c>
      <c r="I69" s="40">
        <f t="shared" si="7"/>
        <v>130.23816010077834</v>
      </c>
    </row>
    <row r="70" spans="1:9">
      <c r="A70" s="37">
        <v>41791</v>
      </c>
      <c r="B70" s="41">
        <v>13351474</v>
      </c>
      <c r="C70" s="39">
        <f t="shared" si="5"/>
        <v>146.39876858784976</v>
      </c>
      <c r="D70" s="41">
        <v>1906518</v>
      </c>
      <c r="E70" s="39">
        <f t="shared" si="4"/>
        <v>99.79820694702029</v>
      </c>
      <c r="F70" s="41">
        <v>911356</v>
      </c>
      <c r="G70" s="39">
        <f t="shared" si="6"/>
        <v>80.125900624667551</v>
      </c>
      <c r="H70" s="42">
        <v>2852087</v>
      </c>
      <c r="I70" s="40">
        <f t="shared" si="7"/>
        <v>130.36491005461264</v>
      </c>
    </row>
    <row r="71" spans="1:9">
      <c r="A71" s="37">
        <v>41821</v>
      </c>
      <c r="B71" s="41">
        <v>13109755</v>
      </c>
      <c r="C71" s="39">
        <f t="shared" si="5"/>
        <v>143.74832235664812</v>
      </c>
      <c r="D71" s="41">
        <v>1948562</v>
      </c>
      <c r="E71" s="39">
        <f t="shared" si="4"/>
        <v>101.99903369656083</v>
      </c>
      <c r="F71" s="41">
        <v>927355</v>
      </c>
      <c r="G71" s="39">
        <f t="shared" si="6"/>
        <v>81.532523595377199</v>
      </c>
      <c r="H71" s="42">
        <v>2864800</v>
      </c>
      <c r="I71" s="40">
        <f t="shared" si="7"/>
        <v>130.94600351407732</v>
      </c>
    </row>
    <row r="72" spans="1:9">
      <c r="A72" s="37">
        <v>41852</v>
      </c>
      <c r="B72" s="41">
        <v>13212186</v>
      </c>
      <c r="C72" s="39">
        <f t="shared" si="5"/>
        <v>144.87147716826084</v>
      </c>
      <c r="D72" s="41">
        <v>1983848</v>
      </c>
      <c r="E72" s="39">
        <f t="shared" si="4"/>
        <v>103.84610754025523</v>
      </c>
      <c r="F72" s="41">
        <v>925809</v>
      </c>
      <c r="G72" s="39">
        <f t="shared" si="6"/>
        <v>81.396600155617392</v>
      </c>
      <c r="H72" s="42">
        <v>2859563</v>
      </c>
      <c r="I72" s="40">
        <f t="shared" si="7"/>
        <v>130.70662756448112</v>
      </c>
    </row>
    <row r="73" spans="1:9">
      <c r="A73" s="37">
        <v>41883</v>
      </c>
      <c r="B73" s="41">
        <v>13321597</v>
      </c>
      <c r="C73" s="39">
        <f t="shared" si="5"/>
        <v>146.07116760468494</v>
      </c>
      <c r="D73" s="41">
        <v>1984653</v>
      </c>
      <c r="E73" s="39">
        <f t="shared" si="4"/>
        <v>103.88824590799808</v>
      </c>
      <c r="F73" s="41">
        <v>922896</v>
      </c>
      <c r="G73" s="39">
        <f t="shared" si="6"/>
        <v>81.140490854181223</v>
      </c>
      <c r="H73" s="42">
        <v>2879940</v>
      </c>
      <c r="I73" s="40">
        <f t="shared" si="7"/>
        <v>131.63803175102342</v>
      </c>
    </row>
    <row r="74" spans="1:9">
      <c r="A74" s="37">
        <v>41913</v>
      </c>
      <c r="B74" s="42">
        <v>13211467</v>
      </c>
      <c r="C74" s="39">
        <f t="shared" si="5"/>
        <v>144.8635933410059</v>
      </c>
      <c r="D74" s="41">
        <v>2001958</v>
      </c>
      <c r="E74" s="39">
        <f t="shared" si="4"/>
        <v>104.79408994997313</v>
      </c>
      <c r="F74" s="41">
        <v>922888</v>
      </c>
      <c r="G74" s="39">
        <f t="shared" si="6"/>
        <v>81.139787498736155</v>
      </c>
      <c r="H74" s="42">
        <v>2908367</v>
      </c>
      <c r="I74" s="40">
        <f t="shared" si="7"/>
        <v>132.93739018508327</v>
      </c>
    </row>
    <row r="75" spans="1:9" s="55" customFormat="1">
      <c r="A75" s="54">
        <v>41944</v>
      </c>
      <c r="B75" s="56">
        <v>13237370</v>
      </c>
      <c r="C75" s="38">
        <f t="shared" si="5"/>
        <v>145.14761945697865</v>
      </c>
      <c r="D75" s="56">
        <v>1990727</v>
      </c>
      <c r="E75" s="38">
        <f t="shared" si="4"/>
        <v>104.20619428771241</v>
      </c>
      <c r="F75" s="56">
        <v>878159</v>
      </c>
      <c r="G75" s="38">
        <f t="shared" si="6"/>
        <v>77.207239285918376</v>
      </c>
      <c r="H75" s="56">
        <v>2929226</v>
      </c>
      <c r="I75" s="40">
        <f t="shared" si="7"/>
        <v>133.89082591787445</v>
      </c>
    </row>
    <row r="76" spans="1:9">
      <c r="A76" s="57">
        <v>41974</v>
      </c>
      <c r="B76" s="58">
        <v>13240122</v>
      </c>
      <c r="C76" s="38">
        <f t="shared" si="5"/>
        <v>145.17779510733408</v>
      </c>
      <c r="D76" s="59">
        <v>1963165</v>
      </c>
      <c r="E76" s="38">
        <f t="shared" si="4"/>
        <v>102.76343939115556</v>
      </c>
      <c r="F76" s="56">
        <v>864468</v>
      </c>
      <c r="G76" s="38">
        <f t="shared" si="6"/>
        <v>76.003534361111477</v>
      </c>
      <c r="H76" s="53">
        <v>2910148</v>
      </c>
      <c r="I76" s="40">
        <f t="shared" si="7"/>
        <v>133.01879720555888</v>
      </c>
    </row>
    <row r="77" spans="1:9">
      <c r="A77" s="57">
        <v>42005</v>
      </c>
      <c r="B77" s="60">
        <v>13058277</v>
      </c>
      <c r="C77" s="38">
        <f t="shared" ref="C77:C86" si="8">(B77/$B$2)*100</f>
        <v>143.18386664116943</v>
      </c>
      <c r="D77" s="68">
        <v>1971494</v>
      </c>
      <c r="E77" s="38">
        <f t="shared" ref="E77:E89" si="9">(D77/$D$2)*100</f>
        <v>103.19942754634828</v>
      </c>
      <c r="F77" s="60">
        <v>850325</v>
      </c>
      <c r="G77" s="38">
        <f t="shared" si="6"/>
        <v>74.760089853658101</v>
      </c>
      <c r="H77" s="60">
        <v>2926680</v>
      </c>
      <c r="I77" s="40">
        <f t="shared" si="7"/>
        <v>133.77445181673411</v>
      </c>
    </row>
    <row r="78" spans="1:9">
      <c r="A78" s="57">
        <v>42036</v>
      </c>
      <c r="B78" s="70">
        <v>13019198</v>
      </c>
      <c r="C78" s="38">
        <f t="shared" si="8"/>
        <v>142.75536582712863</v>
      </c>
      <c r="D78" s="61">
        <v>2027866</v>
      </c>
      <c r="E78" s="38">
        <f t="shared" si="9"/>
        <v>106.150264895913</v>
      </c>
      <c r="F78" s="70">
        <v>886675</v>
      </c>
      <c r="G78" s="38">
        <f t="shared" si="6"/>
        <v>77.955961157195546</v>
      </c>
      <c r="H78" s="70">
        <v>2929385</v>
      </c>
      <c r="I78" s="40">
        <f t="shared" si="7"/>
        <v>133.89809358562044</v>
      </c>
    </row>
    <row r="79" spans="1:9">
      <c r="A79" s="57">
        <v>42064</v>
      </c>
      <c r="B79" s="61">
        <v>13328128</v>
      </c>
      <c r="C79" s="38">
        <f t="shared" si="8"/>
        <v>146.14277994933298</v>
      </c>
      <c r="D79" s="61">
        <v>2025815</v>
      </c>
      <c r="E79" s="38">
        <f t="shared" si="9"/>
        <v>106.04290366331601</v>
      </c>
      <c r="F79" s="61">
        <v>872201</v>
      </c>
      <c r="G79" s="38">
        <f t="shared" si="6"/>
        <v>76.683415318202393</v>
      </c>
      <c r="H79" s="61">
        <v>2926533</v>
      </c>
      <c r="I79" s="40">
        <f t="shared" si="7"/>
        <v>133.76773265221422</v>
      </c>
    </row>
    <row r="80" spans="1:9">
      <c r="A80" s="57">
        <v>42095</v>
      </c>
      <c r="B80" s="70">
        <v>13681271</v>
      </c>
      <c r="C80" s="38">
        <f t="shared" si="8"/>
        <v>150.01498914027468</v>
      </c>
      <c r="D80" s="70">
        <v>1949831</v>
      </c>
      <c r="E80" s="38">
        <f t="shared" si="9"/>
        <v>102.06546051477905</v>
      </c>
      <c r="F80" s="72">
        <v>839337</v>
      </c>
      <c r="G80" s="38">
        <f t="shared" si="6"/>
        <v>73.794031149854277</v>
      </c>
      <c r="H80" s="70">
        <v>2928695</v>
      </c>
      <c r="I80" s="40">
        <f t="shared" si="7"/>
        <v>133.86655465011893</v>
      </c>
    </row>
    <row r="81" spans="1:9">
      <c r="A81" s="57">
        <v>42125</v>
      </c>
      <c r="B81" s="72">
        <v>13830442</v>
      </c>
      <c r="C81" s="38">
        <f t="shared" si="8"/>
        <v>151.65064754840384</v>
      </c>
      <c r="D81" s="72">
        <v>2026587</v>
      </c>
      <c r="E81" s="38">
        <f t="shared" si="9"/>
        <v>106.08331461971039</v>
      </c>
      <c r="F81" s="72">
        <v>848248</v>
      </c>
      <c r="G81" s="38">
        <f t="shared" si="6"/>
        <v>74.577481196231773</v>
      </c>
      <c r="H81" s="72">
        <v>2928677</v>
      </c>
      <c r="I81" s="40">
        <f t="shared" si="7"/>
        <v>133.86573189527977</v>
      </c>
    </row>
    <row r="82" spans="1:9">
      <c r="A82" s="57">
        <v>42156</v>
      </c>
      <c r="B82" s="49">
        <v>14033585</v>
      </c>
      <c r="C82" s="38">
        <f t="shared" si="8"/>
        <v>153.87810835514634</v>
      </c>
      <c r="D82" s="78">
        <v>1996411</v>
      </c>
      <c r="E82" s="38">
        <f t="shared" si="9"/>
        <v>104.50372780603578</v>
      </c>
      <c r="F82" s="78">
        <v>833523</v>
      </c>
      <c r="G82" s="38">
        <f t="shared" si="6"/>
        <v>73.282867580149542</v>
      </c>
      <c r="H82" s="78">
        <v>2936848</v>
      </c>
      <c r="I82" s="40">
        <f t="shared" si="7"/>
        <v>134.23921688366062</v>
      </c>
    </row>
    <row r="83" spans="1:9">
      <c r="A83" s="57">
        <v>42186</v>
      </c>
      <c r="B83" s="78">
        <v>13891275</v>
      </c>
      <c r="C83" s="38">
        <f t="shared" si="8"/>
        <v>152.31768073811045</v>
      </c>
      <c r="D83" s="78">
        <v>2010252</v>
      </c>
      <c r="E83" s="38">
        <f t="shared" si="9"/>
        <v>105.22824600222052</v>
      </c>
      <c r="F83" s="78">
        <v>828946</v>
      </c>
      <c r="G83" s="38">
        <f t="shared" si="6"/>
        <v>72.880460346138804</v>
      </c>
      <c r="H83" s="78">
        <v>2948014</v>
      </c>
      <c r="I83" s="40">
        <f t="shared" si="7"/>
        <v>134.7495991355589</v>
      </c>
    </row>
    <row r="84" spans="1:9">
      <c r="A84" s="57">
        <v>42217</v>
      </c>
      <c r="B84" s="31">
        <v>14021397</v>
      </c>
      <c r="C84" s="38">
        <f t="shared" si="8"/>
        <v>153.74446706643556</v>
      </c>
      <c r="D84" s="31">
        <v>2018645</v>
      </c>
      <c r="E84" s="38">
        <f t="shared" si="9"/>
        <v>105.66758428851328</v>
      </c>
      <c r="F84" s="31">
        <v>611147</v>
      </c>
      <c r="G84" s="38">
        <f t="shared" si="6"/>
        <v>53.731696273534936</v>
      </c>
      <c r="H84" s="31">
        <v>2949836</v>
      </c>
      <c r="I84" s="40">
        <f t="shared" si="7"/>
        <v>134.83288020872376</v>
      </c>
    </row>
    <row r="85" spans="1:9">
      <c r="A85" s="57">
        <v>42248</v>
      </c>
      <c r="B85" s="78">
        <v>13761913</v>
      </c>
      <c r="C85" s="38">
        <f t="shared" si="8"/>
        <v>150.89922780159861</v>
      </c>
      <c r="D85" s="78">
        <v>2027249</v>
      </c>
      <c r="E85" s="38">
        <f t="shared" si="9"/>
        <v>106.11796753827656</v>
      </c>
      <c r="F85" s="78">
        <v>814110</v>
      </c>
      <c r="G85" s="38">
        <f t="shared" si="6"/>
        <v>71.576087673256225</v>
      </c>
      <c r="H85" s="78">
        <v>2967562</v>
      </c>
      <c r="I85" s="40">
        <f t="shared" si="7"/>
        <v>135.64311089089722</v>
      </c>
    </row>
    <row r="86" spans="1:9">
      <c r="A86" s="57">
        <v>42278</v>
      </c>
      <c r="B86" s="78">
        <v>14004735</v>
      </c>
      <c r="C86" s="38">
        <f t="shared" si="8"/>
        <v>153.56176841591872</v>
      </c>
      <c r="D86" s="78">
        <v>2026155</v>
      </c>
      <c r="E86" s="38">
        <f t="shared" si="9"/>
        <v>106.06070123478504</v>
      </c>
      <c r="F86" s="78">
        <v>808113</v>
      </c>
      <c r="G86" s="38">
        <f t="shared" si="6"/>
        <v>71.048834847745525</v>
      </c>
      <c r="H86" s="78">
        <v>3071020</v>
      </c>
      <c r="I86" s="40">
        <f t="shared" si="7"/>
        <v>140.37203145483167</v>
      </c>
    </row>
    <row r="87" spans="1:9">
      <c r="A87" s="57">
        <v>42309</v>
      </c>
      <c r="B87" s="31">
        <v>14040015</v>
      </c>
      <c r="C87" s="38">
        <f>(B87/$B$2)*100</f>
        <v>153.94861323588236</v>
      </c>
      <c r="D87" s="78">
        <v>2027916</v>
      </c>
      <c r="E87" s="38">
        <f t="shared" si="9"/>
        <v>106.15288218583491</v>
      </c>
      <c r="F87" s="78">
        <v>802893</v>
      </c>
      <c r="G87" s="38">
        <f t="shared" si="6"/>
        <v>70.589895419837262</v>
      </c>
      <c r="H87" s="31">
        <v>2996123</v>
      </c>
      <c r="I87" s="40">
        <f t="shared" si="7"/>
        <v>136.94859427764868</v>
      </c>
    </row>
    <row r="88" spans="1:9">
      <c r="A88" s="57">
        <v>42339</v>
      </c>
      <c r="B88" s="78">
        <v>13999398</v>
      </c>
      <c r="C88" s="38">
        <f>(B88/$B$2)*100</f>
        <v>153.5032482684089</v>
      </c>
      <c r="D88" s="78">
        <v>2035701</v>
      </c>
      <c r="E88" s="38">
        <f t="shared" si="9"/>
        <v>106.5603942266772</v>
      </c>
      <c r="F88" s="78">
        <v>797334</v>
      </c>
      <c r="G88" s="38">
        <f t="shared" si="6"/>
        <v>70.101151304944153</v>
      </c>
      <c r="H88" s="78">
        <v>3032971</v>
      </c>
      <c r="I88" s="40">
        <f t="shared" si="7"/>
        <v>138.63286485063341</v>
      </c>
    </row>
    <row r="89" spans="1:9">
      <c r="A89" s="57">
        <v>42370</v>
      </c>
      <c r="B89" s="78">
        <v>13620794</v>
      </c>
      <c r="C89" s="38">
        <f>(B89/$B$2)*100</f>
        <v>149.35185948673325</v>
      </c>
      <c r="D89" s="78">
        <v>2011113</v>
      </c>
      <c r="E89" s="38">
        <f t="shared" si="9"/>
        <v>105.27331573467589</v>
      </c>
      <c r="F89" s="78">
        <v>792615</v>
      </c>
      <c r="G89" s="38">
        <f t="shared" si="6"/>
        <v>69.686259511783405</v>
      </c>
      <c r="H89" s="78">
        <v>3034105</v>
      </c>
      <c r="I89" s="40">
        <f t="shared" ref="I89:I99" si="10">(H89/$H$2)*100</f>
        <v>138.68469840550114</v>
      </c>
    </row>
    <row r="90" spans="1:9">
      <c r="A90" s="57">
        <v>42401</v>
      </c>
      <c r="B90" s="31">
        <v>13575109</v>
      </c>
      <c r="C90" s="38">
        <f>(B90/$B$2)*100</f>
        <v>148.85092395385232</v>
      </c>
      <c r="D90" s="108">
        <v>1949324</v>
      </c>
      <c r="E90" s="38">
        <f t="shared" ref="E90:E99" si="11">(D90/$D$2)*100</f>
        <v>102.03892119497083</v>
      </c>
      <c r="F90" s="108">
        <v>797334</v>
      </c>
      <c r="G90" s="38">
        <f t="shared" si="6"/>
        <v>70.101151304944153</v>
      </c>
      <c r="H90" s="108">
        <v>3059263</v>
      </c>
      <c r="I90" s="40">
        <f t="shared" si="10"/>
        <v>139.83463541904732</v>
      </c>
    </row>
    <row r="91" spans="1:9">
      <c r="A91" s="57">
        <v>42430</v>
      </c>
      <c r="B91" s="31">
        <v>13866804</v>
      </c>
      <c r="C91" s="38">
        <f>(B91/$B$2)*100</f>
        <v>152.04935648671218</v>
      </c>
      <c r="D91" s="108">
        <v>1935899</v>
      </c>
      <c r="E91" s="38">
        <f t="shared" si="11"/>
        <v>101.33617885093645</v>
      </c>
      <c r="F91" s="108">
        <v>748079</v>
      </c>
      <c r="G91" s="38">
        <f t="shared" si="6"/>
        <v>65.770679749077942</v>
      </c>
      <c r="H91" s="108">
        <v>3068719</v>
      </c>
      <c r="I91" s="40">
        <f t="shared" si="10"/>
        <v>140.26685596122448</v>
      </c>
    </row>
    <row r="92" spans="1:9">
      <c r="A92" s="57">
        <v>42461</v>
      </c>
      <c r="B92" s="31">
        <v>14069873</v>
      </c>
      <c r="C92" s="38">
        <f t="shared" ref="C92:C99" si="12">(B92/$B$2)*100</f>
        <v>154.27600588425182</v>
      </c>
      <c r="D92" s="108">
        <v>1931701</v>
      </c>
      <c r="E92" s="38">
        <f t="shared" si="11"/>
        <v>101.1164311890924</v>
      </c>
      <c r="F92" s="108">
        <v>740165</v>
      </c>
      <c r="G92" s="38">
        <f t="shared" si="6"/>
        <v>65.074885375042314</v>
      </c>
      <c r="H92" s="108">
        <v>3062031</v>
      </c>
      <c r="I92" s="40">
        <f t="shared" si="10"/>
        <v>139.96115682987076</v>
      </c>
    </row>
    <row r="93" spans="1:9">
      <c r="A93" s="57">
        <v>42491</v>
      </c>
      <c r="B93" s="31">
        <v>14143311</v>
      </c>
      <c r="C93" s="38">
        <f t="shared" si="12"/>
        <v>155.08125276317728</v>
      </c>
      <c r="D93" s="169">
        <v>1944407</v>
      </c>
      <c r="E93" s="38">
        <f t="shared" si="11"/>
        <v>101.78153690404963</v>
      </c>
      <c r="F93" s="169">
        <v>738719</v>
      </c>
      <c r="G93" s="38">
        <f t="shared" si="6"/>
        <v>64.947753878345878</v>
      </c>
      <c r="H93" s="169">
        <v>3063975</v>
      </c>
      <c r="I93" s="38">
        <f t="shared" si="10"/>
        <v>140.05001435250108</v>
      </c>
    </row>
    <row r="94" spans="1:9">
      <c r="A94" s="57">
        <v>42522</v>
      </c>
      <c r="B94" s="108">
        <v>14275280</v>
      </c>
      <c r="C94" s="170">
        <f t="shared" si="12"/>
        <v>156.5282914266065</v>
      </c>
      <c r="D94" s="108">
        <v>1946198</v>
      </c>
      <c r="E94" s="170">
        <f t="shared" si="11"/>
        <v>101.87528822905266</v>
      </c>
      <c r="F94" s="108">
        <v>733669</v>
      </c>
      <c r="G94" s="170">
        <f t="shared" si="6"/>
        <v>64.503760753645352</v>
      </c>
      <c r="H94" s="108">
        <v>3083240</v>
      </c>
      <c r="I94" s="170">
        <f t="shared" si="10"/>
        <v>140.93059057342356</v>
      </c>
    </row>
    <row r="95" spans="1:9">
      <c r="A95" s="57">
        <v>42552</v>
      </c>
      <c r="B95" s="108">
        <v>14067498</v>
      </c>
      <c r="C95" s="170">
        <f t="shared" si="12"/>
        <v>154.24996403483533</v>
      </c>
      <c r="D95" s="108">
        <v>1957113</v>
      </c>
      <c r="E95" s="170">
        <f t="shared" si="11"/>
        <v>102.44664261900687</v>
      </c>
      <c r="F95" s="108">
        <v>729995</v>
      </c>
      <c r="G95" s="170">
        <f t="shared" si="6"/>
        <v>64.180744765496897</v>
      </c>
      <c r="H95" s="108">
        <v>3071724</v>
      </c>
      <c r="I95" s="170">
        <f t="shared" si="10"/>
        <v>140.40421031076363</v>
      </c>
    </row>
    <row r="96" spans="1:9">
      <c r="A96" s="57">
        <v>42583</v>
      </c>
      <c r="B96" s="108">
        <v>14059476</v>
      </c>
      <c r="C96" s="170">
        <f t="shared" si="12"/>
        <v>154.16200289124836</v>
      </c>
      <c r="D96" s="108">
        <v>1962189</v>
      </c>
      <c r="E96" s="170">
        <f t="shared" si="11"/>
        <v>102.71234989187977</v>
      </c>
      <c r="F96" s="108">
        <v>727885</v>
      </c>
      <c r="G96" s="170">
        <f t="shared" si="6"/>
        <v>63.995234766859653</v>
      </c>
      <c r="H96" s="108">
        <v>3042243</v>
      </c>
      <c r="I96" s="170">
        <f t="shared" si="10"/>
        <v>139.05667501001017</v>
      </c>
    </row>
    <row r="97" spans="1:9">
      <c r="A97" s="57">
        <v>42614</v>
      </c>
      <c r="B97" s="108">
        <v>13813234</v>
      </c>
      <c r="C97" s="170">
        <f t="shared" si="12"/>
        <v>151.46196201376853</v>
      </c>
      <c r="D97" s="108">
        <v>1967273</v>
      </c>
      <c r="E97" s="170">
        <f t="shared" si="11"/>
        <v>102.97847593114015</v>
      </c>
      <c r="F97" s="108">
        <v>725393</v>
      </c>
      <c r="G97" s="170">
        <f t="shared" si="6"/>
        <v>63.776139545720298</v>
      </c>
      <c r="H97" s="108">
        <v>2992784</v>
      </c>
      <c r="I97" s="170">
        <f t="shared" si="10"/>
        <v>136.7959732549827</v>
      </c>
    </row>
    <row r="98" spans="1:9">
      <c r="A98" s="57">
        <v>42644</v>
      </c>
      <c r="B98" s="108">
        <v>13962960</v>
      </c>
      <c r="C98" s="170">
        <f t="shared" si="12"/>
        <v>153.10370599091922</v>
      </c>
      <c r="D98" s="108">
        <v>1970606</v>
      </c>
      <c r="E98" s="170">
        <f t="shared" si="11"/>
        <v>103.15294447733505</v>
      </c>
      <c r="F98" s="108">
        <v>724432</v>
      </c>
      <c r="G98" s="170">
        <f t="shared" si="6"/>
        <v>63.691648972881254</v>
      </c>
      <c r="H98" s="108">
        <v>2994165</v>
      </c>
      <c r="I98" s="170">
        <f t="shared" si="10"/>
        <v>136.85909683458789</v>
      </c>
    </row>
    <row r="99" spans="1:9">
      <c r="A99" s="57">
        <v>42675</v>
      </c>
      <c r="B99" s="108">
        <v>13900383</v>
      </c>
      <c r="C99" s="170">
        <f t="shared" si="12"/>
        <v>152.41754985999901</v>
      </c>
      <c r="D99" s="108">
        <v>1984374</v>
      </c>
      <c r="E99" s="170">
        <f t="shared" si="11"/>
        <v>103.87364143023379</v>
      </c>
      <c r="F99" s="108">
        <v>722235</v>
      </c>
      <c r="G99" s="170">
        <f t="shared" si="6"/>
        <v>63.49848998377886</v>
      </c>
      <c r="H99" s="108">
        <v>2986386</v>
      </c>
      <c r="I99" s="170">
        <f t="shared" si="10"/>
        <v>136.50352961826005</v>
      </c>
    </row>
    <row r="100" spans="1:9">
      <c r="B100" s="168"/>
    </row>
    <row r="101" spans="1:9">
      <c r="B101" s="168"/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96"/>
  <sheetViews>
    <sheetView topLeftCell="N1" zoomScale="83" zoomScaleNormal="83" workbookViewId="0">
      <pane ySplit="2" topLeftCell="A3" activePane="bottomLeft" state="frozen"/>
      <selection activeCell="W1" sqref="W1"/>
      <selection pane="bottomLeft" activeCell="P1" sqref="P1:X1048576"/>
    </sheetView>
  </sheetViews>
  <sheetFormatPr defaultColWidth="9.1796875" defaultRowHeight="14.5"/>
  <cols>
    <col min="1" max="1" width="13.7265625" style="8" bestFit="1" customWidth="1"/>
    <col min="2" max="2" width="34.453125" style="8" bestFit="1" customWidth="1"/>
    <col min="3" max="8" width="12" style="8" customWidth="1"/>
    <col min="9" max="9" width="33.1796875" style="8" customWidth="1"/>
    <col min="10" max="10" width="28.453125" style="8" customWidth="1"/>
    <col min="11" max="11" width="28.26953125" style="8" customWidth="1"/>
    <col min="12" max="12" width="20.26953125" style="8" customWidth="1"/>
    <col min="13" max="14" width="32.453125" style="8" customWidth="1"/>
    <col min="15" max="15" width="9.1796875" style="8"/>
    <col min="16" max="16" width="34.54296875" style="8" bestFit="1" customWidth="1"/>
    <col min="17" max="16384" width="9.1796875" style="8"/>
  </cols>
  <sheetData>
    <row r="1" spans="1:17" ht="15" thickBot="1">
      <c r="C1" s="186" t="s">
        <v>290</v>
      </c>
      <c r="D1" s="186"/>
      <c r="E1" s="187"/>
      <c r="F1" s="188" t="s">
        <v>289</v>
      </c>
      <c r="G1" s="186"/>
      <c r="H1" s="187"/>
    </row>
    <row r="2" spans="1:17" ht="29">
      <c r="A2" s="105" t="s">
        <v>1</v>
      </c>
      <c r="B2" s="104" t="s">
        <v>90</v>
      </c>
      <c r="C2" s="21">
        <v>42309</v>
      </c>
      <c r="D2" s="21">
        <v>42644</v>
      </c>
      <c r="E2" s="21">
        <v>42675</v>
      </c>
      <c r="F2" s="21">
        <v>42309</v>
      </c>
      <c r="G2" s="21">
        <v>42644</v>
      </c>
      <c r="H2" s="21">
        <v>42675</v>
      </c>
      <c r="I2" s="102" t="s">
        <v>319</v>
      </c>
      <c r="J2" s="102" t="s">
        <v>320</v>
      </c>
      <c r="K2" s="102" t="s">
        <v>317</v>
      </c>
      <c r="L2" s="102" t="s">
        <v>298</v>
      </c>
      <c r="M2" s="106" t="s">
        <v>299</v>
      </c>
      <c r="N2" s="174" t="s">
        <v>300</v>
      </c>
    </row>
    <row r="3" spans="1:17">
      <c r="A3" s="43">
        <v>1</v>
      </c>
      <c r="B3" s="109" t="s">
        <v>2</v>
      </c>
      <c r="C3" s="108">
        <v>33836</v>
      </c>
      <c r="D3" s="108">
        <v>33551</v>
      </c>
      <c r="E3" s="108">
        <v>30974</v>
      </c>
      <c r="F3" s="108">
        <v>34332.097811099004</v>
      </c>
      <c r="G3" s="108">
        <v>32513.026029042001</v>
      </c>
      <c r="H3" s="108">
        <v>31632.8055116221</v>
      </c>
      <c r="I3" s="110">
        <f t="shared" ref="I3:I66" si="0">E3/$E$91</f>
        <v>8.1312146077294062E-3</v>
      </c>
      <c r="J3" s="110">
        <f t="shared" ref="J3:J66" si="1">(E3-C3)/C3</f>
        <v>-8.4584466248965595E-2</v>
      </c>
      <c r="K3" s="107">
        <f t="shared" ref="K3:K66" si="2">E3-C3</f>
        <v>-2862</v>
      </c>
      <c r="L3" s="111">
        <f>K3/$K$91</f>
        <v>7.2219839006787953E-2</v>
      </c>
      <c r="M3" s="108">
        <f t="shared" ref="M3:M66" si="3">E3-D3</f>
        <v>-2577</v>
      </c>
      <c r="N3" s="108">
        <f>H3-G3</f>
        <v>-880.22051741990072</v>
      </c>
      <c r="P3" s="3"/>
      <c r="Q3" s="11"/>
    </row>
    <row r="4" spans="1:17">
      <c r="A4" s="43">
        <v>2</v>
      </c>
      <c r="B4" s="109" t="s">
        <v>3</v>
      </c>
      <c r="C4" s="108">
        <v>26611</v>
      </c>
      <c r="D4" s="108">
        <v>10997</v>
      </c>
      <c r="E4" s="108">
        <v>7065</v>
      </c>
      <c r="F4" s="108">
        <v>23608.211416199199</v>
      </c>
      <c r="G4" s="108">
        <v>10594.178508114101</v>
      </c>
      <c r="H4" s="108">
        <v>6266.4845096913596</v>
      </c>
      <c r="I4" s="110">
        <f t="shared" si="0"/>
        <v>1.854685581571907E-3</v>
      </c>
      <c r="J4" s="110">
        <f t="shared" si="1"/>
        <v>-0.73450828604712337</v>
      </c>
      <c r="K4" s="107">
        <f t="shared" si="2"/>
        <v>-19546</v>
      </c>
      <c r="L4" s="111">
        <f t="shared" ref="L4:L67" si="4">K4/$K$91</f>
        <v>0.49322465870953092</v>
      </c>
      <c r="M4" s="108">
        <f t="shared" si="3"/>
        <v>-3932</v>
      </c>
      <c r="N4" s="108">
        <f t="shared" ref="N4:N67" si="5">H4-G4</f>
        <v>-4327.6939984227411</v>
      </c>
      <c r="P4" s="3"/>
      <c r="Q4" s="11"/>
    </row>
    <row r="5" spans="1:17">
      <c r="A5" s="43">
        <v>3</v>
      </c>
      <c r="B5" s="109" t="s">
        <v>4</v>
      </c>
      <c r="C5" s="108">
        <v>1310</v>
      </c>
      <c r="D5" s="108">
        <v>1359</v>
      </c>
      <c r="E5" s="108">
        <v>1364</v>
      </c>
      <c r="F5" s="108">
        <v>1296.6475622369901</v>
      </c>
      <c r="G5" s="108">
        <v>1352.7088943420699</v>
      </c>
      <c r="H5" s="108">
        <v>1352.45342035218</v>
      </c>
      <c r="I5" s="110">
        <f t="shared" si="0"/>
        <v>3.5807376267007519E-4</v>
      </c>
      <c r="J5" s="110">
        <f t="shared" si="1"/>
        <v>4.1221374045801527E-2</v>
      </c>
      <c r="K5" s="107">
        <f t="shared" si="2"/>
        <v>54</v>
      </c>
      <c r="L5" s="111">
        <f t="shared" si="4"/>
        <v>-1.3626384718261879E-3</v>
      </c>
      <c r="M5" s="108">
        <f t="shared" si="3"/>
        <v>5</v>
      </c>
      <c r="N5" s="108">
        <f t="shared" si="5"/>
        <v>-0.25547398988987879</v>
      </c>
      <c r="P5" s="3"/>
      <c r="Q5" s="11"/>
    </row>
    <row r="6" spans="1:17">
      <c r="A6" s="43">
        <v>5</v>
      </c>
      <c r="B6" s="109" t="s">
        <v>5</v>
      </c>
      <c r="C6" s="108">
        <v>480</v>
      </c>
      <c r="D6" s="108">
        <v>511</v>
      </c>
      <c r="E6" s="108">
        <v>524</v>
      </c>
      <c r="F6" s="108">
        <v>480</v>
      </c>
      <c r="G6" s="108">
        <v>511</v>
      </c>
      <c r="H6" s="108">
        <v>524</v>
      </c>
      <c r="I6" s="110">
        <f t="shared" si="0"/>
        <v>1.3755912876768284E-4</v>
      </c>
      <c r="J6" s="110">
        <f t="shared" si="1"/>
        <v>9.166666666666666E-2</v>
      </c>
      <c r="K6" s="107">
        <f t="shared" si="2"/>
        <v>44</v>
      </c>
      <c r="L6" s="111">
        <f t="shared" si="4"/>
        <v>-1.1102980140805976E-3</v>
      </c>
      <c r="M6" s="108">
        <f t="shared" si="3"/>
        <v>13</v>
      </c>
      <c r="N6" s="108">
        <f t="shared" si="5"/>
        <v>13</v>
      </c>
      <c r="P6" s="3"/>
      <c r="Q6" s="11"/>
    </row>
    <row r="7" spans="1:17">
      <c r="A7" s="43">
        <v>6</v>
      </c>
      <c r="B7" s="109" t="s">
        <v>6</v>
      </c>
      <c r="C7" s="108">
        <v>96</v>
      </c>
      <c r="D7" s="108">
        <v>132</v>
      </c>
      <c r="E7" s="108">
        <v>141</v>
      </c>
      <c r="F7" s="108">
        <v>96</v>
      </c>
      <c r="G7" s="108">
        <v>132</v>
      </c>
      <c r="H7" s="108">
        <v>141</v>
      </c>
      <c r="I7" s="110">
        <f t="shared" si="0"/>
        <v>3.701495640504443E-5</v>
      </c>
      <c r="J7" s="110">
        <f t="shared" si="1"/>
        <v>0.46875</v>
      </c>
      <c r="K7" s="107">
        <f t="shared" si="2"/>
        <v>45</v>
      </c>
      <c r="L7" s="111">
        <f t="shared" si="4"/>
        <v>-1.1355320598551565E-3</v>
      </c>
      <c r="M7" s="108">
        <f t="shared" si="3"/>
        <v>9</v>
      </c>
      <c r="N7" s="108">
        <f t="shared" si="5"/>
        <v>9</v>
      </c>
      <c r="P7" s="3"/>
      <c r="Q7" s="11"/>
    </row>
    <row r="8" spans="1:17">
      <c r="A8" s="43">
        <v>7</v>
      </c>
      <c r="B8" s="109" t="s">
        <v>7</v>
      </c>
      <c r="C8" s="108">
        <v>922</v>
      </c>
      <c r="D8" s="108">
        <v>859</v>
      </c>
      <c r="E8" s="108">
        <v>892</v>
      </c>
      <c r="F8" s="108">
        <v>922</v>
      </c>
      <c r="G8" s="108">
        <v>859</v>
      </c>
      <c r="H8" s="108">
        <v>892</v>
      </c>
      <c r="I8" s="110">
        <f t="shared" si="0"/>
        <v>2.3416553981063569E-4</v>
      </c>
      <c r="J8" s="110">
        <f t="shared" si="1"/>
        <v>-3.2537960954446853E-2</v>
      </c>
      <c r="K8" s="107">
        <f t="shared" si="2"/>
        <v>-30</v>
      </c>
      <c r="L8" s="111">
        <f t="shared" si="4"/>
        <v>7.57021373236771E-4</v>
      </c>
      <c r="M8" s="108">
        <f t="shared" si="3"/>
        <v>33</v>
      </c>
      <c r="N8" s="108">
        <f t="shared" si="5"/>
        <v>33</v>
      </c>
      <c r="P8" s="3"/>
      <c r="Q8" s="11"/>
    </row>
    <row r="9" spans="1:17">
      <c r="A9" s="43">
        <v>8</v>
      </c>
      <c r="B9" s="109" t="s">
        <v>281</v>
      </c>
      <c r="C9" s="108">
        <v>3236</v>
      </c>
      <c r="D9" s="108">
        <v>3483</v>
      </c>
      <c r="E9" s="108">
        <v>3441</v>
      </c>
      <c r="F9" s="108">
        <v>3197.6553728753802</v>
      </c>
      <c r="G9" s="108">
        <v>3404.95316349427</v>
      </c>
      <c r="H9" s="108">
        <v>3400.4013945738898</v>
      </c>
      <c r="I9" s="110">
        <f t="shared" si="0"/>
        <v>9.0332244673587152E-4</v>
      </c>
      <c r="J9" s="110">
        <f t="shared" si="1"/>
        <v>6.3349814585908534E-2</v>
      </c>
      <c r="K9" s="107">
        <f t="shared" si="2"/>
        <v>205</v>
      </c>
      <c r="L9" s="111">
        <f t="shared" si="4"/>
        <v>-5.1729793837846025E-3</v>
      </c>
      <c r="M9" s="108">
        <f t="shared" si="3"/>
        <v>-42</v>
      </c>
      <c r="N9" s="108">
        <f t="shared" si="5"/>
        <v>-4.5517689203802547</v>
      </c>
      <c r="P9" s="3"/>
      <c r="Q9" s="11"/>
    </row>
    <row r="10" spans="1:17">
      <c r="A10" s="43">
        <v>9</v>
      </c>
      <c r="B10" s="109" t="s">
        <v>8</v>
      </c>
      <c r="C10" s="108">
        <v>465</v>
      </c>
      <c r="D10" s="108">
        <v>494</v>
      </c>
      <c r="E10" s="108">
        <v>470</v>
      </c>
      <c r="F10" s="108">
        <v>589.58300010946402</v>
      </c>
      <c r="G10" s="108">
        <v>644.70665286378005</v>
      </c>
      <c r="H10" s="108">
        <v>645.08139437724105</v>
      </c>
      <c r="I10" s="110">
        <f t="shared" si="0"/>
        <v>1.2338318801681476E-4</v>
      </c>
      <c r="J10" s="110">
        <f t="shared" si="1"/>
        <v>1.0752688172043012E-2</v>
      </c>
      <c r="K10" s="107">
        <f t="shared" si="2"/>
        <v>5</v>
      </c>
      <c r="L10" s="111">
        <f t="shared" si="4"/>
        <v>-1.2617022887279517E-4</v>
      </c>
      <c r="M10" s="108">
        <f t="shared" si="3"/>
        <v>-24</v>
      </c>
      <c r="N10" s="108">
        <f t="shared" si="5"/>
        <v>0.37474151346100371</v>
      </c>
      <c r="P10" s="3"/>
      <c r="Q10" s="11"/>
    </row>
    <row r="11" spans="1:17">
      <c r="A11" s="112">
        <v>10</v>
      </c>
      <c r="B11" s="109" t="s">
        <v>9</v>
      </c>
      <c r="C11" s="107">
        <v>128632</v>
      </c>
      <c r="D11" s="107">
        <v>130526</v>
      </c>
      <c r="E11" s="107">
        <v>128931</v>
      </c>
      <c r="F11" s="107">
        <v>126798.472833034</v>
      </c>
      <c r="G11" s="107">
        <v>126761.930846064</v>
      </c>
      <c r="H11" s="107">
        <v>127374.002387531</v>
      </c>
      <c r="I11" s="110">
        <f t="shared" si="0"/>
        <v>3.3846633647225413E-2</v>
      </c>
      <c r="J11" s="110">
        <f t="shared" si="1"/>
        <v>2.3244604763977858E-3</v>
      </c>
      <c r="K11" s="107">
        <f t="shared" si="2"/>
        <v>299</v>
      </c>
      <c r="L11" s="111">
        <f t="shared" si="4"/>
        <v>-7.5449796865931515E-3</v>
      </c>
      <c r="M11" s="108">
        <f t="shared" si="3"/>
        <v>-1595</v>
      </c>
      <c r="N11" s="108">
        <f t="shared" si="5"/>
        <v>612.07154146699759</v>
      </c>
      <c r="P11" s="3"/>
      <c r="Q11" s="11"/>
    </row>
    <row r="12" spans="1:17">
      <c r="A12" s="112">
        <v>11</v>
      </c>
      <c r="B12" s="109" t="s">
        <v>10</v>
      </c>
      <c r="C12" s="107">
        <v>2563</v>
      </c>
      <c r="D12" s="107">
        <v>2495</v>
      </c>
      <c r="E12" s="107">
        <v>2376</v>
      </c>
      <c r="F12" s="107">
        <v>2611.0913147558499</v>
      </c>
      <c r="G12" s="107">
        <v>2482.0672346718902</v>
      </c>
      <c r="H12" s="107">
        <v>2423.34296795209</v>
      </c>
      <c r="I12" s="110">
        <f t="shared" si="0"/>
        <v>6.2374139303819544E-4</v>
      </c>
      <c r="J12" s="110">
        <f t="shared" si="1"/>
        <v>-7.2961373390557943E-2</v>
      </c>
      <c r="K12" s="107">
        <f t="shared" si="2"/>
        <v>-187</v>
      </c>
      <c r="L12" s="111">
        <f t="shared" si="4"/>
        <v>4.7187665598425396E-3</v>
      </c>
      <c r="M12" s="108">
        <f t="shared" si="3"/>
        <v>-119</v>
      </c>
      <c r="N12" s="108">
        <f t="shared" si="5"/>
        <v>-58.724266719800198</v>
      </c>
      <c r="P12" s="3"/>
      <c r="Q12" s="11"/>
    </row>
    <row r="13" spans="1:17">
      <c r="A13" s="112">
        <v>12</v>
      </c>
      <c r="B13" s="109" t="s">
        <v>11</v>
      </c>
      <c r="C13" s="107">
        <v>596</v>
      </c>
      <c r="D13" s="107">
        <v>492</v>
      </c>
      <c r="E13" s="107">
        <v>607</v>
      </c>
      <c r="F13" s="107">
        <v>852.62698542676696</v>
      </c>
      <c r="G13" s="107">
        <v>860.51312613041102</v>
      </c>
      <c r="H13" s="107">
        <v>849.19028499821297</v>
      </c>
      <c r="I13" s="110">
        <f t="shared" si="0"/>
        <v>1.5934807473660972E-4</v>
      </c>
      <c r="J13" s="110">
        <f t="shared" si="1"/>
        <v>1.8456375838926176E-2</v>
      </c>
      <c r="K13" s="107">
        <f t="shared" si="2"/>
        <v>11</v>
      </c>
      <c r="L13" s="111">
        <f t="shared" si="4"/>
        <v>-2.775745035201494E-4</v>
      </c>
      <c r="M13" s="108">
        <f t="shared" si="3"/>
        <v>115</v>
      </c>
      <c r="N13" s="108">
        <f t="shared" si="5"/>
        <v>-11.32284113219805</v>
      </c>
    </row>
    <row r="14" spans="1:17">
      <c r="A14" s="112">
        <v>13</v>
      </c>
      <c r="B14" s="109" t="s">
        <v>12</v>
      </c>
      <c r="C14" s="107">
        <v>122446</v>
      </c>
      <c r="D14" s="107">
        <v>115212</v>
      </c>
      <c r="E14" s="107">
        <v>115946</v>
      </c>
      <c r="F14" s="107">
        <v>121025.188412495</v>
      </c>
      <c r="G14" s="107">
        <v>114916.707474136</v>
      </c>
      <c r="H14" s="107">
        <v>114457.033553321</v>
      </c>
      <c r="I14" s="110">
        <f t="shared" si="0"/>
        <v>3.0437844931484267E-2</v>
      </c>
      <c r="J14" s="110">
        <f t="shared" si="1"/>
        <v>-5.3084625059209772E-2</v>
      </c>
      <c r="K14" s="107">
        <f t="shared" si="2"/>
        <v>-6500</v>
      </c>
      <c r="L14" s="111">
        <f t="shared" si="4"/>
        <v>0.16402129753463374</v>
      </c>
      <c r="M14" s="108">
        <f t="shared" si="3"/>
        <v>734</v>
      </c>
      <c r="N14" s="108">
        <f t="shared" si="5"/>
        <v>-459.67392081499565</v>
      </c>
    </row>
    <row r="15" spans="1:17">
      <c r="A15" s="112">
        <v>14</v>
      </c>
      <c r="B15" s="109" t="s">
        <v>13</v>
      </c>
      <c r="C15" s="107">
        <v>240327</v>
      </c>
      <c r="D15" s="107">
        <v>230300</v>
      </c>
      <c r="E15" s="107">
        <v>231456</v>
      </c>
      <c r="F15" s="107">
        <v>238346.775733366</v>
      </c>
      <c r="G15" s="107">
        <v>230725.23359394199</v>
      </c>
      <c r="H15" s="107">
        <v>229750.06508116299</v>
      </c>
      <c r="I15" s="110">
        <f t="shared" si="0"/>
        <v>6.0761232267276338E-2</v>
      </c>
      <c r="J15" s="110">
        <f t="shared" si="1"/>
        <v>-3.6912207117801993E-2</v>
      </c>
      <c r="K15" s="107">
        <f t="shared" si="2"/>
        <v>-8871</v>
      </c>
      <c r="L15" s="111">
        <f t="shared" si="4"/>
        <v>0.22385122006611319</v>
      </c>
      <c r="M15" s="108">
        <f t="shared" si="3"/>
        <v>1156</v>
      </c>
      <c r="N15" s="108">
        <f t="shared" si="5"/>
        <v>-975.16851277899696</v>
      </c>
    </row>
    <row r="16" spans="1:17">
      <c r="A16" s="112">
        <v>15</v>
      </c>
      <c r="B16" s="109" t="s">
        <v>14</v>
      </c>
      <c r="C16" s="107">
        <v>12873</v>
      </c>
      <c r="D16" s="107">
        <v>12847</v>
      </c>
      <c r="E16" s="107">
        <v>13033</v>
      </c>
      <c r="F16" s="107">
        <v>12766.251226119301</v>
      </c>
      <c r="G16" s="107">
        <v>12871.7858613106</v>
      </c>
      <c r="H16" s="107">
        <v>12933.3305093729</v>
      </c>
      <c r="I16" s="110">
        <f t="shared" si="0"/>
        <v>3.4213895519641423E-3</v>
      </c>
      <c r="J16" s="110">
        <f t="shared" si="1"/>
        <v>1.2429115202361531E-2</v>
      </c>
      <c r="K16" s="107">
        <f t="shared" si="2"/>
        <v>160</v>
      </c>
      <c r="L16" s="111">
        <f t="shared" si="4"/>
        <v>-4.0374473239294453E-3</v>
      </c>
      <c r="M16" s="108">
        <f t="shared" si="3"/>
        <v>186</v>
      </c>
      <c r="N16" s="108">
        <f t="shared" si="5"/>
        <v>61.54464806229953</v>
      </c>
    </row>
    <row r="17" spans="1:14">
      <c r="A17" s="112">
        <v>16</v>
      </c>
      <c r="B17" s="109" t="s">
        <v>15</v>
      </c>
      <c r="C17" s="107">
        <v>8069</v>
      </c>
      <c r="D17" s="107">
        <v>8182</v>
      </c>
      <c r="E17" s="107">
        <v>8195</v>
      </c>
      <c r="F17" s="107">
        <v>8032.5180626094598</v>
      </c>
      <c r="G17" s="107">
        <v>8133.58740377698</v>
      </c>
      <c r="H17" s="107">
        <v>8162.5741592743097</v>
      </c>
      <c r="I17" s="110">
        <f t="shared" si="0"/>
        <v>2.1513302676548873E-3</v>
      </c>
      <c r="J17" s="110">
        <f t="shared" si="1"/>
        <v>1.5615317883256909E-2</v>
      </c>
      <c r="K17" s="107">
        <f t="shared" si="2"/>
        <v>126</v>
      </c>
      <c r="L17" s="111">
        <f t="shared" si="4"/>
        <v>-3.1794897675944383E-3</v>
      </c>
      <c r="M17" s="108">
        <f t="shared" si="3"/>
        <v>13</v>
      </c>
      <c r="N17" s="108">
        <f t="shared" si="5"/>
        <v>28.986755497329796</v>
      </c>
    </row>
    <row r="18" spans="1:14">
      <c r="A18" s="112">
        <v>17</v>
      </c>
      <c r="B18" s="109" t="s">
        <v>16</v>
      </c>
      <c r="C18" s="107">
        <v>9548</v>
      </c>
      <c r="D18" s="107">
        <v>9494</v>
      </c>
      <c r="E18" s="107">
        <v>9667</v>
      </c>
      <c r="F18" s="107">
        <v>9548</v>
      </c>
      <c r="G18" s="107">
        <v>9494</v>
      </c>
      <c r="H18" s="107">
        <v>9667</v>
      </c>
      <c r="I18" s="110">
        <f t="shared" si="0"/>
        <v>2.5377559118266984E-3</v>
      </c>
      <c r="J18" s="110">
        <f t="shared" si="1"/>
        <v>1.2463343108504398E-2</v>
      </c>
      <c r="K18" s="107">
        <f t="shared" si="2"/>
        <v>119</v>
      </c>
      <c r="L18" s="111">
        <f t="shared" si="4"/>
        <v>-3.0028514471725251E-3</v>
      </c>
      <c r="M18" s="108">
        <f t="shared" si="3"/>
        <v>173</v>
      </c>
      <c r="N18" s="108">
        <f t="shared" si="5"/>
        <v>173</v>
      </c>
    </row>
    <row r="19" spans="1:14">
      <c r="A19" s="112">
        <v>18</v>
      </c>
      <c r="B19" s="109" t="s">
        <v>17</v>
      </c>
      <c r="C19" s="107">
        <v>13707</v>
      </c>
      <c r="D19" s="107">
        <v>12638</v>
      </c>
      <c r="E19" s="107">
        <v>12669</v>
      </c>
      <c r="F19" s="107">
        <v>13707</v>
      </c>
      <c r="G19" s="107">
        <v>12638</v>
      </c>
      <c r="H19" s="107">
        <v>12669</v>
      </c>
      <c r="I19" s="110">
        <f t="shared" si="0"/>
        <v>3.3258332106064388E-3</v>
      </c>
      <c r="J19" s="110">
        <f t="shared" si="1"/>
        <v>-7.5727730356752024E-2</v>
      </c>
      <c r="K19" s="107">
        <f t="shared" si="2"/>
        <v>-1038</v>
      </c>
      <c r="L19" s="111">
        <f t="shared" si="4"/>
        <v>2.6192939513992278E-2</v>
      </c>
      <c r="M19" s="108">
        <f t="shared" si="3"/>
        <v>31</v>
      </c>
      <c r="N19" s="108">
        <f t="shared" si="5"/>
        <v>31</v>
      </c>
    </row>
    <row r="20" spans="1:14">
      <c r="A20" s="112">
        <v>19</v>
      </c>
      <c r="B20" s="109" t="s">
        <v>18</v>
      </c>
      <c r="C20" s="107">
        <v>979</v>
      </c>
      <c r="D20" s="107">
        <v>924</v>
      </c>
      <c r="E20" s="107">
        <v>929</v>
      </c>
      <c r="F20" s="107">
        <v>979</v>
      </c>
      <c r="G20" s="107">
        <v>924</v>
      </c>
      <c r="H20" s="107">
        <v>929</v>
      </c>
      <c r="I20" s="110">
        <f t="shared" si="0"/>
        <v>2.4387868439919343E-4</v>
      </c>
      <c r="J20" s="110">
        <f t="shared" si="1"/>
        <v>-5.1072522982635343E-2</v>
      </c>
      <c r="K20" s="107">
        <f t="shared" si="2"/>
        <v>-50</v>
      </c>
      <c r="L20" s="111">
        <f t="shared" si="4"/>
        <v>1.2617022887279517E-3</v>
      </c>
      <c r="M20" s="108">
        <f t="shared" si="3"/>
        <v>5</v>
      </c>
      <c r="N20" s="108">
        <f t="shared" si="5"/>
        <v>5</v>
      </c>
    </row>
    <row r="21" spans="1:14">
      <c r="A21" s="112">
        <v>20</v>
      </c>
      <c r="B21" s="109" t="s">
        <v>19</v>
      </c>
      <c r="C21" s="107">
        <v>17233</v>
      </c>
      <c r="D21" s="107">
        <v>16953</v>
      </c>
      <c r="E21" s="107">
        <v>17003</v>
      </c>
      <c r="F21" s="107">
        <v>17029.8564672955</v>
      </c>
      <c r="G21" s="107">
        <v>16840.985328021001</v>
      </c>
      <c r="H21" s="107">
        <v>16825.7502632408</v>
      </c>
      <c r="I21" s="110">
        <f t="shared" si="0"/>
        <v>4.4635837145742584E-3</v>
      </c>
      <c r="J21" s="110">
        <f t="shared" si="1"/>
        <v>-1.3346486392386701E-2</v>
      </c>
      <c r="K21" s="107">
        <f t="shared" si="2"/>
        <v>-230</v>
      </c>
      <c r="L21" s="111">
        <f t="shared" si="4"/>
        <v>5.8038305281485781E-3</v>
      </c>
      <c r="M21" s="108">
        <f t="shared" si="3"/>
        <v>50</v>
      </c>
      <c r="N21" s="108">
        <f t="shared" si="5"/>
        <v>-15.235064780201355</v>
      </c>
    </row>
    <row r="22" spans="1:14">
      <c r="A22" s="112">
        <v>21</v>
      </c>
      <c r="B22" s="109" t="s">
        <v>20</v>
      </c>
      <c r="C22" s="107">
        <v>7317</v>
      </c>
      <c r="D22" s="107">
        <v>7199</v>
      </c>
      <c r="E22" s="107">
        <v>7325</v>
      </c>
      <c r="F22" s="107">
        <v>7317</v>
      </c>
      <c r="G22" s="107">
        <v>7199</v>
      </c>
      <c r="H22" s="107">
        <v>7325</v>
      </c>
      <c r="I22" s="110">
        <f t="shared" si="0"/>
        <v>1.9229401111131238E-3</v>
      </c>
      <c r="J22" s="110">
        <f t="shared" si="1"/>
        <v>1.093344266776001E-3</v>
      </c>
      <c r="K22" s="107">
        <f t="shared" si="2"/>
        <v>8</v>
      </c>
      <c r="L22" s="111">
        <f t="shared" si="4"/>
        <v>-2.0187236619647228E-4</v>
      </c>
      <c r="M22" s="108">
        <f t="shared" si="3"/>
        <v>126</v>
      </c>
      <c r="N22" s="108">
        <f t="shared" si="5"/>
        <v>126</v>
      </c>
    </row>
    <row r="23" spans="1:14">
      <c r="A23" s="112">
        <v>22</v>
      </c>
      <c r="B23" s="109" t="s">
        <v>21</v>
      </c>
      <c r="C23" s="107">
        <v>40737</v>
      </c>
      <c r="D23" s="107">
        <v>40168</v>
      </c>
      <c r="E23" s="107">
        <v>40255</v>
      </c>
      <c r="F23" s="107">
        <v>40737</v>
      </c>
      <c r="G23" s="107">
        <v>40168</v>
      </c>
      <c r="H23" s="107">
        <v>40255</v>
      </c>
      <c r="I23" s="110">
        <f t="shared" si="0"/>
        <v>1.0567638794929529E-2</v>
      </c>
      <c r="J23" s="110">
        <f t="shared" si="1"/>
        <v>-1.1831995483221641E-2</v>
      </c>
      <c r="K23" s="107">
        <f t="shared" si="2"/>
        <v>-482</v>
      </c>
      <c r="L23" s="111">
        <f t="shared" si="4"/>
        <v>1.2162810063337455E-2</v>
      </c>
      <c r="M23" s="108">
        <f t="shared" si="3"/>
        <v>87</v>
      </c>
      <c r="N23" s="108">
        <f t="shared" si="5"/>
        <v>87</v>
      </c>
    </row>
    <row r="24" spans="1:14">
      <c r="A24" s="112">
        <v>23</v>
      </c>
      <c r="B24" s="109" t="s">
        <v>22</v>
      </c>
      <c r="C24" s="107">
        <v>28538</v>
      </c>
      <c r="D24" s="107">
        <v>27549</v>
      </c>
      <c r="E24" s="107">
        <v>27272</v>
      </c>
      <c r="F24" s="107">
        <v>28540.792521358198</v>
      </c>
      <c r="G24" s="107">
        <v>27239.149080294799</v>
      </c>
      <c r="H24" s="107">
        <v>27313.4177399949</v>
      </c>
      <c r="I24" s="110">
        <f t="shared" si="0"/>
        <v>7.1593751140310051E-3</v>
      </c>
      <c r="J24" s="110">
        <f t="shared" si="1"/>
        <v>-4.4361903427009602E-2</v>
      </c>
      <c r="K24" s="107">
        <f t="shared" si="2"/>
        <v>-1266</v>
      </c>
      <c r="L24" s="111">
        <f t="shared" si="4"/>
        <v>3.1946301950591741E-2</v>
      </c>
      <c r="M24" s="108">
        <f t="shared" si="3"/>
        <v>-277</v>
      </c>
      <c r="N24" s="108">
        <f t="shared" si="5"/>
        <v>74.268659700101125</v>
      </c>
    </row>
    <row r="25" spans="1:14">
      <c r="A25" s="112">
        <v>24</v>
      </c>
      <c r="B25" s="109" t="s">
        <v>23</v>
      </c>
      <c r="C25" s="107">
        <v>11432</v>
      </c>
      <c r="D25" s="107">
        <v>10923</v>
      </c>
      <c r="E25" s="107">
        <v>11036</v>
      </c>
      <c r="F25" s="107">
        <v>11432</v>
      </c>
      <c r="G25" s="107">
        <v>10923</v>
      </c>
      <c r="H25" s="107">
        <v>11036</v>
      </c>
      <c r="I25" s="110">
        <f t="shared" si="0"/>
        <v>2.8971422616033355E-3</v>
      </c>
      <c r="J25" s="110">
        <f t="shared" si="1"/>
        <v>-3.4639608117564731E-2</v>
      </c>
      <c r="K25" s="107">
        <f t="shared" si="2"/>
        <v>-396</v>
      </c>
      <c r="L25" s="111">
        <f t="shared" si="4"/>
        <v>9.9926821267253777E-3</v>
      </c>
      <c r="M25" s="108">
        <f t="shared" si="3"/>
        <v>113</v>
      </c>
      <c r="N25" s="108">
        <f t="shared" si="5"/>
        <v>113</v>
      </c>
    </row>
    <row r="26" spans="1:14">
      <c r="A26" s="112">
        <v>25</v>
      </c>
      <c r="B26" s="109" t="s">
        <v>24</v>
      </c>
      <c r="C26" s="107">
        <v>55826</v>
      </c>
      <c r="D26" s="107">
        <v>54721</v>
      </c>
      <c r="E26" s="107">
        <v>54536</v>
      </c>
      <c r="F26" s="107">
        <v>55553.264052681698</v>
      </c>
      <c r="G26" s="107">
        <v>54452.117098966402</v>
      </c>
      <c r="H26" s="107">
        <v>54318.2715515823</v>
      </c>
      <c r="I26" s="110">
        <f t="shared" si="0"/>
        <v>1.4316650088691511E-2</v>
      </c>
      <c r="J26" s="110">
        <f t="shared" si="1"/>
        <v>-2.3107512628524344E-2</v>
      </c>
      <c r="K26" s="107">
        <f t="shared" si="2"/>
        <v>-1290</v>
      </c>
      <c r="L26" s="111">
        <f t="shared" si="4"/>
        <v>3.2551919049181158E-2</v>
      </c>
      <c r="M26" s="108">
        <f t="shared" si="3"/>
        <v>-185</v>
      </c>
      <c r="N26" s="108">
        <f t="shared" si="5"/>
        <v>-133.84554738410225</v>
      </c>
    </row>
    <row r="27" spans="1:14">
      <c r="A27" s="112">
        <v>26</v>
      </c>
      <c r="B27" s="109" t="s">
        <v>25</v>
      </c>
      <c r="C27" s="107">
        <v>11198</v>
      </c>
      <c r="D27" s="107">
        <v>10795</v>
      </c>
      <c r="E27" s="107">
        <v>10719</v>
      </c>
      <c r="F27" s="107">
        <v>11198</v>
      </c>
      <c r="G27" s="107">
        <v>10795</v>
      </c>
      <c r="H27" s="107">
        <v>10719</v>
      </c>
      <c r="I27" s="110">
        <f t="shared" si="0"/>
        <v>2.8139242390473138E-3</v>
      </c>
      <c r="J27" s="110">
        <f t="shared" si="1"/>
        <v>-4.2775495624218611E-2</v>
      </c>
      <c r="K27" s="107">
        <f t="shared" si="2"/>
        <v>-479</v>
      </c>
      <c r="L27" s="111">
        <f t="shared" si="4"/>
        <v>1.2087107926013778E-2</v>
      </c>
      <c r="M27" s="108">
        <f t="shared" si="3"/>
        <v>-76</v>
      </c>
      <c r="N27" s="108">
        <f t="shared" si="5"/>
        <v>-76</v>
      </c>
    </row>
    <row r="28" spans="1:14">
      <c r="A28" s="112">
        <v>27</v>
      </c>
      <c r="B28" s="109" t="s">
        <v>26</v>
      </c>
      <c r="C28" s="107">
        <v>28935</v>
      </c>
      <c r="D28" s="107">
        <v>29861</v>
      </c>
      <c r="E28" s="107">
        <v>29755</v>
      </c>
      <c r="F28" s="107">
        <v>28622.673372414101</v>
      </c>
      <c r="G28" s="107">
        <v>29461.8843689727</v>
      </c>
      <c r="H28" s="107">
        <v>29474.301938384</v>
      </c>
      <c r="I28" s="110">
        <f t="shared" si="0"/>
        <v>7.8112058711496245E-3</v>
      </c>
      <c r="J28" s="110">
        <f t="shared" si="1"/>
        <v>2.833938137204078E-2</v>
      </c>
      <c r="K28" s="107">
        <f t="shared" si="2"/>
        <v>820</v>
      </c>
      <c r="L28" s="111">
        <f t="shared" si="4"/>
        <v>-2.069191753513841E-2</v>
      </c>
      <c r="M28" s="108">
        <f t="shared" si="3"/>
        <v>-106</v>
      </c>
      <c r="N28" s="108">
        <f t="shared" si="5"/>
        <v>12.417569411300065</v>
      </c>
    </row>
    <row r="29" spans="1:14">
      <c r="A29" s="112">
        <v>28</v>
      </c>
      <c r="B29" s="109" t="s">
        <v>27</v>
      </c>
      <c r="C29" s="107">
        <v>18776</v>
      </c>
      <c r="D29" s="107">
        <v>19007</v>
      </c>
      <c r="E29" s="107">
        <v>19115</v>
      </c>
      <c r="F29" s="107">
        <v>18913.3900314083</v>
      </c>
      <c r="G29" s="107">
        <v>19120.905399900799</v>
      </c>
      <c r="H29" s="107">
        <v>19253.510715744502</v>
      </c>
      <c r="I29" s="110">
        <f t="shared" si="0"/>
        <v>5.0180205083859876E-3</v>
      </c>
      <c r="J29" s="110">
        <f t="shared" si="1"/>
        <v>1.8054963783553472E-2</v>
      </c>
      <c r="K29" s="107">
        <f t="shared" si="2"/>
        <v>339</v>
      </c>
      <c r="L29" s="111">
        <f t="shared" si="4"/>
        <v>-8.5543415175755137E-3</v>
      </c>
      <c r="M29" s="108">
        <f t="shared" si="3"/>
        <v>108</v>
      </c>
      <c r="N29" s="108">
        <f t="shared" si="5"/>
        <v>132.60531584370256</v>
      </c>
    </row>
    <row r="30" spans="1:14">
      <c r="A30" s="112">
        <v>29</v>
      </c>
      <c r="B30" s="109" t="s">
        <v>28</v>
      </c>
      <c r="C30" s="107">
        <v>26147</v>
      </c>
      <c r="D30" s="107">
        <v>31430</v>
      </c>
      <c r="E30" s="107">
        <v>31467</v>
      </c>
      <c r="F30" s="107">
        <v>26170.1759476552</v>
      </c>
      <c r="G30" s="107">
        <v>31083.920604097999</v>
      </c>
      <c r="H30" s="107">
        <v>31440.696139175401</v>
      </c>
      <c r="I30" s="110">
        <f t="shared" si="0"/>
        <v>8.2606356964364056E-3</v>
      </c>
      <c r="J30" s="110">
        <f t="shared" si="1"/>
        <v>0.20346502466822197</v>
      </c>
      <c r="K30" s="107">
        <f t="shared" si="2"/>
        <v>5320</v>
      </c>
      <c r="L30" s="111">
        <f t="shared" si="4"/>
        <v>-0.13424512352065407</v>
      </c>
      <c r="M30" s="108">
        <f t="shared" si="3"/>
        <v>37</v>
      </c>
      <c r="N30" s="108">
        <f t="shared" si="5"/>
        <v>356.77553507740231</v>
      </c>
    </row>
    <row r="31" spans="1:14">
      <c r="A31" s="112">
        <v>30</v>
      </c>
      <c r="B31" s="109" t="s">
        <v>29</v>
      </c>
      <c r="C31" s="107">
        <v>3083</v>
      </c>
      <c r="D31" s="107">
        <v>3140</v>
      </c>
      <c r="E31" s="107">
        <v>3096</v>
      </c>
      <c r="F31" s="107">
        <v>3083</v>
      </c>
      <c r="G31" s="107">
        <v>3140</v>
      </c>
      <c r="H31" s="107">
        <v>3096</v>
      </c>
      <c r="I31" s="110">
        <f t="shared" si="0"/>
        <v>8.1275393638310326E-4</v>
      </c>
      <c r="J31" s="110">
        <f t="shared" si="1"/>
        <v>4.2166720726565035E-3</v>
      </c>
      <c r="K31" s="107">
        <f t="shared" si="2"/>
        <v>13</v>
      </c>
      <c r="L31" s="111">
        <f t="shared" si="4"/>
        <v>-3.2804259506926748E-4</v>
      </c>
      <c r="M31" s="108">
        <f t="shared" si="3"/>
        <v>-44</v>
      </c>
      <c r="N31" s="108">
        <f t="shared" si="5"/>
        <v>-44</v>
      </c>
    </row>
    <row r="32" spans="1:14">
      <c r="A32" s="112">
        <v>31</v>
      </c>
      <c r="B32" s="109" t="s">
        <v>30</v>
      </c>
      <c r="C32" s="107">
        <v>21749</v>
      </c>
      <c r="D32" s="107">
        <v>21185</v>
      </c>
      <c r="E32" s="107">
        <v>21250</v>
      </c>
      <c r="F32" s="107">
        <v>21749</v>
      </c>
      <c r="G32" s="107">
        <v>21185</v>
      </c>
      <c r="H32" s="107">
        <v>21250</v>
      </c>
      <c r="I32" s="110">
        <f t="shared" si="0"/>
        <v>5.5784952028879019E-3</v>
      </c>
      <c r="J32" s="110">
        <f t="shared" si="1"/>
        <v>-2.2943583613039682E-2</v>
      </c>
      <c r="K32" s="107">
        <f t="shared" si="2"/>
        <v>-499</v>
      </c>
      <c r="L32" s="111">
        <f t="shared" si="4"/>
        <v>1.2591788841504959E-2</v>
      </c>
      <c r="M32" s="108">
        <f t="shared" si="3"/>
        <v>65</v>
      </c>
      <c r="N32" s="108">
        <f t="shared" si="5"/>
        <v>65</v>
      </c>
    </row>
    <row r="33" spans="1:14">
      <c r="A33" s="112">
        <v>32</v>
      </c>
      <c r="B33" s="109" t="s">
        <v>31</v>
      </c>
      <c r="C33" s="107">
        <v>15270</v>
      </c>
      <c r="D33" s="107">
        <v>15306</v>
      </c>
      <c r="E33" s="107">
        <v>15557</v>
      </c>
      <c r="F33" s="107">
        <v>15246.5740707856</v>
      </c>
      <c r="G33" s="107">
        <v>15345.129656958001</v>
      </c>
      <c r="H33" s="107">
        <v>15505.4779048826</v>
      </c>
      <c r="I33" s="110">
        <f t="shared" si="0"/>
        <v>4.0839835233565684E-3</v>
      </c>
      <c r="J33" s="110">
        <f t="shared" si="1"/>
        <v>1.8795022920759661E-2</v>
      </c>
      <c r="K33" s="107">
        <f t="shared" si="2"/>
        <v>287</v>
      </c>
      <c r="L33" s="111">
        <f t="shared" si="4"/>
        <v>-7.242171137298443E-3</v>
      </c>
      <c r="M33" s="108">
        <f t="shared" si="3"/>
        <v>251</v>
      </c>
      <c r="N33" s="108">
        <f t="shared" si="5"/>
        <v>160.34824792459949</v>
      </c>
    </row>
    <row r="34" spans="1:14">
      <c r="A34" s="112">
        <v>33</v>
      </c>
      <c r="B34" s="109" t="s">
        <v>32</v>
      </c>
      <c r="C34" s="107">
        <v>24380</v>
      </c>
      <c r="D34" s="107">
        <v>19749</v>
      </c>
      <c r="E34" s="107">
        <v>19644</v>
      </c>
      <c r="F34" s="107">
        <v>23926.067578997699</v>
      </c>
      <c r="G34" s="107">
        <v>19350.622654220901</v>
      </c>
      <c r="H34" s="107">
        <v>19322.411765746299</v>
      </c>
      <c r="I34" s="110">
        <f t="shared" si="0"/>
        <v>5.1568922242602325E-3</v>
      </c>
      <c r="J34" s="110">
        <f t="shared" si="1"/>
        <v>-0.19425758818703856</v>
      </c>
      <c r="K34" s="107">
        <f t="shared" si="2"/>
        <v>-4736</v>
      </c>
      <c r="L34" s="111">
        <f t="shared" si="4"/>
        <v>0.11950844078831159</v>
      </c>
      <c r="M34" s="108">
        <f t="shared" si="3"/>
        <v>-105</v>
      </c>
      <c r="N34" s="108">
        <f t="shared" si="5"/>
        <v>-28.210888474601234</v>
      </c>
    </row>
    <row r="35" spans="1:14">
      <c r="A35" s="112">
        <v>35</v>
      </c>
      <c r="B35" s="109" t="s">
        <v>33</v>
      </c>
      <c r="C35" s="107">
        <v>9898</v>
      </c>
      <c r="D35" s="107">
        <v>9816</v>
      </c>
      <c r="E35" s="107">
        <v>10114</v>
      </c>
      <c r="F35" s="107">
        <v>9698.2737998446701</v>
      </c>
      <c r="G35" s="107">
        <v>9770.2621625702704</v>
      </c>
      <c r="H35" s="107">
        <v>9903.3988125058295</v>
      </c>
      <c r="I35" s="110">
        <f t="shared" si="0"/>
        <v>2.6551011991533288E-3</v>
      </c>
      <c r="J35" s="110">
        <f t="shared" si="1"/>
        <v>2.1822590422307536E-2</v>
      </c>
      <c r="K35" s="107">
        <f t="shared" si="2"/>
        <v>216</v>
      </c>
      <c r="L35" s="111">
        <f t="shared" si="4"/>
        <v>-5.4505538873047517E-3</v>
      </c>
      <c r="M35" s="108">
        <f t="shared" si="3"/>
        <v>298</v>
      </c>
      <c r="N35" s="108">
        <f t="shared" si="5"/>
        <v>133.13664993555903</v>
      </c>
    </row>
    <row r="36" spans="1:14">
      <c r="A36" s="112">
        <v>36</v>
      </c>
      <c r="B36" s="109" t="s">
        <v>34</v>
      </c>
      <c r="C36" s="107">
        <v>1600</v>
      </c>
      <c r="D36" s="107">
        <v>1465</v>
      </c>
      <c r="E36" s="107">
        <v>1363</v>
      </c>
      <c r="F36" s="107">
        <v>1617.6942159008699</v>
      </c>
      <c r="G36" s="107">
        <v>1493.2992558938099</v>
      </c>
      <c r="H36" s="107">
        <v>1381.22323804899</v>
      </c>
      <c r="I36" s="110">
        <f t="shared" si="0"/>
        <v>3.5781124524876285E-4</v>
      </c>
      <c r="J36" s="110">
        <f t="shared" si="1"/>
        <v>-0.14812500000000001</v>
      </c>
      <c r="K36" s="107">
        <f t="shared" si="2"/>
        <v>-237</v>
      </c>
      <c r="L36" s="111">
        <f t="shared" si="4"/>
        <v>5.9804688485704917E-3</v>
      </c>
      <c r="M36" s="108">
        <f t="shared" si="3"/>
        <v>-102</v>
      </c>
      <c r="N36" s="108">
        <f t="shared" si="5"/>
        <v>-112.07601784481994</v>
      </c>
    </row>
    <row r="37" spans="1:14">
      <c r="A37" s="112">
        <v>37</v>
      </c>
      <c r="B37" s="109" t="s">
        <v>35</v>
      </c>
      <c r="C37" s="107">
        <v>1103</v>
      </c>
      <c r="D37" s="107">
        <v>1349</v>
      </c>
      <c r="E37" s="107">
        <v>1359</v>
      </c>
      <c r="F37" s="107">
        <v>1134.61296754112</v>
      </c>
      <c r="G37" s="107">
        <v>1371.0828802713399</v>
      </c>
      <c r="H37" s="107">
        <v>1398.0373577159401</v>
      </c>
      <c r="I37" s="110">
        <f t="shared" si="0"/>
        <v>3.5676117556351331E-4</v>
      </c>
      <c r="J37" s="110">
        <f t="shared" si="1"/>
        <v>0.23209428830462375</v>
      </c>
      <c r="K37" s="107">
        <f t="shared" si="2"/>
        <v>256</v>
      </c>
      <c r="L37" s="111">
        <f t="shared" si="4"/>
        <v>-6.459915718287113E-3</v>
      </c>
      <c r="M37" s="108">
        <f t="shared" si="3"/>
        <v>10</v>
      </c>
      <c r="N37" s="108">
        <f t="shared" si="5"/>
        <v>26.954477444600116</v>
      </c>
    </row>
    <row r="38" spans="1:14">
      <c r="A38" s="112">
        <v>38</v>
      </c>
      <c r="B38" s="109" t="s">
        <v>36</v>
      </c>
      <c r="C38" s="107">
        <v>8055</v>
      </c>
      <c r="D38" s="107">
        <v>8381</v>
      </c>
      <c r="E38" s="107">
        <v>7632</v>
      </c>
      <c r="F38" s="107">
        <v>8158.1182503128903</v>
      </c>
      <c r="G38" s="107">
        <v>8343.6114954727691</v>
      </c>
      <c r="H38" s="107">
        <v>7911.9378636204501</v>
      </c>
      <c r="I38" s="110">
        <f t="shared" si="0"/>
        <v>2.0035329594560217E-3</v>
      </c>
      <c r="J38" s="110">
        <f t="shared" si="1"/>
        <v>-5.2513966480446927E-2</v>
      </c>
      <c r="K38" s="107">
        <f t="shared" si="2"/>
        <v>-423</v>
      </c>
      <c r="L38" s="111">
        <f t="shared" si="4"/>
        <v>1.0674001362638472E-2</v>
      </c>
      <c r="M38" s="108">
        <f t="shared" si="3"/>
        <v>-749</v>
      </c>
      <c r="N38" s="108">
        <f t="shared" si="5"/>
        <v>-431.67363185231898</v>
      </c>
    </row>
    <row r="39" spans="1:14">
      <c r="A39" s="112">
        <v>39</v>
      </c>
      <c r="B39" s="109" t="s">
        <v>37</v>
      </c>
      <c r="C39" s="107">
        <v>226</v>
      </c>
      <c r="D39" s="107">
        <v>190</v>
      </c>
      <c r="E39" s="107">
        <v>186</v>
      </c>
      <c r="F39" s="107">
        <v>226</v>
      </c>
      <c r="G39" s="107">
        <v>190</v>
      </c>
      <c r="H39" s="107">
        <v>186</v>
      </c>
      <c r="I39" s="110">
        <f t="shared" si="0"/>
        <v>4.8828240364101162E-5</v>
      </c>
      <c r="J39" s="110">
        <f t="shared" si="1"/>
        <v>-0.17699115044247787</v>
      </c>
      <c r="K39" s="107">
        <f t="shared" si="2"/>
        <v>-40</v>
      </c>
      <c r="L39" s="111">
        <f t="shared" si="4"/>
        <v>1.0093618309823613E-3</v>
      </c>
      <c r="M39" s="108">
        <f t="shared" si="3"/>
        <v>-4</v>
      </c>
      <c r="N39" s="108">
        <f t="shared" si="5"/>
        <v>-4</v>
      </c>
    </row>
    <row r="40" spans="1:14">
      <c r="A40" s="112">
        <v>41</v>
      </c>
      <c r="B40" s="109" t="s">
        <v>38</v>
      </c>
      <c r="C40" s="107">
        <v>39885</v>
      </c>
      <c r="D40" s="107">
        <v>42685</v>
      </c>
      <c r="E40" s="107">
        <v>43277</v>
      </c>
      <c r="F40" s="107">
        <v>39885.000000000102</v>
      </c>
      <c r="G40" s="107">
        <v>42685</v>
      </c>
      <c r="H40" s="107">
        <v>43277</v>
      </c>
      <c r="I40" s="110">
        <f t="shared" si="0"/>
        <v>1.1360966442135516E-2</v>
      </c>
      <c r="J40" s="110">
        <f t="shared" si="1"/>
        <v>8.5044502945969658E-2</v>
      </c>
      <c r="K40" s="107">
        <f t="shared" si="2"/>
        <v>3392</v>
      </c>
      <c r="L40" s="111">
        <f t="shared" si="4"/>
        <v>-8.5593883267304244E-2</v>
      </c>
      <c r="M40" s="108">
        <f t="shared" si="3"/>
        <v>592</v>
      </c>
      <c r="N40" s="108">
        <f t="shared" si="5"/>
        <v>592</v>
      </c>
    </row>
    <row r="41" spans="1:14">
      <c r="A41" s="112">
        <v>42</v>
      </c>
      <c r="B41" s="109" t="s">
        <v>39</v>
      </c>
      <c r="C41" s="107">
        <v>22302</v>
      </c>
      <c r="D41" s="107">
        <v>18345</v>
      </c>
      <c r="E41" s="107">
        <v>18539</v>
      </c>
      <c r="F41" s="107">
        <v>22302</v>
      </c>
      <c r="G41" s="107">
        <v>18345</v>
      </c>
      <c r="H41" s="107">
        <v>18539</v>
      </c>
      <c r="I41" s="110">
        <f t="shared" si="0"/>
        <v>4.8668104737100617E-3</v>
      </c>
      <c r="J41" s="110">
        <f t="shared" si="1"/>
        <v>-0.16872926194960094</v>
      </c>
      <c r="K41" s="107">
        <f t="shared" si="2"/>
        <v>-3763</v>
      </c>
      <c r="L41" s="111">
        <f t="shared" si="4"/>
        <v>9.4955714249665646E-2</v>
      </c>
      <c r="M41" s="108">
        <f t="shared" si="3"/>
        <v>194</v>
      </c>
      <c r="N41" s="108">
        <f t="shared" si="5"/>
        <v>194</v>
      </c>
    </row>
    <row r="42" spans="1:14">
      <c r="A42" s="112">
        <v>43</v>
      </c>
      <c r="B42" s="109" t="s">
        <v>40</v>
      </c>
      <c r="C42" s="107">
        <v>41843</v>
      </c>
      <c r="D42" s="107">
        <v>38290</v>
      </c>
      <c r="E42" s="107">
        <v>38632</v>
      </c>
      <c r="F42" s="107">
        <v>41288.2823923943</v>
      </c>
      <c r="G42" s="107">
        <v>38432.907529957403</v>
      </c>
      <c r="H42" s="107">
        <v>38186.015358737997</v>
      </c>
      <c r="I42" s="110">
        <f t="shared" si="0"/>
        <v>1.0141573020139549E-2</v>
      </c>
      <c r="J42" s="110">
        <f t="shared" si="1"/>
        <v>-7.6739239538274023E-2</v>
      </c>
      <c r="K42" s="107">
        <f t="shared" si="2"/>
        <v>-3211</v>
      </c>
      <c r="L42" s="111">
        <f t="shared" si="4"/>
        <v>8.1026520982109065E-2</v>
      </c>
      <c r="M42" s="108">
        <f t="shared" si="3"/>
        <v>342</v>
      </c>
      <c r="N42" s="108">
        <f t="shared" si="5"/>
        <v>-246.89217121940601</v>
      </c>
    </row>
    <row r="43" spans="1:14">
      <c r="A43" s="112">
        <v>45</v>
      </c>
      <c r="B43" s="109" t="s">
        <v>41</v>
      </c>
      <c r="C43" s="107">
        <v>32046</v>
      </c>
      <c r="D43" s="107">
        <v>33312</v>
      </c>
      <c r="E43" s="107">
        <v>33521</v>
      </c>
      <c r="F43" s="107">
        <v>32046</v>
      </c>
      <c r="G43" s="107">
        <v>33312</v>
      </c>
      <c r="H43" s="107">
        <v>33521</v>
      </c>
      <c r="I43" s="110">
        <f t="shared" si="0"/>
        <v>8.7998464798120166E-3</v>
      </c>
      <c r="J43" s="110">
        <f t="shared" si="1"/>
        <v>4.6027585346065034E-2</v>
      </c>
      <c r="K43" s="107">
        <f t="shared" si="2"/>
        <v>1475</v>
      </c>
      <c r="L43" s="111">
        <f t="shared" si="4"/>
        <v>-3.7220217517474577E-2</v>
      </c>
      <c r="M43" s="108">
        <f t="shared" si="3"/>
        <v>209</v>
      </c>
      <c r="N43" s="108">
        <f t="shared" si="5"/>
        <v>209</v>
      </c>
    </row>
    <row r="44" spans="1:14">
      <c r="A44" s="112">
        <v>46</v>
      </c>
      <c r="B44" s="109" t="s">
        <v>42</v>
      </c>
      <c r="C44" s="107">
        <v>186421</v>
      </c>
      <c r="D44" s="107">
        <v>188270</v>
      </c>
      <c r="E44" s="107">
        <v>189720</v>
      </c>
      <c r="F44" s="107">
        <v>186098.61180981199</v>
      </c>
      <c r="G44" s="107">
        <v>188212.34358936999</v>
      </c>
      <c r="H44" s="107">
        <v>188953.721826219</v>
      </c>
      <c r="I44" s="110">
        <f t="shared" si="0"/>
        <v>4.9804805171383186E-2</v>
      </c>
      <c r="J44" s="110">
        <f t="shared" si="1"/>
        <v>1.7696504149210656E-2</v>
      </c>
      <c r="K44" s="107">
        <f t="shared" si="2"/>
        <v>3299</v>
      </c>
      <c r="L44" s="111">
        <f t="shared" si="4"/>
        <v>-8.3247117010270252E-2</v>
      </c>
      <c r="M44" s="108">
        <f t="shared" si="3"/>
        <v>1450</v>
      </c>
      <c r="N44" s="108">
        <f t="shared" si="5"/>
        <v>741.3782368490065</v>
      </c>
    </row>
    <row r="45" spans="1:14">
      <c r="A45" s="112">
        <v>47</v>
      </c>
      <c r="B45" s="109" t="s">
        <v>43</v>
      </c>
      <c r="C45" s="107">
        <v>460734</v>
      </c>
      <c r="D45" s="107">
        <v>465508</v>
      </c>
      <c r="E45" s="107">
        <v>464114</v>
      </c>
      <c r="F45" s="107">
        <v>462156.81419538602</v>
      </c>
      <c r="G45" s="107">
        <v>465303.493754761</v>
      </c>
      <c r="H45" s="107">
        <v>466002.080191196</v>
      </c>
      <c r="I45" s="110">
        <f t="shared" si="0"/>
        <v>0.12183801047497014</v>
      </c>
      <c r="J45" s="110">
        <f t="shared" si="1"/>
        <v>7.3361201908259434E-3</v>
      </c>
      <c r="K45" s="107">
        <f t="shared" si="2"/>
        <v>3380</v>
      </c>
      <c r="L45" s="111">
        <f t="shared" si="4"/>
        <v>-8.5291074718009535E-2</v>
      </c>
      <c r="M45" s="108">
        <f t="shared" si="3"/>
        <v>-1394</v>
      </c>
      <c r="N45" s="108">
        <f t="shared" si="5"/>
        <v>698.58643643499818</v>
      </c>
    </row>
    <row r="46" spans="1:14">
      <c r="A46" s="112">
        <v>49</v>
      </c>
      <c r="B46" s="109" t="s">
        <v>44</v>
      </c>
      <c r="C46" s="107">
        <v>59269</v>
      </c>
      <c r="D46" s="107">
        <v>56504</v>
      </c>
      <c r="E46" s="107">
        <v>56566</v>
      </c>
      <c r="F46" s="107">
        <v>58225.202700090602</v>
      </c>
      <c r="G46" s="107">
        <v>55406.774856501601</v>
      </c>
      <c r="H46" s="107">
        <v>55227.477202131602</v>
      </c>
      <c r="I46" s="110">
        <f t="shared" si="0"/>
        <v>1.4849560453955626E-2</v>
      </c>
      <c r="J46" s="110">
        <f t="shared" si="1"/>
        <v>-4.560562857480302E-2</v>
      </c>
      <c r="K46" s="107">
        <f t="shared" si="2"/>
        <v>-2703</v>
      </c>
      <c r="L46" s="111">
        <f t="shared" si="4"/>
        <v>6.8207625728633078E-2</v>
      </c>
      <c r="M46" s="108">
        <f t="shared" si="3"/>
        <v>62</v>
      </c>
      <c r="N46" s="108">
        <f t="shared" si="5"/>
        <v>-179.29765436999878</v>
      </c>
    </row>
    <row r="47" spans="1:14">
      <c r="A47" s="112">
        <v>50</v>
      </c>
      <c r="B47" s="109" t="s">
        <v>45</v>
      </c>
      <c r="C47" s="107">
        <v>1275</v>
      </c>
      <c r="D47" s="107">
        <v>1186</v>
      </c>
      <c r="E47" s="107">
        <v>1076</v>
      </c>
      <c r="F47" s="107">
        <v>1356.3887564289901</v>
      </c>
      <c r="G47" s="107">
        <v>1185.32260532432</v>
      </c>
      <c r="H47" s="107">
        <v>1161.1919716591599</v>
      </c>
      <c r="I47" s="110">
        <f t="shared" si="0"/>
        <v>2.8246874533211208E-4</v>
      </c>
      <c r="J47" s="110">
        <f t="shared" si="1"/>
        <v>-0.15607843137254901</v>
      </c>
      <c r="K47" s="107">
        <f t="shared" si="2"/>
        <v>-199</v>
      </c>
      <c r="L47" s="111">
        <f t="shared" si="4"/>
        <v>5.0215751091372482E-3</v>
      </c>
      <c r="M47" s="108">
        <f t="shared" si="3"/>
        <v>-110</v>
      </c>
      <c r="N47" s="108">
        <f t="shared" si="5"/>
        <v>-24.130633665160076</v>
      </c>
    </row>
    <row r="48" spans="1:14">
      <c r="A48" s="112">
        <v>51</v>
      </c>
      <c r="B48" s="109" t="s">
        <v>46</v>
      </c>
      <c r="C48" s="107">
        <v>11020</v>
      </c>
      <c r="D48" s="107">
        <v>12168</v>
      </c>
      <c r="E48" s="107">
        <v>11988</v>
      </c>
      <c r="F48" s="107">
        <v>11225.942550830099</v>
      </c>
      <c r="G48" s="107">
        <v>12189.9198178277</v>
      </c>
      <c r="H48" s="107">
        <v>12210.4485011124</v>
      </c>
      <c r="I48" s="110">
        <f t="shared" si="0"/>
        <v>3.1470588466927137E-3</v>
      </c>
      <c r="J48" s="110">
        <f t="shared" si="1"/>
        <v>8.784029038112523E-2</v>
      </c>
      <c r="K48" s="107">
        <f t="shared" si="2"/>
        <v>968</v>
      </c>
      <c r="L48" s="111">
        <f t="shared" si="4"/>
        <v>-2.4426556309773147E-2</v>
      </c>
      <c r="M48" s="108">
        <f t="shared" si="3"/>
        <v>-180</v>
      </c>
      <c r="N48" s="108">
        <f t="shared" si="5"/>
        <v>20.528683284699582</v>
      </c>
    </row>
    <row r="49" spans="1:14">
      <c r="A49" s="112">
        <v>52</v>
      </c>
      <c r="B49" s="109" t="s">
        <v>47</v>
      </c>
      <c r="C49" s="107">
        <v>45403</v>
      </c>
      <c r="D49" s="107">
        <v>45163</v>
      </c>
      <c r="E49" s="107">
        <v>45188</v>
      </c>
      <c r="F49" s="107">
        <v>44942.583985740501</v>
      </c>
      <c r="G49" s="107">
        <v>44399.935133204199</v>
      </c>
      <c r="H49" s="107">
        <v>44677.977195281397</v>
      </c>
      <c r="I49" s="110">
        <f t="shared" si="0"/>
        <v>1.1862637234263458E-2</v>
      </c>
      <c r="J49" s="110">
        <f t="shared" si="1"/>
        <v>-4.7353699094773473E-3</v>
      </c>
      <c r="K49" s="107">
        <f t="shared" si="2"/>
        <v>-215</v>
      </c>
      <c r="L49" s="111">
        <f t="shared" si="4"/>
        <v>5.4253198415301924E-3</v>
      </c>
      <c r="M49" s="108">
        <f t="shared" si="3"/>
        <v>25</v>
      </c>
      <c r="N49" s="108">
        <f t="shared" si="5"/>
        <v>278.04206207719835</v>
      </c>
    </row>
    <row r="50" spans="1:14">
      <c r="A50" s="112">
        <v>53</v>
      </c>
      <c r="B50" s="109" t="s">
        <v>48</v>
      </c>
      <c r="C50" s="107">
        <v>6136</v>
      </c>
      <c r="D50" s="107">
        <v>8006</v>
      </c>
      <c r="E50" s="107">
        <v>7831</v>
      </c>
      <c r="F50" s="107">
        <v>6135.99999999999</v>
      </c>
      <c r="G50" s="107">
        <v>8006.00000000001</v>
      </c>
      <c r="H50" s="107">
        <v>7830.99999999999</v>
      </c>
      <c r="I50" s="110">
        <f t="shared" si="0"/>
        <v>2.0557739262971838E-3</v>
      </c>
      <c r="J50" s="110">
        <f t="shared" si="1"/>
        <v>0.27623859191655803</v>
      </c>
      <c r="K50" s="107">
        <f t="shared" si="2"/>
        <v>1695</v>
      </c>
      <c r="L50" s="111">
        <f t="shared" si="4"/>
        <v>-4.2771707587877565E-2</v>
      </c>
      <c r="M50" s="108">
        <f t="shared" si="3"/>
        <v>-175</v>
      </c>
      <c r="N50" s="108">
        <f t="shared" si="5"/>
        <v>-175.00000000002001</v>
      </c>
    </row>
    <row r="51" spans="1:14">
      <c r="A51" s="112">
        <v>55</v>
      </c>
      <c r="B51" s="109" t="s">
        <v>49</v>
      </c>
      <c r="C51" s="107">
        <v>80880</v>
      </c>
      <c r="D51" s="107">
        <v>86269</v>
      </c>
      <c r="E51" s="107">
        <v>70105</v>
      </c>
      <c r="F51" s="107">
        <v>95123.447169244406</v>
      </c>
      <c r="G51" s="107">
        <v>80141.987573969905</v>
      </c>
      <c r="H51" s="107">
        <v>81090.035049005601</v>
      </c>
      <c r="I51" s="110">
        <f t="shared" si="0"/>
        <v>1.8403783821103827E-2</v>
      </c>
      <c r="J51" s="110">
        <f t="shared" si="1"/>
        <v>-0.13322205736894163</v>
      </c>
      <c r="K51" s="107">
        <f t="shared" si="2"/>
        <v>-10775</v>
      </c>
      <c r="L51" s="111">
        <f t="shared" si="4"/>
        <v>0.2718968432208736</v>
      </c>
      <c r="M51" s="108">
        <f t="shared" si="3"/>
        <v>-16164</v>
      </c>
      <c r="N51" s="108">
        <f t="shared" si="5"/>
        <v>948.04747503569524</v>
      </c>
    </row>
    <row r="52" spans="1:14">
      <c r="A52" s="112">
        <v>56</v>
      </c>
      <c r="B52" s="109" t="s">
        <v>50</v>
      </c>
      <c r="C52" s="107">
        <v>177381</v>
      </c>
      <c r="D52" s="107">
        <v>185610</v>
      </c>
      <c r="E52" s="107">
        <v>186209</v>
      </c>
      <c r="F52" s="107">
        <v>172768.840473694</v>
      </c>
      <c r="G52" s="107">
        <v>179967.096960764</v>
      </c>
      <c r="H52" s="107">
        <v>180254.809306585</v>
      </c>
      <c r="I52" s="110">
        <f t="shared" si="0"/>
        <v>4.8883106505155448E-2</v>
      </c>
      <c r="J52" s="110">
        <f t="shared" si="1"/>
        <v>4.9768577243334972E-2</v>
      </c>
      <c r="K52" s="107">
        <f t="shared" si="2"/>
        <v>8828</v>
      </c>
      <c r="L52" s="111">
        <f t="shared" si="4"/>
        <v>-0.22276615609780717</v>
      </c>
      <c r="M52" s="108">
        <f t="shared" si="3"/>
        <v>599</v>
      </c>
      <c r="N52" s="108">
        <f t="shared" si="5"/>
        <v>287.71234582099714</v>
      </c>
    </row>
    <row r="53" spans="1:14">
      <c r="A53" s="112">
        <v>58</v>
      </c>
      <c r="B53" s="109" t="s">
        <v>51</v>
      </c>
      <c r="C53" s="107">
        <v>8550</v>
      </c>
      <c r="D53" s="107">
        <v>7836</v>
      </c>
      <c r="E53" s="107">
        <v>7884</v>
      </c>
      <c r="F53" s="107">
        <v>8550</v>
      </c>
      <c r="G53" s="107">
        <v>7836</v>
      </c>
      <c r="H53" s="107">
        <v>7884</v>
      </c>
      <c r="I53" s="110">
        <f t="shared" si="0"/>
        <v>2.0696873496267396E-3</v>
      </c>
      <c r="J53" s="110">
        <f t="shared" si="1"/>
        <v>-7.7894736842105267E-2</v>
      </c>
      <c r="K53" s="107">
        <f t="shared" si="2"/>
        <v>-666</v>
      </c>
      <c r="L53" s="111">
        <f t="shared" si="4"/>
        <v>1.6805874485856319E-2</v>
      </c>
      <c r="M53" s="108">
        <f t="shared" si="3"/>
        <v>48</v>
      </c>
      <c r="N53" s="108">
        <f t="shared" si="5"/>
        <v>48</v>
      </c>
    </row>
    <row r="54" spans="1:14">
      <c r="A54" s="112">
        <v>59</v>
      </c>
      <c r="B54" s="109" t="s">
        <v>52</v>
      </c>
      <c r="C54" s="107">
        <v>8470</v>
      </c>
      <c r="D54" s="107">
        <v>6669</v>
      </c>
      <c r="E54" s="107">
        <v>6575</v>
      </c>
      <c r="F54" s="107">
        <v>8339.8026516247792</v>
      </c>
      <c r="G54" s="107">
        <v>6594.6588197851097</v>
      </c>
      <c r="H54" s="107">
        <v>6496.0064314398396</v>
      </c>
      <c r="I54" s="110">
        <f t="shared" si="0"/>
        <v>1.7260520451288449E-3</v>
      </c>
      <c r="J54" s="110">
        <f t="shared" si="1"/>
        <v>-0.22373081463990555</v>
      </c>
      <c r="K54" s="107">
        <f t="shared" si="2"/>
        <v>-1895</v>
      </c>
      <c r="L54" s="111">
        <f t="shared" si="4"/>
        <v>4.781851674278937E-2</v>
      </c>
      <c r="M54" s="108">
        <f t="shared" si="3"/>
        <v>-94</v>
      </c>
      <c r="N54" s="108">
        <f t="shared" si="5"/>
        <v>-98.652388345270083</v>
      </c>
    </row>
    <row r="55" spans="1:14">
      <c r="A55" s="112">
        <v>60</v>
      </c>
      <c r="B55" s="109" t="s">
        <v>53</v>
      </c>
      <c r="C55" s="107">
        <v>2953</v>
      </c>
      <c r="D55" s="107">
        <v>3139</v>
      </c>
      <c r="E55" s="107">
        <v>3178</v>
      </c>
      <c r="F55" s="107">
        <v>2967.7851855101699</v>
      </c>
      <c r="G55" s="107">
        <v>3163.4876054296601</v>
      </c>
      <c r="H55" s="107">
        <v>3192.7880434855902</v>
      </c>
      <c r="I55" s="110">
        <f t="shared" si="0"/>
        <v>8.3428036493071777E-4</v>
      </c>
      <c r="J55" s="110">
        <f t="shared" si="1"/>
        <v>7.6193701320690824E-2</v>
      </c>
      <c r="K55" s="107">
        <f t="shared" si="2"/>
        <v>225</v>
      </c>
      <c r="L55" s="111">
        <f t="shared" si="4"/>
        <v>-5.6776602992757831E-3</v>
      </c>
      <c r="M55" s="108">
        <f t="shared" si="3"/>
        <v>39</v>
      </c>
      <c r="N55" s="108">
        <f t="shared" si="5"/>
        <v>29.300438055930044</v>
      </c>
    </row>
    <row r="56" spans="1:14">
      <c r="A56" s="112">
        <v>61</v>
      </c>
      <c r="B56" s="109" t="s">
        <v>54</v>
      </c>
      <c r="C56" s="107">
        <v>7793</v>
      </c>
      <c r="D56" s="107">
        <v>7942</v>
      </c>
      <c r="E56" s="107">
        <v>8029</v>
      </c>
      <c r="F56" s="107">
        <v>7793</v>
      </c>
      <c r="G56" s="107">
        <v>7942</v>
      </c>
      <c r="H56" s="107">
        <v>8029</v>
      </c>
      <c r="I56" s="110">
        <f t="shared" si="0"/>
        <v>2.1077523757170335E-3</v>
      </c>
      <c r="J56" s="110">
        <f t="shared" si="1"/>
        <v>3.0283587835236752E-2</v>
      </c>
      <c r="K56" s="107">
        <f t="shared" si="2"/>
        <v>236</v>
      </c>
      <c r="L56" s="111">
        <f t="shared" si="4"/>
        <v>-5.9552348027959324E-3</v>
      </c>
      <c r="M56" s="108">
        <f t="shared" si="3"/>
        <v>87</v>
      </c>
      <c r="N56" s="108">
        <f t="shared" si="5"/>
        <v>87</v>
      </c>
    </row>
    <row r="57" spans="1:14">
      <c r="A57" s="112">
        <v>62</v>
      </c>
      <c r="B57" s="109" t="s">
        <v>55</v>
      </c>
      <c r="C57" s="107">
        <v>22412</v>
      </c>
      <c r="D57" s="107">
        <v>24862</v>
      </c>
      <c r="E57" s="107">
        <v>25340</v>
      </c>
      <c r="F57" s="107">
        <v>22412</v>
      </c>
      <c r="G57" s="107">
        <v>24862</v>
      </c>
      <c r="H57" s="107">
        <v>25340</v>
      </c>
      <c r="I57" s="110">
        <f t="shared" si="0"/>
        <v>6.6521914560555024E-3</v>
      </c>
      <c r="J57" s="110">
        <f t="shared" si="1"/>
        <v>0.13064429769766198</v>
      </c>
      <c r="K57" s="107">
        <f t="shared" si="2"/>
        <v>2928</v>
      </c>
      <c r="L57" s="111">
        <f t="shared" si="4"/>
        <v>-7.388528602790885E-2</v>
      </c>
      <c r="M57" s="108">
        <f t="shared" si="3"/>
        <v>478</v>
      </c>
      <c r="N57" s="108">
        <f t="shared" si="5"/>
        <v>478</v>
      </c>
    </row>
    <row r="58" spans="1:14">
      <c r="A58" s="112">
        <v>63</v>
      </c>
      <c r="B58" s="109" t="s">
        <v>56</v>
      </c>
      <c r="C58" s="107">
        <v>34017</v>
      </c>
      <c r="D58" s="107">
        <v>31292</v>
      </c>
      <c r="E58" s="107">
        <v>31540</v>
      </c>
      <c r="F58" s="107">
        <v>34532.008638570202</v>
      </c>
      <c r="G58" s="107">
        <v>31687.7312379176</v>
      </c>
      <c r="H58" s="107">
        <v>32243.459019425602</v>
      </c>
      <c r="I58" s="110">
        <f t="shared" si="0"/>
        <v>8.2797994681922081E-3</v>
      </c>
      <c r="J58" s="110">
        <f t="shared" si="1"/>
        <v>-7.281653291001558E-2</v>
      </c>
      <c r="K58" s="107">
        <f t="shared" si="2"/>
        <v>-2477</v>
      </c>
      <c r="L58" s="111">
        <f t="shared" si="4"/>
        <v>6.2504731383582729E-2</v>
      </c>
      <c r="M58" s="108">
        <f t="shared" si="3"/>
        <v>248</v>
      </c>
      <c r="N58" s="108">
        <f t="shared" si="5"/>
        <v>555.7277815080015</v>
      </c>
    </row>
    <row r="59" spans="1:14">
      <c r="A59" s="112">
        <v>64</v>
      </c>
      <c r="B59" s="109" t="s">
        <v>57</v>
      </c>
      <c r="C59" s="107">
        <v>42323</v>
      </c>
      <c r="D59" s="107">
        <v>40199</v>
      </c>
      <c r="E59" s="107">
        <v>40139</v>
      </c>
      <c r="F59" s="107">
        <v>42545.017026732901</v>
      </c>
      <c r="G59" s="107">
        <v>40475.175108663498</v>
      </c>
      <c r="H59" s="107">
        <v>40379.147749441501</v>
      </c>
      <c r="I59" s="110">
        <f t="shared" si="0"/>
        <v>1.0537186774057293E-2</v>
      </c>
      <c r="J59" s="110">
        <f t="shared" si="1"/>
        <v>-5.1603147224913166E-2</v>
      </c>
      <c r="K59" s="107">
        <f t="shared" si="2"/>
        <v>-2184</v>
      </c>
      <c r="L59" s="111">
        <f t="shared" si="4"/>
        <v>5.5111155971636933E-2</v>
      </c>
      <c r="M59" s="108">
        <f t="shared" si="3"/>
        <v>-60</v>
      </c>
      <c r="N59" s="108">
        <f t="shared" si="5"/>
        <v>-96.027359221996448</v>
      </c>
    </row>
    <row r="60" spans="1:14">
      <c r="A60" s="112">
        <v>65</v>
      </c>
      <c r="B60" s="109" t="s">
        <v>58</v>
      </c>
      <c r="C60" s="107">
        <v>13337</v>
      </c>
      <c r="D60" s="107">
        <v>13352</v>
      </c>
      <c r="E60" s="107">
        <v>13366</v>
      </c>
      <c r="F60" s="107">
        <v>13449.522076125601</v>
      </c>
      <c r="G60" s="107">
        <v>13503.216998927501</v>
      </c>
      <c r="H60" s="107">
        <v>13478.189715569</v>
      </c>
      <c r="I60" s="110">
        <f t="shared" si="0"/>
        <v>3.5088078532611619E-3</v>
      </c>
      <c r="J60" s="110">
        <f t="shared" si="1"/>
        <v>2.1744020394391544E-3</v>
      </c>
      <c r="K60" s="107">
        <f t="shared" si="2"/>
        <v>29</v>
      </c>
      <c r="L60" s="111">
        <f t="shared" si="4"/>
        <v>-7.3178732746221199E-4</v>
      </c>
      <c r="M60" s="108">
        <f t="shared" si="3"/>
        <v>14</v>
      </c>
      <c r="N60" s="108">
        <f t="shared" si="5"/>
        <v>-25.027283358500426</v>
      </c>
    </row>
    <row r="61" spans="1:14">
      <c r="A61" s="112">
        <v>66</v>
      </c>
      <c r="B61" s="109" t="s">
        <v>59</v>
      </c>
      <c r="C61" s="107">
        <v>24964</v>
      </c>
      <c r="D61" s="107">
        <v>25594</v>
      </c>
      <c r="E61" s="107">
        <v>25647</v>
      </c>
      <c r="F61" s="107">
        <v>24964</v>
      </c>
      <c r="G61" s="107">
        <v>25594</v>
      </c>
      <c r="H61" s="107">
        <v>25647</v>
      </c>
      <c r="I61" s="110">
        <f t="shared" si="0"/>
        <v>6.7327843043984009E-3</v>
      </c>
      <c r="J61" s="110">
        <f t="shared" si="1"/>
        <v>2.7359397532446723E-2</v>
      </c>
      <c r="K61" s="107">
        <f t="shared" si="2"/>
        <v>683</v>
      </c>
      <c r="L61" s="111">
        <f t="shared" si="4"/>
        <v>-1.7234853264023822E-2</v>
      </c>
      <c r="M61" s="108">
        <f t="shared" si="3"/>
        <v>53</v>
      </c>
      <c r="N61" s="108">
        <f t="shared" si="5"/>
        <v>53</v>
      </c>
    </row>
    <row r="62" spans="1:14">
      <c r="A62" s="112">
        <v>68</v>
      </c>
      <c r="B62" s="109" t="s">
        <v>60</v>
      </c>
      <c r="C62" s="107">
        <v>24678</v>
      </c>
      <c r="D62" s="107">
        <v>26951</v>
      </c>
      <c r="E62" s="107">
        <v>27315</v>
      </c>
      <c r="F62" s="107">
        <v>24678</v>
      </c>
      <c r="G62" s="107">
        <v>26951</v>
      </c>
      <c r="H62" s="107">
        <v>27315</v>
      </c>
      <c r="I62" s="110">
        <f t="shared" si="0"/>
        <v>7.1706633631474365E-3</v>
      </c>
      <c r="J62" s="110">
        <f t="shared" si="1"/>
        <v>0.10685630926331145</v>
      </c>
      <c r="K62" s="107">
        <f t="shared" si="2"/>
        <v>2637</v>
      </c>
      <c r="L62" s="111">
        <f t="shared" si="4"/>
        <v>-6.6542178707512181E-2</v>
      </c>
      <c r="M62" s="108">
        <f t="shared" si="3"/>
        <v>364</v>
      </c>
      <c r="N62" s="108">
        <f t="shared" si="5"/>
        <v>364</v>
      </c>
    </row>
    <row r="63" spans="1:14">
      <c r="A63" s="112">
        <v>69</v>
      </c>
      <c r="B63" s="109" t="s">
        <v>61</v>
      </c>
      <c r="C63" s="107">
        <v>75291</v>
      </c>
      <c r="D63" s="107">
        <v>74780</v>
      </c>
      <c r="E63" s="107">
        <v>75130</v>
      </c>
      <c r="F63" s="107">
        <v>75899.250335525998</v>
      </c>
      <c r="G63" s="107">
        <v>75836.076433561699</v>
      </c>
      <c r="H63" s="107">
        <v>75864.577751629695</v>
      </c>
      <c r="I63" s="110">
        <f t="shared" si="0"/>
        <v>1.9722933863198497E-2</v>
      </c>
      <c r="J63" s="110">
        <f t="shared" si="1"/>
        <v>-2.1383697918741949E-3</v>
      </c>
      <c r="K63" s="107">
        <f t="shared" si="2"/>
        <v>-161</v>
      </c>
      <c r="L63" s="111">
        <f t="shared" si="4"/>
        <v>4.0626813697040047E-3</v>
      </c>
      <c r="M63" s="108">
        <f t="shared" si="3"/>
        <v>350</v>
      </c>
      <c r="N63" s="108">
        <f t="shared" si="5"/>
        <v>28.501318067996181</v>
      </c>
    </row>
    <row r="64" spans="1:14">
      <c r="A64" s="112">
        <v>70</v>
      </c>
      <c r="B64" s="109" t="s">
        <v>62</v>
      </c>
      <c r="C64" s="107">
        <v>92366</v>
      </c>
      <c r="D64" s="107">
        <v>96132</v>
      </c>
      <c r="E64" s="107">
        <v>94910</v>
      </c>
      <c r="F64" s="107">
        <v>91467.646726157604</v>
      </c>
      <c r="G64" s="107">
        <v>94755.751184762703</v>
      </c>
      <c r="H64" s="107">
        <v>93979.9890569282</v>
      </c>
      <c r="I64" s="110">
        <f t="shared" si="0"/>
        <v>2.4915528456757211E-2</v>
      </c>
      <c r="J64" s="110">
        <f t="shared" si="1"/>
        <v>2.7542602256241475E-2</v>
      </c>
      <c r="K64" s="107">
        <f t="shared" si="2"/>
        <v>2544</v>
      </c>
      <c r="L64" s="111">
        <f t="shared" si="4"/>
        <v>-6.419541245047819E-2</v>
      </c>
      <c r="M64" s="108">
        <f t="shared" si="3"/>
        <v>-1222</v>
      </c>
      <c r="N64" s="108">
        <f t="shared" si="5"/>
        <v>-775.76212783450319</v>
      </c>
    </row>
    <row r="65" spans="1:14">
      <c r="A65" s="112">
        <v>71</v>
      </c>
      <c r="B65" s="109" t="s">
        <v>63</v>
      </c>
      <c r="C65" s="107">
        <v>46487</v>
      </c>
      <c r="D65" s="107">
        <v>46991</v>
      </c>
      <c r="E65" s="107">
        <v>47420</v>
      </c>
      <c r="F65" s="107">
        <v>46487</v>
      </c>
      <c r="G65" s="107">
        <v>46991</v>
      </c>
      <c r="H65" s="107">
        <v>47420</v>
      </c>
      <c r="I65" s="110">
        <f t="shared" si="0"/>
        <v>1.2448576118632673E-2</v>
      </c>
      <c r="J65" s="110">
        <f t="shared" si="1"/>
        <v>2.0070127132316561E-2</v>
      </c>
      <c r="K65" s="107">
        <f t="shared" si="2"/>
        <v>933</v>
      </c>
      <c r="L65" s="111">
        <f t="shared" si="4"/>
        <v>-2.3543364707663581E-2</v>
      </c>
      <c r="M65" s="108">
        <f t="shared" si="3"/>
        <v>429</v>
      </c>
      <c r="N65" s="108">
        <f t="shared" si="5"/>
        <v>429</v>
      </c>
    </row>
    <row r="66" spans="1:14">
      <c r="A66" s="112">
        <v>72</v>
      </c>
      <c r="B66" s="109" t="s">
        <v>64</v>
      </c>
      <c r="C66" s="107">
        <v>3707</v>
      </c>
      <c r="D66" s="107">
        <v>3923</v>
      </c>
      <c r="E66" s="107">
        <v>3938</v>
      </c>
      <c r="F66" s="107">
        <v>3824.3648710846201</v>
      </c>
      <c r="G66" s="107">
        <v>4080.7747627703102</v>
      </c>
      <c r="H66" s="107">
        <v>4069.8247584624801</v>
      </c>
      <c r="I66" s="110">
        <f t="shared" si="0"/>
        <v>1.0337936051281202E-3</v>
      </c>
      <c r="J66" s="110">
        <f t="shared" si="1"/>
        <v>6.2314540059347182E-2</v>
      </c>
      <c r="K66" s="107">
        <f t="shared" si="2"/>
        <v>231</v>
      </c>
      <c r="L66" s="111">
        <f t="shared" si="4"/>
        <v>-5.8290645739231374E-3</v>
      </c>
      <c r="M66" s="108">
        <f t="shared" si="3"/>
        <v>15</v>
      </c>
      <c r="N66" s="108">
        <f t="shared" si="5"/>
        <v>-10.950004307830113</v>
      </c>
    </row>
    <row r="67" spans="1:14">
      <c r="A67" s="112">
        <v>73</v>
      </c>
      <c r="B67" s="109" t="s">
        <v>65</v>
      </c>
      <c r="C67" s="107">
        <v>26616</v>
      </c>
      <c r="D67" s="107">
        <v>24183</v>
      </c>
      <c r="E67" s="107">
        <v>23932</v>
      </c>
      <c r="F67" s="107">
        <v>26704.127740066298</v>
      </c>
      <c r="G67" s="107">
        <v>23767.218298194701</v>
      </c>
      <c r="H67" s="107">
        <v>24135.729599494702</v>
      </c>
      <c r="I67" s="110">
        <f t="shared" ref="I67:I91" si="6">E67/$E$91</f>
        <v>6.2825669268476826E-3</v>
      </c>
      <c r="J67" s="110">
        <f t="shared" ref="J67:J91" si="7">(E67-C67)/C67</f>
        <v>-0.10084159903817252</v>
      </c>
      <c r="K67" s="107">
        <f t="shared" ref="K67:K91" si="8">E67-C67</f>
        <v>-2684</v>
      </c>
      <c r="L67" s="111">
        <f t="shared" si="4"/>
        <v>6.7728178858916452E-2</v>
      </c>
      <c r="M67" s="108">
        <f t="shared" ref="M67:M91" si="9">E67-D67</f>
        <v>-251</v>
      </c>
      <c r="N67" s="108">
        <f t="shared" si="5"/>
        <v>368.51130130000092</v>
      </c>
    </row>
    <row r="68" spans="1:14">
      <c r="A68" s="112">
        <v>74</v>
      </c>
      <c r="B68" s="109" t="s">
        <v>66</v>
      </c>
      <c r="C68" s="107">
        <v>11203</v>
      </c>
      <c r="D68" s="107">
        <v>14588</v>
      </c>
      <c r="E68" s="107">
        <v>14180</v>
      </c>
      <c r="F68" s="107">
        <v>11474.5368667974</v>
      </c>
      <c r="G68" s="107">
        <v>14451.8232841153</v>
      </c>
      <c r="H68" s="107">
        <v>14558.9639079312</v>
      </c>
      <c r="I68" s="110">
        <f t="shared" si="6"/>
        <v>3.7224970342094326E-3</v>
      </c>
      <c r="J68" s="110">
        <f t="shared" si="7"/>
        <v>0.26573239310898866</v>
      </c>
      <c r="K68" s="107">
        <f t="shared" si="8"/>
        <v>2977</v>
      </c>
      <c r="L68" s="111">
        <f t="shared" ref="L68:L91" si="10">K68/$K$91</f>
        <v>-7.5121754270862248E-2</v>
      </c>
      <c r="M68" s="108">
        <f t="shared" si="9"/>
        <v>-408</v>
      </c>
      <c r="N68" s="108">
        <f t="shared" ref="N68:N91" si="11">H68-G68</f>
        <v>107.14062381589974</v>
      </c>
    </row>
    <row r="69" spans="1:14">
      <c r="A69" s="112">
        <v>75</v>
      </c>
      <c r="B69" s="109" t="s">
        <v>67</v>
      </c>
      <c r="C69" s="107">
        <v>2519</v>
      </c>
      <c r="D69" s="107">
        <v>2504</v>
      </c>
      <c r="E69" s="107">
        <v>2510</v>
      </c>
      <c r="F69" s="107">
        <v>2656.2668782967698</v>
      </c>
      <c r="G69" s="107">
        <v>2607.2745139934</v>
      </c>
      <c r="H69" s="107">
        <v>2643.90168911296</v>
      </c>
      <c r="I69" s="110">
        <f t="shared" si="6"/>
        <v>6.5891872749405337E-4</v>
      </c>
      <c r="J69" s="110">
        <f t="shared" si="7"/>
        <v>-3.5728463676061931E-3</v>
      </c>
      <c r="K69" s="107">
        <f t="shared" si="8"/>
        <v>-9</v>
      </c>
      <c r="L69" s="111">
        <f t="shared" si="10"/>
        <v>2.2710641197103132E-4</v>
      </c>
      <c r="M69" s="108">
        <f t="shared" si="9"/>
        <v>6</v>
      </c>
      <c r="N69" s="108">
        <f t="shared" si="11"/>
        <v>36.627175119559979</v>
      </c>
    </row>
    <row r="70" spans="1:14">
      <c r="A70" s="112">
        <v>77</v>
      </c>
      <c r="B70" s="109" t="s">
        <v>68</v>
      </c>
      <c r="C70" s="107">
        <v>6298</v>
      </c>
      <c r="D70" s="107">
        <v>6378</v>
      </c>
      <c r="E70" s="107">
        <v>6420</v>
      </c>
      <c r="F70" s="107">
        <v>6298</v>
      </c>
      <c r="G70" s="107">
        <v>6378</v>
      </c>
      <c r="H70" s="107">
        <v>6419.99999999999</v>
      </c>
      <c r="I70" s="110">
        <f t="shared" si="6"/>
        <v>1.6853618448254273E-3</v>
      </c>
      <c r="J70" s="110">
        <f t="shared" si="7"/>
        <v>1.9371228961575102E-2</v>
      </c>
      <c r="K70" s="107">
        <f t="shared" si="8"/>
        <v>122</v>
      </c>
      <c r="L70" s="111">
        <f t="shared" si="10"/>
        <v>-3.0785535844962022E-3</v>
      </c>
      <c r="M70" s="108">
        <f t="shared" si="9"/>
        <v>42</v>
      </c>
      <c r="N70" s="108">
        <f t="shared" si="11"/>
        <v>41.999999999989996</v>
      </c>
    </row>
    <row r="71" spans="1:14">
      <c r="A71" s="112">
        <v>78</v>
      </c>
      <c r="B71" s="109" t="s">
        <v>69</v>
      </c>
      <c r="C71" s="107">
        <v>16122</v>
      </c>
      <c r="D71" s="107">
        <v>23629</v>
      </c>
      <c r="E71" s="107">
        <v>22029</v>
      </c>
      <c r="F71" s="107">
        <v>17159.416079300601</v>
      </c>
      <c r="G71" s="107">
        <v>23808.892634366199</v>
      </c>
      <c r="H71" s="107">
        <v>22274.2070389685</v>
      </c>
      <c r="I71" s="110">
        <f t="shared" si="6"/>
        <v>5.7829962740902395E-3</v>
      </c>
      <c r="J71" s="110">
        <f t="shared" si="7"/>
        <v>0.36639374767398586</v>
      </c>
      <c r="K71" s="107">
        <f t="shared" si="8"/>
        <v>5907</v>
      </c>
      <c r="L71" s="111">
        <f t="shared" si="10"/>
        <v>-0.14905750839032023</v>
      </c>
      <c r="M71" s="108">
        <f t="shared" si="9"/>
        <v>-1600</v>
      </c>
      <c r="N71" s="108">
        <f t="shared" si="11"/>
        <v>-1534.6855953976992</v>
      </c>
    </row>
    <row r="72" spans="1:14">
      <c r="A72" s="112">
        <v>79</v>
      </c>
      <c r="B72" s="109" t="s">
        <v>70</v>
      </c>
      <c r="C72" s="107">
        <v>19138</v>
      </c>
      <c r="D72" s="107">
        <v>17892</v>
      </c>
      <c r="E72" s="107">
        <v>16844</v>
      </c>
      <c r="F72" s="107">
        <v>20612.160982173998</v>
      </c>
      <c r="G72" s="107">
        <v>17927.574580757901</v>
      </c>
      <c r="H72" s="107">
        <v>18042.069958154199</v>
      </c>
      <c r="I72" s="110">
        <f t="shared" si="6"/>
        <v>4.4218434445855914E-3</v>
      </c>
      <c r="J72" s="110">
        <f t="shared" si="7"/>
        <v>-0.11986623471627129</v>
      </c>
      <c r="K72" s="107">
        <f t="shared" si="8"/>
        <v>-2294</v>
      </c>
      <c r="L72" s="111">
        <f t="shared" si="10"/>
        <v>5.7886901006838423E-2</v>
      </c>
      <c r="M72" s="108">
        <f t="shared" si="9"/>
        <v>-1048</v>
      </c>
      <c r="N72" s="108">
        <f t="shared" si="11"/>
        <v>114.49537739629886</v>
      </c>
    </row>
    <row r="73" spans="1:14">
      <c r="A73" s="112">
        <v>80</v>
      </c>
      <c r="B73" s="109" t="s">
        <v>71</v>
      </c>
      <c r="C73" s="107">
        <v>31754</v>
      </c>
      <c r="D73" s="107">
        <v>34404</v>
      </c>
      <c r="E73" s="107">
        <v>34338</v>
      </c>
      <c r="F73" s="107">
        <v>31588.952631949302</v>
      </c>
      <c r="G73" s="107">
        <v>33459.406895650303</v>
      </c>
      <c r="H73" s="107">
        <v>33994.952395776498</v>
      </c>
      <c r="I73" s="110">
        <f t="shared" si="6"/>
        <v>9.0143232130242244E-3</v>
      </c>
      <c r="J73" s="110">
        <f t="shared" si="7"/>
        <v>8.1375574730742584E-2</v>
      </c>
      <c r="K73" s="107">
        <f t="shared" si="8"/>
        <v>2584</v>
      </c>
      <c r="L73" s="111">
        <f t="shared" si="10"/>
        <v>-6.5204774281460542E-2</v>
      </c>
      <c r="M73" s="108">
        <f t="shared" si="9"/>
        <v>-66</v>
      </c>
      <c r="N73" s="108">
        <f t="shared" si="11"/>
        <v>535.54550012619438</v>
      </c>
    </row>
    <row r="74" spans="1:14">
      <c r="A74" s="112">
        <v>81</v>
      </c>
      <c r="B74" s="109" t="s">
        <v>72</v>
      </c>
      <c r="C74" s="107">
        <v>287385</v>
      </c>
      <c r="D74" s="107">
        <v>230716</v>
      </c>
      <c r="E74" s="107">
        <v>233855</v>
      </c>
      <c r="F74" s="107">
        <v>260438.189666152</v>
      </c>
      <c r="G74" s="107">
        <v>229029.13449706699</v>
      </c>
      <c r="H74" s="107">
        <v>222787.039724945</v>
      </c>
      <c r="I74" s="110">
        <f t="shared" si="6"/>
        <v>6.1391011561004717E-2</v>
      </c>
      <c r="J74" s="110">
        <f t="shared" si="7"/>
        <v>-0.18626581067209491</v>
      </c>
      <c r="K74" s="107">
        <f t="shared" si="8"/>
        <v>-53530</v>
      </c>
      <c r="L74" s="111">
        <f t="shared" si="10"/>
        <v>1.350778470312145</v>
      </c>
      <c r="M74" s="108">
        <f t="shared" si="9"/>
        <v>3139</v>
      </c>
      <c r="N74" s="108">
        <f t="shared" si="11"/>
        <v>-6242.0947721219854</v>
      </c>
    </row>
    <row r="75" spans="1:14">
      <c r="A75" s="112">
        <v>82</v>
      </c>
      <c r="B75" s="109" t="s">
        <v>73</v>
      </c>
      <c r="C75" s="107">
        <v>166150</v>
      </c>
      <c r="D75" s="107">
        <v>169238</v>
      </c>
      <c r="E75" s="107">
        <v>168802</v>
      </c>
      <c r="F75" s="107">
        <v>166150</v>
      </c>
      <c r="G75" s="107">
        <v>169238</v>
      </c>
      <c r="H75" s="107">
        <v>168802</v>
      </c>
      <c r="I75" s="110">
        <f t="shared" si="6"/>
        <v>4.4313465752370995E-2</v>
      </c>
      <c r="J75" s="110">
        <f t="shared" si="7"/>
        <v>1.5961480589828467E-2</v>
      </c>
      <c r="K75" s="107">
        <f t="shared" si="8"/>
        <v>2652</v>
      </c>
      <c r="L75" s="111">
        <f t="shared" si="10"/>
        <v>-6.6920689394130567E-2</v>
      </c>
      <c r="M75" s="108">
        <f t="shared" si="9"/>
        <v>-436</v>
      </c>
      <c r="N75" s="108">
        <f t="shared" si="11"/>
        <v>-436</v>
      </c>
    </row>
    <row r="76" spans="1:14">
      <c r="A76" s="112">
        <v>84</v>
      </c>
      <c r="B76" s="109" t="s">
        <v>74</v>
      </c>
      <c r="C76" s="107">
        <v>10531</v>
      </c>
      <c r="D76" s="107">
        <v>17095</v>
      </c>
      <c r="E76" s="107">
        <v>17452</v>
      </c>
      <c r="F76" s="107">
        <v>10531</v>
      </c>
      <c r="G76" s="107">
        <v>17095</v>
      </c>
      <c r="H76" s="107">
        <v>17452</v>
      </c>
      <c r="I76" s="110">
        <f t="shared" si="6"/>
        <v>4.5814540367435132E-3</v>
      </c>
      <c r="J76" s="110">
        <f t="shared" si="7"/>
        <v>0.65720254486753393</v>
      </c>
      <c r="K76" s="107">
        <f t="shared" si="8"/>
        <v>6921</v>
      </c>
      <c r="L76" s="111">
        <f t="shared" si="10"/>
        <v>-0.17464483080572307</v>
      </c>
      <c r="M76" s="108">
        <f t="shared" si="9"/>
        <v>357</v>
      </c>
      <c r="N76" s="108">
        <f t="shared" si="11"/>
        <v>357</v>
      </c>
    </row>
    <row r="77" spans="1:14">
      <c r="A77" s="112">
        <v>85</v>
      </c>
      <c r="B77" s="109" t="s">
        <v>75</v>
      </c>
      <c r="C77" s="107">
        <v>408643</v>
      </c>
      <c r="D77" s="107">
        <v>418436</v>
      </c>
      <c r="E77" s="107">
        <v>441795</v>
      </c>
      <c r="F77" s="107">
        <v>419468.58843261201</v>
      </c>
      <c r="G77" s="107">
        <v>453644.99491626199</v>
      </c>
      <c r="H77" s="107">
        <v>454617.14490971097</v>
      </c>
      <c r="I77" s="110">
        <f t="shared" si="6"/>
        <v>0.11597888414869932</v>
      </c>
      <c r="J77" s="110">
        <f t="shared" si="7"/>
        <v>8.1127047324926649E-2</v>
      </c>
      <c r="K77" s="107">
        <f t="shared" si="8"/>
        <v>33152</v>
      </c>
      <c r="L77" s="111">
        <f t="shared" si="10"/>
        <v>-0.83655908551818114</v>
      </c>
      <c r="M77" s="108">
        <f t="shared" si="9"/>
        <v>23359</v>
      </c>
      <c r="N77" s="108">
        <f t="shared" si="11"/>
        <v>972.14999344898388</v>
      </c>
    </row>
    <row r="78" spans="1:14">
      <c r="A78" s="112">
        <v>86</v>
      </c>
      <c r="B78" s="109" t="s">
        <v>76</v>
      </c>
      <c r="C78" s="107">
        <v>175183</v>
      </c>
      <c r="D78" s="107">
        <v>176163</v>
      </c>
      <c r="E78" s="107">
        <v>178310</v>
      </c>
      <c r="F78" s="107">
        <v>174471.63623265599</v>
      </c>
      <c r="G78" s="107">
        <v>176241.587393678</v>
      </c>
      <c r="H78" s="107">
        <v>177477.802427866</v>
      </c>
      <c r="I78" s="110">
        <f t="shared" si="6"/>
        <v>4.6809481394209027E-2</v>
      </c>
      <c r="J78" s="110">
        <f t="shared" si="7"/>
        <v>1.7849905527362816E-2</v>
      </c>
      <c r="K78" s="107">
        <f t="shared" si="8"/>
        <v>3127</v>
      </c>
      <c r="L78" s="111">
        <f t="shared" si="10"/>
        <v>-7.8906861137046105E-2</v>
      </c>
      <c r="M78" s="108">
        <f t="shared" si="9"/>
        <v>2147</v>
      </c>
      <c r="N78" s="108">
        <f t="shared" si="11"/>
        <v>1236.2150341880042</v>
      </c>
    </row>
    <row r="79" spans="1:14">
      <c r="A79" s="112">
        <v>87</v>
      </c>
      <c r="B79" s="109" t="s">
        <v>77</v>
      </c>
      <c r="C79" s="108">
        <v>15732</v>
      </c>
      <c r="D79" s="108">
        <v>17502</v>
      </c>
      <c r="E79" s="108">
        <v>17651</v>
      </c>
      <c r="F79" s="108">
        <v>15823.979187299799</v>
      </c>
      <c r="G79" s="108">
        <v>17418.030517994401</v>
      </c>
      <c r="H79" s="108">
        <v>17715.422567422698</v>
      </c>
      <c r="I79" s="110">
        <f t="shared" si="6"/>
        <v>4.6336950035846753E-3</v>
      </c>
      <c r="J79" s="110">
        <f t="shared" si="7"/>
        <v>0.12198067632850242</v>
      </c>
      <c r="K79" s="107">
        <f t="shared" si="8"/>
        <v>1919</v>
      </c>
      <c r="L79" s="111">
        <f t="shared" si="10"/>
        <v>-4.8424133841378787E-2</v>
      </c>
      <c r="M79" s="108">
        <f t="shared" si="9"/>
        <v>149</v>
      </c>
      <c r="N79" s="108">
        <f t="shared" si="11"/>
        <v>297.39204942829747</v>
      </c>
    </row>
    <row r="80" spans="1:14">
      <c r="A80" s="112">
        <v>88</v>
      </c>
      <c r="B80" s="109" t="s">
        <v>78</v>
      </c>
      <c r="C80" s="108">
        <v>29075</v>
      </c>
      <c r="D80" s="108">
        <v>30633</v>
      </c>
      <c r="E80" s="108">
        <v>31212</v>
      </c>
      <c r="F80" s="108">
        <v>28177.7581104274</v>
      </c>
      <c r="G80" s="108">
        <v>30174.6794785614</v>
      </c>
      <c r="H80" s="108">
        <v>30306.755370850198</v>
      </c>
      <c r="I80" s="110">
        <f t="shared" si="6"/>
        <v>8.1936937540017501E-3</v>
      </c>
      <c r="J80" s="110">
        <f t="shared" si="7"/>
        <v>7.349957007738607E-2</v>
      </c>
      <c r="K80" s="107">
        <f t="shared" si="8"/>
        <v>2137</v>
      </c>
      <c r="L80" s="111">
        <f t="shared" si="10"/>
        <v>-5.3925155820232655E-2</v>
      </c>
      <c r="M80" s="108">
        <f t="shared" si="9"/>
        <v>579</v>
      </c>
      <c r="N80" s="108">
        <f t="shared" si="11"/>
        <v>132.07589228879806</v>
      </c>
    </row>
    <row r="81" spans="1:17">
      <c r="A81" s="112">
        <v>90</v>
      </c>
      <c r="B81" s="109" t="s">
        <v>79</v>
      </c>
      <c r="C81" s="108">
        <v>4769</v>
      </c>
      <c r="D81" s="108">
        <v>5127</v>
      </c>
      <c r="E81" s="108">
        <v>4813</v>
      </c>
      <c r="F81" s="108">
        <v>5007.4867743559298</v>
      </c>
      <c r="G81" s="108">
        <v>4988.0534729116998</v>
      </c>
      <c r="H81" s="108">
        <v>5035.6327092657602</v>
      </c>
      <c r="I81" s="110">
        <f t="shared" si="6"/>
        <v>1.2634963487764457E-3</v>
      </c>
      <c r="J81" s="110">
        <f t="shared" si="7"/>
        <v>9.2262528832040263E-3</v>
      </c>
      <c r="K81" s="107">
        <f t="shared" si="8"/>
        <v>44</v>
      </c>
      <c r="L81" s="111">
        <f t="shared" si="10"/>
        <v>-1.1102980140805976E-3</v>
      </c>
      <c r="M81" s="108">
        <f t="shared" si="9"/>
        <v>-314</v>
      </c>
      <c r="N81" s="108">
        <f t="shared" si="11"/>
        <v>47.579236354060413</v>
      </c>
      <c r="P81" s="12"/>
      <c r="Q81" s="12"/>
    </row>
    <row r="82" spans="1:17">
      <c r="A82" s="112">
        <v>91</v>
      </c>
      <c r="B82" s="109" t="s">
        <v>80</v>
      </c>
      <c r="C82" s="108">
        <v>1186</v>
      </c>
      <c r="D82" s="108">
        <v>1388</v>
      </c>
      <c r="E82" s="108">
        <v>1437</v>
      </c>
      <c r="F82" s="108">
        <v>1131.7870641212901</v>
      </c>
      <c r="G82" s="108">
        <v>1432.63680782644</v>
      </c>
      <c r="H82" s="108">
        <v>1382.80783838095</v>
      </c>
      <c r="I82" s="110">
        <f t="shared" si="6"/>
        <v>3.7723753442587833E-4</v>
      </c>
      <c r="J82" s="110">
        <f t="shared" si="7"/>
        <v>0.21163575042158517</v>
      </c>
      <c r="K82" s="107">
        <f t="shared" si="8"/>
        <v>251</v>
      </c>
      <c r="L82" s="111">
        <f t="shared" si="10"/>
        <v>-6.3337454894143181E-3</v>
      </c>
      <c r="M82" s="108">
        <f t="shared" si="9"/>
        <v>49</v>
      </c>
      <c r="N82" s="108">
        <f t="shared" si="11"/>
        <v>-49.828969445489975</v>
      </c>
      <c r="P82" s="10"/>
      <c r="Q82" s="10"/>
    </row>
    <row r="83" spans="1:17">
      <c r="A83" s="112">
        <v>92</v>
      </c>
      <c r="B83" s="109" t="s">
        <v>81</v>
      </c>
      <c r="C83" s="108">
        <v>3049</v>
      </c>
      <c r="D83" s="108">
        <v>2671</v>
      </c>
      <c r="E83" s="108">
        <v>2633</v>
      </c>
      <c r="F83" s="108">
        <v>3049</v>
      </c>
      <c r="G83" s="108">
        <v>2671</v>
      </c>
      <c r="H83" s="108">
        <v>2633</v>
      </c>
      <c r="I83" s="110">
        <f t="shared" si="6"/>
        <v>6.9120837031547502E-4</v>
      </c>
      <c r="J83" s="110">
        <f t="shared" si="7"/>
        <v>-0.1364381764512955</v>
      </c>
      <c r="K83" s="107">
        <f t="shared" si="8"/>
        <v>-416</v>
      </c>
      <c r="L83" s="111">
        <f t="shared" si="10"/>
        <v>1.0497363042216559E-2</v>
      </c>
      <c r="M83" s="108">
        <f t="shared" si="9"/>
        <v>-38</v>
      </c>
      <c r="N83" s="108">
        <f t="shared" si="11"/>
        <v>-38</v>
      </c>
    </row>
    <row r="84" spans="1:17">
      <c r="A84" s="112">
        <v>93</v>
      </c>
      <c r="B84" s="109" t="s">
        <v>82</v>
      </c>
      <c r="C84" s="108">
        <v>13289</v>
      </c>
      <c r="D84" s="108">
        <v>13365</v>
      </c>
      <c r="E84" s="108">
        <v>13253</v>
      </c>
      <c r="F84" s="108">
        <v>13352.119809671</v>
      </c>
      <c r="G84" s="108">
        <v>13294.6710692504</v>
      </c>
      <c r="H84" s="108">
        <v>13414.8089487044</v>
      </c>
      <c r="I84" s="110">
        <f t="shared" si="6"/>
        <v>3.4791433846528639E-3</v>
      </c>
      <c r="J84" s="110">
        <f t="shared" si="7"/>
        <v>-2.7090074497704867E-3</v>
      </c>
      <c r="K84" s="107">
        <f t="shared" si="8"/>
        <v>-36</v>
      </c>
      <c r="L84" s="111">
        <f t="shared" si="10"/>
        <v>9.0842564788412529E-4</v>
      </c>
      <c r="M84" s="108">
        <f t="shared" si="9"/>
        <v>-112</v>
      </c>
      <c r="N84" s="108">
        <f t="shared" si="11"/>
        <v>120.13787945399963</v>
      </c>
    </row>
    <row r="85" spans="1:17">
      <c r="A85" s="112">
        <v>94</v>
      </c>
      <c r="B85" s="109" t="s">
        <v>83</v>
      </c>
      <c r="C85" s="108">
        <v>18753</v>
      </c>
      <c r="D85" s="108">
        <v>16519</v>
      </c>
      <c r="E85" s="108">
        <v>18720</v>
      </c>
      <c r="F85" s="108">
        <v>18408.3689977373</v>
      </c>
      <c r="G85" s="108">
        <v>17355.082082436598</v>
      </c>
      <c r="H85" s="108">
        <v>18337.293253263801</v>
      </c>
      <c r="I85" s="110">
        <f t="shared" si="6"/>
        <v>4.9143261269676006E-3</v>
      </c>
      <c r="J85" s="110">
        <f t="shared" si="7"/>
        <v>-1.7597184450487923E-3</v>
      </c>
      <c r="K85" s="107">
        <f t="shared" si="8"/>
        <v>-33</v>
      </c>
      <c r="L85" s="111">
        <f t="shared" si="10"/>
        <v>8.3272351056044814E-4</v>
      </c>
      <c r="M85" s="108">
        <f t="shared" si="9"/>
        <v>2201</v>
      </c>
      <c r="N85" s="108">
        <f t="shared" si="11"/>
        <v>982.2111708272023</v>
      </c>
    </row>
    <row r="86" spans="1:17">
      <c r="A86" s="112">
        <v>95</v>
      </c>
      <c r="B86" s="109" t="s">
        <v>84</v>
      </c>
      <c r="C86" s="108">
        <v>13639</v>
      </c>
      <c r="D86" s="108">
        <v>13069</v>
      </c>
      <c r="E86" s="108">
        <v>13294</v>
      </c>
      <c r="F86" s="108">
        <v>13611.050915002799</v>
      </c>
      <c r="G86" s="108">
        <v>13138.4635350469</v>
      </c>
      <c r="H86" s="108">
        <v>13266.5514665317</v>
      </c>
      <c r="I86" s="110">
        <f t="shared" si="6"/>
        <v>3.4899065989266714E-3</v>
      </c>
      <c r="J86" s="110">
        <f t="shared" si="7"/>
        <v>-2.5295109612141653E-2</v>
      </c>
      <c r="K86" s="107">
        <f t="shared" si="8"/>
        <v>-345</v>
      </c>
      <c r="L86" s="111">
        <f t="shared" si="10"/>
        <v>8.7057457922228663E-3</v>
      </c>
      <c r="M86" s="108">
        <f t="shared" si="9"/>
        <v>225</v>
      </c>
      <c r="N86" s="108">
        <f t="shared" si="11"/>
        <v>128.08793148480072</v>
      </c>
    </row>
    <row r="87" spans="1:17">
      <c r="A87" s="112">
        <v>96</v>
      </c>
      <c r="B87" s="109" t="s">
        <v>85</v>
      </c>
      <c r="C87" s="108">
        <v>47120</v>
      </c>
      <c r="D87" s="108">
        <v>47634</v>
      </c>
      <c r="E87" s="108">
        <v>47457</v>
      </c>
      <c r="F87" s="108">
        <v>47443.155033907897</v>
      </c>
      <c r="G87" s="108">
        <v>47307.810824170301</v>
      </c>
      <c r="H87" s="108">
        <v>47427.175868544902</v>
      </c>
      <c r="I87" s="110">
        <f t="shared" si="6"/>
        <v>1.245828926322123E-2</v>
      </c>
      <c r="J87" s="110">
        <f t="shared" si="7"/>
        <v>7.1519524617996606E-3</v>
      </c>
      <c r="K87" s="107">
        <f t="shared" si="8"/>
        <v>337</v>
      </c>
      <c r="L87" s="111">
        <f t="shared" si="10"/>
        <v>-8.5038734260263951E-3</v>
      </c>
      <c r="M87" s="108">
        <f t="shared" si="9"/>
        <v>-177</v>
      </c>
      <c r="N87" s="108">
        <f t="shared" si="11"/>
        <v>119.36504437460098</v>
      </c>
    </row>
    <row r="88" spans="1:17">
      <c r="A88" s="112">
        <v>97</v>
      </c>
      <c r="B88" s="109" t="s">
        <v>86</v>
      </c>
      <c r="C88" s="108">
        <v>27613</v>
      </c>
      <c r="D88" s="108">
        <v>21289</v>
      </c>
      <c r="E88" s="108">
        <v>20839</v>
      </c>
      <c r="F88" s="108">
        <v>27613</v>
      </c>
      <c r="G88" s="108">
        <v>21289</v>
      </c>
      <c r="H88" s="108">
        <v>20839</v>
      </c>
      <c r="I88" s="110">
        <f t="shared" si="6"/>
        <v>5.4706005427285166E-3</v>
      </c>
      <c r="J88" s="110">
        <f t="shared" si="7"/>
        <v>-0.24531923369427444</v>
      </c>
      <c r="K88" s="107">
        <f t="shared" si="8"/>
        <v>-6774</v>
      </c>
      <c r="L88" s="111">
        <f t="shared" si="10"/>
        <v>0.17093542607686291</v>
      </c>
      <c r="M88" s="108">
        <f t="shared" si="9"/>
        <v>-450</v>
      </c>
      <c r="N88" s="108">
        <f t="shared" si="11"/>
        <v>-450</v>
      </c>
    </row>
    <row r="89" spans="1:17">
      <c r="A89" s="112">
        <v>98</v>
      </c>
      <c r="B89" s="109" t="s">
        <v>87</v>
      </c>
      <c r="C89" s="108">
        <v>1251</v>
      </c>
      <c r="D89" s="108">
        <v>1019</v>
      </c>
      <c r="E89" s="108">
        <v>1004</v>
      </c>
      <c r="F89" s="108">
        <v>1216.2683312520801</v>
      </c>
      <c r="G89" s="108">
        <v>963.53518762983595</v>
      </c>
      <c r="H89" s="108">
        <v>995.12807529229804</v>
      </c>
      <c r="I89" s="110">
        <f t="shared" si="6"/>
        <v>2.6356749099762134E-4</v>
      </c>
      <c r="J89" s="110">
        <f t="shared" si="7"/>
        <v>-0.19744204636290968</v>
      </c>
      <c r="K89" s="107">
        <f t="shared" si="8"/>
        <v>-247</v>
      </c>
      <c r="L89" s="111">
        <f t="shared" si="10"/>
        <v>6.2328093063160816E-3</v>
      </c>
      <c r="M89" s="108">
        <f t="shared" si="9"/>
        <v>-15</v>
      </c>
      <c r="N89" s="108">
        <f t="shared" si="11"/>
        <v>31.59288766246209</v>
      </c>
    </row>
    <row r="90" spans="1:17">
      <c r="A90" s="112">
        <v>99</v>
      </c>
      <c r="B90" s="109" t="s">
        <v>88</v>
      </c>
      <c r="C90" s="108">
        <v>1740</v>
      </c>
      <c r="D90" s="108">
        <v>1907</v>
      </c>
      <c r="E90" s="108">
        <v>1950</v>
      </c>
      <c r="F90" s="108">
        <v>1740</v>
      </c>
      <c r="G90" s="108">
        <v>1907</v>
      </c>
      <c r="H90" s="108">
        <v>1950</v>
      </c>
      <c r="I90" s="110">
        <f t="shared" si="6"/>
        <v>5.1190897155912508E-4</v>
      </c>
      <c r="J90" s="110">
        <f t="shared" si="7"/>
        <v>0.1206896551724138</v>
      </c>
      <c r="K90" s="107">
        <f t="shared" si="8"/>
        <v>210</v>
      </c>
      <c r="L90" s="111">
        <f t="shared" si="10"/>
        <v>-5.2991496126573974E-3</v>
      </c>
      <c r="M90" s="108">
        <f t="shared" si="9"/>
        <v>43</v>
      </c>
      <c r="N90" s="108">
        <f t="shared" si="11"/>
        <v>43</v>
      </c>
    </row>
    <row r="91" spans="1:17" s="120" customFormat="1">
      <c r="A91" s="185" t="s">
        <v>89</v>
      </c>
      <c r="B91" s="185"/>
      <c r="C91" s="74">
        <v>3848900</v>
      </c>
      <c r="D91" s="74">
        <v>3802010</v>
      </c>
      <c r="E91" s="74">
        <v>3809271</v>
      </c>
      <c r="F91" s="74">
        <v>3834405.8139681998</v>
      </c>
      <c r="G91" s="74">
        <v>3812706.8441646998</v>
      </c>
      <c r="H91" s="74">
        <v>3806715.3887461801</v>
      </c>
      <c r="I91" s="110">
        <f t="shared" si="6"/>
        <v>1</v>
      </c>
      <c r="J91" s="110">
        <f t="shared" si="7"/>
        <v>-1.0296188521395723E-2</v>
      </c>
      <c r="K91" s="107">
        <f t="shared" si="8"/>
        <v>-39629</v>
      </c>
      <c r="L91" s="111">
        <f t="shared" si="10"/>
        <v>1</v>
      </c>
      <c r="M91" s="107">
        <f t="shared" si="9"/>
        <v>7261</v>
      </c>
      <c r="N91" s="108">
        <f t="shared" si="11"/>
        <v>-5991.4554185196757</v>
      </c>
      <c r="P91" s="22"/>
      <c r="Q91" s="22"/>
    </row>
    <row r="92" spans="1:17" s="10" customFormat="1">
      <c r="C92" s="150"/>
      <c r="D92" s="149"/>
      <c r="E92" s="151"/>
      <c r="F92" s="181"/>
      <c r="G92" s="181"/>
      <c r="H92" s="181"/>
      <c r="K92" s="19"/>
      <c r="L92" s="19"/>
      <c r="P92" s="8"/>
      <c r="Q92" s="8"/>
    </row>
    <row r="93" spans="1:17">
      <c r="C93" s="150"/>
      <c r="D93" s="149"/>
      <c r="E93" s="151"/>
      <c r="F93" s="151"/>
      <c r="G93" s="151"/>
      <c r="H93" s="151"/>
      <c r="I93" s="14"/>
    </row>
    <row r="94" spans="1:17">
      <c r="E94" s="151"/>
      <c r="F94" s="151"/>
      <c r="H94" s="151"/>
    </row>
    <row r="96" spans="1:17">
      <c r="G96" s="172"/>
      <c r="H96" s="172"/>
    </row>
  </sheetData>
  <mergeCells count="3">
    <mergeCell ref="A91:B91"/>
    <mergeCell ref="C1:E1"/>
    <mergeCell ref="F1:H1"/>
  </mergeCells>
  <pageMargins left="0.7" right="0.7" top="0.75" bottom="0.75" header="0.3" footer="0.3"/>
  <pageSetup paperSize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30"/>
  <sheetViews>
    <sheetView topLeftCell="N1" zoomScale="80" zoomScaleNormal="80" workbookViewId="0">
      <pane ySplit="2" topLeftCell="A3" activePane="bottomLeft" state="frozen"/>
      <selection pane="bottomLeft" activeCell="T19" sqref="T19"/>
    </sheetView>
  </sheetViews>
  <sheetFormatPr defaultColWidth="8.81640625" defaultRowHeight="14.5"/>
  <cols>
    <col min="1" max="1" width="13.7265625" style="8" bestFit="1" customWidth="1"/>
    <col min="2" max="2" width="34.453125" style="8" bestFit="1" customWidth="1"/>
    <col min="3" max="5" width="12" style="8" bestFit="1" customWidth="1"/>
    <col min="6" max="8" width="12" style="8" customWidth="1"/>
    <col min="9" max="9" width="22.54296875" style="8" customWidth="1"/>
    <col min="10" max="10" width="28.453125" style="8" customWidth="1"/>
    <col min="11" max="11" width="26.7265625" style="8" customWidth="1"/>
    <col min="12" max="12" width="20.26953125" style="8" customWidth="1"/>
    <col min="13" max="14" width="29" style="8" customWidth="1"/>
    <col min="15" max="16" width="8.81640625" style="8"/>
    <col min="17" max="17" width="33.26953125" style="8" bestFit="1" customWidth="1"/>
    <col min="18" max="16384" width="8.81640625" style="8"/>
  </cols>
  <sheetData>
    <row r="1" spans="1:18" ht="15" thickBot="1">
      <c r="C1" s="186" t="s">
        <v>290</v>
      </c>
      <c r="D1" s="186"/>
      <c r="E1" s="187"/>
      <c r="F1" s="188" t="s">
        <v>289</v>
      </c>
      <c r="G1" s="186"/>
      <c r="H1" s="187"/>
    </row>
    <row r="2" spans="1:18" ht="43.5">
      <c r="A2" s="105" t="s">
        <v>1</v>
      </c>
      <c r="B2" s="104" t="s">
        <v>90</v>
      </c>
      <c r="C2" s="21">
        <v>42309</v>
      </c>
      <c r="D2" s="21">
        <v>42644</v>
      </c>
      <c r="E2" s="21">
        <v>42675</v>
      </c>
      <c r="F2" s="21">
        <v>42309</v>
      </c>
      <c r="G2" s="21">
        <v>42644</v>
      </c>
      <c r="H2" s="21">
        <v>42675</v>
      </c>
      <c r="I2" s="102" t="s">
        <v>319</v>
      </c>
      <c r="J2" s="102" t="s">
        <v>316</v>
      </c>
      <c r="K2" s="102" t="s">
        <v>317</v>
      </c>
      <c r="L2" s="102" t="s">
        <v>298</v>
      </c>
      <c r="M2" s="106" t="s">
        <v>321</v>
      </c>
      <c r="N2" s="174" t="s">
        <v>322</v>
      </c>
    </row>
    <row r="3" spans="1:18">
      <c r="A3" s="112">
        <v>10</v>
      </c>
      <c r="B3" s="109" t="s">
        <v>9</v>
      </c>
      <c r="C3" s="107">
        <v>128632</v>
      </c>
      <c r="D3" s="107">
        <v>130526</v>
      </c>
      <c r="E3" s="107">
        <v>128931</v>
      </c>
      <c r="F3" s="107">
        <v>126798.472833034</v>
      </c>
      <c r="G3" s="107">
        <v>126761.930846064</v>
      </c>
      <c r="H3" s="107">
        <v>127374.002387531</v>
      </c>
      <c r="I3" s="110">
        <f t="shared" ref="I3:I27" si="0">E3/$E$27</f>
        <v>0.15499513728017081</v>
      </c>
      <c r="J3" s="110">
        <f t="shared" ref="J3:J27" si="1">(E3-C3)/C3</f>
        <v>2.3244604763977858E-3</v>
      </c>
      <c r="K3" s="107">
        <f t="shared" ref="K3:K27" si="2">E3-C3</f>
        <v>299</v>
      </c>
      <c r="L3" s="111">
        <f t="shared" ref="L3:L27" si="3">K3/$K$27</f>
        <v>-1.614296512255696E-2</v>
      </c>
      <c r="M3" s="108">
        <f t="shared" ref="M3:M27" si="4">E3-D3</f>
        <v>-1595</v>
      </c>
      <c r="N3" s="108">
        <f>H3-G3</f>
        <v>612.07154146699759</v>
      </c>
      <c r="Q3" s="3"/>
      <c r="R3" s="11"/>
    </row>
    <row r="4" spans="1:18">
      <c r="A4" s="112">
        <v>11</v>
      </c>
      <c r="B4" s="109" t="s">
        <v>10</v>
      </c>
      <c r="C4" s="107">
        <v>2563</v>
      </c>
      <c r="D4" s="107">
        <v>2495</v>
      </c>
      <c r="E4" s="107">
        <v>2376</v>
      </c>
      <c r="F4" s="107">
        <v>2611.0913147558499</v>
      </c>
      <c r="G4" s="107">
        <v>2482.0672346718902</v>
      </c>
      <c r="H4" s="107">
        <v>2423.34296795209</v>
      </c>
      <c r="I4" s="110">
        <f t="shared" si="0"/>
        <v>2.8563219565324541E-3</v>
      </c>
      <c r="J4" s="110">
        <f t="shared" si="1"/>
        <v>-7.2961373390557943E-2</v>
      </c>
      <c r="K4" s="107">
        <f t="shared" si="2"/>
        <v>-187</v>
      </c>
      <c r="L4" s="111">
        <f t="shared" si="3"/>
        <v>1.0096101932836627E-2</v>
      </c>
      <c r="M4" s="108">
        <f t="shared" si="4"/>
        <v>-119</v>
      </c>
      <c r="N4" s="108">
        <f t="shared" ref="N4:N27" si="5">H4-G4</f>
        <v>-58.724266719800198</v>
      </c>
      <c r="Q4" s="3"/>
      <c r="R4" s="11"/>
    </row>
    <row r="5" spans="1:18">
      <c r="A5" s="112">
        <v>12</v>
      </c>
      <c r="B5" s="109" t="s">
        <v>11</v>
      </c>
      <c r="C5" s="107">
        <v>596</v>
      </c>
      <c r="D5" s="107">
        <v>492</v>
      </c>
      <c r="E5" s="107">
        <v>607</v>
      </c>
      <c r="F5" s="107">
        <v>852.62698542676696</v>
      </c>
      <c r="G5" s="107">
        <v>860.51312613041102</v>
      </c>
      <c r="H5" s="107">
        <v>849.19028499821297</v>
      </c>
      <c r="I5" s="110">
        <f t="shared" si="0"/>
        <v>7.2970851330606044E-4</v>
      </c>
      <c r="J5" s="110">
        <f t="shared" si="1"/>
        <v>1.8456375838926176E-2</v>
      </c>
      <c r="K5" s="107">
        <f t="shared" si="2"/>
        <v>11</v>
      </c>
      <c r="L5" s="111">
        <f t="shared" si="3"/>
        <v>-5.9388834899038985E-4</v>
      </c>
      <c r="M5" s="108">
        <f t="shared" si="4"/>
        <v>115</v>
      </c>
      <c r="N5" s="108">
        <f t="shared" si="5"/>
        <v>-11.32284113219805</v>
      </c>
      <c r="Q5" s="3"/>
      <c r="R5" s="11"/>
    </row>
    <row r="6" spans="1:18">
      <c r="A6" s="112">
        <v>13</v>
      </c>
      <c r="B6" s="109" t="s">
        <v>12</v>
      </c>
      <c r="C6" s="107">
        <v>122446</v>
      </c>
      <c r="D6" s="107">
        <v>115212</v>
      </c>
      <c r="E6" s="107">
        <v>115946</v>
      </c>
      <c r="F6" s="107">
        <v>121025.188412495</v>
      </c>
      <c r="G6" s="107">
        <v>114916.707474136</v>
      </c>
      <c r="H6" s="107">
        <v>114457.033553321</v>
      </c>
      <c r="I6" s="110">
        <f t="shared" si="0"/>
        <v>0.13938514544280806</v>
      </c>
      <c r="J6" s="110">
        <f t="shared" si="1"/>
        <v>-5.3084625059209772E-2</v>
      </c>
      <c r="K6" s="107">
        <f t="shared" si="2"/>
        <v>-6500</v>
      </c>
      <c r="L6" s="111">
        <f t="shared" si="3"/>
        <v>0.35093402440341215</v>
      </c>
      <c r="M6" s="108">
        <f t="shared" si="4"/>
        <v>734</v>
      </c>
      <c r="N6" s="108">
        <f t="shared" si="5"/>
        <v>-459.67392081499565</v>
      </c>
      <c r="Q6" s="3"/>
      <c r="R6" s="11"/>
    </row>
    <row r="7" spans="1:18">
      <c r="A7" s="112">
        <v>14</v>
      </c>
      <c r="B7" s="109" t="s">
        <v>13</v>
      </c>
      <c r="C7" s="107">
        <v>240327</v>
      </c>
      <c r="D7" s="107">
        <v>230300</v>
      </c>
      <c r="E7" s="107">
        <v>231456</v>
      </c>
      <c r="F7" s="107">
        <v>238346.775733366</v>
      </c>
      <c r="G7" s="107">
        <v>230725.23359394199</v>
      </c>
      <c r="H7" s="107">
        <v>229750.06508116299</v>
      </c>
      <c r="I7" s="110">
        <f t="shared" si="0"/>
        <v>0.27824615099796957</v>
      </c>
      <c r="J7" s="110">
        <f t="shared" si="1"/>
        <v>-3.6912207117801993E-2</v>
      </c>
      <c r="K7" s="107">
        <f t="shared" si="2"/>
        <v>-8871</v>
      </c>
      <c r="L7" s="111">
        <f t="shared" si="3"/>
        <v>0.47894395853579524</v>
      </c>
      <c r="M7" s="108">
        <f t="shared" si="4"/>
        <v>1156</v>
      </c>
      <c r="N7" s="108">
        <f t="shared" si="5"/>
        <v>-975.16851277899696</v>
      </c>
      <c r="Q7" s="3"/>
      <c r="R7" s="11"/>
    </row>
    <row r="8" spans="1:18">
      <c r="A8" s="112">
        <v>15</v>
      </c>
      <c r="B8" s="109" t="s">
        <v>14</v>
      </c>
      <c r="C8" s="107">
        <v>12873</v>
      </c>
      <c r="D8" s="107">
        <v>12847</v>
      </c>
      <c r="E8" s="107">
        <v>13033</v>
      </c>
      <c r="F8" s="107">
        <v>12766.251226119301</v>
      </c>
      <c r="G8" s="107">
        <v>12871.7858613106</v>
      </c>
      <c r="H8" s="107">
        <v>12933.3305093729</v>
      </c>
      <c r="I8" s="110">
        <f t="shared" si="0"/>
        <v>1.5667695311232101E-2</v>
      </c>
      <c r="J8" s="110">
        <f t="shared" si="1"/>
        <v>1.2429115202361531E-2</v>
      </c>
      <c r="K8" s="107">
        <f t="shared" si="2"/>
        <v>160</v>
      </c>
      <c r="L8" s="111">
        <f t="shared" si="3"/>
        <v>-8.6383759853147606E-3</v>
      </c>
      <c r="M8" s="108">
        <f t="shared" si="4"/>
        <v>186</v>
      </c>
      <c r="N8" s="108">
        <f t="shared" si="5"/>
        <v>61.54464806229953</v>
      </c>
      <c r="Q8" s="3"/>
      <c r="R8" s="11"/>
    </row>
    <row r="9" spans="1:18">
      <c r="A9" s="112">
        <v>16</v>
      </c>
      <c r="B9" s="109" t="s">
        <v>15</v>
      </c>
      <c r="C9" s="107">
        <v>8069</v>
      </c>
      <c r="D9" s="107">
        <v>8182</v>
      </c>
      <c r="E9" s="107">
        <v>8195</v>
      </c>
      <c r="F9" s="107">
        <v>8032.5180626094598</v>
      </c>
      <c r="G9" s="107">
        <v>8133.58740377698</v>
      </c>
      <c r="H9" s="107">
        <v>8162.5741592743097</v>
      </c>
      <c r="I9" s="110">
        <f t="shared" si="0"/>
        <v>9.8516660074846208E-3</v>
      </c>
      <c r="J9" s="110">
        <f t="shared" si="1"/>
        <v>1.5615317883256909E-2</v>
      </c>
      <c r="K9" s="107">
        <f t="shared" si="2"/>
        <v>126</v>
      </c>
      <c r="L9" s="111">
        <f t="shared" si="3"/>
        <v>-6.8027210884353739E-3</v>
      </c>
      <c r="M9" s="108">
        <f t="shared" si="4"/>
        <v>13</v>
      </c>
      <c r="N9" s="108">
        <f t="shared" si="5"/>
        <v>28.986755497329796</v>
      </c>
      <c r="Q9" s="3"/>
      <c r="R9" s="11"/>
    </row>
    <row r="10" spans="1:18">
      <c r="A10" s="112">
        <v>17</v>
      </c>
      <c r="B10" s="109" t="s">
        <v>16</v>
      </c>
      <c r="C10" s="107">
        <v>9548</v>
      </c>
      <c r="D10" s="107">
        <v>9494</v>
      </c>
      <c r="E10" s="107">
        <v>9667</v>
      </c>
      <c r="F10" s="107">
        <v>9548</v>
      </c>
      <c r="G10" s="107">
        <v>9494</v>
      </c>
      <c r="H10" s="107">
        <v>9667</v>
      </c>
      <c r="I10" s="110">
        <f t="shared" si="0"/>
        <v>1.1621239206144458E-2</v>
      </c>
      <c r="J10" s="110">
        <f t="shared" si="1"/>
        <v>1.2463343108504398E-2</v>
      </c>
      <c r="K10" s="107">
        <f t="shared" si="2"/>
        <v>119</v>
      </c>
      <c r="L10" s="111">
        <f t="shared" si="3"/>
        <v>-6.4247921390778538E-3</v>
      </c>
      <c r="M10" s="108">
        <f t="shared" si="4"/>
        <v>173</v>
      </c>
      <c r="N10" s="108">
        <f t="shared" si="5"/>
        <v>173</v>
      </c>
      <c r="Q10" s="3"/>
      <c r="R10" s="11"/>
    </row>
    <row r="11" spans="1:18">
      <c r="A11" s="112">
        <v>18</v>
      </c>
      <c r="B11" s="109" t="s">
        <v>17</v>
      </c>
      <c r="C11" s="107">
        <v>13707</v>
      </c>
      <c r="D11" s="107">
        <v>12638</v>
      </c>
      <c r="E11" s="107">
        <v>12669</v>
      </c>
      <c r="F11" s="107">
        <v>13707</v>
      </c>
      <c r="G11" s="107">
        <v>12638</v>
      </c>
      <c r="H11" s="107">
        <v>12669</v>
      </c>
      <c r="I11" s="110">
        <f t="shared" si="0"/>
        <v>1.5230110634389588E-2</v>
      </c>
      <c r="J11" s="110">
        <f t="shared" si="1"/>
        <v>-7.5727730356752024E-2</v>
      </c>
      <c r="K11" s="107">
        <f t="shared" si="2"/>
        <v>-1038</v>
      </c>
      <c r="L11" s="111">
        <f t="shared" si="3"/>
        <v>5.604146420472951E-2</v>
      </c>
      <c r="M11" s="108">
        <f t="shared" si="4"/>
        <v>31</v>
      </c>
      <c r="N11" s="108">
        <f t="shared" si="5"/>
        <v>31</v>
      </c>
      <c r="Q11" s="3"/>
      <c r="R11" s="11"/>
    </row>
    <row r="12" spans="1:18">
      <c r="A12" s="112">
        <v>19</v>
      </c>
      <c r="B12" s="109" t="s">
        <v>18</v>
      </c>
      <c r="C12" s="107">
        <v>979</v>
      </c>
      <c r="D12" s="107">
        <v>924</v>
      </c>
      <c r="E12" s="107">
        <v>929</v>
      </c>
      <c r="F12" s="107">
        <v>979</v>
      </c>
      <c r="G12" s="107">
        <v>924</v>
      </c>
      <c r="H12" s="107">
        <v>929</v>
      </c>
      <c r="I12" s="110">
        <f t="shared" si="0"/>
        <v>1.1168026505128997E-3</v>
      </c>
      <c r="J12" s="110">
        <f t="shared" si="1"/>
        <v>-5.1072522982635343E-2</v>
      </c>
      <c r="K12" s="107">
        <f t="shared" si="2"/>
        <v>-50</v>
      </c>
      <c r="L12" s="111">
        <f t="shared" si="3"/>
        <v>2.6994924954108629E-3</v>
      </c>
      <c r="M12" s="108">
        <f t="shared" si="4"/>
        <v>5</v>
      </c>
      <c r="N12" s="108">
        <f t="shared" si="5"/>
        <v>5</v>
      </c>
      <c r="Q12" s="3"/>
      <c r="R12" s="11"/>
    </row>
    <row r="13" spans="1:18">
      <c r="A13" s="112">
        <v>20</v>
      </c>
      <c r="B13" s="109" t="s">
        <v>19</v>
      </c>
      <c r="C13" s="107">
        <v>17233</v>
      </c>
      <c r="D13" s="107">
        <v>16953</v>
      </c>
      <c r="E13" s="107">
        <v>17003</v>
      </c>
      <c r="F13" s="107">
        <v>17029.8564672955</v>
      </c>
      <c r="G13" s="107">
        <v>16840.985328021001</v>
      </c>
      <c r="H13" s="107">
        <v>16825.7502632408</v>
      </c>
      <c r="I13" s="110">
        <f t="shared" si="0"/>
        <v>2.0440253462508971E-2</v>
      </c>
      <c r="J13" s="110">
        <f t="shared" si="1"/>
        <v>-1.3346486392386701E-2</v>
      </c>
      <c r="K13" s="107">
        <f t="shared" si="2"/>
        <v>-230</v>
      </c>
      <c r="L13" s="111">
        <f t="shared" si="3"/>
        <v>1.2417665478889969E-2</v>
      </c>
      <c r="M13" s="108">
        <f t="shared" si="4"/>
        <v>50</v>
      </c>
      <c r="N13" s="108">
        <f t="shared" si="5"/>
        <v>-15.235064780201355</v>
      </c>
    </row>
    <row r="14" spans="1:18">
      <c r="A14" s="112">
        <v>21</v>
      </c>
      <c r="B14" s="109" t="s">
        <v>20</v>
      </c>
      <c r="C14" s="107">
        <v>7317</v>
      </c>
      <c r="D14" s="107">
        <v>7199</v>
      </c>
      <c r="E14" s="107">
        <v>7325</v>
      </c>
      <c r="F14" s="107">
        <v>7317</v>
      </c>
      <c r="G14" s="107">
        <v>7199</v>
      </c>
      <c r="H14" s="107">
        <v>7325</v>
      </c>
      <c r="I14" s="110">
        <f t="shared" si="0"/>
        <v>8.8057905436027886E-3</v>
      </c>
      <c r="J14" s="110">
        <f t="shared" si="1"/>
        <v>1.093344266776001E-3</v>
      </c>
      <c r="K14" s="107">
        <f t="shared" si="2"/>
        <v>8</v>
      </c>
      <c r="L14" s="111">
        <f t="shared" si="3"/>
        <v>-4.3191879926573806E-4</v>
      </c>
      <c r="M14" s="108">
        <f t="shared" si="4"/>
        <v>126</v>
      </c>
      <c r="N14" s="108">
        <f t="shared" si="5"/>
        <v>126</v>
      </c>
    </row>
    <row r="15" spans="1:18">
      <c r="A15" s="112">
        <v>22</v>
      </c>
      <c r="B15" s="109" t="s">
        <v>21</v>
      </c>
      <c r="C15" s="107">
        <v>40737</v>
      </c>
      <c r="D15" s="107">
        <v>40168</v>
      </c>
      <c r="E15" s="107">
        <v>40255</v>
      </c>
      <c r="F15" s="107">
        <v>40737</v>
      </c>
      <c r="G15" s="107">
        <v>40168</v>
      </c>
      <c r="H15" s="107">
        <v>40255</v>
      </c>
      <c r="I15" s="110">
        <f t="shared" si="0"/>
        <v>4.8392777929382971E-2</v>
      </c>
      <c r="J15" s="110">
        <f t="shared" si="1"/>
        <v>-1.1831995483221641E-2</v>
      </c>
      <c r="K15" s="107">
        <f t="shared" si="2"/>
        <v>-482</v>
      </c>
      <c r="L15" s="111">
        <f t="shared" si="3"/>
        <v>2.6023107655760717E-2</v>
      </c>
      <c r="M15" s="108">
        <f t="shared" si="4"/>
        <v>87</v>
      </c>
      <c r="N15" s="108">
        <f t="shared" si="5"/>
        <v>87</v>
      </c>
    </row>
    <row r="16" spans="1:18">
      <c r="A16" s="112">
        <v>23</v>
      </c>
      <c r="B16" s="109" t="s">
        <v>22</v>
      </c>
      <c r="C16" s="107">
        <v>28538</v>
      </c>
      <c r="D16" s="107">
        <v>27549</v>
      </c>
      <c r="E16" s="107">
        <v>27272</v>
      </c>
      <c r="F16" s="107">
        <v>28540.792521358198</v>
      </c>
      <c r="G16" s="107">
        <v>27239.149080294799</v>
      </c>
      <c r="H16" s="107">
        <v>27313.4177399949</v>
      </c>
      <c r="I16" s="110">
        <f t="shared" si="0"/>
        <v>3.2785190403431433E-2</v>
      </c>
      <c r="J16" s="110">
        <f t="shared" si="1"/>
        <v>-4.4361903427009602E-2</v>
      </c>
      <c r="K16" s="107">
        <f t="shared" si="2"/>
        <v>-1266</v>
      </c>
      <c r="L16" s="111">
        <f t="shared" si="3"/>
        <v>6.8351149983803039E-2</v>
      </c>
      <c r="M16" s="108">
        <f t="shared" si="4"/>
        <v>-277</v>
      </c>
      <c r="N16" s="108">
        <f t="shared" si="5"/>
        <v>74.268659700101125</v>
      </c>
    </row>
    <row r="17" spans="1:18">
      <c r="A17" s="112">
        <v>24</v>
      </c>
      <c r="B17" s="109" t="s">
        <v>23</v>
      </c>
      <c r="C17" s="107">
        <v>11432</v>
      </c>
      <c r="D17" s="107">
        <v>10923</v>
      </c>
      <c r="E17" s="107">
        <v>11036</v>
      </c>
      <c r="F17" s="107">
        <v>11432</v>
      </c>
      <c r="G17" s="107">
        <v>10923</v>
      </c>
      <c r="H17" s="107">
        <v>11036</v>
      </c>
      <c r="I17" s="110">
        <f t="shared" si="0"/>
        <v>1.326699036712633E-2</v>
      </c>
      <c r="J17" s="110">
        <f t="shared" si="1"/>
        <v>-3.4639608117564731E-2</v>
      </c>
      <c r="K17" s="107">
        <f t="shared" si="2"/>
        <v>-396</v>
      </c>
      <c r="L17" s="111">
        <f t="shared" si="3"/>
        <v>2.1379980563654033E-2</v>
      </c>
      <c r="M17" s="108">
        <f t="shared" si="4"/>
        <v>113</v>
      </c>
      <c r="N17" s="108">
        <f t="shared" si="5"/>
        <v>113</v>
      </c>
      <c r="Q17" s="12"/>
      <c r="R17" s="12"/>
    </row>
    <row r="18" spans="1:18">
      <c r="A18" s="112">
        <v>25</v>
      </c>
      <c r="B18" s="109" t="s">
        <v>24</v>
      </c>
      <c r="C18" s="107">
        <v>55826</v>
      </c>
      <c r="D18" s="107">
        <v>54721</v>
      </c>
      <c r="E18" s="107">
        <v>54536</v>
      </c>
      <c r="F18" s="107">
        <v>55553.264052681698</v>
      </c>
      <c r="G18" s="107">
        <v>54452.117098966402</v>
      </c>
      <c r="H18" s="107">
        <v>54318.2715515823</v>
      </c>
      <c r="I18" s="110">
        <f t="shared" si="0"/>
        <v>6.5560763561217983E-2</v>
      </c>
      <c r="J18" s="110">
        <f t="shared" si="1"/>
        <v>-2.3107512628524344E-2</v>
      </c>
      <c r="K18" s="107">
        <f t="shared" si="2"/>
        <v>-1290</v>
      </c>
      <c r="L18" s="111">
        <f t="shared" si="3"/>
        <v>6.964690638160026E-2</v>
      </c>
      <c r="M18" s="108">
        <f t="shared" si="4"/>
        <v>-185</v>
      </c>
      <c r="N18" s="108">
        <f t="shared" si="5"/>
        <v>-133.84554738410225</v>
      </c>
    </row>
    <row r="19" spans="1:18">
      <c r="A19" s="112">
        <v>26</v>
      </c>
      <c r="B19" s="109" t="s">
        <v>25</v>
      </c>
      <c r="C19" s="107">
        <v>11198</v>
      </c>
      <c r="D19" s="107">
        <v>10795</v>
      </c>
      <c r="E19" s="107">
        <v>10719</v>
      </c>
      <c r="F19" s="107">
        <v>11198</v>
      </c>
      <c r="G19" s="107">
        <v>10795</v>
      </c>
      <c r="H19" s="107">
        <v>10719</v>
      </c>
      <c r="I19" s="110">
        <f t="shared" si="0"/>
        <v>1.2885907008447548E-2</v>
      </c>
      <c r="J19" s="110">
        <f t="shared" si="1"/>
        <v>-4.2775495624218611E-2</v>
      </c>
      <c r="K19" s="107">
        <f t="shared" si="2"/>
        <v>-479</v>
      </c>
      <c r="L19" s="111">
        <f t="shared" si="3"/>
        <v>2.5861138106036064E-2</v>
      </c>
      <c r="M19" s="108">
        <f t="shared" si="4"/>
        <v>-76</v>
      </c>
      <c r="N19" s="108">
        <f t="shared" si="5"/>
        <v>-76</v>
      </c>
    </row>
    <row r="20" spans="1:18">
      <c r="A20" s="112">
        <v>27</v>
      </c>
      <c r="B20" s="109" t="s">
        <v>26</v>
      </c>
      <c r="C20" s="107">
        <v>28935</v>
      </c>
      <c r="D20" s="107">
        <v>29861</v>
      </c>
      <c r="E20" s="107">
        <v>29755</v>
      </c>
      <c r="F20" s="107">
        <v>28622.673372414101</v>
      </c>
      <c r="G20" s="107">
        <v>29461.8843689727</v>
      </c>
      <c r="H20" s="107">
        <v>29474.301938384</v>
      </c>
      <c r="I20" s="110">
        <f t="shared" si="0"/>
        <v>3.5770143020464294E-2</v>
      </c>
      <c r="J20" s="110">
        <f t="shared" si="1"/>
        <v>2.833938137204078E-2</v>
      </c>
      <c r="K20" s="107">
        <f t="shared" si="2"/>
        <v>820</v>
      </c>
      <c r="L20" s="111">
        <f t="shared" si="3"/>
        <v>-4.427167692473815E-2</v>
      </c>
      <c r="M20" s="108">
        <f t="shared" si="4"/>
        <v>-106</v>
      </c>
      <c r="N20" s="108">
        <f t="shared" si="5"/>
        <v>12.417569411300065</v>
      </c>
    </row>
    <row r="21" spans="1:18">
      <c r="A21" s="112">
        <v>28</v>
      </c>
      <c r="B21" s="109" t="s">
        <v>27</v>
      </c>
      <c r="C21" s="107">
        <v>18776</v>
      </c>
      <c r="D21" s="107">
        <v>19007</v>
      </c>
      <c r="E21" s="107">
        <v>19115</v>
      </c>
      <c r="F21" s="107">
        <v>18913.3900314083</v>
      </c>
      <c r="G21" s="107">
        <v>19120.905399900799</v>
      </c>
      <c r="H21" s="107">
        <v>19253.510715744502</v>
      </c>
      <c r="I21" s="110">
        <f t="shared" si="0"/>
        <v>2.2979206312760042E-2</v>
      </c>
      <c r="J21" s="110">
        <f t="shared" si="1"/>
        <v>1.8054963783553472E-2</v>
      </c>
      <c r="K21" s="107">
        <f t="shared" si="2"/>
        <v>339</v>
      </c>
      <c r="L21" s="111">
        <f t="shared" si="3"/>
        <v>-1.8302559118885651E-2</v>
      </c>
      <c r="M21" s="108">
        <f t="shared" si="4"/>
        <v>108</v>
      </c>
      <c r="N21" s="108">
        <f t="shared" si="5"/>
        <v>132.60531584370256</v>
      </c>
    </row>
    <row r="22" spans="1:18">
      <c r="A22" s="112">
        <v>29</v>
      </c>
      <c r="B22" s="109" t="s">
        <v>28</v>
      </c>
      <c r="C22" s="107">
        <v>26147</v>
      </c>
      <c r="D22" s="107">
        <v>31430</v>
      </c>
      <c r="E22" s="107">
        <v>31467</v>
      </c>
      <c r="F22" s="107">
        <v>26170.1759476552</v>
      </c>
      <c r="G22" s="107">
        <v>31083.920604097999</v>
      </c>
      <c r="H22" s="107">
        <v>31440.696139175401</v>
      </c>
      <c r="I22" s="110">
        <f t="shared" si="0"/>
        <v>3.7828233588470844E-2</v>
      </c>
      <c r="J22" s="110">
        <f t="shared" si="1"/>
        <v>0.20346502466822197</v>
      </c>
      <c r="K22" s="107">
        <f t="shared" si="2"/>
        <v>5320</v>
      </c>
      <c r="L22" s="111">
        <f t="shared" si="3"/>
        <v>-0.28722600151171579</v>
      </c>
      <c r="M22" s="108">
        <f t="shared" si="4"/>
        <v>37</v>
      </c>
      <c r="N22" s="108">
        <f t="shared" si="5"/>
        <v>356.77553507740231</v>
      </c>
    </row>
    <row r="23" spans="1:18">
      <c r="A23" s="112">
        <v>30</v>
      </c>
      <c r="B23" s="109" t="s">
        <v>29</v>
      </c>
      <c r="C23" s="107">
        <v>3083</v>
      </c>
      <c r="D23" s="107">
        <v>3140</v>
      </c>
      <c r="E23" s="107">
        <v>3096</v>
      </c>
      <c r="F23" s="107">
        <v>3083</v>
      </c>
      <c r="G23" s="107">
        <v>3140</v>
      </c>
      <c r="H23" s="107">
        <v>3096</v>
      </c>
      <c r="I23" s="110">
        <f t="shared" si="0"/>
        <v>3.7218740645725916E-3</v>
      </c>
      <c r="J23" s="110">
        <f t="shared" si="1"/>
        <v>4.2166720726565035E-3</v>
      </c>
      <c r="K23" s="107">
        <f t="shared" si="2"/>
        <v>13</v>
      </c>
      <c r="L23" s="111">
        <f t="shared" si="3"/>
        <v>-7.0186804880682427E-4</v>
      </c>
      <c r="M23" s="108">
        <f t="shared" si="4"/>
        <v>-44</v>
      </c>
      <c r="N23" s="108">
        <f t="shared" si="5"/>
        <v>-44</v>
      </c>
    </row>
    <row r="24" spans="1:18">
      <c r="A24" s="112">
        <v>31</v>
      </c>
      <c r="B24" s="109" t="s">
        <v>30</v>
      </c>
      <c r="C24" s="107">
        <v>21749</v>
      </c>
      <c r="D24" s="107">
        <v>21185</v>
      </c>
      <c r="E24" s="107">
        <v>21250</v>
      </c>
      <c r="F24" s="107">
        <v>21749</v>
      </c>
      <c r="G24" s="107">
        <v>21185</v>
      </c>
      <c r="H24" s="107">
        <v>21250</v>
      </c>
      <c r="I24" s="110">
        <f t="shared" si="0"/>
        <v>2.5545808744240173E-2</v>
      </c>
      <c r="J24" s="110">
        <f t="shared" si="1"/>
        <v>-2.2943583613039682E-2</v>
      </c>
      <c r="K24" s="107">
        <f t="shared" si="2"/>
        <v>-499</v>
      </c>
      <c r="L24" s="111">
        <f t="shared" si="3"/>
        <v>2.6940935104200411E-2</v>
      </c>
      <c r="M24" s="108">
        <f t="shared" si="4"/>
        <v>65</v>
      </c>
      <c r="N24" s="108">
        <f t="shared" si="5"/>
        <v>65</v>
      </c>
    </row>
    <row r="25" spans="1:18">
      <c r="A25" s="112">
        <v>32</v>
      </c>
      <c r="B25" s="109" t="s">
        <v>31</v>
      </c>
      <c r="C25" s="107">
        <v>15270</v>
      </c>
      <c r="D25" s="107">
        <v>15306</v>
      </c>
      <c r="E25" s="107">
        <v>15557</v>
      </c>
      <c r="F25" s="107">
        <v>15246.5740707856</v>
      </c>
      <c r="G25" s="107">
        <v>15345.129656958001</v>
      </c>
      <c r="H25" s="107">
        <v>15505.4779048826</v>
      </c>
      <c r="I25" s="110">
        <f t="shared" si="0"/>
        <v>1.8701936312195029E-2</v>
      </c>
      <c r="J25" s="110">
        <f t="shared" si="1"/>
        <v>1.8795022920759661E-2</v>
      </c>
      <c r="K25" s="107">
        <f t="shared" si="2"/>
        <v>287</v>
      </c>
      <c r="L25" s="111">
        <f t="shared" si="3"/>
        <v>-1.5495086923658353E-2</v>
      </c>
      <c r="M25" s="108">
        <f t="shared" si="4"/>
        <v>251</v>
      </c>
      <c r="N25" s="108">
        <f t="shared" si="5"/>
        <v>160.34824792459949</v>
      </c>
    </row>
    <row r="26" spans="1:18">
      <c r="A26" s="112">
        <v>33</v>
      </c>
      <c r="B26" s="109" t="s">
        <v>32</v>
      </c>
      <c r="C26" s="107">
        <v>24380</v>
      </c>
      <c r="D26" s="107">
        <v>19749</v>
      </c>
      <c r="E26" s="107">
        <v>19644</v>
      </c>
      <c r="F26" s="107">
        <v>23926.067578997699</v>
      </c>
      <c r="G26" s="107">
        <v>19350.622654220901</v>
      </c>
      <c r="H26" s="107">
        <v>19322.411765746299</v>
      </c>
      <c r="I26" s="110">
        <f t="shared" si="0"/>
        <v>2.3615146681028421E-2</v>
      </c>
      <c r="J26" s="110">
        <f t="shared" si="1"/>
        <v>-0.19425758818703856</v>
      </c>
      <c r="K26" s="107">
        <f t="shared" si="2"/>
        <v>-4736</v>
      </c>
      <c r="L26" s="111">
        <f t="shared" si="3"/>
        <v>0.25569592916531692</v>
      </c>
      <c r="M26" s="108">
        <f t="shared" si="4"/>
        <v>-105</v>
      </c>
      <c r="N26" s="108">
        <f t="shared" si="5"/>
        <v>-28.210888474601234</v>
      </c>
    </row>
    <row r="27" spans="1:18" s="120" customFormat="1" ht="14.5" customHeight="1">
      <c r="A27" s="185" t="s">
        <v>89</v>
      </c>
      <c r="B27" s="185"/>
      <c r="C27" s="74">
        <v>850361</v>
      </c>
      <c r="D27" s="74">
        <v>831096</v>
      </c>
      <c r="E27" s="74">
        <v>831839</v>
      </c>
      <c r="F27" s="74">
        <v>841897.52793974802</v>
      </c>
      <c r="G27" s="74">
        <v>824102.60197585903</v>
      </c>
      <c r="H27" s="74">
        <v>821317.51544134796</v>
      </c>
      <c r="I27" s="110">
        <f t="shared" si="0"/>
        <v>1</v>
      </c>
      <c r="J27" s="110">
        <f t="shared" si="1"/>
        <v>-2.1781337573101307E-2</v>
      </c>
      <c r="K27" s="107">
        <f t="shared" si="2"/>
        <v>-18522</v>
      </c>
      <c r="L27" s="111">
        <f t="shared" si="3"/>
        <v>1</v>
      </c>
      <c r="M27" s="107">
        <f t="shared" si="4"/>
        <v>743</v>
      </c>
      <c r="N27" s="108">
        <f t="shared" si="5"/>
        <v>-2785.0865345110651</v>
      </c>
      <c r="Q27" s="22"/>
      <c r="R27" s="22"/>
    </row>
    <row r="29" spans="1:18">
      <c r="E29" s="151"/>
      <c r="F29" s="151"/>
    </row>
    <row r="30" spans="1:18">
      <c r="E30" s="151"/>
      <c r="F30" s="151"/>
    </row>
  </sheetData>
  <mergeCells count="3">
    <mergeCell ref="A27:B27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0"/>
  <sheetViews>
    <sheetView topLeftCell="M1" zoomScale="80" zoomScaleNormal="80" workbookViewId="0">
      <selection activeCell="W17" sqref="W17"/>
    </sheetView>
  </sheetViews>
  <sheetFormatPr defaultColWidth="9.1796875" defaultRowHeight="14.5"/>
  <cols>
    <col min="1" max="1" width="11.81640625" style="8" customWidth="1"/>
    <col min="2" max="2" width="16.453125" style="8" bestFit="1" customWidth="1"/>
    <col min="3" max="8" width="12.54296875" style="8" customWidth="1"/>
    <col min="9" max="9" width="19.26953125" style="8" customWidth="1"/>
    <col min="10" max="10" width="18.1796875" style="8" customWidth="1"/>
    <col min="11" max="11" width="30.453125" style="8" customWidth="1"/>
    <col min="12" max="12" width="27.453125" style="8" customWidth="1"/>
    <col min="13" max="13" width="22.26953125" style="8" customWidth="1"/>
    <col min="14" max="15" width="30.453125" style="8" customWidth="1"/>
    <col min="16" max="16384" width="9.1796875" style="8"/>
  </cols>
  <sheetData>
    <row r="1" spans="1:15" ht="15" thickBot="1">
      <c r="C1" s="186" t="s">
        <v>290</v>
      </c>
      <c r="D1" s="186"/>
      <c r="E1" s="187"/>
      <c r="F1" s="188" t="s">
        <v>289</v>
      </c>
      <c r="G1" s="186"/>
      <c r="H1" s="187"/>
    </row>
    <row r="2" spans="1:15" ht="58">
      <c r="A2" s="103" t="s">
        <v>91</v>
      </c>
      <c r="B2" s="103" t="s">
        <v>174</v>
      </c>
      <c r="C2" s="21">
        <v>42309</v>
      </c>
      <c r="D2" s="21">
        <v>42644</v>
      </c>
      <c r="E2" s="21">
        <v>42675</v>
      </c>
      <c r="F2" s="21">
        <v>42309</v>
      </c>
      <c r="G2" s="21">
        <v>42644</v>
      </c>
      <c r="H2" s="21">
        <v>42675</v>
      </c>
      <c r="I2" s="102" t="s">
        <v>323</v>
      </c>
      <c r="J2" s="102" t="s">
        <v>306</v>
      </c>
      <c r="K2" s="102" t="s">
        <v>324</v>
      </c>
      <c r="L2" s="102" t="s">
        <v>325</v>
      </c>
      <c r="M2" s="102" t="s">
        <v>307</v>
      </c>
      <c r="N2" s="106" t="s">
        <v>326</v>
      </c>
      <c r="O2" s="174" t="s">
        <v>326</v>
      </c>
    </row>
    <row r="3" spans="1:15">
      <c r="A3" s="85">
        <v>1</v>
      </c>
      <c r="B3" s="99" t="s">
        <v>92</v>
      </c>
      <c r="C3" s="86">
        <v>73491</v>
      </c>
      <c r="D3" s="86">
        <v>69135</v>
      </c>
      <c r="E3" s="86">
        <v>70374</v>
      </c>
      <c r="F3" s="86">
        <v>72151.037988950397</v>
      </c>
      <c r="G3" s="86">
        <v>69418.812771459503</v>
      </c>
      <c r="H3" s="86">
        <v>69169.451233140993</v>
      </c>
      <c r="I3" s="100">
        <f>E3/'[1]4a_İl'!E2</f>
        <v>0.238121662865689</v>
      </c>
      <c r="J3" s="110">
        <f t="shared" ref="J3:J66" si="0">E3/$E$84</f>
        <v>1.8474401007436855E-2</v>
      </c>
      <c r="K3" s="110">
        <f t="shared" ref="K3:K66" si="1">(E3-C3)/C3</f>
        <v>-4.24133567375597E-2</v>
      </c>
      <c r="L3" s="107">
        <f t="shared" ref="L3:L66" si="2">E3-C3</f>
        <v>-3117</v>
      </c>
      <c r="M3" s="111">
        <f>L3/$L$84</f>
        <v>7.865452067930051E-2</v>
      </c>
      <c r="N3" s="108">
        <f t="shared" ref="N3:N66" si="3">E3-D3</f>
        <v>1239</v>
      </c>
      <c r="O3" s="108">
        <f>H3-G3</f>
        <v>-249.3615383185097</v>
      </c>
    </row>
    <row r="4" spans="1:15">
      <c r="A4" s="85">
        <v>2</v>
      </c>
      <c r="B4" s="99" t="s">
        <v>93</v>
      </c>
      <c r="C4" s="86">
        <v>8738</v>
      </c>
      <c r="D4" s="86">
        <v>8512</v>
      </c>
      <c r="E4" s="86">
        <v>9023</v>
      </c>
      <c r="F4" s="86">
        <v>8455.4166994932693</v>
      </c>
      <c r="G4" s="86">
        <v>8581.2608220521997</v>
      </c>
      <c r="H4" s="86">
        <v>8727.9478416046604</v>
      </c>
      <c r="I4" s="100">
        <f>E4/'[1]4a_İl'!E3</f>
        <v>0.18652967564550471</v>
      </c>
      <c r="J4" s="110">
        <f t="shared" si="0"/>
        <v>2.3686946925015311E-3</v>
      </c>
      <c r="K4" s="110">
        <f t="shared" si="1"/>
        <v>3.2616159304188604E-2</v>
      </c>
      <c r="L4" s="107">
        <f t="shared" si="2"/>
        <v>285</v>
      </c>
      <c r="M4" s="111">
        <f t="shared" ref="M4:M67" si="4">L4/$L$84</f>
        <v>-7.1917030457493251E-3</v>
      </c>
      <c r="N4" s="108">
        <f t="shared" si="3"/>
        <v>511</v>
      </c>
      <c r="O4" s="108">
        <f t="shared" ref="O4:O67" si="5">H4-G4</f>
        <v>146.6870195524607</v>
      </c>
    </row>
    <row r="5" spans="1:15">
      <c r="A5" s="85">
        <v>3</v>
      </c>
      <c r="B5" s="99" t="s">
        <v>94</v>
      </c>
      <c r="C5" s="86">
        <v>18509</v>
      </c>
      <c r="D5" s="86">
        <v>18884</v>
      </c>
      <c r="E5" s="86">
        <v>19037</v>
      </c>
      <c r="F5" s="86">
        <v>18424.139492820999</v>
      </c>
      <c r="G5" s="86">
        <v>19033.4163984312</v>
      </c>
      <c r="H5" s="86">
        <v>18998.835511852601</v>
      </c>
      <c r="I5" s="100">
        <f>E5/'[1]4a_İl'!E4</f>
        <v>0.21800671071768032</v>
      </c>
      <c r="J5" s="110">
        <f t="shared" si="0"/>
        <v>4.9975441495236231E-3</v>
      </c>
      <c r="K5" s="110">
        <f t="shared" si="1"/>
        <v>2.8526662704630178E-2</v>
      </c>
      <c r="L5" s="107">
        <f t="shared" si="2"/>
        <v>528</v>
      </c>
      <c r="M5" s="111">
        <f t="shared" si="4"/>
        <v>-1.332357616896717E-2</v>
      </c>
      <c r="N5" s="108">
        <f t="shared" si="3"/>
        <v>153</v>
      </c>
      <c r="O5" s="108">
        <f t="shared" si="5"/>
        <v>-34.580886578598438</v>
      </c>
    </row>
    <row r="6" spans="1:15">
      <c r="A6" s="85">
        <v>4</v>
      </c>
      <c r="B6" s="99" t="s">
        <v>95</v>
      </c>
      <c r="C6" s="86">
        <v>3212</v>
      </c>
      <c r="D6" s="86">
        <v>3589</v>
      </c>
      <c r="E6" s="86">
        <v>4065</v>
      </c>
      <c r="F6" s="86">
        <v>3043.39192669268</v>
      </c>
      <c r="G6" s="86">
        <v>3671.3100666002601</v>
      </c>
      <c r="H6" s="86">
        <v>3883.4297225167702</v>
      </c>
      <c r="I6" s="100">
        <f>E6/'[1]4a_İl'!E5</f>
        <v>0.18127090301003346</v>
      </c>
      <c r="J6" s="110">
        <f t="shared" si="0"/>
        <v>1.0671333176347916E-3</v>
      </c>
      <c r="K6" s="110">
        <f t="shared" si="1"/>
        <v>0.26556662515566626</v>
      </c>
      <c r="L6" s="107">
        <f t="shared" si="2"/>
        <v>853</v>
      </c>
      <c r="M6" s="111">
        <f t="shared" si="4"/>
        <v>-2.1524641045698858E-2</v>
      </c>
      <c r="N6" s="108">
        <f t="shared" si="3"/>
        <v>476</v>
      </c>
      <c r="O6" s="108">
        <f t="shared" si="5"/>
        <v>212.11965591651006</v>
      </c>
    </row>
    <row r="7" spans="1:15">
      <c r="A7" s="85">
        <v>5</v>
      </c>
      <c r="B7" s="99" t="s">
        <v>96</v>
      </c>
      <c r="C7" s="86">
        <v>9972</v>
      </c>
      <c r="D7" s="86">
        <v>9025</v>
      </c>
      <c r="E7" s="86">
        <v>9221</v>
      </c>
      <c r="F7" s="86">
        <v>10500.857388111801</v>
      </c>
      <c r="G7" s="86">
        <v>9821.2377941260293</v>
      </c>
      <c r="H7" s="86">
        <v>9866.4229869973606</v>
      </c>
      <c r="I7" s="100">
        <f>E7/'[1]4a_İl'!E6</f>
        <v>0.22494633099141295</v>
      </c>
      <c r="J7" s="110">
        <f t="shared" si="0"/>
        <v>2.4206731419213808E-3</v>
      </c>
      <c r="K7" s="110">
        <f t="shared" si="1"/>
        <v>-7.5310870437224231E-2</v>
      </c>
      <c r="L7" s="107">
        <f t="shared" si="2"/>
        <v>-751</v>
      </c>
      <c r="M7" s="111">
        <f t="shared" si="4"/>
        <v>1.8950768376693836E-2</v>
      </c>
      <c r="N7" s="108">
        <f t="shared" si="3"/>
        <v>196</v>
      </c>
      <c r="O7" s="108">
        <f t="shared" si="5"/>
        <v>45.18519287133131</v>
      </c>
    </row>
    <row r="8" spans="1:15">
      <c r="A8" s="85">
        <v>6</v>
      </c>
      <c r="B8" s="99" t="s">
        <v>97</v>
      </c>
      <c r="C8" s="86">
        <v>375050</v>
      </c>
      <c r="D8" s="86">
        <v>371061</v>
      </c>
      <c r="E8" s="86">
        <v>374437</v>
      </c>
      <c r="F8" s="86">
        <v>377308.04512453399</v>
      </c>
      <c r="G8" s="86">
        <v>381781.83686398203</v>
      </c>
      <c r="H8" s="86">
        <v>383561.99030735099</v>
      </c>
      <c r="I8" s="100">
        <f>E8/'[1]4a_İl'!E7</f>
        <v>0.28712490155978376</v>
      </c>
      <c r="J8" s="110">
        <f t="shared" si="0"/>
        <v>9.829623568394058E-2</v>
      </c>
      <c r="K8" s="110">
        <f t="shared" si="1"/>
        <v>-1.6344487401679776E-3</v>
      </c>
      <c r="L8" s="107">
        <f t="shared" si="2"/>
        <v>-613</v>
      </c>
      <c r="M8" s="111">
        <f t="shared" si="4"/>
        <v>1.5468470059804689E-2</v>
      </c>
      <c r="N8" s="108">
        <f t="shared" si="3"/>
        <v>3376</v>
      </c>
      <c r="O8" s="108">
        <f t="shared" si="5"/>
        <v>1780.1534433689667</v>
      </c>
    </row>
    <row r="9" spans="1:15">
      <c r="A9" s="85">
        <v>7</v>
      </c>
      <c r="B9" s="99" t="s">
        <v>98</v>
      </c>
      <c r="C9" s="86">
        <v>147280</v>
      </c>
      <c r="D9" s="86">
        <v>153029</v>
      </c>
      <c r="E9" s="86">
        <v>137297</v>
      </c>
      <c r="F9" s="86">
        <v>159818.92873229401</v>
      </c>
      <c r="G9" s="86">
        <v>146077.305004297</v>
      </c>
      <c r="H9" s="86">
        <v>147568.497713897</v>
      </c>
      <c r="I9" s="100">
        <f>E9/'[1]4a_İl'!E8</f>
        <v>0.27337039411593705</v>
      </c>
      <c r="J9" s="110">
        <f t="shared" si="0"/>
        <v>3.6042854393924718E-2</v>
      </c>
      <c r="K9" s="110">
        <f t="shared" si="1"/>
        <v>-6.7782455187398158E-2</v>
      </c>
      <c r="L9" s="107">
        <f t="shared" si="2"/>
        <v>-9983</v>
      </c>
      <c r="M9" s="111">
        <f t="shared" si="4"/>
        <v>0.25191147896742283</v>
      </c>
      <c r="N9" s="108">
        <f t="shared" si="3"/>
        <v>-15732</v>
      </c>
      <c r="O9" s="108">
        <f t="shared" si="5"/>
        <v>1491.1927095999999</v>
      </c>
    </row>
    <row r="10" spans="1:15">
      <c r="A10" s="85">
        <v>8</v>
      </c>
      <c r="B10" s="99" t="s">
        <v>99</v>
      </c>
      <c r="C10" s="86">
        <v>5591</v>
      </c>
      <c r="D10" s="86">
        <v>4453</v>
      </c>
      <c r="E10" s="86">
        <v>4569</v>
      </c>
      <c r="F10" s="86">
        <v>5459.3078910249797</v>
      </c>
      <c r="G10" s="86">
        <v>4689.1686730126703</v>
      </c>
      <c r="H10" s="86">
        <v>4581.3372428786397</v>
      </c>
      <c r="I10" s="100">
        <f>E10/'[1]4a_İl'!E9</f>
        <v>0.18727712423658646</v>
      </c>
      <c r="J10" s="110">
        <f t="shared" si="0"/>
        <v>1.199442097976227E-3</v>
      </c>
      <c r="K10" s="110">
        <f t="shared" si="1"/>
        <v>-0.18279377571096406</v>
      </c>
      <c r="L10" s="107">
        <f t="shared" si="2"/>
        <v>-1022</v>
      </c>
      <c r="M10" s="111">
        <f t="shared" si="4"/>
        <v>2.5789194781599335E-2</v>
      </c>
      <c r="N10" s="108">
        <f t="shared" si="3"/>
        <v>116</v>
      </c>
      <c r="O10" s="108">
        <f t="shared" si="5"/>
        <v>-107.8314301340306</v>
      </c>
    </row>
    <row r="11" spans="1:15">
      <c r="A11" s="85">
        <v>9</v>
      </c>
      <c r="B11" s="99" t="s">
        <v>100</v>
      </c>
      <c r="C11" s="86">
        <v>45483</v>
      </c>
      <c r="D11" s="86">
        <v>44960</v>
      </c>
      <c r="E11" s="86">
        <v>44034</v>
      </c>
      <c r="F11" s="86">
        <v>45917.345231337902</v>
      </c>
      <c r="G11" s="86">
        <v>44669.726060704001</v>
      </c>
      <c r="H11" s="86">
        <v>44548.904118998202</v>
      </c>
      <c r="I11" s="100">
        <f>E11/'[1]4a_İl'!E10</f>
        <v>0.28321327501929511</v>
      </c>
      <c r="J11" s="110">
        <f t="shared" si="0"/>
        <v>1.1559692130068982E-2</v>
      </c>
      <c r="K11" s="110">
        <f t="shared" si="1"/>
        <v>-3.1858056856407892E-2</v>
      </c>
      <c r="L11" s="107">
        <f t="shared" si="2"/>
        <v>-1449</v>
      </c>
      <c r="M11" s="111">
        <f t="shared" si="4"/>
        <v>3.6564132327336039E-2</v>
      </c>
      <c r="N11" s="108">
        <f t="shared" si="3"/>
        <v>-926</v>
      </c>
      <c r="O11" s="108">
        <f t="shared" si="5"/>
        <v>-120.82194170579896</v>
      </c>
    </row>
    <row r="12" spans="1:15">
      <c r="A12" s="85">
        <v>10</v>
      </c>
      <c r="B12" s="99" t="s">
        <v>101</v>
      </c>
      <c r="C12" s="86">
        <v>44529</v>
      </c>
      <c r="D12" s="86">
        <v>44079</v>
      </c>
      <c r="E12" s="86">
        <v>43738</v>
      </c>
      <c r="F12" s="86">
        <v>45021.157953879097</v>
      </c>
      <c r="G12" s="86">
        <v>44223.982227523098</v>
      </c>
      <c r="H12" s="86">
        <v>44291.370783797203</v>
      </c>
      <c r="I12" s="100">
        <f>E12/'[1]4a_İl'!E11</f>
        <v>0.26838891786579938</v>
      </c>
      <c r="J12" s="110">
        <f t="shared" si="0"/>
        <v>1.148198697336052E-2</v>
      </c>
      <c r="K12" s="110">
        <f t="shared" si="1"/>
        <v>-1.776370455208965E-2</v>
      </c>
      <c r="L12" s="107">
        <f t="shared" si="2"/>
        <v>-791</v>
      </c>
      <c r="M12" s="111">
        <f t="shared" si="4"/>
        <v>1.9960130207676195E-2</v>
      </c>
      <c r="N12" s="108">
        <f t="shared" si="3"/>
        <v>-341</v>
      </c>
      <c r="O12" s="108">
        <f t="shared" si="5"/>
        <v>67.388556274105213</v>
      </c>
    </row>
    <row r="13" spans="1:15">
      <c r="A13" s="85">
        <v>11</v>
      </c>
      <c r="B13" s="99" t="s">
        <v>102</v>
      </c>
      <c r="C13" s="86">
        <v>11378</v>
      </c>
      <c r="D13" s="86">
        <v>11044</v>
      </c>
      <c r="E13" s="86">
        <v>10944</v>
      </c>
      <c r="F13" s="86">
        <v>11288.3079164024</v>
      </c>
      <c r="G13" s="86">
        <v>11057.1214036847</v>
      </c>
      <c r="H13" s="86">
        <v>10930.568297555301</v>
      </c>
      <c r="I13" s="100">
        <f>E13/'[1]4a_İl'!E12</f>
        <v>0.25687125924187304</v>
      </c>
      <c r="J13" s="110">
        <f t="shared" si="0"/>
        <v>2.8729906588425974E-3</v>
      </c>
      <c r="K13" s="110">
        <f t="shared" si="1"/>
        <v>-3.8143786254174722E-2</v>
      </c>
      <c r="L13" s="107">
        <f t="shared" si="2"/>
        <v>-434</v>
      </c>
      <c r="M13" s="111">
        <f t="shared" si="4"/>
        <v>1.095157586615862E-2</v>
      </c>
      <c r="N13" s="108">
        <f t="shared" si="3"/>
        <v>-100</v>
      </c>
      <c r="O13" s="108">
        <f t="shared" si="5"/>
        <v>-126.55310612939866</v>
      </c>
    </row>
    <row r="14" spans="1:15">
      <c r="A14" s="85">
        <v>12</v>
      </c>
      <c r="B14" s="99" t="s">
        <v>103</v>
      </c>
      <c r="C14" s="86">
        <v>3417</v>
      </c>
      <c r="D14" s="86">
        <v>4049</v>
      </c>
      <c r="E14" s="86">
        <v>4480</v>
      </c>
      <c r="F14" s="86">
        <v>3349.1537999828001</v>
      </c>
      <c r="G14" s="86">
        <v>4234.8614741267402</v>
      </c>
      <c r="H14" s="86">
        <v>4240.36312966687</v>
      </c>
      <c r="I14" s="100">
        <f>E14/'[1]4a_İl'!E13</f>
        <v>0.16111630583327338</v>
      </c>
      <c r="J14" s="110">
        <f t="shared" si="0"/>
        <v>1.1760780474794259E-3</v>
      </c>
      <c r="K14" s="110">
        <f t="shared" si="1"/>
        <v>0.31109160081943227</v>
      </c>
      <c r="L14" s="107">
        <f t="shared" si="2"/>
        <v>1063</v>
      </c>
      <c r="M14" s="111">
        <f t="shared" si="4"/>
        <v>-2.6823790658356255E-2</v>
      </c>
      <c r="N14" s="108">
        <f t="shared" si="3"/>
        <v>431</v>
      </c>
      <c r="O14" s="108">
        <f t="shared" si="5"/>
        <v>5.5016555401298319</v>
      </c>
    </row>
    <row r="15" spans="1:15">
      <c r="A15" s="85">
        <v>13</v>
      </c>
      <c r="B15" s="99" t="s">
        <v>104</v>
      </c>
      <c r="C15" s="86">
        <v>4014</v>
      </c>
      <c r="D15" s="86">
        <v>3270</v>
      </c>
      <c r="E15" s="86">
        <v>3354</v>
      </c>
      <c r="F15" s="86">
        <v>3430.7621273920799</v>
      </c>
      <c r="G15" s="86">
        <v>2933.3256316367501</v>
      </c>
      <c r="H15" s="86">
        <v>2903.3221577966801</v>
      </c>
      <c r="I15" s="100">
        <f>E15/'[1]4a_İl'!E14</f>
        <v>0.15803609291806059</v>
      </c>
      <c r="J15" s="110">
        <f t="shared" si="0"/>
        <v>8.8048343108169513E-4</v>
      </c>
      <c r="K15" s="110">
        <f t="shared" si="1"/>
        <v>-0.16442451420029897</v>
      </c>
      <c r="L15" s="107">
        <f t="shared" si="2"/>
        <v>-660</v>
      </c>
      <c r="M15" s="111">
        <f t="shared" si="4"/>
        <v>1.6654470211208965E-2</v>
      </c>
      <c r="N15" s="108">
        <f t="shared" si="3"/>
        <v>84</v>
      </c>
      <c r="O15" s="108">
        <f t="shared" si="5"/>
        <v>-30.003473840070001</v>
      </c>
    </row>
    <row r="16" spans="1:15">
      <c r="A16" s="85">
        <v>14</v>
      </c>
      <c r="B16" s="99" t="s">
        <v>105</v>
      </c>
      <c r="C16" s="86">
        <v>17854</v>
      </c>
      <c r="D16" s="86">
        <v>17000</v>
      </c>
      <c r="E16" s="86">
        <v>16997</v>
      </c>
      <c r="F16" s="86">
        <v>17703.598304759998</v>
      </c>
      <c r="G16" s="86">
        <v>17007.088311685999</v>
      </c>
      <c r="H16" s="86">
        <v>16853.7860530943</v>
      </c>
      <c r="I16" s="100">
        <f>E16/'[1]4a_İl'!E15</f>
        <v>0.3068272077406311</v>
      </c>
      <c r="J16" s="110">
        <f t="shared" si="0"/>
        <v>4.462008610046384E-3</v>
      </c>
      <c r="K16" s="110">
        <f t="shared" si="1"/>
        <v>-4.8000448078861876E-2</v>
      </c>
      <c r="L16" s="107">
        <f t="shared" si="2"/>
        <v>-857</v>
      </c>
      <c r="M16" s="111">
        <f t="shared" si="4"/>
        <v>2.1625577228797092E-2</v>
      </c>
      <c r="N16" s="108">
        <f t="shared" si="3"/>
        <v>-3</v>
      </c>
      <c r="O16" s="108">
        <f t="shared" si="5"/>
        <v>-153.30225859169877</v>
      </c>
    </row>
    <row r="17" spans="1:15">
      <c r="A17" s="85">
        <v>15</v>
      </c>
      <c r="B17" s="99" t="s">
        <v>106</v>
      </c>
      <c r="C17" s="86">
        <v>9882</v>
      </c>
      <c r="D17" s="86">
        <v>8113</v>
      </c>
      <c r="E17" s="86">
        <v>8167</v>
      </c>
      <c r="F17" s="86">
        <v>10462.4290777061</v>
      </c>
      <c r="G17" s="86">
        <v>8723.7533525769704</v>
      </c>
      <c r="H17" s="86">
        <v>8689.9354578060593</v>
      </c>
      <c r="I17" s="100">
        <f>E17/'[1]4a_İl'!E16</f>
        <v>0.21956071726214479</v>
      </c>
      <c r="J17" s="110">
        <f t="shared" si="0"/>
        <v>2.143979779858141E-3</v>
      </c>
      <c r="K17" s="110">
        <f t="shared" si="1"/>
        <v>-0.17354786480469542</v>
      </c>
      <c r="L17" s="107">
        <f t="shared" si="2"/>
        <v>-1715</v>
      </c>
      <c r="M17" s="111">
        <f t="shared" si="4"/>
        <v>4.3276388503368748E-2</v>
      </c>
      <c r="N17" s="108">
        <f t="shared" si="3"/>
        <v>54</v>
      </c>
      <c r="O17" s="108">
        <f t="shared" si="5"/>
        <v>-33.817894770911153</v>
      </c>
    </row>
    <row r="18" spans="1:15">
      <c r="A18" s="85">
        <v>16</v>
      </c>
      <c r="B18" s="99" t="s">
        <v>107</v>
      </c>
      <c r="C18" s="86">
        <v>207157</v>
      </c>
      <c r="D18" s="86">
        <v>197675</v>
      </c>
      <c r="E18" s="86">
        <v>198573</v>
      </c>
      <c r="F18" s="86">
        <v>207012.66806502501</v>
      </c>
      <c r="G18" s="86">
        <v>198582.39896439799</v>
      </c>
      <c r="H18" s="86">
        <v>198576.32980008199</v>
      </c>
      <c r="I18" s="100">
        <f>E18/'[1]4a_İl'!E17</f>
        <v>0.30253118658321804</v>
      </c>
      <c r="J18" s="110">
        <f t="shared" si="0"/>
        <v>5.2128871902261613E-2</v>
      </c>
      <c r="K18" s="110">
        <f t="shared" si="1"/>
        <v>-4.1437170841439101E-2</v>
      </c>
      <c r="L18" s="107">
        <f t="shared" si="2"/>
        <v>-8584</v>
      </c>
      <c r="M18" s="111">
        <f t="shared" si="4"/>
        <v>0.21660904892881475</v>
      </c>
      <c r="N18" s="108">
        <f t="shared" si="3"/>
        <v>898</v>
      </c>
      <c r="O18" s="108">
        <f t="shared" si="5"/>
        <v>-6.0691643159952946</v>
      </c>
    </row>
    <row r="19" spans="1:15">
      <c r="A19" s="85">
        <v>17</v>
      </c>
      <c r="B19" s="99" t="s">
        <v>108</v>
      </c>
      <c r="C19" s="86">
        <v>22946</v>
      </c>
      <c r="D19" s="86">
        <v>22675</v>
      </c>
      <c r="E19" s="86">
        <v>21453</v>
      </c>
      <c r="F19" s="86">
        <v>23721.371094066501</v>
      </c>
      <c r="G19" s="86">
        <v>22086.624306273399</v>
      </c>
      <c r="H19" s="86">
        <v>22056.314486014599</v>
      </c>
      <c r="I19" s="100">
        <f>E19/'[1]4a_İl'!E18</f>
        <v>0.27187012888263695</v>
      </c>
      <c r="J19" s="110">
        <f t="shared" si="0"/>
        <v>5.6317862394143128E-3</v>
      </c>
      <c r="K19" s="110">
        <f t="shared" si="1"/>
        <v>-6.5065806676544935E-2</v>
      </c>
      <c r="L19" s="107">
        <f t="shared" si="2"/>
        <v>-1493</v>
      </c>
      <c r="M19" s="111">
        <f t="shared" si="4"/>
        <v>3.767443034141664E-2</v>
      </c>
      <c r="N19" s="108">
        <f t="shared" si="3"/>
        <v>-1222</v>
      </c>
      <c r="O19" s="108">
        <f t="shared" si="5"/>
        <v>-30.309820258800755</v>
      </c>
    </row>
    <row r="20" spans="1:15">
      <c r="A20" s="85">
        <v>18</v>
      </c>
      <c r="B20" s="99" t="s">
        <v>109</v>
      </c>
      <c r="C20" s="86">
        <v>6431</v>
      </c>
      <c r="D20" s="86">
        <v>5820</v>
      </c>
      <c r="E20" s="86">
        <v>6172</v>
      </c>
      <c r="F20" s="86">
        <v>6222.8074206356196</v>
      </c>
      <c r="G20" s="86">
        <v>6092.5315837306198</v>
      </c>
      <c r="H20" s="86">
        <v>6079.5379290036799</v>
      </c>
      <c r="I20" s="100">
        <f>E20/'[1]4a_İl'!E19</f>
        <v>0.23748508984570396</v>
      </c>
      <c r="J20" s="110">
        <f t="shared" si="0"/>
        <v>1.620257524339959E-3</v>
      </c>
      <c r="K20" s="110">
        <f t="shared" si="1"/>
        <v>-4.027367438967501E-2</v>
      </c>
      <c r="L20" s="107">
        <f t="shared" si="2"/>
        <v>-259</v>
      </c>
      <c r="M20" s="111">
        <f t="shared" si="4"/>
        <v>6.5356178556107902E-3</v>
      </c>
      <c r="N20" s="108">
        <f t="shared" si="3"/>
        <v>352</v>
      </c>
      <c r="O20" s="108">
        <f t="shared" si="5"/>
        <v>-12.993654726939894</v>
      </c>
    </row>
    <row r="21" spans="1:15">
      <c r="A21" s="85">
        <v>19</v>
      </c>
      <c r="B21" s="99" t="s">
        <v>110</v>
      </c>
      <c r="C21" s="86">
        <v>14998</v>
      </c>
      <c r="D21" s="86">
        <v>13802</v>
      </c>
      <c r="E21" s="86">
        <v>14294</v>
      </c>
      <c r="F21" s="86">
        <v>14712.6301367038</v>
      </c>
      <c r="G21" s="86">
        <v>13767.7606015771</v>
      </c>
      <c r="H21" s="86">
        <v>13908.6118192127</v>
      </c>
      <c r="I21" s="100">
        <f>E21/'[1]4a_İl'!E20</f>
        <v>0.24007389989922742</v>
      </c>
      <c r="J21" s="110">
        <f t="shared" si="0"/>
        <v>3.7524240202390429E-3</v>
      </c>
      <c r="K21" s="110">
        <f t="shared" si="1"/>
        <v>-4.6939591945592746E-2</v>
      </c>
      <c r="L21" s="107">
        <f t="shared" si="2"/>
        <v>-704</v>
      </c>
      <c r="M21" s="111">
        <f t="shared" si="4"/>
        <v>1.7764768225289562E-2</v>
      </c>
      <c r="N21" s="108">
        <f t="shared" si="3"/>
        <v>492</v>
      </c>
      <c r="O21" s="108">
        <f t="shared" si="5"/>
        <v>140.85121763559982</v>
      </c>
    </row>
    <row r="22" spans="1:15">
      <c r="A22" s="85">
        <v>20</v>
      </c>
      <c r="B22" s="99" t="s">
        <v>111</v>
      </c>
      <c r="C22" s="86">
        <v>62968</v>
      </c>
      <c r="D22" s="86">
        <v>61730</v>
      </c>
      <c r="E22" s="86">
        <v>61941</v>
      </c>
      <c r="F22" s="86">
        <v>62236.554567834297</v>
      </c>
      <c r="G22" s="86">
        <v>61508.277423515799</v>
      </c>
      <c r="H22" s="86">
        <v>61296.131106583904</v>
      </c>
      <c r="I22" s="100">
        <f>E22/'[1]4a_İl'!E21</f>
        <v>0.32941382941382941</v>
      </c>
      <c r="J22" s="110">
        <f t="shared" si="0"/>
        <v>1.6260591593509625E-2</v>
      </c>
      <c r="K22" s="110">
        <f t="shared" si="1"/>
        <v>-1.6309871680853766E-2</v>
      </c>
      <c r="L22" s="107">
        <f t="shared" si="2"/>
        <v>-1027</v>
      </c>
      <c r="M22" s="111">
        <f t="shared" si="4"/>
        <v>2.5915365010472129E-2</v>
      </c>
      <c r="N22" s="108">
        <f t="shared" si="3"/>
        <v>211</v>
      </c>
      <c r="O22" s="108">
        <f t="shared" si="5"/>
        <v>-212.14631693189585</v>
      </c>
    </row>
    <row r="23" spans="1:15">
      <c r="A23" s="85">
        <v>21</v>
      </c>
      <c r="B23" s="99" t="s">
        <v>112</v>
      </c>
      <c r="C23" s="86">
        <v>24000</v>
      </c>
      <c r="D23" s="86">
        <v>24767</v>
      </c>
      <c r="E23" s="86">
        <v>26278</v>
      </c>
      <c r="F23" s="86">
        <v>23127.565410024599</v>
      </c>
      <c r="G23" s="86">
        <v>25042.697538256201</v>
      </c>
      <c r="H23" s="86">
        <v>25589.331985548099</v>
      </c>
      <c r="I23" s="100">
        <f>E23/'[1]4a_İl'!E22</f>
        <v>0.20838355642961365</v>
      </c>
      <c r="J23" s="110">
        <f t="shared" si="0"/>
        <v>6.898432797246507E-3</v>
      </c>
      <c r="K23" s="110">
        <f t="shared" si="1"/>
        <v>9.4916666666666663E-2</v>
      </c>
      <c r="L23" s="107">
        <f t="shared" si="2"/>
        <v>2278</v>
      </c>
      <c r="M23" s="111">
        <f t="shared" si="4"/>
        <v>-5.7483156274445481E-2</v>
      </c>
      <c r="N23" s="108">
        <f t="shared" si="3"/>
        <v>1511</v>
      </c>
      <c r="O23" s="108">
        <f t="shared" si="5"/>
        <v>546.63444729189723</v>
      </c>
    </row>
    <row r="24" spans="1:15">
      <c r="A24" s="85">
        <v>22</v>
      </c>
      <c r="B24" s="99" t="s">
        <v>113</v>
      </c>
      <c r="C24" s="86">
        <v>21158</v>
      </c>
      <c r="D24" s="86">
        <v>19967</v>
      </c>
      <c r="E24" s="86">
        <v>19804</v>
      </c>
      <c r="F24" s="86">
        <v>21214.4249967621</v>
      </c>
      <c r="G24" s="86">
        <v>20285.966629270399</v>
      </c>
      <c r="H24" s="86">
        <v>19999.594486210601</v>
      </c>
      <c r="I24" s="100">
        <f>E24/'[1]4a_İl'!E23</f>
        <v>0.3374454743729553</v>
      </c>
      <c r="J24" s="110">
        <f t="shared" si="0"/>
        <v>5.1988950116702119E-3</v>
      </c>
      <c r="K24" s="110">
        <f t="shared" si="1"/>
        <v>-6.3994706493997536E-2</v>
      </c>
      <c r="L24" s="107">
        <f t="shared" si="2"/>
        <v>-1354</v>
      </c>
      <c r="M24" s="111">
        <f t="shared" si="4"/>
        <v>3.4166897978752934E-2</v>
      </c>
      <c r="N24" s="108">
        <f t="shared" si="3"/>
        <v>-163</v>
      </c>
      <c r="O24" s="108">
        <f t="shared" si="5"/>
        <v>-286.37214305979796</v>
      </c>
    </row>
    <row r="25" spans="1:15">
      <c r="A25" s="85">
        <v>23</v>
      </c>
      <c r="B25" s="99" t="s">
        <v>114</v>
      </c>
      <c r="C25" s="86">
        <v>11480</v>
      </c>
      <c r="D25" s="86">
        <v>10556</v>
      </c>
      <c r="E25" s="86">
        <v>10698</v>
      </c>
      <c r="F25" s="86">
        <v>11788.765718386399</v>
      </c>
      <c r="G25" s="86">
        <v>11150.4795315788</v>
      </c>
      <c r="H25" s="86">
        <v>11161.907517416899</v>
      </c>
      <c r="I25" s="100">
        <f>E25/'[1]4a_İl'!E24</f>
        <v>0.17485534961263116</v>
      </c>
      <c r="J25" s="110">
        <f t="shared" si="0"/>
        <v>2.8084113731997539E-3</v>
      </c>
      <c r="K25" s="110">
        <f t="shared" si="1"/>
        <v>-6.8118466898954705E-2</v>
      </c>
      <c r="L25" s="107">
        <f t="shared" si="2"/>
        <v>-782</v>
      </c>
      <c r="M25" s="111">
        <f t="shared" si="4"/>
        <v>1.9733023795705164E-2</v>
      </c>
      <c r="N25" s="108">
        <f t="shared" si="3"/>
        <v>142</v>
      </c>
      <c r="O25" s="108">
        <f t="shared" si="5"/>
        <v>11.42798583809963</v>
      </c>
    </row>
    <row r="26" spans="1:15">
      <c r="A26" s="85">
        <v>24</v>
      </c>
      <c r="B26" s="99" t="s">
        <v>115</v>
      </c>
      <c r="C26" s="86">
        <v>5873</v>
      </c>
      <c r="D26" s="86">
        <v>5451</v>
      </c>
      <c r="E26" s="86">
        <v>5549</v>
      </c>
      <c r="F26" s="86">
        <v>5979.9973050399303</v>
      </c>
      <c r="G26" s="86">
        <v>5606.2277593283798</v>
      </c>
      <c r="H26" s="86">
        <v>5615.3785476695903</v>
      </c>
      <c r="I26" s="100">
        <f>E26/'[1]4a_İl'!E25</f>
        <v>0.20595330883717478</v>
      </c>
      <c r="J26" s="110">
        <f t="shared" si="0"/>
        <v>1.4567091708623514E-3</v>
      </c>
      <c r="K26" s="110">
        <f t="shared" si="1"/>
        <v>-5.5167716669504513E-2</v>
      </c>
      <c r="L26" s="107">
        <f t="shared" si="2"/>
        <v>-324</v>
      </c>
      <c r="M26" s="111">
        <f t="shared" si="4"/>
        <v>8.175830830957128E-3</v>
      </c>
      <c r="N26" s="108">
        <f t="shared" si="3"/>
        <v>98</v>
      </c>
      <c r="O26" s="108">
        <f t="shared" si="5"/>
        <v>9.1507883412105002</v>
      </c>
    </row>
    <row r="27" spans="1:15">
      <c r="A27" s="85">
        <v>25</v>
      </c>
      <c r="B27" s="99" t="s">
        <v>116</v>
      </c>
      <c r="C27" s="86">
        <v>14265</v>
      </c>
      <c r="D27" s="86">
        <v>14013</v>
      </c>
      <c r="E27" s="86">
        <v>14322</v>
      </c>
      <c r="F27" s="86">
        <v>14085.391773118101</v>
      </c>
      <c r="G27" s="86">
        <v>13952.162089402</v>
      </c>
      <c r="H27" s="86">
        <v>14070.365800318201</v>
      </c>
      <c r="I27" s="100">
        <f>E27/'[1]4a_İl'!E26</f>
        <v>0.1777011266067795</v>
      </c>
      <c r="J27" s="110">
        <f t="shared" si="0"/>
        <v>3.7597745080357897E-3</v>
      </c>
      <c r="K27" s="110">
        <f t="shared" si="1"/>
        <v>3.9957939011566771E-3</v>
      </c>
      <c r="L27" s="107">
        <f t="shared" si="2"/>
        <v>57</v>
      </c>
      <c r="M27" s="111">
        <f t="shared" si="4"/>
        <v>-1.4383406091498651E-3</v>
      </c>
      <c r="N27" s="108">
        <f t="shared" si="3"/>
        <v>309</v>
      </c>
      <c r="O27" s="108">
        <f t="shared" si="5"/>
        <v>118.20371091620109</v>
      </c>
    </row>
    <row r="28" spans="1:15">
      <c r="A28" s="85">
        <v>26</v>
      </c>
      <c r="B28" s="99" t="s">
        <v>117</v>
      </c>
      <c r="C28" s="86">
        <v>50460</v>
      </c>
      <c r="D28" s="86">
        <v>48005</v>
      </c>
      <c r="E28" s="86">
        <v>49354</v>
      </c>
      <c r="F28" s="86">
        <v>50035.751311693602</v>
      </c>
      <c r="G28" s="86">
        <v>48479.9065484245</v>
      </c>
      <c r="H28" s="86">
        <v>48830.896842648202</v>
      </c>
      <c r="I28" s="100">
        <f>E28/'[1]4a_İl'!E27</f>
        <v>0.28943571939619278</v>
      </c>
      <c r="J28" s="110">
        <f t="shared" si="0"/>
        <v>1.2956284811450799E-2</v>
      </c>
      <c r="K28" s="110">
        <f t="shared" si="1"/>
        <v>-2.1918351169242966E-2</v>
      </c>
      <c r="L28" s="107">
        <f t="shared" si="2"/>
        <v>-1106</v>
      </c>
      <c r="M28" s="111">
        <f t="shared" si="4"/>
        <v>2.7908854626662292E-2</v>
      </c>
      <c r="N28" s="108">
        <f t="shared" si="3"/>
        <v>1349</v>
      </c>
      <c r="O28" s="108">
        <f t="shared" si="5"/>
        <v>350.99029422370222</v>
      </c>
    </row>
    <row r="29" spans="1:15">
      <c r="A29" s="85">
        <v>27</v>
      </c>
      <c r="B29" s="99" t="s">
        <v>118</v>
      </c>
      <c r="C29" s="86">
        <v>44051</v>
      </c>
      <c r="D29" s="86">
        <v>43449</v>
      </c>
      <c r="E29" s="86">
        <v>44658</v>
      </c>
      <c r="F29" s="86">
        <v>43151.301044583102</v>
      </c>
      <c r="G29" s="86">
        <v>43453.608902900603</v>
      </c>
      <c r="H29" s="86">
        <v>43483.334098371502</v>
      </c>
      <c r="I29" s="100">
        <f>E29/'[1]4a_İl'!E28</f>
        <v>0.16584963679308348</v>
      </c>
      <c r="J29" s="110">
        <f t="shared" si="0"/>
        <v>1.1723503000967903E-2</v>
      </c>
      <c r="K29" s="110">
        <f t="shared" si="1"/>
        <v>1.3779482872125491E-2</v>
      </c>
      <c r="L29" s="107">
        <f t="shared" si="2"/>
        <v>607</v>
      </c>
      <c r="M29" s="111">
        <f t="shared" si="4"/>
        <v>-1.5317065785157334E-2</v>
      </c>
      <c r="N29" s="108">
        <f t="shared" si="3"/>
        <v>1209</v>
      </c>
      <c r="O29" s="108">
        <f t="shared" si="5"/>
        <v>29.725195470899052</v>
      </c>
    </row>
    <row r="30" spans="1:15">
      <c r="A30" s="85">
        <v>28</v>
      </c>
      <c r="B30" s="99" t="s">
        <v>119</v>
      </c>
      <c r="C30" s="86">
        <v>15469</v>
      </c>
      <c r="D30" s="86">
        <v>13831</v>
      </c>
      <c r="E30" s="86">
        <v>15199</v>
      </c>
      <c r="F30" s="86">
        <v>15644.0739423385</v>
      </c>
      <c r="G30" s="86">
        <v>15260.8539557268</v>
      </c>
      <c r="H30" s="86">
        <v>15435.1800064703</v>
      </c>
      <c r="I30" s="100">
        <f>E30/'[1]4a_İl'!E29</f>
        <v>0.30068449790298329</v>
      </c>
      <c r="J30" s="110">
        <f t="shared" si="0"/>
        <v>3.9900022865267393E-3</v>
      </c>
      <c r="K30" s="110">
        <f t="shared" si="1"/>
        <v>-1.7454263365440557E-2</v>
      </c>
      <c r="L30" s="107">
        <f t="shared" si="2"/>
        <v>-270</v>
      </c>
      <c r="M30" s="111">
        <f t="shared" si="4"/>
        <v>6.8131923591309394E-3</v>
      </c>
      <c r="N30" s="108">
        <f t="shared" si="3"/>
        <v>1368</v>
      </c>
      <c r="O30" s="108">
        <f t="shared" si="5"/>
        <v>174.32605074350067</v>
      </c>
    </row>
    <row r="31" spans="1:15">
      <c r="A31" s="85">
        <v>29</v>
      </c>
      <c r="B31" s="99" t="s">
        <v>120</v>
      </c>
      <c r="C31" s="86">
        <v>3266</v>
      </c>
      <c r="D31" s="86">
        <v>2672</v>
      </c>
      <c r="E31" s="86">
        <v>2826</v>
      </c>
      <c r="F31" s="86">
        <v>3497.6504931653399</v>
      </c>
      <c r="G31" s="86">
        <v>2949.8377663913302</v>
      </c>
      <c r="H31" s="86">
        <v>2956.6270194170002</v>
      </c>
      <c r="I31" s="100">
        <f>E31/'[1]4a_İl'!E30</f>
        <v>0.1845731826791196</v>
      </c>
      <c r="J31" s="110">
        <f t="shared" si="0"/>
        <v>7.4187423262876283E-4</v>
      </c>
      <c r="K31" s="110">
        <f t="shared" si="1"/>
        <v>-0.13472137170851195</v>
      </c>
      <c r="L31" s="107">
        <f t="shared" si="2"/>
        <v>-440</v>
      </c>
      <c r="M31" s="111">
        <f t="shared" si="4"/>
        <v>1.1102980140805975E-2</v>
      </c>
      <c r="N31" s="108">
        <f t="shared" si="3"/>
        <v>154</v>
      </c>
      <c r="O31" s="108">
        <f t="shared" si="5"/>
        <v>6.7892530256699501</v>
      </c>
    </row>
    <row r="32" spans="1:15">
      <c r="A32" s="85">
        <v>30</v>
      </c>
      <c r="B32" s="99" t="s">
        <v>121</v>
      </c>
      <c r="C32" s="86">
        <v>3147</v>
      </c>
      <c r="D32" s="86">
        <v>3359</v>
      </c>
      <c r="E32" s="86">
        <v>3740</v>
      </c>
      <c r="F32" s="86">
        <v>2656.7441445807199</v>
      </c>
      <c r="G32" s="86">
        <v>2947.3126887093999</v>
      </c>
      <c r="H32" s="86">
        <v>2977.6255542917802</v>
      </c>
      <c r="I32" s="100">
        <f>E32/'[1]4a_İl'!E31</f>
        <v>0.34470046082949307</v>
      </c>
      <c r="J32" s="110">
        <f t="shared" si="0"/>
        <v>9.8181515570827074E-4</v>
      </c>
      <c r="K32" s="110">
        <f t="shared" si="1"/>
        <v>0.18843342866221799</v>
      </c>
      <c r="L32" s="107">
        <f t="shared" si="2"/>
        <v>593</v>
      </c>
      <c r="M32" s="111">
        <f t="shared" si="4"/>
        <v>-1.4963789144313507E-2</v>
      </c>
      <c r="N32" s="108">
        <f t="shared" si="3"/>
        <v>381</v>
      </c>
      <c r="O32" s="108">
        <f t="shared" si="5"/>
        <v>30.312865582380255</v>
      </c>
    </row>
    <row r="33" spans="1:15">
      <c r="A33" s="85">
        <v>31</v>
      </c>
      <c r="B33" s="99" t="s">
        <v>122</v>
      </c>
      <c r="C33" s="86">
        <v>33208</v>
      </c>
      <c r="D33" s="86">
        <v>33272</v>
      </c>
      <c r="E33" s="86">
        <v>33581</v>
      </c>
      <c r="F33" s="86">
        <v>33259.506864843599</v>
      </c>
      <c r="G33" s="86">
        <v>33407.470081929103</v>
      </c>
      <c r="H33" s="86">
        <v>33677.3810567611</v>
      </c>
      <c r="I33" s="100">
        <f>E33/'[1]4a_İl'!E32</f>
        <v>0.21180470144499738</v>
      </c>
      <c r="J33" s="110">
        <f t="shared" si="0"/>
        <v>8.8155975250907587E-3</v>
      </c>
      <c r="K33" s="110">
        <f t="shared" si="1"/>
        <v>1.1232233196820044E-2</v>
      </c>
      <c r="L33" s="107">
        <f t="shared" si="2"/>
        <v>373</v>
      </c>
      <c r="M33" s="111">
        <f t="shared" si="4"/>
        <v>-9.4122990739105208E-3</v>
      </c>
      <c r="N33" s="108">
        <f t="shared" si="3"/>
        <v>309</v>
      </c>
      <c r="O33" s="108">
        <f t="shared" si="5"/>
        <v>269.91097483199701</v>
      </c>
    </row>
    <row r="34" spans="1:15">
      <c r="A34" s="85">
        <v>32</v>
      </c>
      <c r="B34" s="99" t="s">
        <v>123</v>
      </c>
      <c r="C34" s="86">
        <v>16831</v>
      </c>
      <c r="D34" s="86">
        <v>15638</v>
      </c>
      <c r="E34" s="86">
        <v>15834</v>
      </c>
      <c r="F34" s="86">
        <v>16746.985319945401</v>
      </c>
      <c r="G34" s="86">
        <v>16163.460316945901</v>
      </c>
      <c r="H34" s="86">
        <v>16029.7847074456</v>
      </c>
      <c r="I34" s="100">
        <f>E34/'[1]4a_İl'!E33</f>
        <v>0.26137770514534742</v>
      </c>
      <c r="J34" s="110">
        <f t="shared" si="0"/>
        <v>4.1567008490600958E-3</v>
      </c>
      <c r="K34" s="110">
        <f t="shared" si="1"/>
        <v>-5.9235933693779337E-2</v>
      </c>
      <c r="L34" s="107">
        <f t="shared" si="2"/>
        <v>-997</v>
      </c>
      <c r="M34" s="111">
        <f t="shared" si="4"/>
        <v>2.5158343637235358E-2</v>
      </c>
      <c r="N34" s="108">
        <f t="shared" si="3"/>
        <v>196</v>
      </c>
      <c r="O34" s="108">
        <f t="shared" si="5"/>
        <v>-133.6756095003002</v>
      </c>
    </row>
    <row r="35" spans="1:15">
      <c r="A35" s="85">
        <v>33</v>
      </c>
      <c r="B35" s="99" t="s">
        <v>124</v>
      </c>
      <c r="C35" s="86">
        <v>57544</v>
      </c>
      <c r="D35" s="86">
        <v>55235</v>
      </c>
      <c r="E35" s="86">
        <v>56659</v>
      </c>
      <c r="F35" s="86">
        <v>56538.1659406689</v>
      </c>
      <c r="G35" s="86">
        <v>55646.917585433803</v>
      </c>
      <c r="H35" s="86">
        <v>56466.288490852799</v>
      </c>
      <c r="I35" s="100">
        <f>E35/'[1]4a_İl'!E34</f>
        <v>0.2391028210917224</v>
      </c>
      <c r="J35" s="110">
        <f t="shared" si="0"/>
        <v>1.4873974574137677E-2</v>
      </c>
      <c r="K35" s="110">
        <f t="shared" si="1"/>
        <v>-1.5379535659669123E-2</v>
      </c>
      <c r="L35" s="107">
        <f t="shared" si="2"/>
        <v>-885</v>
      </c>
      <c r="M35" s="111">
        <f t="shared" si="4"/>
        <v>2.2332130510484747E-2</v>
      </c>
      <c r="N35" s="108">
        <f t="shared" si="3"/>
        <v>1424</v>
      </c>
      <c r="O35" s="108">
        <f t="shared" si="5"/>
        <v>819.3709054189967</v>
      </c>
    </row>
    <row r="36" spans="1:15">
      <c r="A36" s="85">
        <v>34</v>
      </c>
      <c r="B36" s="99" t="s">
        <v>125</v>
      </c>
      <c r="C36" s="86">
        <v>1258933</v>
      </c>
      <c r="D36" s="86">
        <v>1263091</v>
      </c>
      <c r="E36" s="86">
        <v>1265448</v>
      </c>
      <c r="F36" s="86">
        <v>1258332.5334198801</v>
      </c>
      <c r="G36" s="86">
        <v>1260490.8132053299</v>
      </c>
      <c r="H36" s="86">
        <v>1267900.1532737</v>
      </c>
      <c r="I36" s="100">
        <f>E36/'[1]4a_İl'!E35</f>
        <v>0.30870721863004474</v>
      </c>
      <c r="J36" s="110">
        <f t="shared" si="0"/>
        <v>0.33220214576489832</v>
      </c>
      <c r="K36" s="110">
        <f t="shared" si="1"/>
        <v>5.1750172566768842E-3</v>
      </c>
      <c r="L36" s="107">
        <f t="shared" si="2"/>
        <v>6515</v>
      </c>
      <c r="M36" s="111">
        <f t="shared" si="4"/>
        <v>-0.16439980822125211</v>
      </c>
      <c r="N36" s="108">
        <f t="shared" si="3"/>
        <v>2357</v>
      </c>
      <c r="O36" s="108">
        <f t="shared" si="5"/>
        <v>7409.3400683701038</v>
      </c>
    </row>
    <row r="37" spans="1:15">
      <c r="A37" s="85">
        <v>35</v>
      </c>
      <c r="B37" s="99" t="s">
        <v>126</v>
      </c>
      <c r="C37" s="86">
        <v>270640</v>
      </c>
      <c r="D37" s="86">
        <v>267732</v>
      </c>
      <c r="E37" s="86">
        <v>267357</v>
      </c>
      <c r="F37" s="86">
        <v>269204.35457264603</v>
      </c>
      <c r="G37" s="86">
        <v>266646.63907860999</v>
      </c>
      <c r="H37" s="86">
        <v>266484.90065217699</v>
      </c>
      <c r="I37" s="100">
        <f>E37/'[1]4a_İl'!E36</f>
        <v>0.30966210824164941</v>
      </c>
      <c r="J37" s="110">
        <f t="shared" si="0"/>
        <v>7.0185870209811804E-2</v>
      </c>
      <c r="K37" s="110">
        <f t="shared" si="1"/>
        <v>-1.2130505468519065E-2</v>
      </c>
      <c r="L37" s="107">
        <f t="shared" si="2"/>
        <v>-3283</v>
      </c>
      <c r="M37" s="111">
        <f t="shared" si="4"/>
        <v>8.2843372277877317E-2</v>
      </c>
      <c r="N37" s="108">
        <f t="shared" si="3"/>
        <v>-375</v>
      </c>
      <c r="O37" s="108">
        <f t="shared" si="5"/>
        <v>-161.73842643300304</v>
      </c>
    </row>
    <row r="38" spans="1:15">
      <c r="A38" s="85">
        <v>36</v>
      </c>
      <c r="B38" s="99" t="s">
        <v>127</v>
      </c>
      <c r="C38" s="86">
        <v>4672</v>
      </c>
      <c r="D38" s="86">
        <v>3945</v>
      </c>
      <c r="E38" s="86">
        <v>4223</v>
      </c>
      <c r="F38" s="86">
        <v>4258.7938662807401</v>
      </c>
      <c r="G38" s="86">
        <v>3987.3168571763799</v>
      </c>
      <c r="H38" s="86">
        <v>3883.1299113731998</v>
      </c>
      <c r="I38" s="100">
        <f>E38/'[1]4a_İl'!E37</f>
        <v>0.18486254596392926</v>
      </c>
      <c r="J38" s="110">
        <f t="shared" si="0"/>
        <v>1.1086110702021462E-3</v>
      </c>
      <c r="K38" s="110">
        <f t="shared" si="1"/>
        <v>-9.6104452054794523E-2</v>
      </c>
      <c r="L38" s="107">
        <f t="shared" si="2"/>
        <v>-449</v>
      </c>
      <c r="M38" s="111">
        <f t="shared" si="4"/>
        <v>1.1330086552777006E-2</v>
      </c>
      <c r="N38" s="108">
        <f t="shared" si="3"/>
        <v>278</v>
      </c>
      <c r="O38" s="108">
        <f t="shared" si="5"/>
        <v>-104.18694580318015</v>
      </c>
    </row>
    <row r="39" spans="1:15">
      <c r="A39" s="85">
        <v>37</v>
      </c>
      <c r="B39" s="99" t="s">
        <v>128</v>
      </c>
      <c r="C39" s="86">
        <v>11536</v>
      </c>
      <c r="D39" s="86">
        <v>11252</v>
      </c>
      <c r="E39" s="86">
        <v>11186</v>
      </c>
      <c r="F39" s="86">
        <v>11402.011649805399</v>
      </c>
      <c r="G39" s="86">
        <v>11195.7218183441</v>
      </c>
      <c r="H39" s="86">
        <v>11108.5130775626</v>
      </c>
      <c r="I39" s="100">
        <f>E39/'[1]4a_İl'!E38</f>
        <v>0.24189083989274285</v>
      </c>
      <c r="J39" s="110">
        <f t="shared" si="0"/>
        <v>2.9365198748001913E-3</v>
      </c>
      <c r="K39" s="110">
        <f t="shared" si="1"/>
        <v>-3.0339805825242719E-2</v>
      </c>
      <c r="L39" s="107">
        <f t="shared" si="2"/>
        <v>-350</v>
      </c>
      <c r="M39" s="111">
        <f t="shared" si="4"/>
        <v>8.8319160210956621E-3</v>
      </c>
      <c r="N39" s="108">
        <f t="shared" si="3"/>
        <v>-66</v>
      </c>
      <c r="O39" s="108">
        <f t="shared" si="5"/>
        <v>-87.208740781499728</v>
      </c>
    </row>
    <row r="40" spans="1:15">
      <c r="A40" s="85">
        <v>38</v>
      </c>
      <c r="B40" s="99" t="s">
        <v>129</v>
      </c>
      <c r="C40" s="86">
        <v>44256</v>
      </c>
      <c r="D40" s="86">
        <v>43136</v>
      </c>
      <c r="E40" s="86">
        <v>43727</v>
      </c>
      <c r="F40" s="86">
        <v>43706.508152328097</v>
      </c>
      <c r="G40" s="86">
        <v>43215.548359743298</v>
      </c>
      <c r="H40" s="86">
        <v>43232.889898787696</v>
      </c>
      <c r="I40" s="100">
        <f>E40/'[1]4a_İl'!E39</f>
        <v>0.19895352276087996</v>
      </c>
      <c r="J40" s="110">
        <f t="shared" si="0"/>
        <v>1.1479099281726083E-2</v>
      </c>
      <c r="K40" s="110">
        <f t="shared" si="1"/>
        <v>-1.1953181489515546E-2</v>
      </c>
      <c r="L40" s="107">
        <f t="shared" si="2"/>
        <v>-529</v>
      </c>
      <c r="M40" s="111">
        <f t="shared" si="4"/>
        <v>1.3348810214741729E-2</v>
      </c>
      <c r="N40" s="108">
        <f t="shared" si="3"/>
        <v>591</v>
      </c>
      <c r="O40" s="108">
        <f t="shared" si="5"/>
        <v>17.341539044398814</v>
      </c>
    </row>
    <row r="41" spans="1:15">
      <c r="A41" s="85">
        <v>39</v>
      </c>
      <c r="B41" s="99" t="s">
        <v>130</v>
      </c>
      <c r="C41" s="86">
        <v>20713</v>
      </c>
      <c r="D41" s="86">
        <v>19983</v>
      </c>
      <c r="E41" s="86">
        <v>19931</v>
      </c>
      <c r="F41" s="86">
        <v>21093.210824796701</v>
      </c>
      <c r="G41" s="86">
        <v>20585.749251220299</v>
      </c>
      <c r="H41" s="86">
        <v>20364.107782406401</v>
      </c>
      <c r="I41" s="100">
        <f>E41/'[1]4a_İl'!E40</f>
        <v>0.30160099267598811</v>
      </c>
      <c r="J41" s="110">
        <f t="shared" si="0"/>
        <v>5.2322347241768831E-3</v>
      </c>
      <c r="K41" s="110">
        <f t="shared" si="1"/>
        <v>-3.7754067493844447E-2</v>
      </c>
      <c r="L41" s="107">
        <f t="shared" si="2"/>
        <v>-782</v>
      </c>
      <c r="M41" s="111">
        <f t="shared" si="4"/>
        <v>1.9733023795705164E-2</v>
      </c>
      <c r="N41" s="108">
        <f t="shared" si="3"/>
        <v>-52</v>
      </c>
      <c r="O41" s="108">
        <f t="shared" si="5"/>
        <v>-221.64146881389752</v>
      </c>
    </row>
    <row r="42" spans="1:15">
      <c r="A42" s="85">
        <v>40</v>
      </c>
      <c r="B42" s="99" t="s">
        <v>131</v>
      </c>
      <c r="C42" s="86">
        <v>5707</v>
      </c>
      <c r="D42" s="86">
        <v>4742</v>
      </c>
      <c r="E42" s="86">
        <v>4811</v>
      </c>
      <c r="F42" s="86">
        <v>5745.1193150577801</v>
      </c>
      <c r="G42" s="86">
        <v>4863.9184473533996</v>
      </c>
      <c r="H42" s="86">
        <v>4868.0192496403597</v>
      </c>
      <c r="I42" s="100">
        <f>E42/'[1]4a_İl'!E41</f>
        <v>0.18385753047731876</v>
      </c>
      <c r="J42" s="110">
        <f t="shared" si="0"/>
        <v>1.2629713139338209E-3</v>
      </c>
      <c r="K42" s="110">
        <f t="shared" si="1"/>
        <v>-0.15700017522340984</v>
      </c>
      <c r="L42" s="107">
        <f t="shared" si="2"/>
        <v>-896</v>
      </c>
      <c r="M42" s="111">
        <f t="shared" si="4"/>
        <v>2.2609705014004895E-2</v>
      </c>
      <c r="N42" s="108">
        <f t="shared" si="3"/>
        <v>69</v>
      </c>
      <c r="O42" s="108">
        <f t="shared" si="5"/>
        <v>4.1008022869600609</v>
      </c>
    </row>
    <row r="43" spans="1:15">
      <c r="A43" s="85">
        <v>41</v>
      </c>
      <c r="B43" s="99" t="s">
        <v>132</v>
      </c>
      <c r="C43" s="86">
        <v>115537</v>
      </c>
      <c r="D43" s="86">
        <v>118177</v>
      </c>
      <c r="E43" s="86">
        <v>117957</v>
      </c>
      <c r="F43" s="86">
        <v>114167.772399434</v>
      </c>
      <c r="G43" s="86">
        <v>117183.77447243199</v>
      </c>
      <c r="H43" s="86">
        <v>116794.819252029</v>
      </c>
      <c r="I43" s="100">
        <f>E43/'[1]4a_İl'!E42</f>
        <v>0.25133972423521189</v>
      </c>
      <c r="J43" s="110">
        <f t="shared" si="0"/>
        <v>3.0965767465743445E-2</v>
      </c>
      <c r="K43" s="110">
        <f t="shared" si="1"/>
        <v>2.0945671083722098E-2</v>
      </c>
      <c r="L43" s="107">
        <f t="shared" si="2"/>
        <v>2420</v>
      </c>
      <c r="M43" s="111">
        <f t="shared" si="4"/>
        <v>-6.1066390774432863E-2</v>
      </c>
      <c r="N43" s="108">
        <f t="shared" si="3"/>
        <v>-220</v>
      </c>
      <c r="O43" s="108">
        <f t="shared" si="5"/>
        <v>-388.95522040298965</v>
      </c>
    </row>
    <row r="44" spans="1:15">
      <c r="A44" s="85">
        <v>42</v>
      </c>
      <c r="B44" s="99" t="s">
        <v>133</v>
      </c>
      <c r="C44" s="86">
        <v>54821</v>
      </c>
      <c r="D44" s="86">
        <v>56016</v>
      </c>
      <c r="E44" s="86">
        <v>56172</v>
      </c>
      <c r="F44" s="86">
        <v>54735.715115060702</v>
      </c>
      <c r="G44" s="86">
        <v>56085.422090630898</v>
      </c>
      <c r="H44" s="86">
        <v>56223.754168223</v>
      </c>
      <c r="I44" s="100">
        <f>E44/'[1]4a_İl'!E43</f>
        <v>0.18658012827965098</v>
      </c>
      <c r="J44" s="110">
        <f t="shared" si="0"/>
        <v>1.4746128589958551E-2</v>
      </c>
      <c r="K44" s="110">
        <f t="shared" si="1"/>
        <v>2.4643840863902519E-2</v>
      </c>
      <c r="L44" s="107">
        <f t="shared" si="2"/>
        <v>1351</v>
      </c>
      <c r="M44" s="111">
        <f t="shared" si="4"/>
        <v>-3.4091195841429257E-2</v>
      </c>
      <c r="N44" s="108">
        <f t="shared" si="3"/>
        <v>156</v>
      </c>
      <c r="O44" s="108">
        <f t="shared" si="5"/>
        <v>138.332077592102</v>
      </c>
    </row>
    <row r="45" spans="1:15">
      <c r="A45" s="85">
        <v>43</v>
      </c>
      <c r="B45" s="99" t="s">
        <v>134</v>
      </c>
      <c r="C45" s="86">
        <v>18140</v>
      </c>
      <c r="D45" s="86">
        <v>17806</v>
      </c>
      <c r="E45" s="86">
        <v>18161</v>
      </c>
      <c r="F45" s="86">
        <v>17992.397235247201</v>
      </c>
      <c r="G45" s="86">
        <v>17777.564024562202</v>
      </c>
      <c r="H45" s="86">
        <v>18013.743145727</v>
      </c>
      <c r="I45" s="100">
        <f>E45/'[1]4a_İl'!E44</f>
        <v>0.22517172117935874</v>
      </c>
      <c r="J45" s="110">
        <f t="shared" si="0"/>
        <v>4.7675788884539846E-3</v>
      </c>
      <c r="K45" s="110">
        <f t="shared" si="1"/>
        <v>1.1576626240352812E-3</v>
      </c>
      <c r="L45" s="107">
        <f t="shared" si="2"/>
        <v>21</v>
      </c>
      <c r="M45" s="111">
        <f t="shared" si="4"/>
        <v>-5.2991496126573979E-4</v>
      </c>
      <c r="N45" s="108">
        <f t="shared" si="3"/>
        <v>355</v>
      </c>
      <c r="O45" s="108">
        <f t="shared" si="5"/>
        <v>236.17912116479783</v>
      </c>
    </row>
    <row r="46" spans="1:15">
      <c r="A46" s="85">
        <v>44</v>
      </c>
      <c r="B46" s="99" t="s">
        <v>135</v>
      </c>
      <c r="C46" s="86">
        <v>20147</v>
      </c>
      <c r="D46" s="86">
        <v>19367</v>
      </c>
      <c r="E46" s="86">
        <v>19641</v>
      </c>
      <c r="F46" s="86">
        <v>20121.654417883899</v>
      </c>
      <c r="G46" s="86">
        <v>19705.5994251015</v>
      </c>
      <c r="H46" s="86">
        <v>19717.496617241301</v>
      </c>
      <c r="I46" s="100">
        <f>E46/'[1]4a_İl'!E45</f>
        <v>0.2165992126071086</v>
      </c>
      <c r="J46" s="110">
        <f t="shared" si="0"/>
        <v>5.1561046719962953E-3</v>
      </c>
      <c r="K46" s="110">
        <f t="shared" si="1"/>
        <v>-2.5115401796793568E-2</v>
      </c>
      <c r="L46" s="107">
        <f t="shared" si="2"/>
        <v>-506</v>
      </c>
      <c r="M46" s="111">
        <f t="shared" si="4"/>
        <v>1.2768427161926872E-2</v>
      </c>
      <c r="N46" s="108">
        <f t="shared" si="3"/>
        <v>274</v>
      </c>
      <c r="O46" s="108">
        <f t="shared" si="5"/>
        <v>11.897192139800609</v>
      </c>
    </row>
    <row r="47" spans="1:15">
      <c r="A47" s="85">
        <v>45</v>
      </c>
      <c r="B47" s="99" t="s">
        <v>136</v>
      </c>
      <c r="C47" s="86">
        <v>61469</v>
      </c>
      <c r="D47" s="86">
        <v>62270</v>
      </c>
      <c r="E47" s="86">
        <v>62203</v>
      </c>
      <c r="F47" s="86">
        <v>61033.477183350296</v>
      </c>
      <c r="G47" s="86">
        <v>61698.631531210202</v>
      </c>
      <c r="H47" s="86">
        <v>61763.808548304303</v>
      </c>
      <c r="I47" s="100">
        <f>E47/'[1]4a_İl'!E46</f>
        <v>0.27218269491629254</v>
      </c>
      <c r="J47" s="110">
        <f t="shared" si="0"/>
        <v>1.6329371157893464E-2</v>
      </c>
      <c r="K47" s="110">
        <f t="shared" si="1"/>
        <v>1.1940978379345686E-2</v>
      </c>
      <c r="L47" s="107">
        <f t="shared" si="2"/>
        <v>734</v>
      </c>
      <c r="M47" s="111">
        <f t="shared" si="4"/>
        <v>-1.8521789598526333E-2</v>
      </c>
      <c r="N47" s="108">
        <f t="shared" si="3"/>
        <v>-67</v>
      </c>
      <c r="O47" s="108">
        <f t="shared" si="5"/>
        <v>65.177017094101757</v>
      </c>
    </row>
    <row r="48" spans="1:15">
      <c r="A48" s="85">
        <v>46</v>
      </c>
      <c r="B48" s="99" t="s">
        <v>137</v>
      </c>
      <c r="C48" s="86">
        <v>22269</v>
      </c>
      <c r="D48" s="86">
        <v>21860</v>
      </c>
      <c r="E48" s="86">
        <v>22748</v>
      </c>
      <c r="F48" s="86">
        <v>22029.395248452402</v>
      </c>
      <c r="G48" s="86">
        <v>22401.440151512401</v>
      </c>
      <c r="H48" s="86">
        <v>22460.096911726301</v>
      </c>
      <c r="I48" s="100">
        <f>E48/'[1]4a_İl'!E47</f>
        <v>0.1653594248620672</v>
      </c>
      <c r="J48" s="110">
        <f t="shared" si="0"/>
        <v>5.971746300013835E-3</v>
      </c>
      <c r="K48" s="110">
        <f t="shared" si="1"/>
        <v>2.1509722035116082E-2</v>
      </c>
      <c r="L48" s="107">
        <f t="shared" si="2"/>
        <v>479</v>
      </c>
      <c r="M48" s="111">
        <f t="shared" si="4"/>
        <v>-1.2087107926013778E-2</v>
      </c>
      <c r="N48" s="108">
        <f t="shared" si="3"/>
        <v>888</v>
      </c>
      <c r="O48" s="108">
        <f t="shared" si="5"/>
        <v>58.65676021390027</v>
      </c>
    </row>
    <row r="49" spans="1:15">
      <c r="A49" s="85">
        <v>47</v>
      </c>
      <c r="B49" s="99" t="s">
        <v>138</v>
      </c>
      <c r="C49" s="86">
        <v>7284</v>
      </c>
      <c r="D49" s="86">
        <v>9075</v>
      </c>
      <c r="E49" s="86">
        <v>9368</v>
      </c>
      <c r="F49" s="86">
        <v>6832.6140963484504</v>
      </c>
      <c r="G49" s="86">
        <v>9093.3764569069608</v>
      </c>
      <c r="H49" s="86">
        <v>8784.4941752116702</v>
      </c>
      <c r="I49" s="100">
        <f>E49/'[1]4a_İl'!E48</f>
        <v>0.1598443871892436</v>
      </c>
      <c r="J49" s="110">
        <f t="shared" si="0"/>
        <v>2.4592632028542995E-3</v>
      </c>
      <c r="K49" s="110">
        <f t="shared" si="1"/>
        <v>0.28610653487095</v>
      </c>
      <c r="L49" s="107">
        <f t="shared" si="2"/>
        <v>2084</v>
      </c>
      <c r="M49" s="111">
        <f t="shared" si="4"/>
        <v>-5.258775139418103E-2</v>
      </c>
      <c r="N49" s="108">
        <f t="shared" si="3"/>
        <v>293</v>
      </c>
      <c r="O49" s="108">
        <f t="shared" si="5"/>
        <v>-308.88228169529066</v>
      </c>
    </row>
    <row r="50" spans="1:15">
      <c r="A50" s="85">
        <v>48</v>
      </c>
      <c r="B50" s="99" t="s">
        <v>139</v>
      </c>
      <c r="C50" s="86">
        <v>48827</v>
      </c>
      <c r="D50" s="86">
        <v>52359</v>
      </c>
      <c r="E50" s="86">
        <v>46309</v>
      </c>
      <c r="F50" s="86">
        <v>54631.728155137498</v>
      </c>
      <c r="G50" s="86">
        <v>51545.931064939403</v>
      </c>
      <c r="H50" s="86">
        <v>51766.485560435904</v>
      </c>
      <c r="I50" s="100">
        <f>E50/'[1]4a_İl'!E49</f>
        <v>0.24347912953411463</v>
      </c>
      <c r="J50" s="110">
        <f t="shared" si="0"/>
        <v>1.2156919263554628E-2</v>
      </c>
      <c r="K50" s="110">
        <f t="shared" si="1"/>
        <v>-5.1569828168841009E-2</v>
      </c>
      <c r="L50" s="107">
        <f t="shared" si="2"/>
        <v>-2518</v>
      </c>
      <c r="M50" s="111">
        <f t="shared" si="4"/>
        <v>6.3539327260339645E-2</v>
      </c>
      <c r="N50" s="108">
        <f t="shared" si="3"/>
        <v>-6050</v>
      </c>
      <c r="O50" s="108">
        <f t="shared" si="5"/>
        <v>220.55449549650075</v>
      </c>
    </row>
    <row r="51" spans="1:15">
      <c r="A51" s="85">
        <v>49</v>
      </c>
      <c r="B51" s="99" t="s">
        <v>140</v>
      </c>
      <c r="C51" s="86">
        <v>3998</v>
      </c>
      <c r="D51" s="86">
        <v>3397</v>
      </c>
      <c r="E51" s="86">
        <v>3593</v>
      </c>
      <c r="F51" s="86">
        <v>3631.76895202686</v>
      </c>
      <c r="G51" s="86">
        <v>3508.2412820258201</v>
      </c>
      <c r="H51" s="86">
        <v>3374.6394516397399</v>
      </c>
      <c r="I51" s="100">
        <f>E51/'[1]4a_İl'!E50</f>
        <v>0.1601372732540001</v>
      </c>
      <c r="J51" s="110">
        <f t="shared" si="0"/>
        <v>9.4322509477535207E-4</v>
      </c>
      <c r="K51" s="110">
        <f t="shared" si="1"/>
        <v>-0.10130065032516258</v>
      </c>
      <c r="L51" s="107">
        <f t="shared" si="2"/>
        <v>-405</v>
      </c>
      <c r="M51" s="111">
        <f t="shared" si="4"/>
        <v>1.0219788538696409E-2</v>
      </c>
      <c r="N51" s="108">
        <f t="shared" si="3"/>
        <v>196</v>
      </c>
      <c r="O51" s="108">
        <f t="shared" si="5"/>
        <v>-133.60183038608011</v>
      </c>
    </row>
    <row r="52" spans="1:15">
      <c r="A52" s="85">
        <v>50</v>
      </c>
      <c r="B52" s="99" t="s">
        <v>141</v>
      </c>
      <c r="C52" s="86">
        <v>9248</v>
      </c>
      <c r="D52" s="86">
        <v>8570</v>
      </c>
      <c r="E52" s="86">
        <v>8695</v>
      </c>
      <c r="F52" s="86">
        <v>9169.4683495603203</v>
      </c>
      <c r="G52" s="86">
        <v>8675.6265915267904</v>
      </c>
      <c r="H52" s="86">
        <v>8624.7397533019594</v>
      </c>
      <c r="I52" s="100">
        <f>E52/'[1]4a_İl'!E51</f>
        <v>0.21306052438127909</v>
      </c>
      <c r="J52" s="110">
        <f t="shared" si="0"/>
        <v>2.2825889783110731E-3</v>
      </c>
      <c r="K52" s="110">
        <f t="shared" si="1"/>
        <v>-5.9796712802768166E-2</v>
      </c>
      <c r="L52" s="107">
        <f t="shared" si="2"/>
        <v>-553</v>
      </c>
      <c r="M52" s="111">
        <f t="shared" si="4"/>
        <v>1.3954427313331146E-2</v>
      </c>
      <c r="N52" s="108">
        <f t="shared" si="3"/>
        <v>125</v>
      </c>
      <c r="O52" s="108">
        <f t="shared" si="5"/>
        <v>-50.886838224831081</v>
      </c>
    </row>
    <row r="53" spans="1:15">
      <c r="A53" s="85">
        <v>51</v>
      </c>
      <c r="B53" s="99" t="s">
        <v>142</v>
      </c>
      <c r="C53" s="86">
        <v>8711</v>
      </c>
      <c r="D53" s="86">
        <v>7162</v>
      </c>
      <c r="E53" s="86">
        <v>7352</v>
      </c>
      <c r="F53" s="86">
        <v>8667.2511638875694</v>
      </c>
      <c r="G53" s="86">
        <v>7324.6981949072397</v>
      </c>
      <c r="H53" s="86">
        <v>7295.3475905483101</v>
      </c>
      <c r="I53" s="100">
        <f>E53/'[1]4a_İl'!E52</f>
        <v>0.18178221738700426</v>
      </c>
      <c r="J53" s="110">
        <f t="shared" si="0"/>
        <v>1.9300280814885577E-3</v>
      </c>
      <c r="K53" s="110">
        <f t="shared" si="1"/>
        <v>-0.15600964298014006</v>
      </c>
      <c r="L53" s="107">
        <f t="shared" si="2"/>
        <v>-1359</v>
      </c>
      <c r="M53" s="111">
        <f t="shared" si="4"/>
        <v>3.4293068207625732E-2</v>
      </c>
      <c r="N53" s="108">
        <f t="shared" si="3"/>
        <v>190</v>
      </c>
      <c r="O53" s="108">
        <f t="shared" si="5"/>
        <v>-29.350604358929559</v>
      </c>
    </row>
    <row r="54" spans="1:15">
      <c r="A54" s="85">
        <v>52</v>
      </c>
      <c r="B54" s="99" t="s">
        <v>143</v>
      </c>
      <c r="C54" s="86">
        <v>23815</v>
      </c>
      <c r="D54" s="86">
        <v>23622</v>
      </c>
      <c r="E54" s="86">
        <v>23946</v>
      </c>
      <c r="F54" s="86">
        <v>23478.4851826085</v>
      </c>
      <c r="G54" s="86">
        <v>23856.687323309299</v>
      </c>
      <c r="H54" s="86">
        <v>23603.7358446822</v>
      </c>
      <c r="I54" s="100">
        <f>E54/'[1]4a_İl'!E53</f>
        <v>0.31111226597721159</v>
      </c>
      <c r="J54" s="110">
        <f t="shared" si="0"/>
        <v>6.2862421707460562E-3</v>
      </c>
      <c r="K54" s="110">
        <f t="shared" si="1"/>
        <v>5.5007348309888725E-3</v>
      </c>
      <c r="L54" s="107">
        <f t="shared" si="2"/>
        <v>131</v>
      </c>
      <c r="M54" s="111">
        <f t="shared" si="4"/>
        <v>-3.3056599964672337E-3</v>
      </c>
      <c r="N54" s="108">
        <f t="shared" si="3"/>
        <v>324</v>
      </c>
      <c r="O54" s="108">
        <f t="shared" si="5"/>
        <v>-252.95147862709928</v>
      </c>
    </row>
    <row r="55" spans="1:15">
      <c r="A55" s="85">
        <v>53</v>
      </c>
      <c r="B55" s="99" t="s">
        <v>144</v>
      </c>
      <c r="C55" s="86">
        <v>13453</v>
      </c>
      <c r="D55" s="86">
        <v>10768</v>
      </c>
      <c r="E55" s="86">
        <v>11078</v>
      </c>
      <c r="F55" s="86">
        <v>13408.0730920858</v>
      </c>
      <c r="G55" s="86">
        <v>11258.056029903801</v>
      </c>
      <c r="H55" s="86">
        <v>11210.967104043</v>
      </c>
      <c r="I55" s="100">
        <f>E55/'[1]4a_İl'!E54</f>
        <v>0.19346163249624532</v>
      </c>
      <c r="J55" s="110">
        <f t="shared" si="0"/>
        <v>2.9081679932984553E-3</v>
      </c>
      <c r="K55" s="110">
        <f t="shared" si="1"/>
        <v>-0.17654054857652568</v>
      </c>
      <c r="L55" s="107">
        <f t="shared" si="2"/>
        <v>-2375</v>
      </c>
      <c r="M55" s="111">
        <f t="shared" si="4"/>
        <v>5.9930858714577706E-2</v>
      </c>
      <c r="N55" s="108">
        <f t="shared" si="3"/>
        <v>310</v>
      </c>
      <c r="O55" s="108">
        <f t="shared" si="5"/>
        <v>-47.088925860800373</v>
      </c>
    </row>
    <row r="56" spans="1:15">
      <c r="A56" s="85">
        <v>54</v>
      </c>
      <c r="B56" s="99" t="s">
        <v>145</v>
      </c>
      <c r="C56" s="86">
        <v>45743</v>
      </c>
      <c r="D56" s="86">
        <v>46841</v>
      </c>
      <c r="E56" s="86">
        <v>47684</v>
      </c>
      <c r="F56" s="86">
        <v>45451.720790820298</v>
      </c>
      <c r="G56" s="86">
        <v>47159.606490254802</v>
      </c>
      <c r="H56" s="86">
        <v>47287.0109399184</v>
      </c>
      <c r="I56" s="100">
        <f>E56/'[1]4a_İl'!E55</f>
        <v>0.27177493816042952</v>
      </c>
      <c r="J56" s="110">
        <f t="shared" si="0"/>
        <v>1.2517880717859139E-2</v>
      </c>
      <c r="K56" s="110">
        <f t="shared" si="1"/>
        <v>4.2432721946527335E-2</v>
      </c>
      <c r="L56" s="107">
        <f t="shared" si="2"/>
        <v>1941</v>
      </c>
      <c r="M56" s="111">
        <f t="shared" si="4"/>
        <v>-4.8979282848419084E-2</v>
      </c>
      <c r="N56" s="108">
        <f t="shared" si="3"/>
        <v>843</v>
      </c>
      <c r="O56" s="108">
        <f t="shared" si="5"/>
        <v>127.40444966359792</v>
      </c>
    </row>
    <row r="57" spans="1:15">
      <c r="A57" s="85">
        <v>55</v>
      </c>
      <c r="B57" s="99" t="s">
        <v>146</v>
      </c>
      <c r="C57" s="86">
        <v>46058</v>
      </c>
      <c r="D57" s="86">
        <v>44733</v>
      </c>
      <c r="E57" s="86">
        <v>45675</v>
      </c>
      <c r="F57" s="86">
        <v>44968.993950838798</v>
      </c>
      <c r="G57" s="86">
        <v>45369.8222332488</v>
      </c>
      <c r="H57" s="86">
        <v>45036.8460466369</v>
      </c>
      <c r="I57" s="100">
        <f>E57/'[1]4a_İl'!E56</f>
        <v>0.28474620650100368</v>
      </c>
      <c r="J57" s="110">
        <f t="shared" si="0"/>
        <v>1.1990483218442583E-2</v>
      </c>
      <c r="K57" s="110">
        <f t="shared" si="1"/>
        <v>-8.3156020669590512E-3</v>
      </c>
      <c r="L57" s="107">
        <f t="shared" si="2"/>
        <v>-383</v>
      </c>
      <c r="M57" s="111">
        <f t="shared" si="4"/>
        <v>9.6646395316561107E-3</v>
      </c>
      <c r="N57" s="108">
        <f t="shared" si="3"/>
        <v>942</v>
      </c>
      <c r="O57" s="108">
        <f t="shared" si="5"/>
        <v>-332.97618661190063</v>
      </c>
    </row>
    <row r="58" spans="1:15">
      <c r="A58" s="85">
        <v>56</v>
      </c>
      <c r="B58" s="99" t="s">
        <v>147</v>
      </c>
      <c r="C58" s="86">
        <v>2990</v>
      </c>
      <c r="D58" s="86">
        <v>2455</v>
      </c>
      <c r="E58" s="86">
        <v>2892</v>
      </c>
      <c r="F58" s="86">
        <v>2674.7240920856998</v>
      </c>
      <c r="G58" s="86">
        <v>2619.3798307321999</v>
      </c>
      <c r="H58" s="86">
        <v>2613.8245563966502</v>
      </c>
      <c r="I58" s="100">
        <f>E58/'[1]4a_İl'!E57</f>
        <v>0.12906680947918062</v>
      </c>
      <c r="J58" s="110">
        <f t="shared" si="0"/>
        <v>7.5920038243537939E-4</v>
      </c>
      <c r="K58" s="110">
        <f t="shared" si="1"/>
        <v>-3.2775919732441469E-2</v>
      </c>
      <c r="L58" s="107">
        <f t="shared" si="2"/>
        <v>-98</v>
      </c>
      <c r="M58" s="111">
        <f t="shared" si="4"/>
        <v>2.4729364859067855E-3</v>
      </c>
      <c r="N58" s="108">
        <f t="shared" si="3"/>
        <v>437</v>
      </c>
      <c r="O58" s="108">
        <f t="shared" si="5"/>
        <v>-5.5552743355497114</v>
      </c>
    </row>
    <row r="59" spans="1:15">
      <c r="A59" s="85">
        <v>57</v>
      </c>
      <c r="B59" s="99" t="s">
        <v>148</v>
      </c>
      <c r="C59" s="86">
        <v>7690</v>
      </c>
      <c r="D59" s="86">
        <v>6438</v>
      </c>
      <c r="E59" s="86">
        <v>6434</v>
      </c>
      <c r="F59" s="86">
        <v>7929.1162333253296</v>
      </c>
      <c r="G59" s="86">
        <v>6730.4921392210599</v>
      </c>
      <c r="H59" s="86">
        <v>6691.9918291809599</v>
      </c>
      <c r="I59" s="100">
        <f>E59/'[1]4a_İl'!E58</f>
        <v>0.26791588590464294</v>
      </c>
      <c r="J59" s="110">
        <f t="shared" si="0"/>
        <v>1.6890370887238004E-3</v>
      </c>
      <c r="K59" s="110">
        <f t="shared" si="1"/>
        <v>-0.16332899869960987</v>
      </c>
      <c r="L59" s="107">
        <f t="shared" si="2"/>
        <v>-1256</v>
      </c>
      <c r="M59" s="111">
        <f t="shared" si="4"/>
        <v>3.1693961492846146E-2</v>
      </c>
      <c r="N59" s="108">
        <f t="shared" si="3"/>
        <v>-4</v>
      </c>
      <c r="O59" s="108">
        <f t="shared" si="5"/>
        <v>-38.500310040099976</v>
      </c>
    </row>
    <row r="60" spans="1:15">
      <c r="A60" s="85">
        <v>58</v>
      </c>
      <c r="B60" s="99" t="s">
        <v>149</v>
      </c>
      <c r="C60" s="86">
        <v>15872</v>
      </c>
      <c r="D60" s="86">
        <v>13358</v>
      </c>
      <c r="E60" s="86">
        <v>13470</v>
      </c>
      <c r="F60" s="86">
        <v>14754.9313983789</v>
      </c>
      <c r="G60" s="86">
        <v>13218.000964676699</v>
      </c>
      <c r="H60" s="86">
        <v>12680.825459276901</v>
      </c>
      <c r="I60" s="100">
        <f>E60/'[1]4a_İl'!E59</f>
        <v>0.16621626624217969</v>
      </c>
      <c r="J60" s="110">
        <f t="shared" si="0"/>
        <v>3.5361096650776487E-3</v>
      </c>
      <c r="K60" s="110">
        <f t="shared" si="1"/>
        <v>-0.15133568548387097</v>
      </c>
      <c r="L60" s="107">
        <f t="shared" si="2"/>
        <v>-2402</v>
      </c>
      <c r="M60" s="111">
        <f t="shared" si="4"/>
        <v>6.06121779504908E-2</v>
      </c>
      <c r="N60" s="108">
        <f t="shared" si="3"/>
        <v>112</v>
      </c>
      <c r="O60" s="108">
        <f t="shared" si="5"/>
        <v>-537.17550539979857</v>
      </c>
    </row>
    <row r="61" spans="1:15">
      <c r="A61" s="85">
        <v>59</v>
      </c>
      <c r="B61" s="99" t="s">
        <v>150</v>
      </c>
      <c r="C61" s="86">
        <v>75229</v>
      </c>
      <c r="D61" s="86">
        <v>75403</v>
      </c>
      <c r="E61" s="86">
        <v>76494</v>
      </c>
      <c r="F61" s="86">
        <v>74595.567773941497</v>
      </c>
      <c r="G61" s="86">
        <v>75496.148157234595</v>
      </c>
      <c r="H61" s="86">
        <v>75683.238076467605</v>
      </c>
      <c r="I61" s="100">
        <f>E61/'[1]4a_İl'!E60</f>
        <v>0.30806964128215353</v>
      </c>
      <c r="J61" s="110">
        <f t="shared" si="0"/>
        <v>2.008100762586857E-2</v>
      </c>
      <c r="K61" s="110">
        <f t="shared" si="1"/>
        <v>1.6815323877759907E-2</v>
      </c>
      <c r="L61" s="107">
        <f t="shared" si="2"/>
        <v>1265</v>
      </c>
      <c r="M61" s="111">
        <f t="shared" si="4"/>
        <v>-3.1921067904817177E-2</v>
      </c>
      <c r="N61" s="108">
        <f t="shared" si="3"/>
        <v>1091</v>
      </c>
      <c r="O61" s="108">
        <f t="shared" si="5"/>
        <v>187.08991923301073</v>
      </c>
    </row>
    <row r="62" spans="1:15">
      <c r="A62" s="85">
        <v>60</v>
      </c>
      <c r="B62" s="99" t="s">
        <v>151</v>
      </c>
      <c r="C62" s="86">
        <v>13612</v>
      </c>
      <c r="D62" s="86">
        <v>12511</v>
      </c>
      <c r="E62" s="86">
        <v>12764</v>
      </c>
      <c r="F62" s="86">
        <v>13662.0497734951</v>
      </c>
      <c r="G62" s="86">
        <v>12901.975771391501</v>
      </c>
      <c r="H62" s="86">
        <v>12925.328494259</v>
      </c>
      <c r="I62" s="100">
        <f>E62/'[1]4a_İl'!E61</f>
        <v>0.23088889692847581</v>
      </c>
      <c r="J62" s="110">
        <f t="shared" si="0"/>
        <v>3.3507723656311141E-3</v>
      </c>
      <c r="K62" s="110">
        <f t="shared" si="1"/>
        <v>-6.2297972377314131E-2</v>
      </c>
      <c r="L62" s="107">
        <f t="shared" si="2"/>
        <v>-848</v>
      </c>
      <c r="M62" s="111">
        <f t="shared" si="4"/>
        <v>2.1398470816826061E-2</v>
      </c>
      <c r="N62" s="108">
        <f t="shared" si="3"/>
        <v>253</v>
      </c>
      <c r="O62" s="108">
        <f t="shared" si="5"/>
        <v>23.352722867499324</v>
      </c>
    </row>
    <row r="63" spans="1:15">
      <c r="A63" s="85">
        <v>61</v>
      </c>
      <c r="B63" s="99" t="s">
        <v>152</v>
      </c>
      <c r="C63" s="86">
        <v>31037</v>
      </c>
      <c r="D63" s="86">
        <v>31384</v>
      </c>
      <c r="E63" s="86">
        <v>31355</v>
      </c>
      <c r="F63" s="86">
        <v>31017.8479620742</v>
      </c>
      <c r="G63" s="86">
        <v>31881.285592164</v>
      </c>
      <c r="H63" s="86">
        <v>31335.651768560099</v>
      </c>
      <c r="I63" s="100">
        <f>E63/'[1]4a_İl'!E62</f>
        <v>0.26618277516023603</v>
      </c>
      <c r="J63" s="110">
        <f t="shared" si="0"/>
        <v>8.2312337452494187E-3</v>
      </c>
      <c r="K63" s="110">
        <f t="shared" si="1"/>
        <v>1.0245835615555627E-2</v>
      </c>
      <c r="L63" s="107">
        <f t="shared" si="2"/>
        <v>318</v>
      </c>
      <c r="M63" s="111">
        <f t="shared" si="4"/>
        <v>-8.0244265563097737E-3</v>
      </c>
      <c r="N63" s="108">
        <f t="shared" si="3"/>
        <v>-29</v>
      </c>
      <c r="O63" s="108">
        <f t="shared" si="5"/>
        <v>-545.63382360390096</v>
      </c>
    </row>
    <row r="64" spans="1:15">
      <c r="A64" s="85">
        <v>62</v>
      </c>
      <c r="B64" s="99" t="s">
        <v>153</v>
      </c>
      <c r="C64" s="86">
        <v>2560</v>
      </c>
      <c r="D64" s="86">
        <v>1564</v>
      </c>
      <c r="E64" s="86">
        <v>1553</v>
      </c>
      <c r="F64" s="86">
        <v>2560</v>
      </c>
      <c r="G64" s="86">
        <v>1564</v>
      </c>
      <c r="H64" s="86">
        <v>1553</v>
      </c>
      <c r="I64" s="100">
        <f>E64/'[1]4a_İl'!E63</f>
        <v>0.21497785160575858</v>
      </c>
      <c r="J64" s="110">
        <f t="shared" si="0"/>
        <v>4.0768955529811346E-4</v>
      </c>
      <c r="K64" s="110">
        <f t="shared" si="1"/>
        <v>-0.39335937500000001</v>
      </c>
      <c r="L64" s="107">
        <f t="shared" si="2"/>
        <v>-1007</v>
      </c>
      <c r="M64" s="111">
        <f t="shared" si="4"/>
        <v>2.541068409498095E-2</v>
      </c>
      <c r="N64" s="108">
        <f t="shared" si="3"/>
        <v>-11</v>
      </c>
      <c r="O64" s="108">
        <f t="shared" si="5"/>
        <v>-11</v>
      </c>
    </row>
    <row r="65" spans="1:15">
      <c r="A65" s="85">
        <v>63</v>
      </c>
      <c r="B65" s="99" t="s">
        <v>154</v>
      </c>
      <c r="C65" s="86">
        <v>19024</v>
      </c>
      <c r="D65" s="86">
        <v>18404</v>
      </c>
      <c r="E65" s="86">
        <v>19246</v>
      </c>
      <c r="F65" s="86">
        <v>17631.598657694602</v>
      </c>
      <c r="G65" s="86">
        <v>18126.678240311499</v>
      </c>
      <c r="H65" s="86">
        <v>18375.722678182199</v>
      </c>
      <c r="I65" s="100">
        <f>E65/'[1]4a_İl'!E64</f>
        <v>0.1558961232523855</v>
      </c>
      <c r="J65" s="110">
        <f t="shared" si="0"/>
        <v>5.0524102905779083E-3</v>
      </c>
      <c r="K65" s="110">
        <f t="shared" si="1"/>
        <v>1.1669470142977293E-2</v>
      </c>
      <c r="L65" s="107">
        <f t="shared" si="2"/>
        <v>222</v>
      </c>
      <c r="M65" s="111">
        <f t="shared" si="4"/>
        <v>-5.601958161952106E-3</v>
      </c>
      <c r="N65" s="108">
        <f t="shared" si="3"/>
        <v>842</v>
      </c>
      <c r="O65" s="108">
        <f t="shared" si="5"/>
        <v>249.04443787069977</v>
      </c>
    </row>
    <row r="66" spans="1:15">
      <c r="A66" s="85">
        <v>64</v>
      </c>
      <c r="B66" s="99" t="s">
        <v>155</v>
      </c>
      <c r="C66" s="86">
        <v>17661</v>
      </c>
      <c r="D66" s="86">
        <v>16702</v>
      </c>
      <c r="E66" s="86">
        <v>16445</v>
      </c>
      <c r="F66" s="86">
        <v>17832.704365490699</v>
      </c>
      <c r="G66" s="86">
        <v>16799.8135982315</v>
      </c>
      <c r="H66" s="86">
        <v>16716.562425066699</v>
      </c>
      <c r="I66" s="100">
        <f>E66/'[1]4a_İl'!E65</f>
        <v>0.26535749439271938</v>
      </c>
      <c r="J66" s="110">
        <f t="shared" si="0"/>
        <v>4.3170989934819548E-3</v>
      </c>
      <c r="K66" s="110">
        <f t="shared" si="1"/>
        <v>-6.8852273370703806E-2</v>
      </c>
      <c r="L66" s="107">
        <f t="shared" si="2"/>
        <v>-1216</v>
      </c>
      <c r="M66" s="111">
        <f t="shared" si="4"/>
        <v>3.0684599661863786E-2</v>
      </c>
      <c r="N66" s="108">
        <f t="shared" si="3"/>
        <v>-257</v>
      </c>
      <c r="O66" s="108">
        <f t="shared" si="5"/>
        <v>-83.251173164801003</v>
      </c>
    </row>
    <row r="67" spans="1:15">
      <c r="A67" s="85">
        <v>65</v>
      </c>
      <c r="B67" s="99" t="s">
        <v>156</v>
      </c>
      <c r="C67" s="86">
        <v>9711</v>
      </c>
      <c r="D67" s="86">
        <v>10162</v>
      </c>
      <c r="E67" s="86">
        <v>12367</v>
      </c>
      <c r="F67" s="86">
        <v>9227.8986879468903</v>
      </c>
      <c r="G67" s="86">
        <v>10426.0080038832</v>
      </c>
      <c r="H67" s="86">
        <v>12091.0487448607</v>
      </c>
      <c r="I67" s="100">
        <f>E67/'[1]4a_İl'!E66</f>
        <v>0.17687104017391056</v>
      </c>
      <c r="J67" s="110">
        <f t="shared" ref="J67:J84" si="6">E67/$E$84</f>
        <v>3.2465529493701027E-3</v>
      </c>
      <c r="K67" s="110">
        <f t="shared" ref="K67:K84" si="7">(E67-C67)/C67</f>
        <v>0.27350427350427353</v>
      </c>
      <c r="L67" s="107">
        <f t="shared" ref="L67:L84" si="8">E67-C67</f>
        <v>2656</v>
      </c>
      <c r="M67" s="111">
        <f t="shared" si="4"/>
        <v>-6.7021625577228794E-2</v>
      </c>
      <c r="N67" s="108">
        <f t="shared" ref="N67:N84" si="9">E67-D67</f>
        <v>2205</v>
      </c>
      <c r="O67" s="108">
        <f t="shared" si="5"/>
        <v>1665.0407409774998</v>
      </c>
    </row>
    <row r="68" spans="1:15">
      <c r="A68" s="85">
        <v>66</v>
      </c>
      <c r="B68" s="99" t="s">
        <v>157</v>
      </c>
      <c r="C68" s="86">
        <v>7723</v>
      </c>
      <c r="D68" s="86">
        <v>6750</v>
      </c>
      <c r="E68" s="86">
        <v>6953</v>
      </c>
      <c r="F68" s="86">
        <v>7537.4767270699003</v>
      </c>
      <c r="G68" s="86">
        <v>6761.2652932106803</v>
      </c>
      <c r="H68" s="86">
        <v>6795.4949847588496</v>
      </c>
      <c r="I68" s="100">
        <f>E68/'[1]4a_İl'!E67</f>
        <v>0.16983805173550892</v>
      </c>
      <c r="J68" s="110">
        <f t="shared" si="6"/>
        <v>1.8252836303849214E-3</v>
      </c>
      <c r="K68" s="110">
        <f t="shared" si="7"/>
        <v>-9.970218826880746E-2</v>
      </c>
      <c r="L68" s="107">
        <f t="shared" si="8"/>
        <v>-770</v>
      </c>
      <c r="M68" s="111">
        <f t="shared" ref="M68:M84" si="10">L68/$L$84</f>
        <v>1.9430215246410459E-2</v>
      </c>
      <c r="N68" s="108">
        <f t="shared" si="9"/>
        <v>203</v>
      </c>
      <c r="O68" s="108">
        <f t="shared" ref="O68:O83" si="11">H68-G68</f>
        <v>34.229691548169285</v>
      </c>
    </row>
    <row r="69" spans="1:15">
      <c r="A69" s="85">
        <v>67</v>
      </c>
      <c r="B69" s="99" t="s">
        <v>158</v>
      </c>
      <c r="C69" s="86">
        <v>19620</v>
      </c>
      <c r="D69" s="86">
        <v>17966</v>
      </c>
      <c r="E69" s="86">
        <v>17934</v>
      </c>
      <c r="F69" s="86">
        <v>19950.872763420601</v>
      </c>
      <c r="G69" s="86">
        <v>18481.492076679999</v>
      </c>
      <c r="H69" s="86">
        <v>18248.157757946501</v>
      </c>
      <c r="I69" s="100">
        <f>E69/'[1]4a_İl'!E68</f>
        <v>0.20677250873369998</v>
      </c>
      <c r="J69" s="110">
        <f t="shared" si="6"/>
        <v>4.7079874338160762E-3</v>
      </c>
      <c r="K69" s="110">
        <f t="shared" si="7"/>
        <v>-8.5932721712538226E-2</v>
      </c>
      <c r="L69" s="107">
        <f t="shared" si="8"/>
        <v>-1686</v>
      </c>
      <c r="M69" s="111">
        <f t="shared" si="10"/>
        <v>4.2544601175906534E-2</v>
      </c>
      <c r="N69" s="108">
        <f t="shared" si="9"/>
        <v>-32</v>
      </c>
      <c r="O69" s="108">
        <f t="shared" si="11"/>
        <v>-233.33431873349764</v>
      </c>
    </row>
    <row r="70" spans="1:15">
      <c r="A70" s="85">
        <v>68</v>
      </c>
      <c r="B70" s="99" t="s">
        <v>159</v>
      </c>
      <c r="C70" s="86">
        <v>8507</v>
      </c>
      <c r="D70" s="86">
        <v>8466</v>
      </c>
      <c r="E70" s="86">
        <v>8561</v>
      </c>
      <c r="F70" s="86">
        <v>8303.1827468151405</v>
      </c>
      <c r="G70" s="86">
        <v>8495.3434599135198</v>
      </c>
      <c r="H70" s="86">
        <v>8422.7023105052904</v>
      </c>
      <c r="I70" s="100">
        <f>E70/'[1]4a_İl'!E69</f>
        <v>0.18083690669821084</v>
      </c>
      <c r="J70" s="110">
        <f t="shared" si="6"/>
        <v>2.2474116438552152E-3</v>
      </c>
      <c r="K70" s="110">
        <f t="shared" si="7"/>
        <v>6.3477136475843425E-3</v>
      </c>
      <c r="L70" s="107">
        <f t="shared" si="8"/>
        <v>54</v>
      </c>
      <c r="M70" s="111">
        <f t="shared" si="10"/>
        <v>-1.3626384718261879E-3</v>
      </c>
      <c r="N70" s="108">
        <f t="shared" si="9"/>
        <v>95</v>
      </c>
      <c r="O70" s="108">
        <f t="shared" si="11"/>
        <v>-72.641149408229467</v>
      </c>
    </row>
    <row r="71" spans="1:15">
      <c r="A71" s="85">
        <v>69</v>
      </c>
      <c r="B71" s="99" t="s">
        <v>160</v>
      </c>
      <c r="C71" s="86">
        <v>2206</v>
      </c>
      <c r="D71" s="86">
        <v>1318</v>
      </c>
      <c r="E71" s="86">
        <v>1336</v>
      </c>
      <c r="F71" s="86">
        <v>2059.1433689199198</v>
      </c>
      <c r="G71" s="86">
        <v>1264.16742506419</v>
      </c>
      <c r="H71" s="86">
        <v>1236.51222809214</v>
      </c>
      <c r="I71" s="100">
        <f>E71/'[1]4a_İl'!E70</f>
        <v>0.14920705829796738</v>
      </c>
      <c r="J71" s="110">
        <f t="shared" si="6"/>
        <v>3.5072327487332879E-4</v>
      </c>
      <c r="K71" s="110">
        <f t="shared" si="7"/>
        <v>-0.39437896645512238</v>
      </c>
      <c r="L71" s="107">
        <f t="shared" si="8"/>
        <v>-870</v>
      </c>
      <c r="M71" s="111">
        <f t="shared" si="10"/>
        <v>2.1953619823866361E-2</v>
      </c>
      <c r="N71" s="108">
        <f t="shared" si="9"/>
        <v>18</v>
      </c>
      <c r="O71" s="108">
        <f t="shared" si="11"/>
        <v>-27.655196972049907</v>
      </c>
    </row>
    <row r="72" spans="1:15">
      <c r="A72" s="85">
        <v>70</v>
      </c>
      <c r="B72" s="99" t="s">
        <v>161</v>
      </c>
      <c r="C72" s="86">
        <v>13375</v>
      </c>
      <c r="D72" s="86">
        <v>12991</v>
      </c>
      <c r="E72" s="86">
        <v>12890</v>
      </c>
      <c r="F72" s="86">
        <v>13206.5316186322</v>
      </c>
      <c r="G72" s="86">
        <v>12960.6552619098</v>
      </c>
      <c r="H72" s="86">
        <v>12774.318778880701</v>
      </c>
      <c r="I72" s="100">
        <f>E72/'[1]4a_İl'!E71</f>
        <v>0.30760052499701707</v>
      </c>
      <c r="J72" s="110">
        <f t="shared" si="6"/>
        <v>3.3838495607164732E-3</v>
      </c>
      <c r="K72" s="110">
        <f t="shared" si="7"/>
        <v>-3.6261682242990652E-2</v>
      </c>
      <c r="L72" s="107">
        <f t="shared" si="8"/>
        <v>-485</v>
      </c>
      <c r="M72" s="111">
        <f t="shared" si="10"/>
        <v>1.2238512200661132E-2</v>
      </c>
      <c r="N72" s="108">
        <f t="shared" si="9"/>
        <v>-101</v>
      </c>
      <c r="O72" s="108">
        <f t="shared" si="11"/>
        <v>-186.33648302909933</v>
      </c>
    </row>
    <row r="73" spans="1:15">
      <c r="A73" s="85">
        <v>71</v>
      </c>
      <c r="B73" s="99" t="s">
        <v>162</v>
      </c>
      <c r="C73" s="86">
        <v>7528</v>
      </c>
      <c r="D73" s="86">
        <v>7083</v>
      </c>
      <c r="E73" s="86">
        <v>7297</v>
      </c>
      <c r="F73" s="86">
        <v>7338.4038973735896</v>
      </c>
      <c r="G73" s="86">
        <v>7282.3971720218797</v>
      </c>
      <c r="H73" s="86">
        <v>7184.4350876972703</v>
      </c>
      <c r="I73" s="100">
        <f>E73/'[1]4a_İl'!E72</f>
        <v>0.18994689712619742</v>
      </c>
      <c r="J73" s="110">
        <f t="shared" si="6"/>
        <v>1.9155896233163773E-3</v>
      </c>
      <c r="K73" s="110">
        <f t="shared" si="7"/>
        <v>-3.0685441020191287E-2</v>
      </c>
      <c r="L73" s="107">
        <f t="shared" si="8"/>
        <v>-231</v>
      </c>
      <c r="M73" s="111">
        <f t="shared" si="10"/>
        <v>5.8290645739231374E-3</v>
      </c>
      <c r="N73" s="108">
        <f t="shared" si="9"/>
        <v>214</v>
      </c>
      <c r="O73" s="108">
        <f t="shared" si="11"/>
        <v>-97.96208432460935</v>
      </c>
    </row>
    <row r="74" spans="1:15">
      <c r="A74" s="85">
        <v>72</v>
      </c>
      <c r="B74" s="99" t="s">
        <v>163</v>
      </c>
      <c r="C74" s="86">
        <v>9598</v>
      </c>
      <c r="D74" s="86">
        <v>8887</v>
      </c>
      <c r="E74" s="86">
        <v>9371</v>
      </c>
      <c r="F74" s="86">
        <v>9250.4515166654492</v>
      </c>
      <c r="G74" s="86">
        <v>8879.1969033933892</v>
      </c>
      <c r="H74" s="86">
        <v>9027.6702247554404</v>
      </c>
      <c r="I74" s="100">
        <f>E74/'[1]4a_İl'!E73</f>
        <v>0.18785205973739602</v>
      </c>
      <c r="J74" s="110">
        <f t="shared" si="6"/>
        <v>2.4600507551182367E-3</v>
      </c>
      <c r="K74" s="110">
        <f t="shared" si="7"/>
        <v>-2.3650760575119816E-2</v>
      </c>
      <c r="L74" s="107">
        <f t="shared" si="8"/>
        <v>-227</v>
      </c>
      <c r="M74" s="111">
        <f t="shared" si="10"/>
        <v>5.728128390824901E-3</v>
      </c>
      <c r="N74" s="108">
        <f t="shared" si="9"/>
        <v>484</v>
      </c>
      <c r="O74" s="108">
        <f t="shared" si="11"/>
        <v>148.47332136205114</v>
      </c>
    </row>
    <row r="75" spans="1:15">
      <c r="A75" s="85">
        <v>73</v>
      </c>
      <c r="B75" s="99" t="s">
        <v>164</v>
      </c>
      <c r="C75" s="86">
        <v>2540</v>
      </c>
      <c r="D75" s="86">
        <v>4410</v>
      </c>
      <c r="E75" s="86">
        <v>4482</v>
      </c>
      <c r="F75" s="86">
        <v>2333.2668937908602</v>
      </c>
      <c r="G75" s="86">
        <v>4315.35482289621</v>
      </c>
      <c r="H75" s="86">
        <v>4093.1986510407</v>
      </c>
      <c r="I75" s="100">
        <f>E75/'[1]4a_İl'!E74</f>
        <v>0.15649987778902893</v>
      </c>
      <c r="J75" s="110">
        <f t="shared" si="6"/>
        <v>1.1766030823220507E-3</v>
      </c>
      <c r="K75" s="110">
        <f t="shared" si="7"/>
        <v>0.76456692913385826</v>
      </c>
      <c r="L75" s="107">
        <f t="shared" si="8"/>
        <v>1942</v>
      </c>
      <c r="M75" s="111">
        <f t="shared" si="10"/>
        <v>-4.9004516894193648E-2</v>
      </c>
      <c r="N75" s="108">
        <f t="shared" si="9"/>
        <v>72</v>
      </c>
      <c r="O75" s="108">
        <f t="shared" si="11"/>
        <v>-222.15617185550991</v>
      </c>
    </row>
    <row r="76" spans="1:15">
      <c r="A76" s="85">
        <v>74</v>
      </c>
      <c r="B76" s="99" t="s">
        <v>165</v>
      </c>
      <c r="C76" s="86">
        <v>7964</v>
      </c>
      <c r="D76" s="86">
        <v>7081</v>
      </c>
      <c r="E76" s="86">
        <v>7271</v>
      </c>
      <c r="F76" s="86">
        <v>7870.4868092745501</v>
      </c>
      <c r="G76" s="86">
        <v>7249.0109904464898</v>
      </c>
      <c r="H76" s="86">
        <v>7203.8358255406001</v>
      </c>
      <c r="I76" s="100">
        <f>E76/'[1]4a_İl'!E75</f>
        <v>0.26296564195298372</v>
      </c>
      <c r="J76" s="110">
        <f t="shared" si="6"/>
        <v>1.9087641703622556E-3</v>
      </c>
      <c r="K76" s="110">
        <f t="shared" si="7"/>
        <v>-8.7016574585635359E-2</v>
      </c>
      <c r="L76" s="107">
        <f t="shared" si="8"/>
        <v>-693</v>
      </c>
      <c r="M76" s="111">
        <f t="shared" si="10"/>
        <v>1.748719372176941E-2</v>
      </c>
      <c r="N76" s="108">
        <f t="shared" si="9"/>
        <v>190</v>
      </c>
      <c r="O76" s="108">
        <f t="shared" si="11"/>
        <v>-45.175164905889687</v>
      </c>
    </row>
    <row r="77" spans="1:15">
      <c r="A77" s="85">
        <v>75</v>
      </c>
      <c r="B77" s="99" t="s">
        <v>166</v>
      </c>
      <c r="C77" s="86">
        <v>1982</v>
      </c>
      <c r="D77" s="86">
        <v>1500</v>
      </c>
      <c r="E77" s="86">
        <v>1493</v>
      </c>
      <c r="F77" s="86">
        <v>2098.6499030001</v>
      </c>
      <c r="G77" s="86">
        <v>1719.61024174051</v>
      </c>
      <c r="H77" s="86">
        <v>1598.28035535083</v>
      </c>
      <c r="I77" s="100">
        <f>E77/'[1]4a_İl'!E76</f>
        <v>0.16279576927270745</v>
      </c>
      <c r="J77" s="110">
        <f t="shared" si="6"/>
        <v>3.9193851001937118E-4</v>
      </c>
      <c r="K77" s="110">
        <f t="shared" si="7"/>
        <v>-0.24672048435923311</v>
      </c>
      <c r="L77" s="107">
        <f t="shared" si="8"/>
        <v>-489</v>
      </c>
      <c r="M77" s="111">
        <f t="shared" si="10"/>
        <v>1.2339448383759367E-2</v>
      </c>
      <c r="N77" s="108">
        <f t="shared" si="9"/>
        <v>-7</v>
      </c>
      <c r="O77" s="108">
        <f t="shared" si="11"/>
        <v>-121.32988638968004</v>
      </c>
    </row>
    <row r="78" spans="1:15">
      <c r="A78" s="85">
        <v>76</v>
      </c>
      <c r="B78" s="99" t="s">
        <v>167</v>
      </c>
      <c r="C78" s="86">
        <v>3511</v>
      </c>
      <c r="D78" s="86">
        <v>3083</v>
      </c>
      <c r="E78" s="86">
        <v>3211</v>
      </c>
      <c r="F78" s="86">
        <v>3381.0447139348398</v>
      </c>
      <c r="G78" s="86">
        <v>3073.3697108627298</v>
      </c>
      <c r="H78" s="86">
        <v>3067.97059576329</v>
      </c>
      <c r="I78" s="100">
        <f>E78/'[1]4a_İl'!E77</f>
        <v>0.21747375550287842</v>
      </c>
      <c r="J78" s="110">
        <f t="shared" si="6"/>
        <v>8.4294343983402594E-4</v>
      </c>
      <c r="K78" s="110">
        <f t="shared" si="7"/>
        <v>-8.5445741953859303E-2</v>
      </c>
      <c r="L78" s="107">
        <f t="shared" si="8"/>
        <v>-300</v>
      </c>
      <c r="M78" s="111">
        <f t="shared" si="10"/>
        <v>7.5702137323677109E-3</v>
      </c>
      <c r="N78" s="108">
        <f t="shared" si="9"/>
        <v>128</v>
      </c>
      <c r="O78" s="108">
        <f t="shared" si="11"/>
        <v>-5.3991150994397685</v>
      </c>
    </row>
    <row r="79" spans="1:15">
      <c r="A79" s="85">
        <v>77</v>
      </c>
      <c r="B79" s="99" t="s">
        <v>168</v>
      </c>
      <c r="C79" s="86">
        <v>12410</v>
      </c>
      <c r="D79" s="86">
        <v>12164</v>
      </c>
      <c r="E79" s="86">
        <v>12296</v>
      </c>
      <c r="F79" s="86">
        <v>12364.0323662398</v>
      </c>
      <c r="G79" s="86">
        <v>12250.582032165699</v>
      </c>
      <c r="H79" s="86">
        <v>12263.566867514999</v>
      </c>
      <c r="I79" s="100">
        <f>E79/'[1]4a_İl'!E78</f>
        <v>0.23684869498218242</v>
      </c>
      <c r="J79" s="110">
        <f t="shared" si="6"/>
        <v>3.2279142124569241E-3</v>
      </c>
      <c r="K79" s="110">
        <f t="shared" si="7"/>
        <v>-9.1861402095084616E-3</v>
      </c>
      <c r="L79" s="107">
        <f t="shared" si="8"/>
        <v>-114</v>
      </c>
      <c r="M79" s="111">
        <f t="shared" si="10"/>
        <v>2.8766812182997301E-3</v>
      </c>
      <c r="N79" s="108">
        <f t="shared" si="9"/>
        <v>132</v>
      </c>
      <c r="O79" s="108">
        <f t="shared" si="11"/>
        <v>12.984835349299829</v>
      </c>
    </row>
    <row r="80" spans="1:15">
      <c r="A80" s="85">
        <v>78</v>
      </c>
      <c r="B80" s="99" t="s">
        <v>169</v>
      </c>
      <c r="C80" s="86">
        <v>10230</v>
      </c>
      <c r="D80" s="86">
        <v>9730</v>
      </c>
      <c r="E80" s="86">
        <v>10095</v>
      </c>
      <c r="F80" s="86">
        <v>10588.2529665405</v>
      </c>
      <c r="G80" s="86">
        <v>10466.5190526191</v>
      </c>
      <c r="H80" s="86">
        <v>10560.687246624901</v>
      </c>
      <c r="I80" s="100">
        <f>E80/'[1]4a_İl'!E79</f>
        <v>0.25395587532389124</v>
      </c>
      <c r="J80" s="110">
        <f t="shared" si="6"/>
        <v>2.6501133681483937E-3</v>
      </c>
      <c r="K80" s="110">
        <f t="shared" si="7"/>
        <v>-1.3196480938416423E-2</v>
      </c>
      <c r="L80" s="107">
        <f t="shared" si="8"/>
        <v>-135</v>
      </c>
      <c r="M80" s="111">
        <f t="shared" si="10"/>
        <v>3.4065961795654697E-3</v>
      </c>
      <c r="N80" s="108">
        <f t="shared" si="9"/>
        <v>365</v>
      </c>
      <c r="O80" s="108">
        <f t="shared" si="11"/>
        <v>94.168194005800615</v>
      </c>
    </row>
    <row r="81" spans="1:15">
      <c r="A81" s="85">
        <v>79</v>
      </c>
      <c r="B81" s="99" t="s">
        <v>170</v>
      </c>
      <c r="C81" s="86">
        <v>3471</v>
      </c>
      <c r="D81" s="86">
        <v>3751</v>
      </c>
      <c r="E81" s="86">
        <v>3868</v>
      </c>
      <c r="F81" s="86">
        <v>3349.4574941471901</v>
      </c>
      <c r="G81" s="86">
        <v>3952.2715214422701</v>
      </c>
      <c r="H81" s="86">
        <v>3730.5712316989002</v>
      </c>
      <c r="I81" s="100">
        <f>E81/'[1]4a_İl'!E80</f>
        <v>0.28241822429906543</v>
      </c>
      <c r="J81" s="110">
        <f t="shared" si="6"/>
        <v>1.0154173856362543E-3</v>
      </c>
      <c r="K81" s="110">
        <f t="shared" si="7"/>
        <v>0.11437626044367617</v>
      </c>
      <c r="L81" s="107">
        <f t="shared" si="8"/>
        <v>397</v>
      </c>
      <c r="M81" s="111">
        <f t="shared" si="10"/>
        <v>-1.0017916172499936E-2</v>
      </c>
      <c r="N81" s="108">
        <f t="shared" si="9"/>
        <v>117</v>
      </c>
      <c r="O81" s="108">
        <f t="shared" si="11"/>
        <v>-221.70028974336992</v>
      </c>
    </row>
    <row r="82" spans="1:15">
      <c r="A82" s="85">
        <v>80</v>
      </c>
      <c r="B82" s="99" t="s">
        <v>171</v>
      </c>
      <c r="C82" s="86">
        <v>11425</v>
      </c>
      <c r="D82" s="86">
        <v>9788</v>
      </c>
      <c r="E82" s="86">
        <v>10338</v>
      </c>
      <c r="F82" s="86">
        <v>10925.3762389641</v>
      </c>
      <c r="G82" s="86">
        <v>9826.6285068835205</v>
      </c>
      <c r="H82" s="86">
        <v>9863.9200380846796</v>
      </c>
      <c r="I82" s="100">
        <f>E82/'[1]4a_İl'!E81</f>
        <v>0.19742571232144221</v>
      </c>
      <c r="J82" s="110">
        <f t="shared" si="6"/>
        <v>2.7139051015273E-3</v>
      </c>
      <c r="K82" s="110">
        <f t="shared" si="7"/>
        <v>-9.5142231947483585E-2</v>
      </c>
      <c r="L82" s="107">
        <f t="shared" si="8"/>
        <v>-1087</v>
      </c>
      <c r="M82" s="111">
        <f t="shared" si="10"/>
        <v>2.7429407756945672E-2</v>
      </c>
      <c r="N82" s="108">
        <f t="shared" si="9"/>
        <v>550</v>
      </c>
      <c r="O82" s="108">
        <f t="shared" si="11"/>
        <v>37.29153120115916</v>
      </c>
    </row>
    <row r="83" spans="1:15">
      <c r="A83" s="85">
        <v>81</v>
      </c>
      <c r="B83" s="99" t="s">
        <v>172</v>
      </c>
      <c r="C83" s="86">
        <v>21795</v>
      </c>
      <c r="D83" s="86">
        <v>20637</v>
      </c>
      <c r="E83" s="86">
        <v>20918</v>
      </c>
      <c r="F83" s="86">
        <v>22153.173246644899</v>
      </c>
      <c r="G83" s="86">
        <v>21030.515697011298</v>
      </c>
      <c r="H83" s="86">
        <v>21132.071863929999</v>
      </c>
      <c r="I83" s="100">
        <f>E83/'[1]4a_İl'!E82</f>
        <v>0.30202136875541435</v>
      </c>
      <c r="J83" s="110">
        <f t="shared" si="6"/>
        <v>5.4913394190121943E-3</v>
      </c>
      <c r="K83" s="110">
        <f t="shared" si="7"/>
        <v>-4.0238586831842164E-2</v>
      </c>
      <c r="L83" s="107">
        <f t="shared" si="8"/>
        <v>-877</v>
      </c>
      <c r="M83" s="111">
        <f t="shared" si="10"/>
        <v>2.2130258144288272E-2</v>
      </c>
      <c r="N83" s="108">
        <f t="shared" si="9"/>
        <v>281</v>
      </c>
      <c r="O83" s="108">
        <f t="shared" si="11"/>
        <v>101.55616691870091</v>
      </c>
    </row>
    <row r="84" spans="1:15" s="120" customFormat="1">
      <c r="A84" s="189" t="s">
        <v>173</v>
      </c>
      <c r="B84" s="189"/>
      <c r="C84" s="87">
        <v>3848900</v>
      </c>
      <c r="D84" s="87">
        <v>3802010</v>
      </c>
      <c r="E84" s="87">
        <v>3809271</v>
      </c>
      <c r="F84" s="74">
        <v>3834405.8139681998</v>
      </c>
      <c r="G84" s="74">
        <v>3812706.8441646998</v>
      </c>
      <c r="H84" s="74">
        <v>3806715.3887461801</v>
      </c>
      <c r="I84" s="123">
        <f>E84/'[1]4a_İl'!E83</f>
        <v>0.27073954398877659</v>
      </c>
      <c r="J84" s="79">
        <f t="shared" si="6"/>
        <v>1</v>
      </c>
      <c r="K84" s="79">
        <f t="shared" si="7"/>
        <v>-1.0296188521395723E-2</v>
      </c>
      <c r="L84" s="74">
        <f t="shared" si="8"/>
        <v>-39629</v>
      </c>
      <c r="M84" s="80">
        <f t="shared" si="10"/>
        <v>1</v>
      </c>
      <c r="N84" s="74">
        <f t="shared" si="9"/>
        <v>7261</v>
      </c>
      <c r="O84" s="108">
        <f>H84-G84</f>
        <v>-5991.4554185196757</v>
      </c>
    </row>
    <row r="85" spans="1:15">
      <c r="F85" s="137"/>
      <c r="G85" s="137"/>
      <c r="H85" s="137"/>
      <c r="I85" s="83"/>
      <c r="M85" s="15"/>
    </row>
    <row r="86" spans="1:15">
      <c r="F86" s="151"/>
      <c r="G86" s="151"/>
      <c r="I86" s="23"/>
      <c r="M86" s="15"/>
    </row>
    <row r="87" spans="1:15">
      <c r="F87" s="151"/>
      <c r="G87" s="151"/>
      <c r="M87" s="15"/>
    </row>
    <row r="88" spans="1:15">
      <c r="M88" s="15"/>
    </row>
    <row r="89" spans="1:15">
      <c r="M89" s="15"/>
    </row>
    <row r="90" spans="1:15">
      <c r="M90" s="15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83"/>
  <sheetViews>
    <sheetView zoomScale="80" zoomScaleNormal="80" workbookViewId="0">
      <pane ySplit="1" topLeftCell="A2" activePane="bottomLeft" state="frozen"/>
      <selection pane="bottomLeft" activeCell="B1" sqref="B1:E1"/>
    </sheetView>
  </sheetViews>
  <sheetFormatPr defaultColWidth="8.81640625" defaultRowHeight="14.5"/>
  <cols>
    <col min="1" max="1" width="18.26953125" style="8" bestFit="1" customWidth="1"/>
    <col min="2" max="2" width="12" style="8" customWidth="1"/>
    <col min="3" max="3" width="12" style="8" bestFit="1" customWidth="1"/>
    <col min="4" max="4" width="12" style="8" customWidth="1"/>
    <col min="5" max="5" width="22.453125" style="8" customWidth="1"/>
    <col min="6" max="6" width="26.453125" style="8" customWidth="1"/>
    <col min="7" max="7" width="27.453125" style="8" customWidth="1"/>
    <col min="8" max="8" width="13.26953125" style="8" customWidth="1"/>
    <col min="9" max="16384" width="8.81640625" style="8"/>
  </cols>
  <sheetData>
    <row r="1" spans="1:8" ht="29">
      <c r="A1" s="52" t="s">
        <v>174</v>
      </c>
      <c r="B1" s="52">
        <v>42095</v>
      </c>
      <c r="C1" s="52">
        <v>42430</v>
      </c>
      <c r="D1" s="52">
        <v>42461</v>
      </c>
      <c r="E1" s="1" t="s">
        <v>284</v>
      </c>
      <c r="F1" s="2" t="s">
        <v>285</v>
      </c>
      <c r="G1" s="2" t="s">
        <v>286</v>
      </c>
      <c r="H1" s="1" t="s">
        <v>263</v>
      </c>
    </row>
    <row r="2" spans="1:8">
      <c r="A2" s="50" t="s">
        <v>175</v>
      </c>
      <c r="B2" s="98">
        <v>2070</v>
      </c>
      <c r="C2" s="61">
        <v>2539</v>
      </c>
      <c r="D2" s="31">
        <v>2493</v>
      </c>
      <c r="E2" s="45">
        <f>D2/$D$83</f>
        <v>2.4556737588652483E-2</v>
      </c>
      <c r="F2" s="45">
        <f t="shared" ref="F2:F65" si="0">(D2-B2)/B2</f>
        <v>0.20434782608695654</v>
      </c>
      <c r="G2" s="61">
        <f t="shared" ref="G2:G65" si="1">D2-B2</f>
        <v>423</v>
      </c>
      <c r="H2" s="61">
        <f>D2-C2</f>
        <v>-46</v>
      </c>
    </row>
    <row r="3" spans="1:8">
      <c r="A3" s="50" t="s">
        <v>176</v>
      </c>
      <c r="B3" s="98">
        <v>229</v>
      </c>
      <c r="C3" s="61">
        <v>338</v>
      </c>
      <c r="D3" s="31">
        <v>254</v>
      </c>
      <c r="E3" s="45">
        <f t="shared" ref="E3:E66" si="2">D3/$D$83</f>
        <v>2.5019700551615447E-3</v>
      </c>
      <c r="F3" s="45">
        <f t="shared" si="0"/>
        <v>0.1091703056768559</v>
      </c>
      <c r="G3" s="61">
        <f t="shared" si="1"/>
        <v>25</v>
      </c>
      <c r="H3" s="61">
        <f t="shared" ref="H3:H66" si="3">D3-C3</f>
        <v>-84</v>
      </c>
    </row>
    <row r="4" spans="1:8">
      <c r="A4" s="50" t="s">
        <v>177</v>
      </c>
      <c r="B4" s="98">
        <v>302</v>
      </c>
      <c r="C4" s="61">
        <v>575</v>
      </c>
      <c r="D4" s="31">
        <v>515</v>
      </c>
      <c r="E4" s="45">
        <f t="shared" si="2"/>
        <v>5.0728920409771477E-3</v>
      </c>
      <c r="F4" s="45">
        <f t="shared" si="0"/>
        <v>0.70529801324503316</v>
      </c>
      <c r="G4" s="61">
        <f t="shared" si="1"/>
        <v>213</v>
      </c>
      <c r="H4" s="61">
        <f t="shared" si="3"/>
        <v>-60</v>
      </c>
    </row>
    <row r="5" spans="1:8">
      <c r="A5" s="50" t="s">
        <v>178</v>
      </c>
      <c r="B5" s="98">
        <v>112</v>
      </c>
      <c r="C5" s="61">
        <v>75</v>
      </c>
      <c r="D5" s="31">
        <v>65</v>
      </c>
      <c r="E5" s="45">
        <f t="shared" si="2"/>
        <v>6.4026792750197E-4</v>
      </c>
      <c r="F5" s="45">
        <f t="shared" si="0"/>
        <v>-0.41964285714285715</v>
      </c>
      <c r="G5" s="61">
        <f t="shared" si="1"/>
        <v>-47</v>
      </c>
      <c r="H5" s="61">
        <f t="shared" si="3"/>
        <v>-10</v>
      </c>
    </row>
    <row r="6" spans="1:8">
      <c r="A6" s="50" t="s">
        <v>179</v>
      </c>
      <c r="B6" s="98">
        <v>116</v>
      </c>
      <c r="C6" s="61">
        <v>209</v>
      </c>
      <c r="D6" s="31">
        <v>205</v>
      </c>
      <c r="E6" s="45">
        <f t="shared" si="2"/>
        <v>2.0193065405831362E-3</v>
      </c>
      <c r="F6" s="45">
        <f t="shared" si="0"/>
        <v>0.76724137931034486</v>
      </c>
      <c r="G6" s="61">
        <f t="shared" si="1"/>
        <v>89</v>
      </c>
      <c r="H6" s="61">
        <f t="shared" si="3"/>
        <v>-4</v>
      </c>
    </row>
    <row r="7" spans="1:8">
      <c r="A7" s="50" t="s">
        <v>180</v>
      </c>
      <c r="B7" s="98">
        <v>144</v>
      </c>
      <c r="C7" s="61">
        <v>294</v>
      </c>
      <c r="D7" s="31">
        <v>256</v>
      </c>
      <c r="E7" s="45">
        <f t="shared" si="2"/>
        <v>2.5216706067769899E-3</v>
      </c>
      <c r="F7" s="45">
        <f t="shared" si="0"/>
        <v>0.77777777777777779</v>
      </c>
      <c r="G7" s="61">
        <f t="shared" si="1"/>
        <v>112</v>
      </c>
      <c r="H7" s="61">
        <f t="shared" si="3"/>
        <v>-38</v>
      </c>
    </row>
    <row r="8" spans="1:8">
      <c r="A8" s="50" t="s">
        <v>181</v>
      </c>
      <c r="B8" s="98">
        <v>6073</v>
      </c>
      <c r="C8" s="61">
        <v>8577</v>
      </c>
      <c r="D8" s="31">
        <v>7461</v>
      </c>
      <c r="E8" s="45">
        <f t="shared" si="2"/>
        <v>7.3492907801418442E-2</v>
      </c>
      <c r="F8" s="45">
        <f t="shared" si="0"/>
        <v>0.22855260991272847</v>
      </c>
      <c r="G8" s="61">
        <f t="shared" si="1"/>
        <v>1388</v>
      </c>
      <c r="H8" s="61">
        <f t="shared" si="3"/>
        <v>-1116</v>
      </c>
    </row>
    <row r="9" spans="1:8">
      <c r="A9" s="50" t="s">
        <v>182</v>
      </c>
      <c r="B9" s="98">
        <v>2529</v>
      </c>
      <c r="C9" s="61">
        <v>4921</v>
      </c>
      <c r="D9" s="31">
        <v>4383</v>
      </c>
      <c r="E9" s="45">
        <f t="shared" si="2"/>
        <v>4.3173758865248227E-2</v>
      </c>
      <c r="F9" s="45">
        <f t="shared" si="0"/>
        <v>0.73309608540925264</v>
      </c>
      <c r="G9" s="61">
        <f t="shared" si="1"/>
        <v>1854</v>
      </c>
      <c r="H9" s="61">
        <f t="shared" si="3"/>
        <v>-538</v>
      </c>
    </row>
    <row r="10" spans="1:8">
      <c r="A10" s="50" t="s">
        <v>183</v>
      </c>
      <c r="B10" s="98">
        <v>24</v>
      </c>
      <c r="C10" s="61">
        <v>43</v>
      </c>
      <c r="D10" s="31">
        <v>29</v>
      </c>
      <c r="E10" s="45">
        <f t="shared" si="2"/>
        <v>2.8565799842395585E-4</v>
      </c>
      <c r="F10" s="45">
        <f t="shared" si="0"/>
        <v>0.20833333333333334</v>
      </c>
      <c r="G10" s="61">
        <f t="shared" si="1"/>
        <v>5</v>
      </c>
      <c r="H10" s="61">
        <f t="shared" si="3"/>
        <v>-14</v>
      </c>
    </row>
    <row r="11" spans="1:8">
      <c r="A11" s="50" t="s">
        <v>184</v>
      </c>
      <c r="B11" s="98">
        <v>238</v>
      </c>
      <c r="C11" s="61">
        <v>208</v>
      </c>
      <c r="D11" s="31">
        <v>181</v>
      </c>
      <c r="E11" s="45">
        <f t="shared" si="2"/>
        <v>1.7828999211977935E-3</v>
      </c>
      <c r="F11" s="45">
        <f t="shared" si="0"/>
        <v>-0.23949579831932774</v>
      </c>
      <c r="G11" s="61">
        <f t="shared" si="1"/>
        <v>-57</v>
      </c>
      <c r="H11" s="61">
        <f t="shared" si="3"/>
        <v>-27</v>
      </c>
    </row>
    <row r="12" spans="1:8">
      <c r="A12" s="50" t="s">
        <v>185</v>
      </c>
      <c r="B12" s="98">
        <v>670</v>
      </c>
      <c r="C12" s="61">
        <v>1099</v>
      </c>
      <c r="D12" s="31">
        <v>866</v>
      </c>
      <c r="E12" s="45">
        <f t="shared" si="2"/>
        <v>8.5303388494877858E-3</v>
      </c>
      <c r="F12" s="45">
        <f t="shared" si="0"/>
        <v>0.29253731343283584</v>
      </c>
      <c r="G12" s="61">
        <f t="shared" si="1"/>
        <v>196</v>
      </c>
      <c r="H12" s="61">
        <f t="shared" si="3"/>
        <v>-233</v>
      </c>
    </row>
    <row r="13" spans="1:8">
      <c r="A13" s="50" t="s">
        <v>186</v>
      </c>
      <c r="B13" s="98">
        <v>741</v>
      </c>
      <c r="C13" s="61">
        <v>1234</v>
      </c>
      <c r="D13" s="31">
        <v>900</v>
      </c>
      <c r="E13" s="45">
        <f t="shared" si="2"/>
        <v>8.8652482269503553E-3</v>
      </c>
      <c r="F13" s="45">
        <f t="shared" si="0"/>
        <v>0.2145748987854251</v>
      </c>
      <c r="G13" s="61">
        <f t="shared" si="1"/>
        <v>159</v>
      </c>
      <c r="H13" s="61">
        <f t="shared" si="3"/>
        <v>-334</v>
      </c>
    </row>
    <row r="14" spans="1:8">
      <c r="A14" s="50" t="s">
        <v>187</v>
      </c>
      <c r="B14" s="98">
        <v>122</v>
      </c>
      <c r="C14" s="61">
        <v>234</v>
      </c>
      <c r="D14" s="31">
        <v>242</v>
      </c>
      <c r="E14" s="45">
        <f t="shared" si="2"/>
        <v>2.3837667454688731E-3</v>
      </c>
      <c r="F14" s="45">
        <f t="shared" si="0"/>
        <v>0.98360655737704916</v>
      </c>
      <c r="G14" s="61">
        <f t="shared" si="1"/>
        <v>120</v>
      </c>
      <c r="H14" s="61">
        <f t="shared" si="3"/>
        <v>8</v>
      </c>
    </row>
    <row r="15" spans="1:8">
      <c r="A15" s="50" t="s">
        <v>188</v>
      </c>
      <c r="B15" s="98">
        <v>205</v>
      </c>
      <c r="C15" s="61">
        <v>311</v>
      </c>
      <c r="D15" s="31">
        <v>259</v>
      </c>
      <c r="E15" s="45">
        <f t="shared" si="2"/>
        <v>2.5512214342001578E-3</v>
      </c>
      <c r="F15" s="45">
        <f t="shared" si="0"/>
        <v>0.26341463414634148</v>
      </c>
      <c r="G15" s="61">
        <f t="shared" si="1"/>
        <v>54</v>
      </c>
      <c r="H15" s="61">
        <f t="shared" si="3"/>
        <v>-52</v>
      </c>
    </row>
    <row r="16" spans="1:8">
      <c r="A16" s="50" t="s">
        <v>189</v>
      </c>
      <c r="B16" s="98">
        <v>36</v>
      </c>
      <c r="C16" s="61">
        <v>67</v>
      </c>
      <c r="D16" s="31">
        <v>64</v>
      </c>
      <c r="E16" s="45">
        <f t="shared" si="2"/>
        <v>6.3041765169424748E-4</v>
      </c>
      <c r="F16" s="45">
        <f t="shared" si="0"/>
        <v>0.77777777777777779</v>
      </c>
      <c r="G16" s="61">
        <f t="shared" si="1"/>
        <v>28</v>
      </c>
      <c r="H16" s="61">
        <f t="shared" si="3"/>
        <v>-3</v>
      </c>
    </row>
    <row r="17" spans="1:8">
      <c r="A17" s="50" t="s">
        <v>190</v>
      </c>
      <c r="B17" s="98">
        <v>222</v>
      </c>
      <c r="C17" s="61">
        <v>404</v>
      </c>
      <c r="D17" s="31">
        <v>327</v>
      </c>
      <c r="E17" s="45">
        <f t="shared" si="2"/>
        <v>3.2210401891252954E-3</v>
      </c>
      <c r="F17" s="45">
        <f t="shared" si="0"/>
        <v>0.47297297297297297</v>
      </c>
      <c r="G17" s="61">
        <f t="shared" si="1"/>
        <v>105</v>
      </c>
      <c r="H17" s="61">
        <f t="shared" si="3"/>
        <v>-77</v>
      </c>
    </row>
    <row r="18" spans="1:8">
      <c r="A18" s="50" t="s">
        <v>191</v>
      </c>
      <c r="B18" s="98">
        <v>86</v>
      </c>
      <c r="C18" s="61">
        <v>110</v>
      </c>
      <c r="D18" s="31">
        <v>85</v>
      </c>
      <c r="E18" s="45">
        <f t="shared" si="2"/>
        <v>8.372734436564224E-4</v>
      </c>
      <c r="F18" s="45">
        <f t="shared" si="0"/>
        <v>-1.1627906976744186E-2</v>
      </c>
      <c r="G18" s="61">
        <f t="shared" si="1"/>
        <v>-1</v>
      </c>
      <c r="H18" s="61">
        <f t="shared" si="3"/>
        <v>-25</v>
      </c>
    </row>
    <row r="19" spans="1:8">
      <c r="A19" s="50" t="s">
        <v>192</v>
      </c>
      <c r="B19" s="98">
        <v>49</v>
      </c>
      <c r="C19" s="61">
        <v>119</v>
      </c>
      <c r="D19" s="31">
        <v>93</v>
      </c>
      <c r="E19" s="45">
        <f t="shared" si="2"/>
        <v>9.1607565011820333E-4</v>
      </c>
      <c r="F19" s="45">
        <f t="shared" si="0"/>
        <v>0.89795918367346939</v>
      </c>
      <c r="G19" s="61">
        <f t="shared" si="1"/>
        <v>44</v>
      </c>
      <c r="H19" s="61">
        <f t="shared" si="3"/>
        <v>-26</v>
      </c>
    </row>
    <row r="20" spans="1:8">
      <c r="A20" s="50" t="s">
        <v>193</v>
      </c>
      <c r="B20" s="98">
        <v>324</v>
      </c>
      <c r="C20" s="61">
        <v>576</v>
      </c>
      <c r="D20" s="31">
        <v>515</v>
      </c>
      <c r="E20" s="45">
        <f t="shared" si="2"/>
        <v>5.0728920409771477E-3</v>
      </c>
      <c r="F20" s="45">
        <f t="shared" si="0"/>
        <v>0.58950617283950613</v>
      </c>
      <c r="G20" s="61">
        <f t="shared" si="1"/>
        <v>191</v>
      </c>
      <c r="H20" s="61">
        <f t="shared" si="3"/>
        <v>-61</v>
      </c>
    </row>
    <row r="21" spans="1:8">
      <c r="A21" s="50" t="s">
        <v>194</v>
      </c>
      <c r="B21" s="98">
        <v>106</v>
      </c>
      <c r="C21" s="61">
        <v>210</v>
      </c>
      <c r="D21" s="31">
        <v>200</v>
      </c>
      <c r="E21" s="45">
        <f t="shared" si="2"/>
        <v>1.9700551615445231E-3</v>
      </c>
      <c r="F21" s="45">
        <f t="shared" si="0"/>
        <v>0.8867924528301887</v>
      </c>
      <c r="G21" s="61">
        <f t="shared" si="1"/>
        <v>94</v>
      </c>
      <c r="H21" s="61">
        <f t="shared" si="3"/>
        <v>-10</v>
      </c>
    </row>
    <row r="22" spans="1:8">
      <c r="A22" s="50" t="s">
        <v>195</v>
      </c>
      <c r="B22" s="98">
        <v>4252</v>
      </c>
      <c r="C22" s="61">
        <v>6551</v>
      </c>
      <c r="D22" s="31">
        <v>5326</v>
      </c>
      <c r="E22" s="45">
        <f t="shared" si="2"/>
        <v>5.2462568951930653E-2</v>
      </c>
      <c r="F22" s="45">
        <f t="shared" si="0"/>
        <v>0.25258701787394167</v>
      </c>
      <c r="G22" s="61">
        <f t="shared" si="1"/>
        <v>1074</v>
      </c>
      <c r="H22" s="61">
        <f t="shared" si="3"/>
        <v>-1225</v>
      </c>
    </row>
    <row r="23" spans="1:8">
      <c r="A23" s="50" t="s">
        <v>196</v>
      </c>
      <c r="B23" s="98">
        <v>267</v>
      </c>
      <c r="C23" s="61">
        <v>565</v>
      </c>
      <c r="D23" s="31">
        <v>454</v>
      </c>
      <c r="E23" s="45">
        <f t="shared" si="2"/>
        <v>4.4720252167060682E-3</v>
      </c>
      <c r="F23" s="45">
        <f t="shared" si="0"/>
        <v>0.70037453183520604</v>
      </c>
      <c r="G23" s="61">
        <f t="shared" si="1"/>
        <v>187</v>
      </c>
      <c r="H23" s="61">
        <f t="shared" si="3"/>
        <v>-111</v>
      </c>
    </row>
    <row r="24" spans="1:8">
      <c r="A24" s="50" t="s">
        <v>197</v>
      </c>
      <c r="B24" s="98">
        <v>108</v>
      </c>
      <c r="C24" s="61">
        <v>167</v>
      </c>
      <c r="D24" s="31">
        <v>116</v>
      </c>
      <c r="E24" s="45">
        <f t="shared" si="2"/>
        <v>1.1426319936958234E-3</v>
      </c>
      <c r="F24" s="45">
        <f t="shared" si="0"/>
        <v>7.407407407407407E-2</v>
      </c>
      <c r="G24" s="61">
        <f t="shared" si="1"/>
        <v>8</v>
      </c>
      <c r="H24" s="61">
        <f t="shared" si="3"/>
        <v>-51</v>
      </c>
    </row>
    <row r="25" spans="1:8">
      <c r="A25" s="50" t="s">
        <v>198</v>
      </c>
      <c r="B25" s="98">
        <v>571</v>
      </c>
      <c r="C25" s="61">
        <v>465</v>
      </c>
      <c r="D25" s="31">
        <v>548</v>
      </c>
      <c r="E25" s="45">
        <f t="shared" si="2"/>
        <v>5.3979511426319937E-3</v>
      </c>
      <c r="F25" s="45">
        <f t="shared" si="0"/>
        <v>-4.0280210157618214E-2</v>
      </c>
      <c r="G25" s="61">
        <f t="shared" si="1"/>
        <v>-23</v>
      </c>
      <c r="H25" s="61">
        <f t="shared" si="3"/>
        <v>83</v>
      </c>
    </row>
    <row r="26" spans="1:8">
      <c r="A26" s="50" t="s">
        <v>199</v>
      </c>
      <c r="B26" s="98">
        <v>1086</v>
      </c>
      <c r="C26" s="61">
        <v>1695</v>
      </c>
      <c r="D26" s="31">
        <v>1507</v>
      </c>
      <c r="E26" s="45">
        <f t="shared" si="2"/>
        <v>1.4844365642237983E-2</v>
      </c>
      <c r="F26" s="45">
        <f t="shared" si="0"/>
        <v>0.38766114180478822</v>
      </c>
      <c r="G26" s="61">
        <f t="shared" si="1"/>
        <v>421</v>
      </c>
      <c r="H26" s="61">
        <f t="shared" si="3"/>
        <v>-188</v>
      </c>
    </row>
    <row r="27" spans="1:8">
      <c r="A27" s="50" t="s">
        <v>112</v>
      </c>
      <c r="B27" s="98">
        <v>471</v>
      </c>
      <c r="C27" s="61">
        <v>824</v>
      </c>
      <c r="D27" s="31">
        <v>756</v>
      </c>
      <c r="E27" s="45">
        <f t="shared" si="2"/>
        <v>7.4468085106382982E-3</v>
      </c>
      <c r="F27" s="45">
        <f t="shared" si="0"/>
        <v>0.60509554140127386</v>
      </c>
      <c r="G27" s="61">
        <f t="shared" si="1"/>
        <v>285</v>
      </c>
      <c r="H27" s="61">
        <f t="shared" si="3"/>
        <v>-68</v>
      </c>
    </row>
    <row r="28" spans="1:8">
      <c r="A28" s="50" t="s">
        <v>200</v>
      </c>
      <c r="B28" s="98">
        <v>476</v>
      </c>
      <c r="C28" s="61">
        <v>783</v>
      </c>
      <c r="D28" s="31">
        <v>774</v>
      </c>
      <c r="E28" s="45">
        <f t="shared" si="2"/>
        <v>7.6241134751773047E-3</v>
      </c>
      <c r="F28" s="45">
        <f t="shared" si="0"/>
        <v>0.62605042016806722</v>
      </c>
      <c r="G28" s="61">
        <f t="shared" si="1"/>
        <v>298</v>
      </c>
      <c r="H28" s="61">
        <f t="shared" si="3"/>
        <v>-9</v>
      </c>
    </row>
    <row r="29" spans="1:8">
      <c r="A29" s="50" t="s">
        <v>201</v>
      </c>
      <c r="B29" s="98">
        <v>278</v>
      </c>
      <c r="C29" s="61">
        <v>472</v>
      </c>
      <c r="D29" s="31">
        <v>367</v>
      </c>
      <c r="E29" s="45">
        <f t="shared" si="2"/>
        <v>3.6150512214342002E-3</v>
      </c>
      <c r="F29" s="45">
        <f t="shared" si="0"/>
        <v>0.32014388489208634</v>
      </c>
      <c r="G29" s="61">
        <f t="shared" si="1"/>
        <v>89</v>
      </c>
      <c r="H29" s="61">
        <f t="shared" si="3"/>
        <v>-105</v>
      </c>
    </row>
    <row r="30" spans="1:8">
      <c r="A30" s="50" t="s">
        <v>202</v>
      </c>
      <c r="B30" s="98">
        <v>337</v>
      </c>
      <c r="C30" s="61">
        <v>515</v>
      </c>
      <c r="D30" s="31">
        <v>479</v>
      </c>
      <c r="E30" s="45">
        <f t="shared" si="2"/>
        <v>4.718282111899133E-3</v>
      </c>
      <c r="F30" s="45">
        <f t="shared" si="0"/>
        <v>0.42136498516320475</v>
      </c>
      <c r="G30" s="61">
        <f t="shared" si="1"/>
        <v>142</v>
      </c>
      <c r="H30" s="61">
        <f t="shared" si="3"/>
        <v>-36</v>
      </c>
    </row>
    <row r="31" spans="1:8">
      <c r="A31" s="50" t="s">
        <v>203</v>
      </c>
      <c r="B31" s="98">
        <v>116</v>
      </c>
      <c r="C31" s="61">
        <v>163</v>
      </c>
      <c r="D31" s="31">
        <v>181</v>
      </c>
      <c r="E31" s="45">
        <f t="shared" si="2"/>
        <v>1.7828999211977935E-3</v>
      </c>
      <c r="F31" s="45">
        <f t="shared" si="0"/>
        <v>0.56034482758620685</v>
      </c>
      <c r="G31" s="61">
        <f t="shared" si="1"/>
        <v>65</v>
      </c>
      <c r="H31" s="61">
        <f t="shared" si="3"/>
        <v>18</v>
      </c>
    </row>
    <row r="32" spans="1:8">
      <c r="A32" s="50" t="s">
        <v>204</v>
      </c>
      <c r="B32" s="98">
        <v>416</v>
      </c>
      <c r="C32" s="61">
        <v>715</v>
      </c>
      <c r="D32" s="31">
        <v>523</v>
      </c>
      <c r="E32" s="45">
        <f t="shared" si="2"/>
        <v>5.1516942474389279E-3</v>
      </c>
      <c r="F32" s="45">
        <f t="shared" si="0"/>
        <v>0.25721153846153844</v>
      </c>
      <c r="G32" s="61">
        <f t="shared" si="1"/>
        <v>107</v>
      </c>
      <c r="H32" s="61">
        <f t="shared" si="3"/>
        <v>-192</v>
      </c>
    </row>
    <row r="33" spans="1:8">
      <c r="A33" s="50" t="s">
        <v>205</v>
      </c>
      <c r="B33" s="98">
        <v>755</v>
      </c>
      <c r="C33" s="61">
        <v>1086</v>
      </c>
      <c r="D33" s="31">
        <v>1141</v>
      </c>
      <c r="E33" s="45">
        <f t="shared" si="2"/>
        <v>1.1239164696611506E-2</v>
      </c>
      <c r="F33" s="45">
        <f t="shared" si="0"/>
        <v>0.51125827814569536</v>
      </c>
      <c r="G33" s="61">
        <f t="shared" si="1"/>
        <v>386</v>
      </c>
      <c r="H33" s="61">
        <f t="shared" si="3"/>
        <v>55</v>
      </c>
    </row>
    <row r="34" spans="1:8">
      <c r="A34" s="50" t="s">
        <v>206</v>
      </c>
      <c r="B34" s="98">
        <v>1702</v>
      </c>
      <c r="C34" s="61">
        <v>2324</v>
      </c>
      <c r="D34" s="31">
        <v>2086</v>
      </c>
      <c r="E34" s="45">
        <f t="shared" si="2"/>
        <v>2.0547675334909376E-2</v>
      </c>
      <c r="F34" s="45">
        <f t="shared" si="0"/>
        <v>0.22561692126909519</v>
      </c>
      <c r="G34" s="61">
        <f t="shared" si="1"/>
        <v>384</v>
      </c>
      <c r="H34" s="61">
        <f t="shared" si="3"/>
        <v>-238</v>
      </c>
    </row>
    <row r="35" spans="1:8">
      <c r="A35" s="50" t="s">
        <v>207</v>
      </c>
      <c r="B35" s="98">
        <v>260</v>
      </c>
      <c r="C35" s="61">
        <v>381</v>
      </c>
      <c r="D35" s="31">
        <v>369</v>
      </c>
      <c r="E35" s="45">
        <f t="shared" si="2"/>
        <v>3.6347517730496454E-3</v>
      </c>
      <c r="F35" s="45">
        <f t="shared" si="0"/>
        <v>0.41923076923076924</v>
      </c>
      <c r="G35" s="61">
        <f t="shared" si="1"/>
        <v>109</v>
      </c>
      <c r="H35" s="61">
        <f t="shared" si="3"/>
        <v>-12</v>
      </c>
    </row>
    <row r="36" spans="1:8">
      <c r="A36" s="50" t="s">
        <v>208</v>
      </c>
      <c r="B36" s="98">
        <v>71</v>
      </c>
      <c r="C36" s="61">
        <v>88</v>
      </c>
      <c r="D36" s="31">
        <v>79</v>
      </c>
      <c r="E36" s="45">
        <f t="shared" si="2"/>
        <v>7.7817178881008672E-4</v>
      </c>
      <c r="F36" s="45">
        <f t="shared" si="0"/>
        <v>0.11267605633802817</v>
      </c>
      <c r="G36" s="61">
        <f t="shared" si="1"/>
        <v>8</v>
      </c>
      <c r="H36" s="61">
        <f t="shared" si="3"/>
        <v>-9</v>
      </c>
    </row>
    <row r="37" spans="1:8">
      <c r="A37" s="50" t="s">
        <v>209</v>
      </c>
      <c r="B37" s="98">
        <v>33</v>
      </c>
      <c r="C37" s="61">
        <v>163</v>
      </c>
      <c r="D37" s="31">
        <v>110</v>
      </c>
      <c r="E37" s="45">
        <f t="shared" si="2"/>
        <v>1.0835303388494878E-3</v>
      </c>
      <c r="F37" s="45">
        <f t="shared" si="0"/>
        <v>2.3333333333333335</v>
      </c>
      <c r="G37" s="61">
        <f t="shared" si="1"/>
        <v>77</v>
      </c>
      <c r="H37" s="61">
        <f t="shared" si="3"/>
        <v>-53</v>
      </c>
    </row>
    <row r="38" spans="1:8">
      <c r="A38" s="50" t="s">
        <v>210</v>
      </c>
      <c r="B38" s="98">
        <v>713</v>
      </c>
      <c r="C38" s="61">
        <v>1049</v>
      </c>
      <c r="D38" s="31">
        <v>918</v>
      </c>
      <c r="E38" s="45">
        <f t="shared" si="2"/>
        <v>9.0425531914893609E-3</v>
      </c>
      <c r="F38" s="45">
        <f t="shared" si="0"/>
        <v>0.28751753155680226</v>
      </c>
      <c r="G38" s="61">
        <f t="shared" si="1"/>
        <v>205</v>
      </c>
      <c r="H38" s="61">
        <f t="shared" si="3"/>
        <v>-131</v>
      </c>
    </row>
    <row r="39" spans="1:8">
      <c r="A39" s="50" t="s">
        <v>211</v>
      </c>
      <c r="B39" s="98">
        <v>52</v>
      </c>
      <c r="C39" s="61">
        <v>102</v>
      </c>
      <c r="D39" s="31">
        <v>74</v>
      </c>
      <c r="E39" s="45">
        <f t="shared" si="2"/>
        <v>7.2892040977147357E-4</v>
      </c>
      <c r="F39" s="45">
        <f t="shared" si="0"/>
        <v>0.42307692307692307</v>
      </c>
      <c r="G39" s="61">
        <f t="shared" si="1"/>
        <v>22</v>
      </c>
      <c r="H39" s="61">
        <f t="shared" si="3"/>
        <v>-28</v>
      </c>
    </row>
    <row r="40" spans="1:8">
      <c r="A40" s="50" t="s">
        <v>212</v>
      </c>
      <c r="B40" s="98">
        <v>251</v>
      </c>
      <c r="C40" s="61">
        <v>338</v>
      </c>
      <c r="D40" s="31">
        <v>334</v>
      </c>
      <c r="E40" s="45">
        <f t="shared" si="2"/>
        <v>3.2899921197793538E-3</v>
      </c>
      <c r="F40" s="45">
        <f t="shared" si="0"/>
        <v>0.33067729083665337</v>
      </c>
      <c r="G40" s="61">
        <f t="shared" si="1"/>
        <v>83</v>
      </c>
      <c r="H40" s="61">
        <f t="shared" si="3"/>
        <v>-4</v>
      </c>
    </row>
    <row r="41" spans="1:8">
      <c r="A41" s="50" t="s">
        <v>213</v>
      </c>
      <c r="B41" s="98">
        <v>23779</v>
      </c>
      <c r="C41" s="61">
        <v>33306</v>
      </c>
      <c r="D41" s="31">
        <v>30696</v>
      </c>
      <c r="E41" s="45">
        <f t="shared" si="2"/>
        <v>0.30236406619385342</v>
      </c>
      <c r="F41" s="45">
        <f t="shared" si="0"/>
        <v>0.29088691702762942</v>
      </c>
      <c r="G41" s="61">
        <f t="shared" si="1"/>
        <v>6917</v>
      </c>
      <c r="H41" s="61">
        <f t="shared" si="3"/>
        <v>-2610</v>
      </c>
    </row>
    <row r="42" spans="1:8">
      <c r="A42" s="50" t="s">
        <v>214</v>
      </c>
      <c r="B42" s="98">
        <v>5547</v>
      </c>
      <c r="C42" s="61">
        <v>7269</v>
      </c>
      <c r="D42" s="31">
        <v>6699</v>
      </c>
      <c r="E42" s="45">
        <f t="shared" si="2"/>
        <v>6.5986997635933811E-2</v>
      </c>
      <c r="F42" s="45">
        <f t="shared" si="0"/>
        <v>0.20767982693347756</v>
      </c>
      <c r="G42" s="61">
        <f t="shared" si="1"/>
        <v>1152</v>
      </c>
      <c r="H42" s="61">
        <f t="shared" si="3"/>
        <v>-570</v>
      </c>
    </row>
    <row r="43" spans="1:8">
      <c r="A43" s="50" t="s">
        <v>215</v>
      </c>
      <c r="B43" s="98">
        <v>897</v>
      </c>
      <c r="C43" s="61">
        <v>1184</v>
      </c>
      <c r="D43" s="31">
        <v>1031</v>
      </c>
      <c r="E43" s="45">
        <f t="shared" si="2"/>
        <v>1.0155634357762018E-2</v>
      </c>
      <c r="F43" s="45">
        <f t="shared" si="0"/>
        <v>0.14938684503901895</v>
      </c>
      <c r="G43" s="61">
        <f t="shared" si="1"/>
        <v>134</v>
      </c>
      <c r="H43" s="61">
        <f t="shared" si="3"/>
        <v>-153</v>
      </c>
    </row>
    <row r="44" spans="1:8">
      <c r="A44" s="50" t="s">
        <v>216</v>
      </c>
      <c r="B44" s="98">
        <v>182</v>
      </c>
      <c r="C44" s="61">
        <v>280</v>
      </c>
      <c r="D44" s="31">
        <v>261</v>
      </c>
      <c r="E44" s="45">
        <f t="shared" si="2"/>
        <v>2.5709219858156026E-3</v>
      </c>
      <c r="F44" s="45">
        <f t="shared" si="0"/>
        <v>0.43406593406593408</v>
      </c>
      <c r="G44" s="61">
        <f t="shared" si="1"/>
        <v>79</v>
      </c>
      <c r="H44" s="61">
        <f t="shared" si="3"/>
        <v>-19</v>
      </c>
    </row>
    <row r="45" spans="1:8">
      <c r="A45" s="50" t="s">
        <v>217</v>
      </c>
      <c r="B45" s="98">
        <v>298</v>
      </c>
      <c r="C45" s="61">
        <v>361</v>
      </c>
      <c r="D45" s="31">
        <v>352</v>
      </c>
      <c r="E45" s="45">
        <f t="shared" si="2"/>
        <v>3.4672970843183607E-3</v>
      </c>
      <c r="F45" s="45">
        <f t="shared" si="0"/>
        <v>0.18120805369127516</v>
      </c>
      <c r="G45" s="61">
        <f t="shared" si="1"/>
        <v>54</v>
      </c>
      <c r="H45" s="61">
        <f t="shared" si="3"/>
        <v>-9</v>
      </c>
    </row>
    <row r="46" spans="1:8">
      <c r="A46" s="50" t="s">
        <v>218</v>
      </c>
      <c r="B46" s="98">
        <v>51</v>
      </c>
      <c r="C46" s="61">
        <v>91</v>
      </c>
      <c r="D46" s="31">
        <v>114</v>
      </c>
      <c r="E46" s="45">
        <f t="shared" si="2"/>
        <v>1.1229314420803784E-3</v>
      </c>
      <c r="F46" s="45">
        <f t="shared" si="0"/>
        <v>1.2352941176470589</v>
      </c>
      <c r="G46" s="61">
        <f t="shared" si="1"/>
        <v>63</v>
      </c>
      <c r="H46" s="61">
        <f t="shared" si="3"/>
        <v>23</v>
      </c>
    </row>
    <row r="47" spans="1:8">
      <c r="A47" s="50" t="s">
        <v>219</v>
      </c>
      <c r="B47" s="98">
        <v>211</v>
      </c>
      <c r="C47" s="61">
        <v>301</v>
      </c>
      <c r="D47" s="31">
        <v>242</v>
      </c>
      <c r="E47" s="45">
        <f t="shared" si="2"/>
        <v>2.3837667454688731E-3</v>
      </c>
      <c r="F47" s="45">
        <f t="shared" si="0"/>
        <v>0.14691943127962084</v>
      </c>
      <c r="G47" s="61">
        <f t="shared" si="1"/>
        <v>31</v>
      </c>
      <c r="H47" s="61">
        <f t="shared" si="3"/>
        <v>-59</v>
      </c>
    </row>
    <row r="48" spans="1:8">
      <c r="A48" s="50" t="s">
        <v>220</v>
      </c>
      <c r="B48" s="98">
        <v>1358</v>
      </c>
      <c r="C48" s="61">
        <v>1888</v>
      </c>
      <c r="D48" s="31">
        <v>1586</v>
      </c>
      <c r="E48" s="45">
        <f t="shared" si="2"/>
        <v>1.5622537431048069E-2</v>
      </c>
      <c r="F48" s="45">
        <f t="shared" si="0"/>
        <v>0.16789396170839468</v>
      </c>
      <c r="G48" s="61">
        <f t="shared" si="1"/>
        <v>228</v>
      </c>
      <c r="H48" s="61">
        <f t="shared" si="3"/>
        <v>-302</v>
      </c>
    </row>
    <row r="49" spans="1:8">
      <c r="A49" s="50" t="s">
        <v>222</v>
      </c>
      <c r="B49" s="98">
        <v>28</v>
      </c>
      <c r="C49" s="61">
        <v>63</v>
      </c>
      <c r="D49" s="31">
        <v>60</v>
      </c>
      <c r="E49" s="45">
        <f t="shared" si="2"/>
        <v>5.9101654846335696E-4</v>
      </c>
      <c r="F49" s="45">
        <f t="shared" si="0"/>
        <v>1.1428571428571428</v>
      </c>
      <c r="G49" s="61">
        <f t="shared" si="1"/>
        <v>32</v>
      </c>
      <c r="H49" s="61">
        <f t="shared" si="3"/>
        <v>-3</v>
      </c>
    </row>
    <row r="50" spans="1:8">
      <c r="A50" s="50" t="s">
        <v>130</v>
      </c>
      <c r="B50" s="98">
        <v>155</v>
      </c>
      <c r="C50" s="61">
        <v>253</v>
      </c>
      <c r="D50" s="31">
        <v>223</v>
      </c>
      <c r="E50" s="45">
        <f t="shared" si="2"/>
        <v>2.1966115051221436E-3</v>
      </c>
      <c r="F50" s="45">
        <f t="shared" si="0"/>
        <v>0.43870967741935485</v>
      </c>
      <c r="G50" s="61">
        <f t="shared" si="1"/>
        <v>68</v>
      </c>
      <c r="H50" s="61">
        <f t="shared" si="3"/>
        <v>-30</v>
      </c>
    </row>
    <row r="51" spans="1:8">
      <c r="A51" s="50" t="s">
        <v>223</v>
      </c>
      <c r="B51" s="98">
        <v>288</v>
      </c>
      <c r="C51" s="61">
        <v>494</v>
      </c>
      <c r="D51" s="31">
        <v>666</v>
      </c>
      <c r="E51" s="45">
        <f t="shared" si="2"/>
        <v>6.5602836879432623E-3</v>
      </c>
      <c r="F51" s="45">
        <f t="shared" si="0"/>
        <v>1.3125</v>
      </c>
      <c r="G51" s="61">
        <f t="shared" si="1"/>
        <v>378</v>
      </c>
      <c r="H51" s="61">
        <f t="shared" si="3"/>
        <v>172</v>
      </c>
    </row>
    <row r="52" spans="1:8">
      <c r="A52" s="50" t="s">
        <v>221</v>
      </c>
      <c r="B52" s="98">
        <v>118</v>
      </c>
      <c r="C52" s="61">
        <v>134</v>
      </c>
      <c r="D52" s="31">
        <v>117</v>
      </c>
      <c r="E52" s="45">
        <f t="shared" si="2"/>
        <v>1.152482269503546E-3</v>
      </c>
      <c r="F52" s="45">
        <f t="shared" si="0"/>
        <v>-8.4745762711864406E-3</v>
      </c>
      <c r="G52" s="61">
        <f t="shared" si="1"/>
        <v>-1</v>
      </c>
      <c r="H52" s="61">
        <f t="shared" si="3"/>
        <v>-17</v>
      </c>
    </row>
    <row r="53" spans="1:8">
      <c r="A53" s="50" t="s">
        <v>224</v>
      </c>
      <c r="B53" s="98">
        <v>2974</v>
      </c>
      <c r="C53" s="61">
        <v>3760</v>
      </c>
      <c r="D53" s="31">
        <v>3532</v>
      </c>
      <c r="E53" s="45">
        <f t="shared" si="2"/>
        <v>3.4791174152876282E-2</v>
      </c>
      <c r="F53" s="45">
        <f t="shared" si="0"/>
        <v>0.18762609280430398</v>
      </c>
      <c r="G53" s="61">
        <f t="shared" si="1"/>
        <v>558</v>
      </c>
      <c r="H53" s="61">
        <f t="shared" si="3"/>
        <v>-228</v>
      </c>
    </row>
    <row r="54" spans="1:8">
      <c r="A54" s="50" t="s">
        <v>225</v>
      </c>
      <c r="B54" s="98">
        <v>1121</v>
      </c>
      <c r="C54" s="61">
        <v>1847</v>
      </c>
      <c r="D54" s="31">
        <v>2045</v>
      </c>
      <c r="E54" s="45">
        <f t="shared" si="2"/>
        <v>2.0143814026792752E-2</v>
      </c>
      <c r="F54" s="45">
        <f t="shared" si="0"/>
        <v>0.82426404995539693</v>
      </c>
      <c r="G54" s="61">
        <f t="shared" si="1"/>
        <v>924</v>
      </c>
      <c r="H54" s="61">
        <f t="shared" si="3"/>
        <v>198</v>
      </c>
    </row>
    <row r="55" spans="1:8">
      <c r="A55" s="50" t="s">
        <v>226</v>
      </c>
      <c r="B55" s="98">
        <v>328</v>
      </c>
      <c r="C55" s="61">
        <v>857</v>
      </c>
      <c r="D55" s="31">
        <v>562</v>
      </c>
      <c r="E55" s="45">
        <f t="shared" si="2"/>
        <v>5.5358550039401105E-3</v>
      </c>
      <c r="F55" s="45">
        <f t="shared" si="0"/>
        <v>0.71341463414634143</v>
      </c>
      <c r="G55" s="61">
        <f t="shared" si="1"/>
        <v>234</v>
      </c>
      <c r="H55" s="61">
        <f t="shared" si="3"/>
        <v>-295</v>
      </c>
    </row>
    <row r="56" spans="1:8">
      <c r="A56" s="50" t="s">
        <v>227</v>
      </c>
      <c r="B56" s="98">
        <v>639</v>
      </c>
      <c r="C56" s="61">
        <v>792</v>
      </c>
      <c r="D56" s="31">
        <v>573</v>
      </c>
      <c r="E56" s="45">
        <f t="shared" si="2"/>
        <v>5.6442080378250594E-3</v>
      </c>
      <c r="F56" s="45">
        <f t="shared" si="0"/>
        <v>-0.10328638497652583</v>
      </c>
      <c r="G56" s="61">
        <f t="shared" si="1"/>
        <v>-66</v>
      </c>
      <c r="H56" s="61">
        <f t="shared" si="3"/>
        <v>-219</v>
      </c>
    </row>
    <row r="57" spans="1:8">
      <c r="A57" s="50" t="s">
        <v>228</v>
      </c>
      <c r="B57" s="98">
        <v>1316</v>
      </c>
      <c r="C57" s="61">
        <v>1642</v>
      </c>
      <c r="D57" s="31">
        <v>1550</v>
      </c>
      <c r="E57" s="45">
        <f t="shared" si="2"/>
        <v>1.5267927501970055E-2</v>
      </c>
      <c r="F57" s="45">
        <f t="shared" si="0"/>
        <v>0.17781155015197569</v>
      </c>
      <c r="G57" s="61">
        <f t="shared" si="1"/>
        <v>234</v>
      </c>
      <c r="H57" s="61">
        <f t="shared" si="3"/>
        <v>-92</v>
      </c>
    </row>
    <row r="58" spans="1:8">
      <c r="A58" s="50" t="s">
        <v>229</v>
      </c>
      <c r="B58" s="98">
        <v>232</v>
      </c>
      <c r="C58" s="61">
        <v>471</v>
      </c>
      <c r="D58" s="31">
        <v>532</v>
      </c>
      <c r="E58" s="45">
        <f t="shared" si="2"/>
        <v>5.2403467297084316E-3</v>
      </c>
      <c r="F58" s="45">
        <f t="shared" si="0"/>
        <v>1.2931034482758621</v>
      </c>
      <c r="G58" s="61">
        <f t="shared" si="1"/>
        <v>300</v>
      </c>
      <c r="H58" s="61">
        <f t="shared" si="3"/>
        <v>61</v>
      </c>
    </row>
    <row r="59" spans="1:8">
      <c r="A59" s="50" t="s">
        <v>230</v>
      </c>
      <c r="B59" s="98">
        <v>1377</v>
      </c>
      <c r="C59" s="61">
        <v>1989</v>
      </c>
      <c r="D59" s="31">
        <v>1701</v>
      </c>
      <c r="E59" s="45">
        <f t="shared" si="2"/>
        <v>1.675531914893617E-2</v>
      </c>
      <c r="F59" s="45">
        <f t="shared" si="0"/>
        <v>0.23529411764705882</v>
      </c>
      <c r="G59" s="61">
        <f t="shared" si="1"/>
        <v>324</v>
      </c>
      <c r="H59" s="61">
        <f t="shared" si="3"/>
        <v>-288</v>
      </c>
    </row>
    <row r="60" spans="1:8">
      <c r="A60" s="50" t="s">
        <v>231</v>
      </c>
      <c r="B60" s="98">
        <v>677</v>
      </c>
      <c r="C60" s="61">
        <v>1187</v>
      </c>
      <c r="D60" s="31">
        <v>1005</v>
      </c>
      <c r="E60" s="45">
        <f t="shared" si="2"/>
        <v>9.8995271867612297E-3</v>
      </c>
      <c r="F60" s="45">
        <f t="shared" si="0"/>
        <v>0.48449039881831613</v>
      </c>
      <c r="G60" s="61">
        <f t="shared" si="1"/>
        <v>328</v>
      </c>
      <c r="H60" s="61">
        <f t="shared" si="3"/>
        <v>-182</v>
      </c>
    </row>
    <row r="61" spans="1:8">
      <c r="A61" s="50" t="s">
        <v>232</v>
      </c>
      <c r="B61" s="98">
        <v>51</v>
      </c>
      <c r="C61" s="61">
        <v>88</v>
      </c>
      <c r="D61" s="31">
        <v>96</v>
      </c>
      <c r="E61" s="45">
        <f t="shared" si="2"/>
        <v>9.4562647754137111E-4</v>
      </c>
      <c r="F61" s="45">
        <f t="shared" si="0"/>
        <v>0.88235294117647056</v>
      </c>
      <c r="G61" s="61">
        <f t="shared" si="1"/>
        <v>45</v>
      </c>
      <c r="H61" s="61">
        <f t="shared" si="3"/>
        <v>8</v>
      </c>
    </row>
    <row r="62" spans="1:8">
      <c r="A62" s="50" t="s">
        <v>233</v>
      </c>
      <c r="B62" s="98">
        <v>141</v>
      </c>
      <c r="C62" s="61">
        <v>298</v>
      </c>
      <c r="D62" s="31">
        <v>370</v>
      </c>
      <c r="E62" s="45">
        <f t="shared" si="2"/>
        <v>3.6446020488573681E-3</v>
      </c>
      <c r="F62" s="45">
        <f t="shared" si="0"/>
        <v>1.624113475177305</v>
      </c>
      <c r="G62" s="61">
        <f t="shared" si="1"/>
        <v>229</v>
      </c>
      <c r="H62" s="61">
        <f t="shared" si="3"/>
        <v>72</v>
      </c>
    </row>
    <row r="63" spans="1:8">
      <c r="A63" s="50" t="s">
        <v>234</v>
      </c>
      <c r="B63" s="98">
        <v>146</v>
      </c>
      <c r="C63" s="61">
        <v>298</v>
      </c>
      <c r="D63" s="31">
        <v>533</v>
      </c>
      <c r="E63" s="45">
        <f t="shared" si="2"/>
        <v>5.2501970055161542E-3</v>
      </c>
      <c r="F63" s="45">
        <f t="shared" si="0"/>
        <v>2.6506849315068495</v>
      </c>
      <c r="G63" s="61">
        <f t="shared" si="1"/>
        <v>387</v>
      </c>
      <c r="H63" s="61">
        <f t="shared" si="3"/>
        <v>235</v>
      </c>
    </row>
    <row r="64" spans="1:8">
      <c r="A64" s="50" t="s">
        <v>235</v>
      </c>
      <c r="B64" s="98">
        <v>315</v>
      </c>
      <c r="C64" s="61">
        <v>572</v>
      </c>
      <c r="D64" s="31">
        <v>459</v>
      </c>
      <c r="E64" s="45">
        <f t="shared" si="2"/>
        <v>4.5212765957446804E-3</v>
      </c>
      <c r="F64" s="45">
        <f t="shared" si="0"/>
        <v>0.45714285714285713</v>
      </c>
      <c r="G64" s="61">
        <f t="shared" si="1"/>
        <v>144</v>
      </c>
      <c r="H64" s="61">
        <f t="shared" si="3"/>
        <v>-113</v>
      </c>
    </row>
    <row r="65" spans="1:8">
      <c r="A65" s="50" t="s">
        <v>236</v>
      </c>
      <c r="B65" s="98">
        <v>277</v>
      </c>
      <c r="C65" s="61">
        <v>580</v>
      </c>
      <c r="D65" s="31">
        <v>461</v>
      </c>
      <c r="E65" s="45">
        <f t="shared" si="2"/>
        <v>4.5409771473601257E-3</v>
      </c>
      <c r="F65" s="45">
        <f t="shared" si="0"/>
        <v>0.66425992779783394</v>
      </c>
      <c r="G65" s="61">
        <f t="shared" si="1"/>
        <v>184</v>
      </c>
      <c r="H65" s="61">
        <f t="shared" si="3"/>
        <v>-119</v>
      </c>
    </row>
    <row r="66" spans="1:8">
      <c r="A66" s="50" t="s">
        <v>237</v>
      </c>
      <c r="B66" s="98">
        <v>197</v>
      </c>
      <c r="C66" s="61">
        <v>305</v>
      </c>
      <c r="D66" s="31">
        <v>286</v>
      </c>
      <c r="E66" s="45">
        <f t="shared" si="2"/>
        <v>2.8171788810086684E-3</v>
      </c>
      <c r="F66" s="45">
        <f t="shared" ref="F66:F83" si="4">(D66-B66)/B66</f>
        <v>0.45177664974619292</v>
      </c>
      <c r="G66" s="61">
        <f t="shared" ref="G66:G83" si="5">D66-B66</f>
        <v>89</v>
      </c>
      <c r="H66" s="61">
        <f t="shared" si="3"/>
        <v>-19</v>
      </c>
    </row>
    <row r="67" spans="1:8">
      <c r="A67" s="50" t="s">
        <v>238</v>
      </c>
      <c r="B67" s="98">
        <v>889</v>
      </c>
      <c r="C67" s="61">
        <v>1228</v>
      </c>
      <c r="D67" s="31">
        <v>1102</v>
      </c>
      <c r="E67" s="45">
        <f t="shared" ref="E67:E83" si="6">D67/$D$83</f>
        <v>1.0855003940110323E-2</v>
      </c>
      <c r="F67" s="45">
        <f t="shared" si="4"/>
        <v>0.23959505061867267</v>
      </c>
      <c r="G67" s="61">
        <f t="shared" si="5"/>
        <v>213</v>
      </c>
      <c r="H67" s="61">
        <f t="shared" ref="H67:H83" si="7">D67-C67</f>
        <v>-126</v>
      </c>
    </row>
    <row r="68" spans="1:8">
      <c r="A68" s="50" t="s">
        <v>239</v>
      </c>
      <c r="B68" s="98">
        <v>630</v>
      </c>
      <c r="C68" s="61">
        <v>1048</v>
      </c>
      <c r="D68" s="31">
        <v>950</v>
      </c>
      <c r="E68" s="45">
        <f t="shared" si="6"/>
        <v>9.357762017336485E-3</v>
      </c>
      <c r="F68" s="45">
        <f t="shared" si="4"/>
        <v>0.50793650793650791</v>
      </c>
      <c r="G68" s="61">
        <f t="shared" si="5"/>
        <v>320</v>
      </c>
      <c r="H68" s="61">
        <f t="shared" si="7"/>
        <v>-98</v>
      </c>
    </row>
    <row r="69" spans="1:8">
      <c r="A69" s="50" t="s">
        <v>240</v>
      </c>
      <c r="B69" s="98">
        <v>104</v>
      </c>
      <c r="C69" s="61">
        <v>197</v>
      </c>
      <c r="D69" s="31">
        <v>165</v>
      </c>
      <c r="E69" s="45">
        <f t="shared" si="6"/>
        <v>1.6252955082742316E-3</v>
      </c>
      <c r="F69" s="45">
        <f t="shared" si="4"/>
        <v>0.58653846153846156</v>
      </c>
      <c r="G69" s="61">
        <f t="shared" si="5"/>
        <v>61</v>
      </c>
      <c r="H69" s="61">
        <f t="shared" si="7"/>
        <v>-32</v>
      </c>
    </row>
    <row r="70" spans="1:8">
      <c r="A70" s="50" t="s">
        <v>241</v>
      </c>
      <c r="B70" s="98">
        <v>81</v>
      </c>
      <c r="C70" s="61">
        <v>130</v>
      </c>
      <c r="D70" s="31">
        <v>128</v>
      </c>
      <c r="E70" s="45">
        <f t="shared" si="6"/>
        <v>1.260835303388495E-3</v>
      </c>
      <c r="F70" s="45">
        <f t="shared" si="4"/>
        <v>0.58024691358024694</v>
      </c>
      <c r="G70" s="61">
        <f t="shared" si="5"/>
        <v>47</v>
      </c>
      <c r="H70" s="61">
        <f t="shared" si="7"/>
        <v>-2</v>
      </c>
    </row>
    <row r="71" spans="1:8">
      <c r="A71" s="50" t="s">
        <v>242</v>
      </c>
      <c r="B71" s="98">
        <v>312</v>
      </c>
      <c r="C71" s="61">
        <v>555</v>
      </c>
      <c r="D71" s="31">
        <v>479</v>
      </c>
      <c r="E71" s="45">
        <f t="shared" si="6"/>
        <v>4.718282111899133E-3</v>
      </c>
      <c r="F71" s="45">
        <f t="shared" si="4"/>
        <v>0.53525641025641024</v>
      </c>
      <c r="G71" s="61">
        <f t="shared" si="5"/>
        <v>167</v>
      </c>
      <c r="H71" s="61">
        <f t="shared" si="7"/>
        <v>-76</v>
      </c>
    </row>
    <row r="72" spans="1:8">
      <c r="A72" s="50" t="s">
        <v>243</v>
      </c>
      <c r="B72" s="98">
        <v>538</v>
      </c>
      <c r="C72" s="61">
        <v>891</v>
      </c>
      <c r="D72" s="31">
        <v>1141</v>
      </c>
      <c r="E72" s="45">
        <f t="shared" si="6"/>
        <v>1.1239164696611506E-2</v>
      </c>
      <c r="F72" s="45">
        <f t="shared" si="4"/>
        <v>1.1208178438661709</v>
      </c>
      <c r="G72" s="61">
        <f t="shared" si="5"/>
        <v>603</v>
      </c>
      <c r="H72" s="61">
        <f t="shared" si="7"/>
        <v>250</v>
      </c>
    </row>
    <row r="73" spans="1:8">
      <c r="A73" s="50" t="s">
        <v>244</v>
      </c>
      <c r="B73" s="98">
        <v>93</v>
      </c>
      <c r="C73" s="61">
        <v>311</v>
      </c>
      <c r="D73" s="31">
        <v>289</v>
      </c>
      <c r="E73" s="45">
        <f t="shared" si="6"/>
        <v>2.8467297084318363E-3</v>
      </c>
      <c r="F73" s="45">
        <f t="shared" si="4"/>
        <v>2.10752688172043</v>
      </c>
      <c r="G73" s="61">
        <f t="shared" si="5"/>
        <v>196</v>
      </c>
      <c r="H73" s="61">
        <f t="shared" si="7"/>
        <v>-22</v>
      </c>
    </row>
    <row r="74" spans="1:8">
      <c r="A74" s="50" t="s">
        <v>245</v>
      </c>
      <c r="B74" s="98">
        <v>1979</v>
      </c>
      <c r="C74" s="61">
        <v>2988</v>
      </c>
      <c r="D74" s="31">
        <v>2655</v>
      </c>
      <c r="E74" s="45">
        <f t="shared" si="6"/>
        <v>2.6152482269503546E-2</v>
      </c>
      <c r="F74" s="45">
        <f t="shared" si="4"/>
        <v>0.34158665992925719</v>
      </c>
      <c r="G74" s="61">
        <f t="shared" si="5"/>
        <v>676</v>
      </c>
      <c r="H74" s="61">
        <f t="shared" si="7"/>
        <v>-333</v>
      </c>
    </row>
    <row r="75" spans="1:8">
      <c r="A75" s="50" t="s">
        <v>246</v>
      </c>
      <c r="B75" s="98">
        <v>241</v>
      </c>
      <c r="C75" s="61">
        <v>528</v>
      </c>
      <c r="D75" s="31">
        <v>344</v>
      </c>
      <c r="E75" s="45">
        <f t="shared" si="6"/>
        <v>3.3884948778565801E-3</v>
      </c>
      <c r="F75" s="45">
        <f t="shared" si="4"/>
        <v>0.42738589211618255</v>
      </c>
      <c r="G75" s="61">
        <f t="shared" si="5"/>
        <v>103</v>
      </c>
      <c r="H75" s="61">
        <f t="shared" si="7"/>
        <v>-184</v>
      </c>
    </row>
    <row r="76" spans="1:8">
      <c r="A76" s="50" t="s">
        <v>247</v>
      </c>
      <c r="B76" s="98">
        <v>582</v>
      </c>
      <c r="C76" s="61">
        <v>757</v>
      </c>
      <c r="D76" s="31">
        <v>688</v>
      </c>
      <c r="E76" s="45">
        <f t="shared" si="6"/>
        <v>6.7769897557131602E-3</v>
      </c>
      <c r="F76" s="45">
        <f t="shared" si="4"/>
        <v>0.18213058419243985</v>
      </c>
      <c r="G76" s="61">
        <f t="shared" si="5"/>
        <v>106</v>
      </c>
      <c r="H76" s="61">
        <f t="shared" si="7"/>
        <v>-69</v>
      </c>
    </row>
    <row r="77" spans="1:8">
      <c r="A77" s="50" t="s">
        <v>248</v>
      </c>
      <c r="B77" s="98">
        <v>23</v>
      </c>
      <c r="C77" s="61">
        <v>26</v>
      </c>
      <c r="D77" s="31">
        <v>32</v>
      </c>
      <c r="E77" s="45">
        <f t="shared" si="6"/>
        <v>3.1520882584712374E-4</v>
      </c>
      <c r="F77" s="45">
        <f t="shared" si="4"/>
        <v>0.39130434782608697</v>
      </c>
      <c r="G77" s="61">
        <f t="shared" si="5"/>
        <v>9</v>
      </c>
      <c r="H77" s="61">
        <f t="shared" si="7"/>
        <v>6</v>
      </c>
    </row>
    <row r="78" spans="1:8">
      <c r="A78" s="50" t="s">
        <v>249</v>
      </c>
      <c r="B78" s="98">
        <v>470</v>
      </c>
      <c r="C78" s="61">
        <v>649</v>
      </c>
      <c r="D78" s="31">
        <v>573</v>
      </c>
      <c r="E78" s="45">
        <f t="shared" si="6"/>
        <v>5.6442080378250594E-3</v>
      </c>
      <c r="F78" s="45">
        <f t="shared" si="4"/>
        <v>0.21914893617021278</v>
      </c>
      <c r="G78" s="61">
        <f t="shared" si="5"/>
        <v>103</v>
      </c>
      <c r="H78" s="61">
        <f t="shared" si="7"/>
        <v>-76</v>
      </c>
    </row>
    <row r="79" spans="1:8">
      <c r="A79" s="50" t="s">
        <v>250</v>
      </c>
      <c r="B79" s="98">
        <v>234</v>
      </c>
      <c r="C79" s="61">
        <v>430</v>
      </c>
      <c r="D79" s="31">
        <v>473</v>
      </c>
      <c r="E79" s="45">
        <f t="shared" si="6"/>
        <v>4.6591804570527973E-3</v>
      </c>
      <c r="F79" s="45">
        <f t="shared" si="4"/>
        <v>1.0213675213675213</v>
      </c>
      <c r="G79" s="61">
        <f t="shared" si="5"/>
        <v>239</v>
      </c>
      <c r="H79" s="61">
        <f t="shared" si="7"/>
        <v>43</v>
      </c>
    </row>
    <row r="80" spans="1:8">
      <c r="A80" s="50" t="s">
        <v>251</v>
      </c>
      <c r="B80" s="98">
        <v>235</v>
      </c>
      <c r="C80" s="61">
        <v>420</v>
      </c>
      <c r="D80" s="31">
        <v>343</v>
      </c>
      <c r="E80" s="45">
        <f t="shared" si="6"/>
        <v>3.3786446020488575E-3</v>
      </c>
      <c r="F80" s="45">
        <f t="shared" si="4"/>
        <v>0.45957446808510638</v>
      </c>
      <c r="G80" s="61">
        <f t="shared" si="5"/>
        <v>108</v>
      </c>
      <c r="H80" s="61">
        <f t="shared" si="7"/>
        <v>-77</v>
      </c>
    </row>
    <row r="81" spans="1:9">
      <c r="A81" s="50" t="s">
        <v>252</v>
      </c>
      <c r="B81" s="98">
        <v>150</v>
      </c>
      <c r="C81" s="61">
        <v>289</v>
      </c>
      <c r="D81" s="31">
        <v>243</v>
      </c>
      <c r="E81" s="45">
        <f t="shared" si="6"/>
        <v>2.3936170212765957E-3</v>
      </c>
      <c r="F81" s="45">
        <f t="shared" si="4"/>
        <v>0.62</v>
      </c>
      <c r="G81" s="61">
        <f t="shared" si="5"/>
        <v>93</v>
      </c>
      <c r="H81" s="61">
        <f t="shared" si="7"/>
        <v>-46</v>
      </c>
    </row>
    <row r="82" spans="1:9">
      <c r="A82" s="50" t="s">
        <v>253</v>
      </c>
      <c r="B82" s="98">
        <v>382</v>
      </c>
      <c r="C82" s="61">
        <v>765</v>
      </c>
      <c r="D82" s="31">
        <v>628</v>
      </c>
      <c r="E82" s="45">
        <f t="shared" si="6"/>
        <v>6.1859732072498032E-3</v>
      </c>
      <c r="F82" s="45">
        <f t="shared" si="4"/>
        <v>0.64397905759162299</v>
      </c>
      <c r="G82" s="61">
        <f t="shared" si="5"/>
        <v>246</v>
      </c>
      <c r="H82" s="61">
        <f t="shared" si="7"/>
        <v>-137</v>
      </c>
    </row>
    <row r="83" spans="1:9" s="12" customFormat="1">
      <c r="A83" s="51" t="s">
        <v>173</v>
      </c>
      <c r="B83" s="97">
        <v>76259</v>
      </c>
      <c r="C83" s="74">
        <v>112111</v>
      </c>
      <c r="D83" s="77">
        <v>101520</v>
      </c>
      <c r="E83" s="45">
        <f t="shared" si="6"/>
        <v>1</v>
      </c>
      <c r="F83" s="45">
        <f t="shared" si="4"/>
        <v>0.33125270459880146</v>
      </c>
      <c r="G83" s="61">
        <f t="shared" si="5"/>
        <v>25261</v>
      </c>
      <c r="H83" s="61">
        <f t="shared" si="7"/>
        <v>-10591</v>
      </c>
      <c r="I83" s="118">
        <f>(D83-C83)/C83</f>
        <v>-9.4468874597497129E-2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83"/>
  <sheetViews>
    <sheetView zoomScale="80" zoomScaleNormal="80" workbookViewId="0">
      <pane ySplit="1" topLeftCell="A2" activePane="bottomLeft" state="frozen"/>
      <selection pane="bottomLeft" activeCell="A2" sqref="A2"/>
    </sheetView>
  </sheetViews>
  <sheetFormatPr defaultColWidth="8.81640625" defaultRowHeight="16.5" customHeight="1"/>
  <cols>
    <col min="1" max="1" width="18.26953125" style="8" bestFit="1" customWidth="1"/>
    <col min="2" max="2" width="12" style="8" customWidth="1"/>
    <col min="3" max="3" width="12" style="8" bestFit="1" customWidth="1"/>
    <col min="4" max="4" width="12" style="8" customWidth="1"/>
    <col min="5" max="5" width="21.453125" style="8" customWidth="1"/>
    <col min="6" max="6" width="31.1796875" style="8" customWidth="1"/>
    <col min="7" max="7" width="36.7265625" style="8" customWidth="1"/>
    <col min="8" max="16384" width="8.81640625" style="8"/>
  </cols>
  <sheetData>
    <row r="1" spans="1:8" ht="55.5" customHeight="1">
      <c r="A1" s="21" t="s">
        <v>174</v>
      </c>
      <c r="B1" s="52">
        <v>42095</v>
      </c>
      <c r="C1" s="52">
        <v>42430</v>
      </c>
      <c r="D1" s="52">
        <v>42461</v>
      </c>
      <c r="E1" s="1" t="s">
        <v>283</v>
      </c>
      <c r="F1" s="2" t="s">
        <v>287</v>
      </c>
      <c r="G1" s="2" t="s">
        <v>288</v>
      </c>
      <c r="H1" s="2" t="s">
        <v>263</v>
      </c>
    </row>
    <row r="2" spans="1:8" ht="16.5" customHeight="1">
      <c r="A2" s="50" t="s">
        <v>175</v>
      </c>
      <c r="B2" s="78">
        <v>965</v>
      </c>
      <c r="C2" s="61">
        <v>1361</v>
      </c>
      <c r="D2" s="31">
        <v>1227</v>
      </c>
      <c r="E2" s="45">
        <f>D2/$D$83</f>
        <v>2.4957285818891874E-2</v>
      </c>
      <c r="F2" s="45">
        <f t="shared" ref="F2:F65" si="0">(D2-B2)/B2</f>
        <v>0.27150259067357513</v>
      </c>
      <c r="G2" s="61">
        <f t="shared" ref="G2:G65" si="1">D2-B2</f>
        <v>262</v>
      </c>
      <c r="H2" s="61">
        <f>D2-C2</f>
        <v>-134</v>
      </c>
    </row>
    <row r="3" spans="1:8" ht="16.5" customHeight="1">
      <c r="A3" s="50" t="s">
        <v>176</v>
      </c>
      <c r="B3" s="78">
        <v>113</v>
      </c>
      <c r="C3" s="61">
        <v>206</v>
      </c>
      <c r="D3" s="31">
        <v>127</v>
      </c>
      <c r="E3" s="45">
        <f t="shared" ref="E3:E66" si="2">D3/$D$83</f>
        <v>2.5831909527296395E-3</v>
      </c>
      <c r="F3" s="45">
        <f t="shared" si="0"/>
        <v>0.12389380530973451</v>
      </c>
      <c r="G3" s="61">
        <f t="shared" si="1"/>
        <v>14</v>
      </c>
      <c r="H3" s="61">
        <f t="shared" ref="H3:H66" si="3">D3-C3</f>
        <v>-79</v>
      </c>
    </row>
    <row r="4" spans="1:8" ht="16.5" customHeight="1">
      <c r="A4" s="50" t="s">
        <v>177</v>
      </c>
      <c r="B4" s="78">
        <v>146</v>
      </c>
      <c r="C4" s="61">
        <v>275</v>
      </c>
      <c r="D4" s="31">
        <v>253</v>
      </c>
      <c r="E4" s="45">
        <f t="shared" si="2"/>
        <v>5.1460418192173134E-3</v>
      </c>
      <c r="F4" s="45">
        <f t="shared" si="0"/>
        <v>0.73287671232876717</v>
      </c>
      <c r="G4" s="61">
        <f t="shared" si="1"/>
        <v>107</v>
      </c>
      <c r="H4" s="61">
        <f t="shared" si="3"/>
        <v>-22</v>
      </c>
    </row>
    <row r="5" spans="1:8" ht="16.5" customHeight="1">
      <c r="A5" s="50" t="s">
        <v>178</v>
      </c>
      <c r="B5" s="78">
        <v>31</v>
      </c>
      <c r="C5" s="61">
        <v>27</v>
      </c>
      <c r="D5" s="31">
        <v>26</v>
      </c>
      <c r="E5" s="45">
        <f t="shared" si="2"/>
        <v>5.2884224229110728E-4</v>
      </c>
      <c r="F5" s="45">
        <f t="shared" si="0"/>
        <v>-0.16129032258064516</v>
      </c>
      <c r="G5" s="61">
        <f t="shared" si="1"/>
        <v>-5</v>
      </c>
      <c r="H5" s="61">
        <f t="shared" si="3"/>
        <v>-1</v>
      </c>
    </row>
    <row r="6" spans="1:8" ht="16.5" customHeight="1">
      <c r="A6" s="50" t="s">
        <v>179</v>
      </c>
      <c r="B6" s="78">
        <v>50</v>
      </c>
      <c r="C6" s="61">
        <v>110</v>
      </c>
      <c r="D6" s="31">
        <v>106</v>
      </c>
      <c r="E6" s="45">
        <f t="shared" si="2"/>
        <v>2.1560491416483607E-3</v>
      </c>
      <c r="F6" s="45">
        <f t="shared" si="0"/>
        <v>1.1200000000000001</v>
      </c>
      <c r="G6" s="61">
        <f t="shared" si="1"/>
        <v>56</v>
      </c>
      <c r="H6" s="61">
        <f t="shared" si="3"/>
        <v>-4</v>
      </c>
    </row>
    <row r="7" spans="1:8" ht="16.5" customHeight="1">
      <c r="A7" s="50" t="s">
        <v>180</v>
      </c>
      <c r="B7" s="78">
        <v>48</v>
      </c>
      <c r="C7" s="61">
        <v>142</v>
      </c>
      <c r="D7" s="31">
        <v>112</v>
      </c>
      <c r="E7" s="45">
        <f t="shared" si="2"/>
        <v>2.2780896591001547E-3</v>
      </c>
      <c r="F7" s="45">
        <f t="shared" si="0"/>
        <v>1.3333333333333333</v>
      </c>
      <c r="G7" s="61">
        <f t="shared" si="1"/>
        <v>64</v>
      </c>
      <c r="H7" s="61">
        <f t="shared" si="3"/>
        <v>-30</v>
      </c>
    </row>
    <row r="8" spans="1:8" ht="16.5" customHeight="1">
      <c r="A8" s="50" t="s">
        <v>181</v>
      </c>
      <c r="B8" s="78">
        <v>2498</v>
      </c>
      <c r="C8" s="61">
        <v>3979</v>
      </c>
      <c r="D8" s="31">
        <v>3359</v>
      </c>
      <c r="E8" s="45">
        <f t="shared" si="2"/>
        <v>6.8322349686762665E-2</v>
      </c>
      <c r="F8" s="45">
        <f t="shared" si="0"/>
        <v>0.34467574059247397</v>
      </c>
      <c r="G8" s="61">
        <f t="shared" si="1"/>
        <v>861</v>
      </c>
      <c r="H8" s="61">
        <f t="shared" si="3"/>
        <v>-620</v>
      </c>
    </row>
    <row r="9" spans="1:8" ht="16.5" customHeight="1">
      <c r="A9" s="50" t="s">
        <v>182</v>
      </c>
      <c r="B9" s="78">
        <v>887</v>
      </c>
      <c r="C9" s="61">
        <v>1971</v>
      </c>
      <c r="D9" s="31">
        <v>1794</v>
      </c>
      <c r="E9" s="45">
        <f t="shared" si="2"/>
        <v>3.6490114718086407E-2</v>
      </c>
      <c r="F9" s="45">
        <f t="shared" si="0"/>
        <v>1.0225479143179257</v>
      </c>
      <c r="G9" s="61">
        <f t="shared" si="1"/>
        <v>907</v>
      </c>
      <c r="H9" s="61">
        <f t="shared" si="3"/>
        <v>-177</v>
      </c>
    </row>
    <row r="10" spans="1:8" ht="16.5" customHeight="1">
      <c r="A10" s="50" t="s">
        <v>183</v>
      </c>
      <c r="B10" s="78">
        <v>3</v>
      </c>
      <c r="C10" s="61">
        <v>16</v>
      </c>
      <c r="D10" s="31">
        <v>9</v>
      </c>
      <c r="E10" s="45">
        <f t="shared" si="2"/>
        <v>1.8306077617769099E-4</v>
      </c>
      <c r="F10" s="45">
        <f t="shared" si="0"/>
        <v>2</v>
      </c>
      <c r="G10" s="61">
        <f t="shared" si="1"/>
        <v>6</v>
      </c>
      <c r="H10" s="61">
        <f t="shared" si="3"/>
        <v>-7</v>
      </c>
    </row>
    <row r="11" spans="1:8" ht="16.5" customHeight="1">
      <c r="A11" s="50" t="s">
        <v>184</v>
      </c>
      <c r="B11" s="78">
        <v>134</v>
      </c>
      <c r="C11" s="61">
        <v>88</v>
      </c>
      <c r="D11" s="31">
        <v>90</v>
      </c>
      <c r="E11" s="45">
        <f t="shared" si="2"/>
        <v>1.8306077617769099E-3</v>
      </c>
      <c r="F11" s="45">
        <f t="shared" si="0"/>
        <v>-0.32835820895522388</v>
      </c>
      <c r="G11" s="61">
        <f t="shared" si="1"/>
        <v>-44</v>
      </c>
      <c r="H11" s="61">
        <f t="shared" si="3"/>
        <v>2</v>
      </c>
    </row>
    <row r="12" spans="1:8" ht="16.5" customHeight="1">
      <c r="A12" s="50" t="s">
        <v>185</v>
      </c>
      <c r="B12" s="78">
        <v>234</v>
      </c>
      <c r="C12" s="61">
        <v>537</v>
      </c>
      <c r="D12" s="31">
        <v>360</v>
      </c>
      <c r="E12" s="45">
        <f t="shared" si="2"/>
        <v>7.3224310471076397E-3</v>
      </c>
      <c r="F12" s="45">
        <f t="shared" si="0"/>
        <v>0.53846153846153844</v>
      </c>
      <c r="G12" s="61">
        <f t="shared" si="1"/>
        <v>126</v>
      </c>
      <c r="H12" s="61">
        <f t="shared" si="3"/>
        <v>-177</v>
      </c>
    </row>
    <row r="13" spans="1:8" ht="16.5" customHeight="1">
      <c r="A13" s="50" t="s">
        <v>186</v>
      </c>
      <c r="B13" s="78">
        <v>325</v>
      </c>
      <c r="C13" s="61">
        <v>642</v>
      </c>
      <c r="D13" s="31">
        <v>464</v>
      </c>
      <c r="E13" s="45">
        <f t="shared" si="2"/>
        <v>9.4378000162720684E-3</v>
      </c>
      <c r="F13" s="45">
        <f t="shared" si="0"/>
        <v>0.4276923076923077</v>
      </c>
      <c r="G13" s="61">
        <f t="shared" si="1"/>
        <v>139</v>
      </c>
      <c r="H13" s="61">
        <f t="shared" si="3"/>
        <v>-178</v>
      </c>
    </row>
    <row r="14" spans="1:8" ht="16.5" customHeight="1">
      <c r="A14" s="50" t="s">
        <v>187</v>
      </c>
      <c r="B14" s="78">
        <v>54</v>
      </c>
      <c r="C14" s="61">
        <v>100</v>
      </c>
      <c r="D14" s="31">
        <v>104</v>
      </c>
      <c r="E14" s="45">
        <f t="shared" si="2"/>
        <v>2.1153689691644291E-3</v>
      </c>
      <c r="F14" s="45">
        <f t="shared" si="0"/>
        <v>0.92592592592592593</v>
      </c>
      <c r="G14" s="61">
        <f t="shared" si="1"/>
        <v>50</v>
      </c>
      <c r="H14" s="61">
        <f t="shared" si="3"/>
        <v>4</v>
      </c>
    </row>
    <row r="15" spans="1:8" ht="16.5" customHeight="1">
      <c r="A15" s="50" t="s">
        <v>188</v>
      </c>
      <c r="B15" s="78">
        <v>112</v>
      </c>
      <c r="C15" s="61">
        <v>186</v>
      </c>
      <c r="D15" s="31">
        <v>177</v>
      </c>
      <c r="E15" s="45">
        <f t="shared" si="2"/>
        <v>3.6001952648279227E-3</v>
      </c>
      <c r="F15" s="45">
        <f t="shared" si="0"/>
        <v>0.5803571428571429</v>
      </c>
      <c r="G15" s="61">
        <f t="shared" si="1"/>
        <v>65</v>
      </c>
      <c r="H15" s="61">
        <f t="shared" si="3"/>
        <v>-9</v>
      </c>
    </row>
    <row r="16" spans="1:8" ht="16.5" customHeight="1">
      <c r="A16" s="50" t="s">
        <v>189</v>
      </c>
      <c r="B16" s="78">
        <v>6</v>
      </c>
      <c r="C16" s="61">
        <v>34</v>
      </c>
      <c r="D16" s="31">
        <v>27</v>
      </c>
      <c r="E16" s="45">
        <f t="shared" si="2"/>
        <v>5.4918232853307298E-4</v>
      </c>
      <c r="F16" s="45">
        <f t="shared" si="0"/>
        <v>3.5</v>
      </c>
      <c r="G16" s="61">
        <f t="shared" si="1"/>
        <v>21</v>
      </c>
      <c r="H16" s="61">
        <f t="shared" si="3"/>
        <v>-7</v>
      </c>
    </row>
    <row r="17" spans="1:8" ht="16.5" customHeight="1">
      <c r="A17" s="50" t="s">
        <v>190</v>
      </c>
      <c r="B17" s="78">
        <v>87</v>
      </c>
      <c r="C17" s="61">
        <v>215</v>
      </c>
      <c r="D17" s="31">
        <v>155</v>
      </c>
      <c r="E17" s="45">
        <f t="shared" si="2"/>
        <v>3.1527133675046783E-3</v>
      </c>
      <c r="F17" s="45">
        <f t="shared" si="0"/>
        <v>0.7816091954022989</v>
      </c>
      <c r="G17" s="61">
        <f t="shared" si="1"/>
        <v>68</v>
      </c>
      <c r="H17" s="61">
        <f t="shared" si="3"/>
        <v>-60</v>
      </c>
    </row>
    <row r="18" spans="1:8" ht="16.5" customHeight="1">
      <c r="A18" s="50" t="s">
        <v>191</v>
      </c>
      <c r="B18" s="78">
        <v>44</v>
      </c>
      <c r="C18" s="61">
        <v>67</v>
      </c>
      <c r="D18" s="31">
        <v>58</v>
      </c>
      <c r="E18" s="45">
        <f t="shared" si="2"/>
        <v>1.1797250020340086E-3</v>
      </c>
      <c r="F18" s="45">
        <f t="shared" si="0"/>
        <v>0.31818181818181818</v>
      </c>
      <c r="G18" s="61">
        <f t="shared" si="1"/>
        <v>14</v>
      </c>
      <c r="H18" s="61">
        <f t="shared" si="3"/>
        <v>-9</v>
      </c>
    </row>
    <row r="19" spans="1:8" ht="16.5" customHeight="1">
      <c r="A19" s="50" t="s">
        <v>192</v>
      </c>
      <c r="B19" s="78">
        <v>18</v>
      </c>
      <c r="C19" s="61">
        <v>44</v>
      </c>
      <c r="D19" s="31">
        <v>51</v>
      </c>
      <c r="E19" s="45">
        <f t="shared" si="2"/>
        <v>1.037344398340249E-3</v>
      </c>
      <c r="F19" s="45">
        <f t="shared" si="0"/>
        <v>1.8333333333333333</v>
      </c>
      <c r="G19" s="61">
        <f t="shared" si="1"/>
        <v>33</v>
      </c>
      <c r="H19" s="61">
        <f t="shared" si="3"/>
        <v>7</v>
      </c>
    </row>
    <row r="20" spans="1:8" ht="16.5" customHeight="1">
      <c r="A20" s="50" t="s">
        <v>193</v>
      </c>
      <c r="B20" s="78">
        <v>119</v>
      </c>
      <c r="C20" s="61">
        <v>292</v>
      </c>
      <c r="D20" s="31">
        <v>281</v>
      </c>
      <c r="E20" s="45">
        <f t="shared" si="2"/>
        <v>5.7155642339923518E-3</v>
      </c>
      <c r="F20" s="45">
        <f t="shared" si="0"/>
        <v>1.3613445378151261</v>
      </c>
      <c r="G20" s="61">
        <f t="shared" si="1"/>
        <v>162</v>
      </c>
      <c r="H20" s="61">
        <f t="shared" si="3"/>
        <v>-11</v>
      </c>
    </row>
    <row r="21" spans="1:8" ht="16.5" customHeight="1">
      <c r="A21" s="50" t="s">
        <v>194</v>
      </c>
      <c r="B21" s="78">
        <v>38</v>
      </c>
      <c r="C21" s="61">
        <v>101</v>
      </c>
      <c r="D21" s="31">
        <v>101</v>
      </c>
      <c r="E21" s="45">
        <f t="shared" si="2"/>
        <v>2.0543487104385323E-3</v>
      </c>
      <c r="F21" s="45">
        <f t="shared" si="0"/>
        <v>1.6578947368421053</v>
      </c>
      <c r="G21" s="61">
        <f t="shared" si="1"/>
        <v>63</v>
      </c>
      <c r="H21" s="61">
        <f t="shared" si="3"/>
        <v>0</v>
      </c>
    </row>
    <row r="22" spans="1:8" ht="16.5" customHeight="1">
      <c r="A22" s="50" t="s">
        <v>195</v>
      </c>
      <c r="B22" s="78">
        <v>1922</v>
      </c>
      <c r="C22" s="61">
        <v>3317</v>
      </c>
      <c r="D22" s="31">
        <v>2697</v>
      </c>
      <c r="E22" s="45">
        <f t="shared" si="2"/>
        <v>5.48572125945814E-2</v>
      </c>
      <c r="F22" s="45">
        <f t="shared" si="0"/>
        <v>0.40322580645161288</v>
      </c>
      <c r="G22" s="61">
        <f t="shared" si="1"/>
        <v>775</v>
      </c>
      <c r="H22" s="61">
        <f t="shared" si="3"/>
        <v>-620</v>
      </c>
    </row>
    <row r="23" spans="1:8" ht="16.5" customHeight="1">
      <c r="A23" s="50" t="s">
        <v>196</v>
      </c>
      <c r="B23" s="78">
        <v>105</v>
      </c>
      <c r="C23" s="61">
        <v>287</v>
      </c>
      <c r="D23" s="31">
        <v>203</v>
      </c>
      <c r="E23" s="45">
        <f t="shared" si="2"/>
        <v>4.1290375071190303E-3</v>
      </c>
      <c r="F23" s="45">
        <f t="shared" si="0"/>
        <v>0.93333333333333335</v>
      </c>
      <c r="G23" s="61">
        <f t="shared" si="1"/>
        <v>98</v>
      </c>
      <c r="H23" s="61">
        <f t="shared" si="3"/>
        <v>-84</v>
      </c>
    </row>
    <row r="24" spans="1:8" ht="16.5" customHeight="1">
      <c r="A24" s="50" t="s">
        <v>197</v>
      </c>
      <c r="B24" s="78">
        <v>33</v>
      </c>
      <c r="C24" s="61">
        <v>57</v>
      </c>
      <c r="D24" s="31">
        <v>43</v>
      </c>
      <c r="E24" s="45">
        <f t="shared" si="2"/>
        <v>8.7462370840452367E-4</v>
      </c>
      <c r="F24" s="45">
        <f t="shared" si="0"/>
        <v>0.30303030303030304</v>
      </c>
      <c r="G24" s="61">
        <f t="shared" si="1"/>
        <v>10</v>
      </c>
      <c r="H24" s="61">
        <f t="shared" si="3"/>
        <v>-14</v>
      </c>
    </row>
    <row r="25" spans="1:8" ht="16.5" customHeight="1">
      <c r="A25" s="50" t="s">
        <v>198</v>
      </c>
      <c r="B25" s="78">
        <v>274</v>
      </c>
      <c r="C25" s="61">
        <v>190</v>
      </c>
      <c r="D25" s="31">
        <v>208</v>
      </c>
      <c r="E25" s="45">
        <f t="shared" si="2"/>
        <v>4.2307379383288582E-3</v>
      </c>
      <c r="F25" s="45">
        <f t="shared" si="0"/>
        <v>-0.24087591240875914</v>
      </c>
      <c r="G25" s="61">
        <f t="shared" si="1"/>
        <v>-66</v>
      </c>
      <c r="H25" s="61">
        <f t="shared" si="3"/>
        <v>18</v>
      </c>
    </row>
    <row r="26" spans="1:8" ht="16.5" customHeight="1">
      <c r="A26" s="50" t="s">
        <v>199</v>
      </c>
      <c r="B26" s="78">
        <v>464</v>
      </c>
      <c r="C26" s="61">
        <v>826</v>
      </c>
      <c r="D26" s="31">
        <v>739</v>
      </c>
      <c r="E26" s="45">
        <f t="shared" si="2"/>
        <v>1.5031323732812627E-2</v>
      </c>
      <c r="F26" s="45">
        <f t="shared" si="0"/>
        <v>0.59267241379310343</v>
      </c>
      <c r="G26" s="61">
        <f t="shared" si="1"/>
        <v>275</v>
      </c>
      <c r="H26" s="61">
        <f t="shared" si="3"/>
        <v>-87</v>
      </c>
    </row>
    <row r="27" spans="1:8" ht="16.5" customHeight="1">
      <c r="A27" s="50" t="s">
        <v>112</v>
      </c>
      <c r="B27" s="78">
        <v>225</v>
      </c>
      <c r="C27" s="61">
        <v>528</v>
      </c>
      <c r="D27" s="31">
        <v>485</v>
      </c>
      <c r="E27" s="45">
        <f t="shared" si="2"/>
        <v>9.8649418273533476E-3</v>
      </c>
      <c r="F27" s="45">
        <f t="shared" si="0"/>
        <v>1.1555555555555554</v>
      </c>
      <c r="G27" s="61">
        <f t="shared" si="1"/>
        <v>260</v>
      </c>
      <c r="H27" s="61">
        <f t="shared" si="3"/>
        <v>-43</v>
      </c>
    </row>
    <row r="28" spans="1:8" ht="16.5" customHeight="1">
      <c r="A28" s="50" t="s">
        <v>200</v>
      </c>
      <c r="B28" s="78">
        <v>183</v>
      </c>
      <c r="C28" s="61">
        <v>369</v>
      </c>
      <c r="D28" s="31">
        <v>401</v>
      </c>
      <c r="E28" s="45">
        <f t="shared" si="2"/>
        <v>8.1563745830282326E-3</v>
      </c>
      <c r="F28" s="45">
        <f t="shared" si="0"/>
        <v>1.1912568306010929</v>
      </c>
      <c r="G28" s="61">
        <f t="shared" si="1"/>
        <v>218</v>
      </c>
      <c r="H28" s="61">
        <f t="shared" si="3"/>
        <v>32</v>
      </c>
    </row>
    <row r="29" spans="1:8" ht="16.5" customHeight="1">
      <c r="A29" s="50" t="s">
        <v>201</v>
      </c>
      <c r="B29" s="78">
        <v>104</v>
      </c>
      <c r="C29" s="61">
        <v>286</v>
      </c>
      <c r="D29" s="31">
        <v>212</v>
      </c>
      <c r="E29" s="45">
        <f t="shared" si="2"/>
        <v>4.3120982832967215E-3</v>
      </c>
      <c r="F29" s="45">
        <f t="shared" si="0"/>
        <v>1.0384615384615385</v>
      </c>
      <c r="G29" s="61">
        <f t="shared" si="1"/>
        <v>108</v>
      </c>
      <c r="H29" s="61">
        <f t="shared" si="3"/>
        <v>-74</v>
      </c>
    </row>
    <row r="30" spans="1:8" ht="16.5" customHeight="1">
      <c r="A30" s="50" t="s">
        <v>202</v>
      </c>
      <c r="B30" s="78">
        <v>134</v>
      </c>
      <c r="C30" s="61">
        <v>237</v>
      </c>
      <c r="D30" s="31">
        <v>192</v>
      </c>
      <c r="E30" s="45">
        <f t="shared" si="2"/>
        <v>3.9052965584574079E-3</v>
      </c>
      <c r="F30" s="45">
        <f t="shared" si="0"/>
        <v>0.43283582089552236</v>
      </c>
      <c r="G30" s="61">
        <f t="shared" si="1"/>
        <v>58</v>
      </c>
      <c r="H30" s="61">
        <f t="shared" si="3"/>
        <v>-45</v>
      </c>
    </row>
    <row r="31" spans="1:8" ht="16.5" customHeight="1">
      <c r="A31" s="50" t="s">
        <v>203</v>
      </c>
      <c r="B31" s="78">
        <v>40</v>
      </c>
      <c r="C31" s="61">
        <v>82</v>
      </c>
      <c r="D31" s="31">
        <v>69</v>
      </c>
      <c r="E31" s="45">
        <f t="shared" si="2"/>
        <v>1.403465950695631E-3</v>
      </c>
      <c r="F31" s="45">
        <f t="shared" si="0"/>
        <v>0.72499999999999998</v>
      </c>
      <c r="G31" s="61">
        <f t="shared" si="1"/>
        <v>29</v>
      </c>
      <c r="H31" s="61">
        <f t="shared" si="3"/>
        <v>-13</v>
      </c>
    </row>
    <row r="32" spans="1:8" ht="16.5" customHeight="1">
      <c r="A32" s="50" t="s">
        <v>204</v>
      </c>
      <c r="B32" s="78">
        <v>71</v>
      </c>
      <c r="C32" s="61">
        <v>242</v>
      </c>
      <c r="D32" s="31">
        <v>186</v>
      </c>
      <c r="E32" s="45">
        <f t="shared" si="2"/>
        <v>3.7832560410056139E-3</v>
      </c>
      <c r="F32" s="45">
        <f t="shared" si="0"/>
        <v>1.619718309859155</v>
      </c>
      <c r="G32" s="61">
        <f t="shared" si="1"/>
        <v>115</v>
      </c>
      <c r="H32" s="61">
        <f t="shared" si="3"/>
        <v>-56</v>
      </c>
    </row>
    <row r="33" spans="1:8" ht="16.5" customHeight="1">
      <c r="A33" s="50" t="s">
        <v>205</v>
      </c>
      <c r="B33" s="78">
        <v>303</v>
      </c>
      <c r="C33" s="61">
        <v>493</v>
      </c>
      <c r="D33" s="31">
        <v>565</v>
      </c>
      <c r="E33" s="45">
        <f t="shared" si="2"/>
        <v>1.1492148726710602E-2</v>
      </c>
      <c r="F33" s="45">
        <f t="shared" si="0"/>
        <v>0.86468646864686471</v>
      </c>
      <c r="G33" s="61">
        <f t="shared" si="1"/>
        <v>262</v>
      </c>
      <c r="H33" s="61">
        <f t="shared" si="3"/>
        <v>72</v>
      </c>
    </row>
    <row r="34" spans="1:8" ht="16.5" customHeight="1">
      <c r="A34" s="50" t="s">
        <v>206</v>
      </c>
      <c r="B34" s="78">
        <v>900</v>
      </c>
      <c r="C34" s="61">
        <v>1229</v>
      </c>
      <c r="D34" s="31">
        <v>1112</v>
      </c>
      <c r="E34" s="45">
        <f t="shared" si="2"/>
        <v>2.261817590106582E-2</v>
      </c>
      <c r="F34" s="45">
        <f t="shared" si="0"/>
        <v>0.23555555555555555</v>
      </c>
      <c r="G34" s="61">
        <f t="shared" si="1"/>
        <v>212</v>
      </c>
      <c r="H34" s="61">
        <f t="shared" si="3"/>
        <v>-117</v>
      </c>
    </row>
    <row r="35" spans="1:8" ht="16.5" customHeight="1">
      <c r="A35" s="50" t="s">
        <v>207</v>
      </c>
      <c r="B35" s="78">
        <v>79</v>
      </c>
      <c r="C35" s="61">
        <v>180</v>
      </c>
      <c r="D35" s="31">
        <v>135</v>
      </c>
      <c r="E35" s="45">
        <f t="shared" si="2"/>
        <v>2.7459116426653647E-3</v>
      </c>
      <c r="F35" s="45">
        <f t="shared" si="0"/>
        <v>0.70886075949367089</v>
      </c>
      <c r="G35" s="61">
        <f t="shared" si="1"/>
        <v>56</v>
      </c>
      <c r="H35" s="61">
        <f t="shared" si="3"/>
        <v>-45</v>
      </c>
    </row>
    <row r="36" spans="1:8" ht="16.5" customHeight="1">
      <c r="A36" s="50" t="s">
        <v>208</v>
      </c>
      <c r="B36" s="78">
        <v>32</v>
      </c>
      <c r="C36" s="61">
        <v>44</v>
      </c>
      <c r="D36" s="31">
        <v>36</v>
      </c>
      <c r="E36" s="45">
        <f t="shared" si="2"/>
        <v>7.3224310471076397E-4</v>
      </c>
      <c r="F36" s="45">
        <f t="shared" si="0"/>
        <v>0.125</v>
      </c>
      <c r="G36" s="61">
        <f t="shared" si="1"/>
        <v>4</v>
      </c>
      <c r="H36" s="61">
        <f t="shared" si="3"/>
        <v>-8</v>
      </c>
    </row>
    <row r="37" spans="1:8" ht="16.5" customHeight="1">
      <c r="A37" s="50" t="s">
        <v>209</v>
      </c>
      <c r="B37" s="78">
        <v>11</v>
      </c>
      <c r="C37" s="61">
        <v>92</v>
      </c>
      <c r="D37" s="31">
        <v>53</v>
      </c>
      <c r="E37" s="45">
        <f t="shared" si="2"/>
        <v>1.0780245708241804E-3</v>
      </c>
      <c r="F37" s="45">
        <f t="shared" si="0"/>
        <v>3.8181818181818183</v>
      </c>
      <c r="G37" s="61">
        <f t="shared" si="1"/>
        <v>42</v>
      </c>
      <c r="H37" s="61">
        <f t="shared" si="3"/>
        <v>-39</v>
      </c>
    </row>
    <row r="38" spans="1:8" ht="16.5" customHeight="1">
      <c r="A38" s="50" t="s">
        <v>210</v>
      </c>
      <c r="B38" s="78">
        <v>270</v>
      </c>
      <c r="C38" s="61">
        <v>466</v>
      </c>
      <c r="D38" s="31">
        <v>419</v>
      </c>
      <c r="E38" s="45">
        <f t="shared" si="2"/>
        <v>8.5224961353836132E-3</v>
      </c>
      <c r="F38" s="45">
        <f t="shared" si="0"/>
        <v>0.55185185185185182</v>
      </c>
      <c r="G38" s="61">
        <f t="shared" si="1"/>
        <v>149</v>
      </c>
      <c r="H38" s="61">
        <f t="shared" si="3"/>
        <v>-47</v>
      </c>
    </row>
    <row r="39" spans="1:8" ht="16.5" customHeight="1">
      <c r="A39" s="50" t="s">
        <v>211</v>
      </c>
      <c r="B39" s="78">
        <v>25</v>
      </c>
      <c r="C39" s="61">
        <v>38</v>
      </c>
      <c r="D39" s="31">
        <v>24</v>
      </c>
      <c r="E39" s="45">
        <f t="shared" si="2"/>
        <v>4.8816206980717598E-4</v>
      </c>
      <c r="F39" s="45">
        <f t="shared" si="0"/>
        <v>-0.04</v>
      </c>
      <c r="G39" s="61">
        <f t="shared" si="1"/>
        <v>-1</v>
      </c>
      <c r="H39" s="61">
        <f t="shared" si="3"/>
        <v>-14</v>
      </c>
    </row>
    <row r="40" spans="1:8" ht="16.5" customHeight="1">
      <c r="A40" s="50" t="s">
        <v>212</v>
      </c>
      <c r="B40" s="78">
        <v>116</v>
      </c>
      <c r="C40" s="61">
        <v>182</v>
      </c>
      <c r="D40" s="31">
        <v>170</v>
      </c>
      <c r="E40" s="45">
        <f t="shared" si="2"/>
        <v>3.4578146611341631E-3</v>
      </c>
      <c r="F40" s="45">
        <f t="shared" si="0"/>
        <v>0.46551724137931033</v>
      </c>
      <c r="G40" s="61">
        <f t="shared" si="1"/>
        <v>54</v>
      </c>
      <c r="H40" s="61">
        <f t="shared" si="3"/>
        <v>-12</v>
      </c>
    </row>
    <row r="41" spans="1:8" ht="16.5" customHeight="1">
      <c r="A41" s="50" t="s">
        <v>213</v>
      </c>
      <c r="B41" s="78">
        <v>10383</v>
      </c>
      <c r="C41" s="61">
        <v>17659</v>
      </c>
      <c r="D41" s="31">
        <v>15943</v>
      </c>
      <c r="E41" s="45">
        <f t="shared" si="2"/>
        <v>0.32428199495565863</v>
      </c>
      <c r="F41" s="45">
        <f t="shared" si="0"/>
        <v>0.53549070596166815</v>
      </c>
      <c r="G41" s="61">
        <f t="shared" si="1"/>
        <v>5560</v>
      </c>
      <c r="H41" s="61">
        <f t="shared" si="3"/>
        <v>-1716</v>
      </c>
    </row>
    <row r="42" spans="1:8" ht="16.5" customHeight="1">
      <c r="A42" s="50" t="s">
        <v>214</v>
      </c>
      <c r="B42" s="78">
        <v>2559</v>
      </c>
      <c r="C42" s="61">
        <v>3706</v>
      </c>
      <c r="D42" s="31">
        <v>3302</v>
      </c>
      <c r="E42" s="45">
        <f t="shared" si="2"/>
        <v>6.7162964770970626E-2</v>
      </c>
      <c r="F42" s="45">
        <f t="shared" si="0"/>
        <v>0.29034779210629152</v>
      </c>
      <c r="G42" s="61">
        <f t="shared" si="1"/>
        <v>743</v>
      </c>
      <c r="H42" s="61">
        <f t="shared" si="3"/>
        <v>-404</v>
      </c>
    </row>
    <row r="43" spans="1:8" ht="16.5" customHeight="1">
      <c r="A43" s="50" t="s">
        <v>215</v>
      </c>
      <c r="B43" s="78">
        <v>198</v>
      </c>
      <c r="C43" s="61">
        <v>390</v>
      </c>
      <c r="D43" s="31">
        <v>355</v>
      </c>
      <c r="E43" s="45">
        <f t="shared" si="2"/>
        <v>7.2207306158978118E-3</v>
      </c>
      <c r="F43" s="45">
        <f t="shared" si="0"/>
        <v>0.79292929292929293</v>
      </c>
      <c r="G43" s="61">
        <f t="shared" si="1"/>
        <v>157</v>
      </c>
      <c r="H43" s="61">
        <f t="shared" si="3"/>
        <v>-35</v>
      </c>
    </row>
    <row r="44" spans="1:8" ht="16.5" customHeight="1">
      <c r="A44" s="50" t="s">
        <v>216</v>
      </c>
      <c r="B44" s="78">
        <v>70</v>
      </c>
      <c r="C44" s="61">
        <v>134</v>
      </c>
      <c r="D44" s="31">
        <v>120</v>
      </c>
      <c r="E44" s="45">
        <f t="shared" si="2"/>
        <v>2.4408103490358799E-3</v>
      </c>
      <c r="F44" s="45">
        <f t="shared" si="0"/>
        <v>0.7142857142857143</v>
      </c>
      <c r="G44" s="61">
        <f t="shared" si="1"/>
        <v>50</v>
      </c>
      <c r="H44" s="61">
        <f t="shared" si="3"/>
        <v>-14</v>
      </c>
    </row>
    <row r="45" spans="1:8" ht="16.5" customHeight="1">
      <c r="A45" s="50" t="s">
        <v>217</v>
      </c>
      <c r="B45" s="78">
        <v>74</v>
      </c>
      <c r="C45" s="61">
        <v>119</v>
      </c>
      <c r="D45" s="31">
        <v>113</v>
      </c>
      <c r="E45" s="45">
        <f t="shared" si="2"/>
        <v>2.2984297453421203E-3</v>
      </c>
      <c r="F45" s="45">
        <f t="shared" si="0"/>
        <v>0.52702702702702697</v>
      </c>
      <c r="G45" s="61">
        <f t="shared" si="1"/>
        <v>39</v>
      </c>
      <c r="H45" s="61">
        <f t="shared" si="3"/>
        <v>-6</v>
      </c>
    </row>
    <row r="46" spans="1:8" ht="16.5" customHeight="1">
      <c r="A46" s="50" t="s">
        <v>218</v>
      </c>
      <c r="B46" s="78">
        <v>16</v>
      </c>
      <c r="C46" s="61">
        <v>38</v>
      </c>
      <c r="D46" s="31">
        <v>38</v>
      </c>
      <c r="E46" s="45">
        <f t="shared" si="2"/>
        <v>7.7292327719469527E-4</v>
      </c>
      <c r="F46" s="45">
        <f t="shared" si="0"/>
        <v>1.375</v>
      </c>
      <c r="G46" s="61">
        <f t="shared" si="1"/>
        <v>22</v>
      </c>
      <c r="H46" s="61">
        <f t="shared" si="3"/>
        <v>0</v>
      </c>
    </row>
    <row r="47" spans="1:8" ht="16.5" customHeight="1">
      <c r="A47" s="50" t="s">
        <v>219</v>
      </c>
      <c r="B47" s="78">
        <v>57</v>
      </c>
      <c r="C47" s="61">
        <v>120</v>
      </c>
      <c r="D47" s="31">
        <v>93</v>
      </c>
      <c r="E47" s="45">
        <f t="shared" si="2"/>
        <v>1.8916280205028069E-3</v>
      </c>
      <c r="F47" s="45">
        <f t="shared" si="0"/>
        <v>0.63157894736842102</v>
      </c>
      <c r="G47" s="61">
        <f t="shared" si="1"/>
        <v>36</v>
      </c>
      <c r="H47" s="61">
        <f t="shared" si="3"/>
        <v>-27</v>
      </c>
    </row>
    <row r="48" spans="1:8" ht="16.5" customHeight="1">
      <c r="A48" s="50" t="s">
        <v>220</v>
      </c>
      <c r="B48" s="78">
        <v>515</v>
      </c>
      <c r="C48" s="61">
        <v>794</v>
      </c>
      <c r="D48" s="31">
        <v>666</v>
      </c>
      <c r="E48" s="45">
        <f t="shared" si="2"/>
        <v>1.3546497437149134E-2</v>
      </c>
      <c r="F48" s="45">
        <f t="shared" si="0"/>
        <v>0.29320388349514565</v>
      </c>
      <c r="G48" s="61">
        <f t="shared" si="1"/>
        <v>151</v>
      </c>
      <c r="H48" s="61">
        <f t="shared" si="3"/>
        <v>-128</v>
      </c>
    </row>
    <row r="49" spans="1:8" ht="16.5" customHeight="1">
      <c r="A49" s="50" t="s">
        <v>222</v>
      </c>
      <c r="B49" s="78">
        <v>14</v>
      </c>
      <c r="C49" s="61">
        <v>29</v>
      </c>
      <c r="D49" s="31">
        <v>36</v>
      </c>
      <c r="E49" s="45">
        <f t="shared" si="2"/>
        <v>7.3224310471076397E-4</v>
      </c>
      <c r="F49" s="45">
        <f t="shared" si="0"/>
        <v>1.5714285714285714</v>
      </c>
      <c r="G49" s="61">
        <f t="shared" si="1"/>
        <v>22</v>
      </c>
      <c r="H49" s="61">
        <f t="shared" si="3"/>
        <v>7</v>
      </c>
    </row>
    <row r="50" spans="1:8" ht="16.5" customHeight="1">
      <c r="A50" s="50" t="s">
        <v>130</v>
      </c>
      <c r="B50" s="78">
        <v>59</v>
      </c>
      <c r="C50" s="61">
        <v>114</v>
      </c>
      <c r="D50" s="31">
        <v>114</v>
      </c>
      <c r="E50" s="45">
        <f t="shared" si="2"/>
        <v>2.3187698315840859E-3</v>
      </c>
      <c r="F50" s="45">
        <f t="shared" si="0"/>
        <v>0.93220338983050843</v>
      </c>
      <c r="G50" s="61">
        <f t="shared" si="1"/>
        <v>55</v>
      </c>
      <c r="H50" s="61">
        <f t="shared" si="3"/>
        <v>0</v>
      </c>
    </row>
    <row r="51" spans="1:8" ht="16.5" customHeight="1">
      <c r="A51" s="50" t="s">
        <v>223</v>
      </c>
      <c r="B51" s="78">
        <v>133</v>
      </c>
      <c r="C51" s="61">
        <v>275</v>
      </c>
      <c r="D51" s="31">
        <v>301</v>
      </c>
      <c r="E51" s="45">
        <f t="shared" si="2"/>
        <v>6.1223659588316654E-3</v>
      </c>
      <c r="F51" s="45">
        <f t="shared" si="0"/>
        <v>1.263157894736842</v>
      </c>
      <c r="G51" s="61">
        <f t="shared" si="1"/>
        <v>168</v>
      </c>
      <c r="H51" s="61">
        <f t="shared" si="3"/>
        <v>26</v>
      </c>
    </row>
    <row r="52" spans="1:8" ht="16.5" customHeight="1">
      <c r="A52" s="50" t="s">
        <v>221</v>
      </c>
      <c r="B52" s="78">
        <v>63</v>
      </c>
      <c r="C52" s="61">
        <v>85</v>
      </c>
      <c r="D52" s="31">
        <v>72</v>
      </c>
      <c r="E52" s="45">
        <f t="shared" si="2"/>
        <v>1.4644862094215279E-3</v>
      </c>
      <c r="F52" s="45">
        <f t="shared" si="0"/>
        <v>0.14285714285714285</v>
      </c>
      <c r="G52" s="61">
        <f t="shared" si="1"/>
        <v>9</v>
      </c>
      <c r="H52" s="61">
        <f t="shared" si="3"/>
        <v>-13</v>
      </c>
    </row>
    <row r="53" spans="1:8" ht="16.5" customHeight="1">
      <c r="A53" s="50" t="s">
        <v>224</v>
      </c>
      <c r="B53" s="78">
        <v>1156</v>
      </c>
      <c r="C53" s="61">
        <v>1628</v>
      </c>
      <c r="D53" s="31">
        <v>1568</v>
      </c>
      <c r="E53" s="45">
        <f t="shared" si="2"/>
        <v>3.1893255227402162E-2</v>
      </c>
      <c r="F53" s="45">
        <f t="shared" si="0"/>
        <v>0.356401384083045</v>
      </c>
      <c r="G53" s="61">
        <f t="shared" si="1"/>
        <v>412</v>
      </c>
      <c r="H53" s="61">
        <f t="shared" si="3"/>
        <v>-60</v>
      </c>
    </row>
    <row r="54" spans="1:8" ht="16.5" customHeight="1">
      <c r="A54" s="50" t="s">
        <v>225</v>
      </c>
      <c r="B54" s="78">
        <v>355</v>
      </c>
      <c r="C54" s="61">
        <v>668</v>
      </c>
      <c r="D54" s="31">
        <v>707</v>
      </c>
      <c r="E54" s="45">
        <f t="shared" si="2"/>
        <v>1.4380440973069725E-2</v>
      </c>
      <c r="F54" s="45">
        <f t="shared" si="0"/>
        <v>0.9915492957746479</v>
      </c>
      <c r="G54" s="61">
        <f t="shared" si="1"/>
        <v>352</v>
      </c>
      <c r="H54" s="61">
        <f t="shared" si="3"/>
        <v>39</v>
      </c>
    </row>
    <row r="55" spans="1:8" ht="16.5" customHeight="1">
      <c r="A55" s="50" t="s">
        <v>226</v>
      </c>
      <c r="B55" s="78">
        <v>107</v>
      </c>
      <c r="C55" s="61">
        <v>432</v>
      </c>
      <c r="D55" s="31">
        <v>234</v>
      </c>
      <c r="E55" s="45">
        <f t="shared" si="2"/>
        <v>4.7595801806199654E-3</v>
      </c>
      <c r="F55" s="45">
        <f t="shared" si="0"/>
        <v>1.1869158878504673</v>
      </c>
      <c r="G55" s="61">
        <f t="shared" si="1"/>
        <v>127</v>
      </c>
      <c r="H55" s="61">
        <f t="shared" si="3"/>
        <v>-198</v>
      </c>
    </row>
    <row r="56" spans="1:8" ht="16.5" customHeight="1">
      <c r="A56" s="50" t="s">
        <v>227</v>
      </c>
      <c r="B56" s="78">
        <v>339</v>
      </c>
      <c r="C56" s="61">
        <v>443</v>
      </c>
      <c r="D56" s="31">
        <v>276</v>
      </c>
      <c r="E56" s="45">
        <f t="shared" si="2"/>
        <v>5.6138638027825238E-3</v>
      </c>
      <c r="F56" s="45">
        <f t="shared" si="0"/>
        <v>-0.18584070796460178</v>
      </c>
      <c r="G56" s="61">
        <f t="shared" si="1"/>
        <v>-63</v>
      </c>
      <c r="H56" s="61">
        <f t="shared" si="3"/>
        <v>-167</v>
      </c>
    </row>
    <row r="57" spans="1:8" ht="16.5" customHeight="1">
      <c r="A57" s="50" t="s">
        <v>228</v>
      </c>
      <c r="B57" s="78">
        <v>537</v>
      </c>
      <c r="C57" s="61">
        <v>752</v>
      </c>
      <c r="D57" s="31">
        <v>790</v>
      </c>
      <c r="E57" s="45">
        <f t="shared" si="2"/>
        <v>1.6068668131152875E-2</v>
      </c>
      <c r="F57" s="45">
        <f t="shared" si="0"/>
        <v>0.47113594040968343</v>
      </c>
      <c r="G57" s="61">
        <f t="shared" si="1"/>
        <v>253</v>
      </c>
      <c r="H57" s="61">
        <f t="shared" si="3"/>
        <v>38</v>
      </c>
    </row>
    <row r="58" spans="1:8" ht="16.5" customHeight="1">
      <c r="A58" s="50" t="s">
        <v>229</v>
      </c>
      <c r="B58" s="78">
        <v>85</v>
      </c>
      <c r="C58" s="61">
        <v>245</v>
      </c>
      <c r="D58" s="31">
        <v>299</v>
      </c>
      <c r="E58" s="45">
        <f t="shared" si="2"/>
        <v>6.0816857863477342E-3</v>
      </c>
      <c r="F58" s="45">
        <f t="shared" si="0"/>
        <v>2.5176470588235293</v>
      </c>
      <c r="G58" s="61">
        <f t="shared" si="1"/>
        <v>214</v>
      </c>
      <c r="H58" s="61">
        <f t="shared" si="3"/>
        <v>54</v>
      </c>
    </row>
    <row r="59" spans="1:8" ht="16.5" customHeight="1">
      <c r="A59" s="50" t="s">
        <v>230</v>
      </c>
      <c r="B59" s="78">
        <v>500</v>
      </c>
      <c r="C59" s="61">
        <v>869</v>
      </c>
      <c r="D59" s="31">
        <v>715</v>
      </c>
      <c r="E59" s="45">
        <f t="shared" si="2"/>
        <v>1.4543161663005452E-2</v>
      </c>
      <c r="F59" s="45">
        <f t="shared" si="0"/>
        <v>0.43</v>
      </c>
      <c r="G59" s="61">
        <f t="shared" si="1"/>
        <v>215</v>
      </c>
      <c r="H59" s="61">
        <f t="shared" si="3"/>
        <v>-154</v>
      </c>
    </row>
    <row r="60" spans="1:8" ht="16.5" customHeight="1">
      <c r="A60" s="50" t="s">
        <v>231</v>
      </c>
      <c r="B60" s="78">
        <v>215</v>
      </c>
      <c r="C60" s="61">
        <v>515</v>
      </c>
      <c r="D60" s="31">
        <v>419</v>
      </c>
      <c r="E60" s="45">
        <f t="shared" si="2"/>
        <v>8.5224961353836132E-3</v>
      </c>
      <c r="F60" s="45">
        <f t="shared" si="0"/>
        <v>0.94883720930232562</v>
      </c>
      <c r="G60" s="61">
        <f t="shared" si="1"/>
        <v>204</v>
      </c>
      <c r="H60" s="61">
        <f t="shared" si="3"/>
        <v>-96</v>
      </c>
    </row>
    <row r="61" spans="1:8" ht="16.5" customHeight="1">
      <c r="A61" s="50" t="s">
        <v>232</v>
      </c>
      <c r="B61" s="78">
        <v>24</v>
      </c>
      <c r="C61" s="61">
        <v>45</v>
      </c>
      <c r="D61" s="31">
        <v>42</v>
      </c>
      <c r="E61" s="45">
        <f t="shared" si="2"/>
        <v>8.5428362216255797E-4</v>
      </c>
      <c r="F61" s="45">
        <f t="shared" si="0"/>
        <v>0.75</v>
      </c>
      <c r="G61" s="61">
        <f t="shared" si="1"/>
        <v>18</v>
      </c>
      <c r="H61" s="61">
        <f t="shared" si="3"/>
        <v>-3</v>
      </c>
    </row>
    <row r="62" spans="1:8" ht="16.5" customHeight="1">
      <c r="A62" s="50" t="s">
        <v>233</v>
      </c>
      <c r="B62" s="78">
        <v>69</v>
      </c>
      <c r="C62" s="61">
        <v>171</v>
      </c>
      <c r="D62" s="31">
        <v>226</v>
      </c>
      <c r="E62" s="45">
        <f t="shared" si="2"/>
        <v>4.5968594906842406E-3</v>
      </c>
      <c r="F62" s="45">
        <f t="shared" si="0"/>
        <v>2.2753623188405796</v>
      </c>
      <c r="G62" s="61">
        <f t="shared" si="1"/>
        <v>157</v>
      </c>
      <c r="H62" s="61">
        <f t="shared" si="3"/>
        <v>55</v>
      </c>
    </row>
    <row r="63" spans="1:8" ht="16.5" customHeight="1">
      <c r="A63" s="50" t="s">
        <v>234</v>
      </c>
      <c r="B63" s="78">
        <v>46</v>
      </c>
      <c r="C63" s="61">
        <v>114</v>
      </c>
      <c r="D63" s="31">
        <v>271</v>
      </c>
      <c r="E63" s="45">
        <f t="shared" si="2"/>
        <v>5.5121633715726958E-3</v>
      </c>
      <c r="F63" s="45">
        <f t="shared" si="0"/>
        <v>4.8913043478260869</v>
      </c>
      <c r="G63" s="61">
        <f t="shared" si="1"/>
        <v>225</v>
      </c>
      <c r="H63" s="61">
        <f t="shared" si="3"/>
        <v>157</v>
      </c>
    </row>
    <row r="64" spans="1:8" ht="16.5" customHeight="1">
      <c r="A64" s="50" t="s">
        <v>235</v>
      </c>
      <c r="B64" s="78">
        <v>158</v>
      </c>
      <c r="C64" s="61">
        <v>315</v>
      </c>
      <c r="D64" s="31">
        <v>211</v>
      </c>
      <c r="E64" s="45">
        <f t="shared" si="2"/>
        <v>4.2917581970547559E-3</v>
      </c>
      <c r="F64" s="45">
        <f t="shared" si="0"/>
        <v>0.33544303797468356</v>
      </c>
      <c r="G64" s="61">
        <f t="shared" si="1"/>
        <v>53</v>
      </c>
      <c r="H64" s="61">
        <f t="shared" si="3"/>
        <v>-104</v>
      </c>
    </row>
    <row r="65" spans="1:8" ht="16.5" customHeight="1">
      <c r="A65" s="50" t="s">
        <v>236</v>
      </c>
      <c r="B65" s="78">
        <v>97</v>
      </c>
      <c r="C65" s="61">
        <v>270</v>
      </c>
      <c r="D65" s="31">
        <v>219</v>
      </c>
      <c r="E65" s="45">
        <f t="shared" si="2"/>
        <v>4.4544788869904806E-3</v>
      </c>
      <c r="F65" s="45">
        <f t="shared" si="0"/>
        <v>1.2577319587628866</v>
      </c>
      <c r="G65" s="61">
        <f t="shared" si="1"/>
        <v>122</v>
      </c>
      <c r="H65" s="61">
        <f t="shared" si="3"/>
        <v>-51</v>
      </c>
    </row>
    <row r="66" spans="1:8" ht="16.5" customHeight="1">
      <c r="A66" s="50" t="s">
        <v>237</v>
      </c>
      <c r="B66" s="78">
        <v>78</v>
      </c>
      <c r="C66" s="61">
        <v>147</v>
      </c>
      <c r="D66" s="31">
        <v>127</v>
      </c>
      <c r="E66" s="45">
        <f t="shared" si="2"/>
        <v>2.5831909527296395E-3</v>
      </c>
      <c r="F66" s="45">
        <f t="shared" ref="F66:F83" si="4">(D66-B66)/B66</f>
        <v>0.62820512820512819</v>
      </c>
      <c r="G66" s="61">
        <f t="shared" ref="G66:G83" si="5">D66-B66</f>
        <v>49</v>
      </c>
      <c r="H66" s="61">
        <f t="shared" si="3"/>
        <v>-20</v>
      </c>
    </row>
    <row r="67" spans="1:8" ht="16.5" customHeight="1">
      <c r="A67" s="50" t="s">
        <v>238</v>
      </c>
      <c r="B67" s="78">
        <v>361</v>
      </c>
      <c r="C67" s="61">
        <v>591</v>
      </c>
      <c r="D67" s="31">
        <v>531</v>
      </c>
      <c r="E67" s="45">
        <f t="shared" ref="E67:E83" si="6">D67/$D$83</f>
        <v>1.0800585794483768E-2</v>
      </c>
      <c r="F67" s="45">
        <f t="shared" si="4"/>
        <v>0.47091412742382271</v>
      </c>
      <c r="G67" s="61">
        <f t="shared" si="5"/>
        <v>170</v>
      </c>
      <c r="H67" s="61">
        <f t="shared" ref="H67:H83" si="7">D67-C67</f>
        <v>-60</v>
      </c>
    </row>
    <row r="68" spans="1:8" ht="16.5" customHeight="1">
      <c r="A68" s="50" t="s">
        <v>239</v>
      </c>
      <c r="B68" s="78">
        <v>358</v>
      </c>
      <c r="C68" s="61">
        <v>642</v>
      </c>
      <c r="D68" s="31">
        <v>565</v>
      </c>
      <c r="E68" s="45">
        <f t="shared" si="6"/>
        <v>1.1492148726710602E-2</v>
      </c>
      <c r="F68" s="45">
        <f t="shared" si="4"/>
        <v>0.57821229050279332</v>
      </c>
      <c r="G68" s="61">
        <f t="shared" si="5"/>
        <v>207</v>
      </c>
      <c r="H68" s="61">
        <f t="shared" si="7"/>
        <v>-77</v>
      </c>
    </row>
    <row r="69" spans="1:8" ht="16.5" customHeight="1">
      <c r="A69" s="50" t="s">
        <v>240</v>
      </c>
      <c r="B69" s="78">
        <v>35</v>
      </c>
      <c r="C69" s="61">
        <v>99</v>
      </c>
      <c r="D69" s="31">
        <v>70</v>
      </c>
      <c r="E69" s="45">
        <f t="shared" si="6"/>
        <v>1.4238060369375965E-3</v>
      </c>
      <c r="F69" s="45">
        <f t="shared" si="4"/>
        <v>1</v>
      </c>
      <c r="G69" s="61">
        <f t="shared" si="5"/>
        <v>35</v>
      </c>
      <c r="H69" s="61">
        <f t="shared" si="7"/>
        <v>-29</v>
      </c>
    </row>
    <row r="70" spans="1:8" ht="16.5" customHeight="1">
      <c r="A70" s="50" t="s">
        <v>241</v>
      </c>
      <c r="B70" s="78">
        <v>45</v>
      </c>
      <c r="C70" s="61">
        <v>89</v>
      </c>
      <c r="D70" s="31">
        <v>85</v>
      </c>
      <c r="E70" s="45">
        <f t="shared" si="6"/>
        <v>1.7289073305670815E-3</v>
      </c>
      <c r="F70" s="45">
        <f t="shared" si="4"/>
        <v>0.88888888888888884</v>
      </c>
      <c r="G70" s="61">
        <f t="shared" si="5"/>
        <v>40</v>
      </c>
      <c r="H70" s="61">
        <f t="shared" si="7"/>
        <v>-4</v>
      </c>
    </row>
    <row r="71" spans="1:8" ht="16.5" customHeight="1">
      <c r="A71" s="50" t="s">
        <v>242</v>
      </c>
      <c r="B71" s="78">
        <v>93</v>
      </c>
      <c r="C71" s="61">
        <v>180</v>
      </c>
      <c r="D71" s="31">
        <v>130</v>
      </c>
      <c r="E71" s="45">
        <f t="shared" si="6"/>
        <v>2.6442112114555367E-3</v>
      </c>
      <c r="F71" s="45">
        <f t="shared" si="4"/>
        <v>0.39784946236559138</v>
      </c>
      <c r="G71" s="61">
        <f t="shared" si="5"/>
        <v>37</v>
      </c>
      <c r="H71" s="61">
        <f t="shared" si="7"/>
        <v>-50</v>
      </c>
    </row>
    <row r="72" spans="1:8" ht="16.5" customHeight="1">
      <c r="A72" s="50" t="s">
        <v>243</v>
      </c>
      <c r="B72" s="78">
        <v>137</v>
      </c>
      <c r="C72" s="61">
        <v>405</v>
      </c>
      <c r="D72" s="31">
        <v>655</v>
      </c>
      <c r="E72" s="45">
        <f t="shared" si="6"/>
        <v>1.3322756488487511E-2</v>
      </c>
      <c r="F72" s="45">
        <f t="shared" si="4"/>
        <v>3.781021897810219</v>
      </c>
      <c r="G72" s="61">
        <f t="shared" si="5"/>
        <v>518</v>
      </c>
      <c r="H72" s="61">
        <f t="shared" si="7"/>
        <v>250</v>
      </c>
    </row>
    <row r="73" spans="1:8" ht="16.5" customHeight="1">
      <c r="A73" s="50" t="s">
        <v>244</v>
      </c>
      <c r="B73" s="78">
        <v>32</v>
      </c>
      <c r="C73" s="61">
        <v>85</v>
      </c>
      <c r="D73" s="31">
        <v>128</v>
      </c>
      <c r="E73" s="45">
        <f t="shared" si="6"/>
        <v>2.6035310389716051E-3</v>
      </c>
      <c r="F73" s="45">
        <f t="shared" si="4"/>
        <v>3</v>
      </c>
      <c r="G73" s="61">
        <f t="shared" si="5"/>
        <v>96</v>
      </c>
      <c r="H73" s="61">
        <f t="shared" si="7"/>
        <v>43</v>
      </c>
    </row>
    <row r="74" spans="1:8" ht="16.5" customHeight="1">
      <c r="A74" s="50" t="s">
        <v>245</v>
      </c>
      <c r="B74" s="78">
        <v>794</v>
      </c>
      <c r="C74" s="61">
        <v>1603</v>
      </c>
      <c r="D74" s="31">
        <v>1291</v>
      </c>
      <c r="E74" s="45">
        <f t="shared" si="6"/>
        <v>2.6259051338377675E-2</v>
      </c>
      <c r="F74" s="45">
        <f t="shared" si="4"/>
        <v>0.62594458438287148</v>
      </c>
      <c r="G74" s="61">
        <f t="shared" si="5"/>
        <v>497</v>
      </c>
      <c r="H74" s="61">
        <f t="shared" si="7"/>
        <v>-312</v>
      </c>
    </row>
    <row r="75" spans="1:8" ht="16.5" customHeight="1">
      <c r="A75" s="50" t="s">
        <v>246</v>
      </c>
      <c r="B75" s="78">
        <v>102</v>
      </c>
      <c r="C75" s="61">
        <v>162</v>
      </c>
      <c r="D75" s="31">
        <v>149</v>
      </c>
      <c r="E75" s="45">
        <f t="shared" si="6"/>
        <v>3.0306728500528843E-3</v>
      </c>
      <c r="F75" s="45">
        <f t="shared" si="4"/>
        <v>0.46078431372549017</v>
      </c>
      <c r="G75" s="61">
        <f t="shared" si="5"/>
        <v>47</v>
      </c>
      <c r="H75" s="61">
        <f t="shared" si="7"/>
        <v>-13</v>
      </c>
    </row>
    <row r="76" spans="1:8" ht="16.5" customHeight="1">
      <c r="A76" s="50" t="s">
        <v>247</v>
      </c>
      <c r="B76" s="78">
        <v>201</v>
      </c>
      <c r="C76" s="61">
        <v>370</v>
      </c>
      <c r="D76" s="31">
        <v>329</v>
      </c>
      <c r="E76" s="45">
        <f t="shared" si="6"/>
        <v>6.6918883736067037E-3</v>
      </c>
      <c r="F76" s="45">
        <f t="shared" si="4"/>
        <v>0.63681592039800994</v>
      </c>
      <c r="G76" s="61">
        <f t="shared" si="5"/>
        <v>128</v>
      </c>
      <c r="H76" s="61">
        <f t="shared" si="7"/>
        <v>-41</v>
      </c>
    </row>
    <row r="77" spans="1:8" ht="16.5" customHeight="1">
      <c r="A77" s="50" t="s">
        <v>248</v>
      </c>
      <c r="B77" s="78">
        <v>18</v>
      </c>
      <c r="C77" s="61">
        <v>16</v>
      </c>
      <c r="D77" s="31">
        <v>24</v>
      </c>
      <c r="E77" s="45">
        <f t="shared" si="6"/>
        <v>4.8816206980717598E-4</v>
      </c>
      <c r="F77" s="45">
        <f t="shared" si="4"/>
        <v>0.33333333333333331</v>
      </c>
      <c r="G77" s="61">
        <f t="shared" si="5"/>
        <v>6</v>
      </c>
      <c r="H77" s="61">
        <f t="shared" si="7"/>
        <v>8</v>
      </c>
    </row>
    <row r="78" spans="1:8" ht="16.5" customHeight="1">
      <c r="A78" s="50" t="s">
        <v>249</v>
      </c>
      <c r="B78" s="78">
        <v>213</v>
      </c>
      <c r="C78" s="61">
        <v>286</v>
      </c>
      <c r="D78" s="31">
        <v>265</v>
      </c>
      <c r="E78" s="45">
        <f t="shared" si="6"/>
        <v>5.3901228541209014E-3</v>
      </c>
      <c r="F78" s="45">
        <f t="shared" si="4"/>
        <v>0.24413145539906103</v>
      </c>
      <c r="G78" s="61">
        <f t="shared" si="5"/>
        <v>52</v>
      </c>
      <c r="H78" s="61">
        <f t="shared" si="7"/>
        <v>-21</v>
      </c>
    </row>
    <row r="79" spans="1:8" ht="16.5" customHeight="1">
      <c r="A79" s="50" t="s">
        <v>250</v>
      </c>
      <c r="B79" s="78">
        <v>76</v>
      </c>
      <c r="C79" s="61">
        <v>193</v>
      </c>
      <c r="D79" s="31">
        <v>296</v>
      </c>
      <c r="E79" s="45">
        <f t="shared" si="6"/>
        <v>6.0206655276218374E-3</v>
      </c>
      <c r="F79" s="45">
        <f t="shared" si="4"/>
        <v>2.8947368421052633</v>
      </c>
      <c r="G79" s="61">
        <f t="shared" si="5"/>
        <v>220</v>
      </c>
      <c r="H79" s="61">
        <f t="shared" si="7"/>
        <v>103</v>
      </c>
    </row>
    <row r="80" spans="1:8" ht="16.5" customHeight="1">
      <c r="A80" s="50" t="s">
        <v>251</v>
      </c>
      <c r="B80" s="78">
        <v>85</v>
      </c>
      <c r="C80" s="61">
        <v>210</v>
      </c>
      <c r="D80" s="31">
        <v>179</v>
      </c>
      <c r="E80" s="45">
        <f t="shared" si="6"/>
        <v>3.6408754373118543E-3</v>
      </c>
      <c r="F80" s="45">
        <f t="shared" si="4"/>
        <v>1.1058823529411765</v>
      </c>
      <c r="G80" s="61">
        <f t="shared" si="5"/>
        <v>94</v>
      </c>
      <c r="H80" s="61">
        <f t="shared" si="7"/>
        <v>-31</v>
      </c>
    </row>
    <row r="81" spans="1:9" ht="16.5" customHeight="1">
      <c r="A81" s="50" t="s">
        <v>252</v>
      </c>
      <c r="B81" s="78">
        <v>59</v>
      </c>
      <c r="C81" s="61">
        <v>123</v>
      </c>
      <c r="D81" s="31">
        <v>90</v>
      </c>
      <c r="E81" s="45">
        <f t="shared" si="6"/>
        <v>1.8306077617769099E-3</v>
      </c>
      <c r="F81" s="45">
        <f t="shared" si="4"/>
        <v>0.52542372881355937</v>
      </c>
      <c r="G81" s="61">
        <f t="shared" si="5"/>
        <v>31</v>
      </c>
      <c r="H81" s="61">
        <f t="shared" si="7"/>
        <v>-33</v>
      </c>
    </row>
    <row r="82" spans="1:9" ht="16.5" customHeight="1">
      <c r="A82" s="50" t="s">
        <v>253</v>
      </c>
      <c r="B82" s="78">
        <v>163</v>
      </c>
      <c r="C82" s="61">
        <v>344</v>
      </c>
      <c r="D82" s="31">
        <v>290</v>
      </c>
      <c r="E82" s="45">
        <f t="shared" si="6"/>
        <v>5.898625010170043E-3</v>
      </c>
      <c r="F82" s="45">
        <f t="shared" si="4"/>
        <v>0.77914110429447858</v>
      </c>
      <c r="G82" s="61">
        <f t="shared" si="5"/>
        <v>127</v>
      </c>
      <c r="H82" s="61">
        <f t="shared" si="7"/>
        <v>-54</v>
      </c>
    </row>
    <row r="83" spans="1:9" s="12" customFormat="1" ht="16.5" customHeight="1">
      <c r="A83" s="50" t="s">
        <v>173</v>
      </c>
      <c r="B83" s="73">
        <v>31882</v>
      </c>
      <c r="C83" s="74">
        <v>55013</v>
      </c>
      <c r="D83" s="77">
        <v>49164</v>
      </c>
      <c r="E83" s="45">
        <f t="shared" si="6"/>
        <v>1</v>
      </c>
      <c r="F83" s="45">
        <f t="shared" si="4"/>
        <v>0.54206135123267052</v>
      </c>
      <c r="G83" s="61">
        <f t="shared" si="5"/>
        <v>17282</v>
      </c>
      <c r="H83" s="61">
        <f t="shared" si="7"/>
        <v>-5849</v>
      </c>
      <c r="I83" s="118">
        <f>H83/C83</f>
        <v>-0.10632032428698671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94"/>
  <sheetViews>
    <sheetView topLeftCell="I1" zoomScale="80" zoomScaleNormal="80" workbookViewId="0">
      <selection activeCell="R23" sqref="R23"/>
    </sheetView>
  </sheetViews>
  <sheetFormatPr defaultRowHeight="14.5"/>
  <cols>
    <col min="1" max="1" width="38.453125" customWidth="1"/>
    <col min="2" max="2" width="9.1796875" style="156"/>
    <col min="3" max="3" width="9.1796875" style="152"/>
    <col min="4" max="4" width="15.6328125" style="154" customWidth="1"/>
    <col min="5" max="6" width="8.7265625" style="167"/>
    <col min="7" max="7" width="12.90625" style="167" customWidth="1"/>
    <col min="8" max="8" width="24.453125" customWidth="1"/>
    <col min="9" max="9" width="27" customWidth="1"/>
    <col min="10" max="10" width="29.54296875" customWidth="1"/>
    <col min="11" max="11" width="29.54296875" style="167" customWidth="1"/>
  </cols>
  <sheetData>
    <row r="1" spans="1:11" s="167" customFormat="1" ht="15" thickBot="1">
      <c r="B1" s="186" t="s">
        <v>290</v>
      </c>
      <c r="C1" s="186"/>
      <c r="D1" s="187"/>
      <c r="E1" s="188" t="s">
        <v>289</v>
      </c>
      <c r="F1" s="186"/>
      <c r="G1" s="187"/>
    </row>
    <row r="2" spans="1:11" ht="48.65" customHeight="1">
      <c r="A2" s="104" t="s">
        <v>90</v>
      </c>
      <c r="B2" s="171">
        <v>42309</v>
      </c>
      <c r="C2" s="171">
        <v>42644</v>
      </c>
      <c r="D2" s="171">
        <v>42675</v>
      </c>
      <c r="E2" s="171">
        <v>42309</v>
      </c>
      <c r="F2" s="171">
        <v>42644</v>
      </c>
      <c r="G2" s="171">
        <v>42675</v>
      </c>
      <c r="H2" s="16" t="s">
        <v>327</v>
      </c>
      <c r="I2" s="102" t="s">
        <v>328</v>
      </c>
      <c r="J2" s="2" t="s">
        <v>329</v>
      </c>
      <c r="K2" s="174" t="s">
        <v>330</v>
      </c>
    </row>
    <row r="3" spans="1:11">
      <c r="A3" s="88" t="s">
        <v>2</v>
      </c>
      <c r="B3" s="117">
        <v>62.130557305069189</v>
      </c>
      <c r="C3" s="117">
        <v>78.142327281316568</v>
      </c>
      <c r="D3" s="117">
        <v>74.073572580738215</v>
      </c>
      <c r="E3" s="117">
        <v>65.144173917150098</v>
      </c>
      <c r="F3" s="117">
        <v>74.704239913944804</v>
      </c>
      <c r="G3" s="117">
        <v>76.541803535174694</v>
      </c>
      <c r="H3" s="100">
        <f>(D3-B3)/B3</f>
        <v>0.19222449940417005</v>
      </c>
      <c r="I3" s="89">
        <f>D3-B3</f>
        <v>11.943015275669026</v>
      </c>
      <c r="J3" s="89">
        <f>D3-C3</f>
        <v>-4.0687547005783529</v>
      </c>
      <c r="K3" s="89">
        <f>G3-F3</f>
        <v>1.83756362122989</v>
      </c>
    </row>
    <row r="4" spans="1:11">
      <c r="A4" s="88" t="s">
        <v>3</v>
      </c>
      <c r="B4" s="117">
        <v>73.598193352822463</v>
      </c>
      <c r="C4" s="117">
        <v>99.21222079678131</v>
      </c>
      <c r="D4" s="117">
        <v>140.42064443194923</v>
      </c>
      <c r="E4" s="117">
        <v>64.808322966943706</v>
      </c>
      <c r="F4" s="117">
        <v>101.93653824974</v>
      </c>
      <c r="G4" s="117">
        <v>110.898431132863</v>
      </c>
      <c r="H4" s="100">
        <f t="shared" ref="H4:H67" si="0">(D4-B4)/B4</f>
        <v>0.90793602444541732</v>
      </c>
      <c r="I4" s="89">
        <f t="shared" ref="I4:I67" si="1">D4-B4</f>
        <v>66.822451079126765</v>
      </c>
      <c r="J4" s="89">
        <f t="shared" ref="J4:J67" si="2">D4-C4</f>
        <v>41.208423635167918</v>
      </c>
      <c r="K4" s="89">
        <f t="shared" ref="K4:K67" si="3">G4-F4</f>
        <v>8.9618928831229994</v>
      </c>
    </row>
    <row r="5" spans="1:11">
      <c r="A5" s="88" t="s">
        <v>4</v>
      </c>
      <c r="B5" s="117">
        <v>64.582484210146134</v>
      </c>
      <c r="C5" s="117">
        <v>83.131055379888238</v>
      </c>
      <c r="D5" s="117">
        <v>80.554915417828667</v>
      </c>
      <c r="E5" s="117">
        <v>66.601158058092196</v>
      </c>
      <c r="F5" s="117">
        <v>82.450064296040196</v>
      </c>
      <c r="G5" s="117">
        <v>83.538106264408796</v>
      </c>
      <c r="H5" s="100">
        <f t="shared" si="0"/>
        <v>0.24731831553133735</v>
      </c>
      <c r="I5" s="89">
        <f t="shared" si="1"/>
        <v>15.972431207682533</v>
      </c>
      <c r="J5" s="89">
        <f t="shared" si="2"/>
        <v>-2.5761399620595711</v>
      </c>
      <c r="K5" s="89">
        <f t="shared" si="3"/>
        <v>1.0880419683686</v>
      </c>
    </row>
    <row r="6" spans="1:11">
      <c r="A6" s="88" t="s">
        <v>5</v>
      </c>
      <c r="B6" s="117">
        <v>101.46658855392882</v>
      </c>
      <c r="C6" s="117">
        <v>128.28907995319221</v>
      </c>
      <c r="D6" s="117">
        <v>123.83773777435502</v>
      </c>
      <c r="E6" s="117">
        <v>113.48700920599001</v>
      </c>
      <c r="F6" s="117">
        <v>143.09533270482899</v>
      </c>
      <c r="G6" s="117">
        <v>142.05216976778701</v>
      </c>
      <c r="H6" s="100">
        <f t="shared" si="0"/>
        <v>0.22047798727889711</v>
      </c>
      <c r="I6" s="89">
        <f t="shared" si="1"/>
        <v>22.371149220426204</v>
      </c>
      <c r="J6" s="89">
        <f t="shared" si="2"/>
        <v>-4.4513421788371943</v>
      </c>
      <c r="K6" s="89">
        <f t="shared" si="3"/>
        <v>-1.0431629370419842</v>
      </c>
    </row>
    <row r="7" spans="1:11">
      <c r="A7" s="88" t="s">
        <v>6</v>
      </c>
      <c r="B7" s="117">
        <v>163.2522578398729</v>
      </c>
      <c r="C7" s="117">
        <v>194.93782962313338</v>
      </c>
      <c r="D7" s="117">
        <v>189.3690779664278</v>
      </c>
      <c r="E7" s="117">
        <v>176.756751183711</v>
      </c>
      <c r="F7" s="117">
        <v>201.67655592473599</v>
      </c>
      <c r="G7" s="117">
        <v>205.73898296381199</v>
      </c>
      <c r="H7" s="100">
        <f t="shared" si="0"/>
        <v>0.15997830885850142</v>
      </c>
      <c r="I7" s="89">
        <f t="shared" si="1"/>
        <v>26.116820126554899</v>
      </c>
      <c r="J7" s="89">
        <f t="shared" si="2"/>
        <v>-5.5687516567055866</v>
      </c>
      <c r="K7" s="89">
        <f t="shared" si="3"/>
        <v>4.0624270390759989</v>
      </c>
    </row>
    <row r="8" spans="1:11">
      <c r="A8" s="88" t="s">
        <v>7</v>
      </c>
      <c r="B8" s="117">
        <v>90.75894818670362</v>
      </c>
      <c r="C8" s="117">
        <v>108.90182801480123</v>
      </c>
      <c r="D8" s="117">
        <v>104.95929147379424</v>
      </c>
      <c r="E8" s="117">
        <v>95.150826319992603</v>
      </c>
      <c r="F8" s="117">
        <v>109.70978983302101</v>
      </c>
      <c r="G8" s="117">
        <v>110.54541258023301</v>
      </c>
      <c r="H8" s="100">
        <f t="shared" si="0"/>
        <v>0.15646218439947721</v>
      </c>
      <c r="I8" s="89">
        <f t="shared" si="1"/>
        <v>14.200343287090618</v>
      </c>
      <c r="J8" s="89">
        <f t="shared" si="2"/>
        <v>-3.9425365410069872</v>
      </c>
      <c r="K8" s="89">
        <f t="shared" si="3"/>
        <v>0.83562274721199969</v>
      </c>
    </row>
    <row r="9" spans="1:11">
      <c r="A9" s="88" t="s">
        <v>282</v>
      </c>
      <c r="B9" s="117">
        <v>69.620083939273982</v>
      </c>
      <c r="C9" s="117">
        <v>86.066557028315145</v>
      </c>
      <c r="D9" s="117">
        <v>84.469593568895746</v>
      </c>
      <c r="E9" s="117">
        <v>71.517620003190899</v>
      </c>
      <c r="F9" s="117">
        <v>85.869127434993402</v>
      </c>
      <c r="G9" s="117">
        <v>87.090117210847495</v>
      </c>
      <c r="H9" s="100">
        <f t="shared" si="0"/>
        <v>0.21329347494861148</v>
      </c>
      <c r="I9" s="89">
        <f t="shared" si="1"/>
        <v>14.849509629621764</v>
      </c>
      <c r="J9" s="89">
        <f t="shared" si="2"/>
        <v>-1.5969634594193991</v>
      </c>
      <c r="K9" s="89">
        <f t="shared" si="3"/>
        <v>1.2209897758540933</v>
      </c>
    </row>
    <row r="10" spans="1:11">
      <c r="A10" s="88" t="s">
        <v>8</v>
      </c>
      <c r="B10" s="117">
        <v>97.493878201982525</v>
      </c>
      <c r="C10" s="117">
        <v>118.52212275962695</v>
      </c>
      <c r="D10" s="117">
        <v>119.60644913135458</v>
      </c>
      <c r="E10" s="117">
        <v>102.97350355213101</v>
      </c>
      <c r="F10" s="117">
        <v>122.159367641751</v>
      </c>
      <c r="G10" s="117">
        <v>125.53186892582499</v>
      </c>
      <c r="H10" s="100">
        <f t="shared" si="0"/>
        <v>0.22680984013745387</v>
      </c>
      <c r="I10" s="89">
        <f t="shared" si="1"/>
        <v>22.112570929372055</v>
      </c>
      <c r="J10" s="89">
        <f t="shared" si="2"/>
        <v>1.0843263717276272</v>
      </c>
      <c r="K10" s="89">
        <f t="shared" si="3"/>
        <v>3.3725012840739907</v>
      </c>
    </row>
    <row r="11" spans="1:11">
      <c r="A11" s="88" t="s">
        <v>9</v>
      </c>
      <c r="B11" s="117">
        <v>60.942199156660195</v>
      </c>
      <c r="C11" s="117">
        <v>77.503862711224045</v>
      </c>
      <c r="D11" s="117">
        <v>74.337419798628758</v>
      </c>
      <c r="E11" s="117">
        <v>65.010827380345503</v>
      </c>
      <c r="F11" s="117">
        <v>78.200568213843894</v>
      </c>
      <c r="G11" s="117">
        <v>79.574462784545005</v>
      </c>
      <c r="H11" s="100">
        <f t="shared" si="0"/>
        <v>0.21980205551057208</v>
      </c>
      <c r="I11" s="89">
        <f t="shared" si="1"/>
        <v>13.395220641968564</v>
      </c>
      <c r="J11" s="89">
        <f t="shared" si="2"/>
        <v>-3.1664429125952864</v>
      </c>
      <c r="K11" s="89">
        <f t="shared" si="3"/>
        <v>1.3738945707011112</v>
      </c>
    </row>
    <row r="12" spans="1:11">
      <c r="A12" s="88" t="s">
        <v>10</v>
      </c>
      <c r="B12" s="117">
        <v>86.566513392180639</v>
      </c>
      <c r="C12" s="117">
        <v>115.26259074410163</v>
      </c>
      <c r="D12" s="117">
        <v>104.91572763100277</v>
      </c>
      <c r="E12" s="117">
        <v>94.975748555118798</v>
      </c>
      <c r="F12" s="117">
        <v>116.526222848618</v>
      </c>
      <c r="G12" s="117">
        <v>115.595875431618</v>
      </c>
      <c r="H12" s="100">
        <f t="shared" si="0"/>
        <v>0.21196665453872343</v>
      </c>
      <c r="I12" s="89">
        <f t="shared" si="1"/>
        <v>18.349214238822128</v>
      </c>
      <c r="J12" s="89">
        <f t="shared" si="2"/>
        <v>-10.346863113098863</v>
      </c>
      <c r="K12" s="89">
        <f t="shared" si="3"/>
        <v>-0.93034741700000723</v>
      </c>
    </row>
    <row r="13" spans="1:11">
      <c r="A13" s="88" t="s">
        <v>11</v>
      </c>
      <c r="B13" s="117">
        <v>160.26793076662616</v>
      </c>
      <c r="C13" s="117">
        <v>184.29176415988243</v>
      </c>
      <c r="D13" s="117">
        <v>180.61831420037598</v>
      </c>
      <c r="E13" s="117">
        <v>168.46466437913799</v>
      </c>
      <c r="F13" s="117">
        <v>187.05896571888201</v>
      </c>
      <c r="G13" s="117">
        <v>189.924357898197</v>
      </c>
      <c r="H13" s="100">
        <f t="shared" si="0"/>
        <v>0.12697726448707311</v>
      </c>
      <c r="I13" s="89">
        <f t="shared" si="1"/>
        <v>20.350383433749812</v>
      </c>
      <c r="J13" s="89">
        <f t="shared" si="2"/>
        <v>-3.6734499595064563</v>
      </c>
      <c r="K13" s="89">
        <f t="shared" si="3"/>
        <v>2.8653921793149948</v>
      </c>
    </row>
    <row r="14" spans="1:11">
      <c r="A14" s="88" t="s">
        <v>12</v>
      </c>
      <c r="B14" s="117">
        <v>61.028952613083895</v>
      </c>
      <c r="C14" s="117">
        <v>77.226474066979449</v>
      </c>
      <c r="D14" s="117">
        <v>74.493385776925933</v>
      </c>
      <c r="E14" s="117">
        <v>62.577559743865997</v>
      </c>
      <c r="F14" s="117">
        <v>75.636959374724896</v>
      </c>
      <c r="G14" s="117">
        <v>76.278395577003096</v>
      </c>
      <c r="H14" s="100">
        <f t="shared" si="0"/>
        <v>0.22062369723440775</v>
      </c>
      <c r="I14" s="89">
        <f t="shared" si="1"/>
        <v>13.464433163842038</v>
      </c>
      <c r="J14" s="89">
        <f t="shared" si="2"/>
        <v>-2.7330882900535158</v>
      </c>
      <c r="K14" s="89">
        <f t="shared" si="3"/>
        <v>0.64143620227820008</v>
      </c>
    </row>
    <row r="15" spans="1:11">
      <c r="A15" s="88" t="s">
        <v>13</v>
      </c>
      <c r="B15" s="117">
        <v>52.329711010679468</v>
      </c>
      <c r="C15" s="117">
        <v>65.290928889444373</v>
      </c>
      <c r="D15" s="117">
        <v>65.106525285597129</v>
      </c>
      <c r="E15" s="117">
        <v>52.976048720844702</v>
      </c>
      <c r="F15" s="117">
        <v>65.251740290464795</v>
      </c>
      <c r="G15" s="117">
        <v>65.948741301596002</v>
      </c>
      <c r="H15" s="100">
        <f t="shared" si="0"/>
        <v>0.24415984778341629</v>
      </c>
      <c r="I15" s="89">
        <f t="shared" si="1"/>
        <v>12.776814274917662</v>
      </c>
      <c r="J15" s="89">
        <f t="shared" si="2"/>
        <v>-0.18440360384724386</v>
      </c>
      <c r="K15" s="89">
        <f t="shared" si="3"/>
        <v>0.69700101113120638</v>
      </c>
    </row>
    <row r="16" spans="1:11">
      <c r="A16" s="88" t="s">
        <v>14</v>
      </c>
      <c r="B16" s="117">
        <v>50.644643497334158</v>
      </c>
      <c r="C16" s="117">
        <v>64.11455815756203</v>
      </c>
      <c r="D16" s="117">
        <v>63.656863880136576</v>
      </c>
      <c r="E16" s="117">
        <v>50.978992312907103</v>
      </c>
      <c r="F16" s="117">
        <v>63.314464452702801</v>
      </c>
      <c r="G16" s="117">
        <v>64.097430078782196</v>
      </c>
      <c r="H16" s="100">
        <f t="shared" si="0"/>
        <v>0.25693181912688079</v>
      </c>
      <c r="I16" s="89">
        <f t="shared" si="1"/>
        <v>13.012220382802418</v>
      </c>
      <c r="J16" s="89">
        <f t="shared" si="2"/>
        <v>-0.45769427742545332</v>
      </c>
      <c r="K16" s="89">
        <f t="shared" si="3"/>
        <v>0.78296562607939535</v>
      </c>
    </row>
    <row r="17" spans="1:11">
      <c r="A17" s="88" t="s">
        <v>264</v>
      </c>
      <c r="B17" s="117">
        <v>57.117065347305221</v>
      </c>
      <c r="C17" s="117">
        <v>72.777532454804856</v>
      </c>
      <c r="D17" s="117">
        <v>71.092332065294258</v>
      </c>
      <c r="E17" s="117">
        <v>58.940998292230297</v>
      </c>
      <c r="F17" s="117">
        <v>72.900959543223607</v>
      </c>
      <c r="G17" s="117">
        <v>73.175101478155</v>
      </c>
      <c r="H17" s="100">
        <f t="shared" si="0"/>
        <v>0.24467760437290023</v>
      </c>
      <c r="I17" s="89">
        <f t="shared" si="1"/>
        <v>13.975266717989037</v>
      </c>
      <c r="J17" s="89">
        <f t="shared" si="2"/>
        <v>-1.685200389510598</v>
      </c>
      <c r="K17" s="89">
        <f t="shared" si="3"/>
        <v>0.27414193493139294</v>
      </c>
    </row>
    <row r="18" spans="1:11">
      <c r="A18" s="88" t="s">
        <v>16</v>
      </c>
      <c r="B18" s="117">
        <v>77.451783210167832</v>
      </c>
      <c r="C18" s="117">
        <v>94.284807153855738</v>
      </c>
      <c r="D18" s="117">
        <v>90.451319533597598</v>
      </c>
      <c r="E18" s="117">
        <v>81.425462699929597</v>
      </c>
      <c r="F18" s="117">
        <v>94.0419985818112</v>
      </c>
      <c r="G18" s="117">
        <v>94.805692709423695</v>
      </c>
      <c r="H18" s="100">
        <f t="shared" si="0"/>
        <v>0.16784037480654407</v>
      </c>
      <c r="I18" s="89">
        <f t="shared" si="1"/>
        <v>12.999536323429766</v>
      </c>
      <c r="J18" s="89">
        <f t="shared" si="2"/>
        <v>-3.8334876202581398</v>
      </c>
      <c r="K18" s="89">
        <f t="shared" si="3"/>
        <v>0.76369412761249578</v>
      </c>
    </row>
    <row r="19" spans="1:11">
      <c r="A19" s="88" t="s">
        <v>17</v>
      </c>
      <c r="B19" s="117">
        <v>64.453015338269097</v>
      </c>
      <c r="C19" s="117">
        <v>79.615655472344471</v>
      </c>
      <c r="D19" s="117">
        <v>78.737905221079146</v>
      </c>
      <c r="E19" s="117">
        <v>65.979177346346702</v>
      </c>
      <c r="F19" s="117">
        <v>79.69694742966</v>
      </c>
      <c r="G19" s="117">
        <v>80.229221199886496</v>
      </c>
      <c r="H19" s="100">
        <f t="shared" si="0"/>
        <v>0.2216326079988436</v>
      </c>
      <c r="I19" s="89">
        <f t="shared" si="1"/>
        <v>14.284889882810049</v>
      </c>
      <c r="J19" s="89">
        <f t="shared" si="2"/>
        <v>-0.87775025126532569</v>
      </c>
      <c r="K19" s="89">
        <f t="shared" si="3"/>
        <v>0.53227377022649591</v>
      </c>
    </row>
    <row r="20" spans="1:11">
      <c r="A20" s="88" t="s">
        <v>265</v>
      </c>
      <c r="B20" s="117">
        <v>179.20517070659926</v>
      </c>
      <c r="C20" s="117">
        <v>216.98241167602527</v>
      </c>
      <c r="D20" s="117">
        <v>204.91512675029929</v>
      </c>
      <c r="E20" s="117">
        <v>188.469136663467</v>
      </c>
      <c r="F20" s="117">
        <v>215.4233730041</v>
      </c>
      <c r="G20" s="117">
        <v>214.72789998388799</v>
      </c>
      <c r="H20" s="100">
        <f t="shared" si="0"/>
        <v>0.14346659720992783</v>
      </c>
      <c r="I20" s="89">
        <f t="shared" si="1"/>
        <v>25.709956043700032</v>
      </c>
      <c r="J20" s="89">
        <f t="shared" si="2"/>
        <v>-12.067284925725971</v>
      </c>
      <c r="K20" s="89">
        <f t="shared" si="3"/>
        <v>-0.69547302021200608</v>
      </c>
    </row>
    <row r="21" spans="1:11">
      <c r="A21" s="88" t="s">
        <v>19</v>
      </c>
      <c r="B21" s="117">
        <v>92.349323034448943</v>
      </c>
      <c r="C21" s="117">
        <v>114.35122468712034</v>
      </c>
      <c r="D21" s="117">
        <v>108.74947786077334</v>
      </c>
      <c r="E21" s="117">
        <v>98.097884186101595</v>
      </c>
      <c r="F21" s="117">
        <v>114.95357807205799</v>
      </c>
      <c r="G21" s="117">
        <v>115.21338733955901</v>
      </c>
      <c r="H21" s="100">
        <f t="shared" si="0"/>
        <v>0.1775882517320313</v>
      </c>
      <c r="I21" s="89">
        <f t="shared" si="1"/>
        <v>16.400154826324396</v>
      </c>
      <c r="J21" s="89">
        <f t="shared" si="2"/>
        <v>-5.6017468263469965</v>
      </c>
      <c r="K21" s="89">
        <f t="shared" si="3"/>
        <v>0.25980926750101219</v>
      </c>
    </row>
    <row r="22" spans="1:11">
      <c r="A22" s="88" t="s">
        <v>266</v>
      </c>
      <c r="B22" s="117">
        <v>123.38327047922007</v>
      </c>
      <c r="C22" s="117">
        <v>139.01155296676041</v>
      </c>
      <c r="D22" s="117">
        <v>139.7750152049629</v>
      </c>
      <c r="E22" s="117">
        <v>131.43047124148501</v>
      </c>
      <c r="F22" s="117">
        <v>144.91417533145301</v>
      </c>
      <c r="G22" s="117">
        <v>147.66436555081901</v>
      </c>
      <c r="H22" s="100">
        <f t="shared" si="0"/>
        <v>0.13285224700299611</v>
      </c>
      <c r="I22" s="89">
        <f t="shared" si="1"/>
        <v>16.391744725742825</v>
      </c>
      <c r="J22" s="89">
        <f t="shared" si="2"/>
        <v>0.76346223820249293</v>
      </c>
      <c r="K22" s="89">
        <f t="shared" si="3"/>
        <v>2.7501902193660044</v>
      </c>
    </row>
    <row r="23" spans="1:11">
      <c r="A23" s="88" t="s">
        <v>267</v>
      </c>
      <c r="B23" s="117">
        <v>72.332025217876776</v>
      </c>
      <c r="C23" s="117">
        <v>87.881145105592665</v>
      </c>
      <c r="D23" s="117">
        <v>86.253176186290546</v>
      </c>
      <c r="E23" s="117">
        <v>74.8543952585417</v>
      </c>
      <c r="F23" s="117">
        <v>89.400953042652603</v>
      </c>
      <c r="G23" s="117">
        <v>89.976620887919495</v>
      </c>
      <c r="H23" s="100">
        <f t="shared" si="0"/>
        <v>0.1924617889030594</v>
      </c>
      <c r="I23" s="89">
        <f t="shared" si="1"/>
        <v>13.92115096841377</v>
      </c>
      <c r="J23" s="89">
        <f t="shared" si="2"/>
        <v>-1.6279689193021198</v>
      </c>
      <c r="K23" s="89">
        <f t="shared" si="3"/>
        <v>0.57566784526689219</v>
      </c>
    </row>
    <row r="24" spans="1:11">
      <c r="A24" s="88" t="s">
        <v>268</v>
      </c>
      <c r="B24" s="117">
        <v>69.329153605015676</v>
      </c>
      <c r="C24" s="117">
        <v>85.385086017314123</v>
      </c>
      <c r="D24" s="117">
        <v>82.976701551988285</v>
      </c>
      <c r="E24" s="117">
        <v>73.026224834883394</v>
      </c>
      <c r="F24" s="117">
        <v>86.707533707582996</v>
      </c>
      <c r="G24" s="117">
        <v>87.035350699461404</v>
      </c>
      <c r="H24" s="100">
        <f t="shared" si="0"/>
        <v>0.1968515009533488</v>
      </c>
      <c r="I24" s="89">
        <f t="shared" si="1"/>
        <v>13.647547946972608</v>
      </c>
      <c r="J24" s="89">
        <f t="shared" si="2"/>
        <v>-2.4083844653258382</v>
      </c>
      <c r="K24" s="89">
        <f t="shared" si="3"/>
        <v>0.32781699187840729</v>
      </c>
    </row>
    <row r="25" spans="1:11">
      <c r="A25" s="88" t="s">
        <v>23</v>
      </c>
      <c r="B25" s="117">
        <v>97.695299982369832</v>
      </c>
      <c r="C25" s="117">
        <v>117.50893907980698</v>
      </c>
      <c r="D25" s="117">
        <v>114.17904284129543</v>
      </c>
      <c r="E25" s="117">
        <v>102.853126828771</v>
      </c>
      <c r="F25" s="117">
        <v>118.838995660446</v>
      </c>
      <c r="G25" s="117">
        <v>120.654483517323</v>
      </c>
      <c r="H25" s="100">
        <f t="shared" si="0"/>
        <v>0.16872605807956231</v>
      </c>
      <c r="I25" s="89">
        <f t="shared" si="1"/>
        <v>16.483742858925595</v>
      </c>
      <c r="J25" s="89">
        <f t="shared" si="2"/>
        <v>-3.3298962385115516</v>
      </c>
      <c r="K25" s="89">
        <f t="shared" si="3"/>
        <v>1.8154878568769988</v>
      </c>
    </row>
    <row r="26" spans="1:11">
      <c r="A26" s="88" t="s">
        <v>269</v>
      </c>
      <c r="B26" s="117">
        <v>69.498106179916476</v>
      </c>
      <c r="C26" s="117">
        <v>85.789571411810385</v>
      </c>
      <c r="D26" s="117">
        <v>83.422650059026864</v>
      </c>
      <c r="E26" s="117">
        <v>71.177938796657102</v>
      </c>
      <c r="F26" s="117">
        <v>84.856144548670002</v>
      </c>
      <c r="G26" s="117">
        <v>85.186860259109295</v>
      </c>
      <c r="H26" s="100">
        <f t="shared" si="0"/>
        <v>0.20035860895349542</v>
      </c>
      <c r="I26" s="89">
        <f t="shared" si="1"/>
        <v>13.924543879110388</v>
      </c>
      <c r="J26" s="89">
        <f t="shared" si="2"/>
        <v>-2.3669213527835211</v>
      </c>
      <c r="K26" s="89">
        <f t="shared" si="3"/>
        <v>0.33071571043929282</v>
      </c>
    </row>
    <row r="27" spans="1:11">
      <c r="A27" s="88" t="s">
        <v>25</v>
      </c>
      <c r="B27" s="117">
        <v>95.051067212161655</v>
      </c>
      <c r="C27" s="117">
        <v>123.38884908564717</v>
      </c>
      <c r="D27" s="117">
        <v>113.41695281160477</v>
      </c>
      <c r="E27" s="117">
        <v>97.321173471902796</v>
      </c>
      <c r="F27" s="117">
        <v>115.409192518437</v>
      </c>
      <c r="G27" s="117">
        <v>116.261339689012</v>
      </c>
      <c r="H27" s="100">
        <f t="shared" si="0"/>
        <v>0.19322124556948927</v>
      </c>
      <c r="I27" s="89">
        <f t="shared" si="1"/>
        <v>18.365885599443118</v>
      </c>
      <c r="J27" s="89">
        <f t="shared" si="2"/>
        <v>-9.9718962740423933</v>
      </c>
      <c r="K27" s="89">
        <f t="shared" si="3"/>
        <v>0.85214717057500877</v>
      </c>
    </row>
    <row r="28" spans="1:11">
      <c r="A28" s="88" t="s">
        <v>26</v>
      </c>
      <c r="B28" s="117">
        <v>82.1307276678655</v>
      </c>
      <c r="C28" s="117">
        <v>100.73914941778398</v>
      </c>
      <c r="D28" s="117">
        <v>96.328544414532644</v>
      </c>
      <c r="E28" s="117">
        <v>85.437147776462595</v>
      </c>
      <c r="F28" s="117">
        <v>100.224605992867</v>
      </c>
      <c r="G28" s="117">
        <v>101.22740732598101</v>
      </c>
      <c r="H28" s="100">
        <f t="shared" si="0"/>
        <v>0.17286851279441648</v>
      </c>
      <c r="I28" s="89">
        <f t="shared" si="1"/>
        <v>14.197816746667144</v>
      </c>
      <c r="J28" s="89">
        <f t="shared" si="2"/>
        <v>-4.4106050032513338</v>
      </c>
      <c r="K28" s="89">
        <f t="shared" si="3"/>
        <v>1.0028013331140073</v>
      </c>
    </row>
    <row r="29" spans="1:11">
      <c r="A29" s="88" t="s">
        <v>27</v>
      </c>
      <c r="B29" s="117">
        <v>76.643946407808144</v>
      </c>
      <c r="C29" s="117">
        <v>93.681304522000133</v>
      </c>
      <c r="D29" s="117">
        <v>91.742577831027575</v>
      </c>
      <c r="E29" s="117">
        <v>78.795042765449196</v>
      </c>
      <c r="F29" s="117">
        <v>93.438109488440304</v>
      </c>
      <c r="G29" s="117">
        <v>93.9621635309922</v>
      </c>
      <c r="H29" s="100">
        <f t="shared" si="0"/>
        <v>0.19699705105061302</v>
      </c>
      <c r="I29" s="89">
        <f t="shared" si="1"/>
        <v>15.09863142321943</v>
      </c>
      <c r="J29" s="89">
        <f t="shared" si="2"/>
        <v>-1.9387266909725582</v>
      </c>
      <c r="K29" s="89">
        <f t="shared" si="3"/>
        <v>0.5240540425518958</v>
      </c>
    </row>
    <row r="30" spans="1:11">
      <c r="A30" s="88" t="s">
        <v>28</v>
      </c>
      <c r="B30" s="117">
        <v>98.596249722129713</v>
      </c>
      <c r="C30" s="117">
        <v>116.15742852772034</v>
      </c>
      <c r="D30" s="117">
        <v>112.06448761598929</v>
      </c>
      <c r="E30" s="117">
        <v>106.70590817932199</v>
      </c>
      <c r="F30" s="117">
        <v>119.856854364254</v>
      </c>
      <c r="G30" s="117">
        <v>121.641328077056</v>
      </c>
      <c r="H30" s="100">
        <f t="shared" si="0"/>
        <v>0.13659990042031653</v>
      </c>
      <c r="I30" s="89">
        <f t="shared" si="1"/>
        <v>13.46823789385958</v>
      </c>
      <c r="J30" s="89">
        <f t="shared" si="2"/>
        <v>-4.0929409117310485</v>
      </c>
      <c r="K30" s="89">
        <f t="shared" si="3"/>
        <v>1.7844737128019972</v>
      </c>
    </row>
    <row r="31" spans="1:11">
      <c r="A31" s="88" t="s">
        <v>29</v>
      </c>
      <c r="B31" s="117">
        <v>121.43254922432584</v>
      </c>
      <c r="C31" s="117">
        <v>138.83385314060479</v>
      </c>
      <c r="D31" s="117">
        <v>134.18541344428633</v>
      </c>
      <c r="E31" s="117">
        <v>137.29209365546001</v>
      </c>
      <c r="F31" s="117">
        <v>148.75910134047501</v>
      </c>
      <c r="G31" s="117">
        <v>152.67643762006199</v>
      </c>
      <c r="H31" s="100">
        <f t="shared" si="0"/>
        <v>0.10502014741040933</v>
      </c>
      <c r="I31" s="89">
        <f t="shared" si="1"/>
        <v>12.752864219960486</v>
      </c>
      <c r="J31" s="89">
        <f t="shared" si="2"/>
        <v>-4.6484396963184622</v>
      </c>
      <c r="K31" s="89">
        <f t="shared" si="3"/>
        <v>3.9173362795869764</v>
      </c>
    </row>
    <row r="32" spans="1:11">
      <c r="A32" s="88" t="s">
        <v>30</v>
      </c>
      <c r="B32" s="117">
        <v>53.262778135005526</v>
      </c>
      <c r="C32" s="117">
        <v>67.776839083354091</v>
      </c>
      <c r="D32" s="117">
        <v>66.728924750803628</v>
      </c>
      <c r="E32" s="117">
        <v>54.6555278470288</v>
      </c>
      <c r="F32" s="117">
        <v>67.759169360446293</v>
      </c>
      <c r="G32" s="117">
        <v>68.396367792752699</v>
      </c>
      <c r="H32" s="100">
        <f t="shared" si="0"/>
        <v>0.25282471337986478</v>
      </c>
      <c r="I32" s="89">
        <f t="shared" si="1"/>
        <v>13.466146615798102</v>
      </c>
      <c r="J32" s="89">
        <f t="shared" si="2"/>
        <v>-1.0479143325504623</v>
      </c>
      <c r="K32" s="89">
        <f t="shared" si="3"/>
        <v>0.63719843230640549</v>
      </c>
    </row>
    <row r="33" spans="1:11">
      <c r="A33" s="88" t="s">
        <v>31</v>
      </c>
      <c r="B33" s="117">
        <v>58.205511699104143</v>
      </c>
      <c r="C33" s="117">
        <v>72.252719973331793</v>
      </c>
      <c r="D33" s="117">
        <v>72.086855236272882</v>
      </c>
      <c r="E33" s="117">
        <v>59.750813860875901</v>
      </c>
      <c r="F33" s="117">
        <v>73.4700485920918</v>
      </c>
      <c r="G33" s="117">
        <v>74.087482876159697</v>
      </c>
      <c r="H33" s="100">
        <f t="shared" si="0"/>
        <v>0.2384884718294194</v>
      </c>
      <c r="I33" s="89">
        <f t="shared" si="1"/>
        <v>13.881343537168739</v>
      </c>
      <c r="J33" s="89">
        <f t="shared" si="2"/>
        <v>-0.1658647370589108</v>
      </c>
      <c r="K33" s="89">
        <f t="shared" si="3"/>
        <v>0.61743428406789747</v>
      </c>
    </row>
    <row r="34" spans="1:11">
      <c r="A34" s="88" t="s">
        <v>270</v>
      </c>
      <c r="B34" s="117">
        <v>89.143729502224701</v>
      </c>
      <c r="C34" s="117">
        <v>105.80426695078715</v>
      </c>
      <c r="D34" s="117">
        <v>105.2233851080945</v>
      </c>
      <c r="E34" s="117">
        <v>91.739120308015202</v>
      </c>
      <c r="F34" s="117">
        <v>106.760219678563</v>
      </c>
      <c r="G34" s="117">
        <v>107.923679711321</v>
      </c>
      <c r="H34" s="100">
        <f t="shared" si="0"/>
        <v>0.18037898678525127</v>
      </c>
      <c r="I34" s="89">
        <f t="shared" si="1"/>
        <v>16.079655605869803</v>
      </c>
      <c r="J34" s="89">
        <f t="shared" si="2"/>
        <v>-0.58088184269264787</v>
      </c>
      <c r="K34" s="89">
        <f t="shared" si="3"/>
        <v>1.163460032757996</v>
      </c>
    </row>
    <row r="35" spans="1:11">
      <c r="A35" s="88" t="s">
        <v>271</v>
      </c>
      <c r="B35" s="117">
        <v>94.382839022918517</v>
      </c>
      <c r="C35" s="117">
        <v>109.16394873112046</v>
      </c>
      <c r="D35" s="117">
        <v>108.83615399401641</v>
      </c>
      <c r="E35" s="117">
        <v>96.571741216316894</v>
      </c>
      <c r="F35" s="117">
        <v>111.127418314029</v>
      </c>
      <c r="G35" s="117">
        <v>111.668569156323</v>
      </c>
      <c r="H35" s="100">
        <f t="shared" si="0"/>
        <v>0.15313498852888149</v>
      </c>
      <c r="I35" s="89">
        <f t="shared" si="1"/>
        <v>14.453314971097896</v>
      </c>
      <c r="J35" s="89">
        <f t="shared" si="2"/>
        <v>-0.32779473710404261</v>
      </c>
      <c r="K35" s="89">
        <f t="shared" si="3"/>
        <v>0.54115084229400168</v>
      </c>
    </row>
    <row r="36" spans="1:11">
      <c r="A36" s="88" t="s">
        <v>34</v>
      </c>
      <c r="B36" s="117">
        <v>132.91846198589954</v>
      </c>
      <c r="C36" s="117">
        <v>146.67231460489958</v>
      </c>
      <c r="D36" s="117">
        <v>137.25466110441917</v>
      </c>
      <c r="E36" s="117">
        <v>142.99850806274301</v>
      </c>
      <c r="F36" s="117">
        <v>144.3428325969</v>
      </c>
      <c r="G36" s="117">
        <v>148.74191834076001</v>
      </c>
      <c r="H36" s="100">
        <f t="shared" si="0"/>
        <v>3.2623001001769264E-2</v>
      </c>
      <c r="I36" s="89">
        <f t="shared" si="1"/>
        <v>4.3361991185196302</v>
      </c>
      <c r="J36" s="89">
        <f t="shared" si="2"/>
        <v>-9.4176535004804123</v>
      </c>
      <c r="K36" s="89">
        <f t="shared" si="3"/>
        <v>4.3990857438600131</v>
      </c>
    </row>
    <row r="37" spans="1:11">
      <c r="A37" s="88" t="s">
        <v>35</v>
      </c>
      <c r="B37" s="117">
        <v>94.610931589700016</v>
      </c>
      <c r="C37" s="117">
        <v>113.25256822752706</v>
      </c>
      <c r="D37" s="117">
        <v>105.90920753737316</v>
      </c>
      <c r="E37" s="117">
        <v>99.153854936710104</v>
      </c>
      <c r="F37" s="117">
        <v>112.826969867668</v>
      </c>
      <c r="G37" s="117">
        <v>112.12088183897799</v>
      </c>
      <c r="H37" s="100">
        <f t="shared" si="0"/>
        <v>0.1194182929798268</v>
      </c>
      <c r="I37" s="89">
        <f t="shared" si="1"/>
        <v>11.298275947673147</v>
      </c>
      <c r="J37" s="89">
        <f t="shared" si="2"/>
        <v>-7.3433606901539008</v>
      </c>
      <c r="K37" s="89">
        <f t="shared" si="3"/>
        <v>-0.70608802869000442</v>
      </c>
    </row>
    <row r="38" spans="1:11">
      <c r="A38" s="88" t="s">
        <v>36</v>
      </c>
      <c r="B38" s="117">
        <v>80.847663930414356</v>
      </c>
      <c r="C38" s="117">
        <v>94.587075689958638</v>
      </c>
      <c r="D38" s="117">
        <v>94.598120139834478</v>
      </c>
      <c r="E38" s="117">
        <v>82.613162382428499</v>
      </c>
      <c r="F38" s="117">
        <v>93.643311541723094</v>
      </c>
      <c r="G38" s="117">
        <v>96.666483548618402</v>
      </c>
      <c r="H38" s="100">
        <f t="shared" si="0"/>
        <v>0.17007858410423768</v>
      </c>
      <c r="I38" s="89">
        <f t="shared" si="1"/>
        <v>13.750456209420122</v>
      </c>
      <c r="J38" s="89">
        <f t="shared" si="2"/>
        <v>1.1044449875839746E-2</v>
      </c>
      <c r="K38" s="89">
        <f t="shared" si="3"/>
        <v>3.0231720068953081</v>
      </c>
    </row>
    <row r="39" spans="1:11">
      <c r="A39" s="88" t="s">
        <v>37</v>
      </c>
      <c r="B39" s="117">
        <v>100.34747512994389</v>
      </c>
      <c r="C39" s="117">
        <v>108.94655408160817</v>
      </c>
      <c r="D39" s="117">
        <v>108.86031424227065</v>
      </c>
      <c r="E39" s="117">
        <v>104.474903969636</v>
      </c>
      <c r="F39" s="117">
        <v>110.04765913865199</v>
      </c>
      <c r="G39" s="117">
        <v>113.083780964691</v>
      </c>
      <c r="H39" s="100">
        <f t="shared" si="0"/>
        <v>8.4833615407892915E-2</v>
      </c>
      <c r="I39" s="89">
        <f t="shared" si="1"/>
        <v>8.5128391123267591</v>
      </c>
      <c r="J39" s="89">
        <f t="shared" si="2"/>
        <v>-8.6239839337522994E-2</v>
      </c>
      <c r="K39" s="89">
        <f t="shared" si="3"/>
        <v>3.0361218260390075</v>
      </c>
    </row>
    <row r="40" spans="1:11">
      <c r="A40" s="88" t="s">
        <v>38</v>
      </c>
      <c r="B40" s="117">
        <v>51.923209537395941</v>
      </c>
      <c r="C40" s="117">
        <v>65.193469479360232</v>
      </c>
      <c r="D40" s="117">
        <v>65.257891819843564</v>
      </c>
      <c r="E40" s="117">
        <v>52.567612109168103</v>
      </c>
      <c r="F40" s="117">
        <v>65.353406683167705</v>
      </c>
      <c r="G40" s="117">
        <v>65.904033519929996</v>
      </c>
      <c r="H40" s="100">
        <f t="shared" si="0"/>
        <v>0.25681544729710454</v>
      </c>
      <c r="I40" s="89">
        <f t="shared" si="1"/>
        <v>13.334682282447623</v>
      </c>
      <c r="J40" s="89">
        <f t="shared" si="2"/>
        <v>6.4422340483332619E-2</v>
      </c>
      <c r="K40" s="89">
        <f t="shared" si="3"/>
        <v>0.55062683676229085</v>
      </c>
    </row>
    <row r="41" spans="1:11">
      <c r="A41" s="88" t="s">
        <v>39</v>
      </c>
      <c r="B41" s="117">
        <v>87.71021427592818</v>
      </c>
      <c r="C41" s="117">
        <v>98.624935376817362</v>
      </c>
      <c r="D41" s="117">
        <v>97.84326785313192</v>
      </c>
      <c r="E41" s="117">
        <v>93.775626901058502</v>
      </c>
      <c r="F41" s="117">
        <v>102.839532319696</v>
      </c>
      <c r="G41" s="117">
        <v>104.218237970256</v>
      </c>
      <c r="H41" s="100">
        <f t="shared" si="0"/>
        <v>0.11552877462282893</v>
      </c>
      <c r="I41" s="89">
        <f t="shared" si="1"/>
        <v>10.133053577203739</v>
      </c>
      <c r="J41" s="89">
        <f t="shared" si="2"/>
        <v>-0.78166752368544223</v>
      </c>
      <c r="K41" s="89">
        <f t="shared" si="3"/>
        <v>1.3787056505599935</v>
      </c>
    </row>
    <row r="42" spans="1:11">
      <c r="A42" s="88" t="s">
        <v>40</v>
      </c>
      <c r="B42" s="117">
        <v>59.116673377697019</v>
      </c>
      <c r="C42" s="117">
        <v>72.042960119461611</v>
      </c>
      <c r="D42" s="117">
        <v>71.660901420340196</v>
      </c>
      <c r="E42" s="117">
        <v>60.160359792643</v>
      </c>
      <c r="F42" s="117">
        <v>72.303324233824696</v>
      </c>
      <c r="G42" s="117">
        <v>72.760114223319903</v>
      </c>
      <c r="H42" s="100">
        <f t="shared" si="0"/>
        <v>0.21219441700479283</v>
      </c>
      <c r="I42" s="89">
        <f t="shared" si="1"/>
        <v>12.544228042643176</v>
      </c>
      <c r="J42" s="89">
        <f t="shared" si="2"/>
        <v>-0.38205869912141566</v>
      </c>
      <c r="K42" s="89">
        <f t="shared" si="3"/>
        <v>0.45678998949520633</v>
      </c>
    </row>
    <row r="43" spans="1:11">
      <c r="A43" s="88" t="s">
        <v>272</v>
      </c>
      <c r="B43" s="117">
        <v>65.222419871687165</v>
      </c>
      <c r="C43" s="117">
        <v>81.018878674039328</v>
      </c>
      <c r="D43" s="117">
        <v>79.397601219597149</v>
      </c>
      <c r="E43" s="117">
        <v>67.226881072604598</v>
      </c>
      <c r="F43" s="117">
        <v>81.273064095512098</v>
      </c>
      <c r="G43" s="117">
        <v>81.595117107701796</v>
      </c>
      <c r="H43" s="100">
        <f t="shared" si="0"/>
        <v>0.21733602303927063</v>
      </c>
      <c r="I43" s="89">
        <f t="shared" si="1"/>
        <v>14.175181347909984</v>
      </c>
      <c r="J43" s="89">
        <f t="shared" si="2"/>
        <v>-1.6212774544421791</v>
      </c>
      <c r="K43" s="89">
        <f t="shared" si="3"/>
        <v>0.32205301218969851</v>
      </c>
    </row>
    <row r="44" spans="1:11">
      <c r="A44" s="88" t="s">
        <v>42</v>
      </c>
      <c r="B44" s="117">
        <v>69.990105921843877</v>
      </c>
      <c r="C44" s="117">
        <v>85.85686314862771</v>
      </c>
      <c r="D44" s="117">
        <v>85.310103296703303</v>
      </c>
      <c r="E44" s="117">
        <v>71.272803725847098</v>
      </c>
      <c r="F44" s="117">
        <v>85.979567157416795</v>
      </c>
      <c r="G44" s="117">
        <v>86.643134364331999</v>
      </c>
      <c r="H44" s="100">
        <f t="shared" si="0"/>
        <v>0.21888804386104041</v>
      </c>
      <c r="I44" s="89">
        <f t="shared" si="1"/>
        <v>15.319997374859426</v>
      </c>
      <c r="J44" s="89">
        <f t="shared" si="2"/>
        <v>-0.54675985192440635</v>
      </c>
      <c r="K44" s="89">
        <f t="shared" si="3"/>
        <v>0.66356720691520366</v>
      </c>
    </row>
    <row r="45" spans="1:11">
      <c r="A45" s="88" t="s">
        <v>273</v>
      </c>
      <c r="B45" s="117">
        <v>57.068639943957166</v>
      </c>
      <c r="C45" s="117">
        <v>71.557291694156078</v>
      </c>
      <c r="D45" s="117">
        <v>70.449014784282099</v>
      </c>
      <c r="E45" s="117">
        <v>58.233089479810701</v>
      </c>
      <c r="F45" s="117">
        <v>71.113120214785894</v>
      </c>
      <c r="G45" s="117">
        <v>71.638934389059202</v>
      </c>
      <c r="H45" s="100">
        <f t="shared" si="0"/>
        <v>0.23446107798371918</v>
      </c>
      <c r="I45" s="89">
        <f t="shared" si="1"/>
        <v>13.380374840324933</v>
      </c>
      <c r="J45" s="89">
        <f t="shared" si="2"/>
        <v>-1.1082769098739789</v>
      </c>
      <c r="K45" s="89">
        <f t="shared" si="3"/>
        <v>0.52581417427330734</v>
      </c>
    </row>
    <row r="46" spans="1:11">
      <c r="A46" s="88" t="s">
        <v>274</v>
      </c>
      <c r="B46" s="117">
        <v>57.420440324489732</v>
      </c>
      <c r="C46" s="117">
        <v>71.487471219920835</v>
      </c>
      <c r="D46" s="117">
        <v>70.206650013565337</v>
      </c>
      <c r="E46" s="117">
        <v>59.007294178290202</v>
      </c>
      <c r="F46" s="117">
        <v>71.283130426974594</v>
      </c>
      <c r="G46" s="117">
        <v>71.824279588998607</v>
      </c>
      <c r="H46" s="100">
        <f t="shared" si="0"/>
        <v>0.22267697037534395</v>
      </c>
      <c r="I46" s="89">
        <f t="shared" si="1"/>
        <v>12.786209689075605</v>
      </c>
      <c r="J46" s="89">
        <f t="shared" si="2"/>
        <v>-1.2808212063554976</v>
      </c>
      <c r="K46" s="89">
        <f t="shared" si="3"/>
        <v>0.54114916202401275</v>
      </c>
    </row>
    <row r="47" spans="1:11">
      <c r="A47" s="88" t="s">
        <v>45</v>
      </c>
      <c r="B47" s="117">
        <v>118.44807705961706</v>
      </c>
      <c r="C47" s="117">
        <v>139.5954271212527</v>
      </c>
      <c r="D47" s="117">
        <v>144.24561561083766</v>
      </c>
      <c r="E47" s="117">
        <v>117.46895516787001</v>
      </c>
      <c r="F47" s="117">
        <v>140.38951978637999</v>
      </c>
      <c r="G47" s="117">
        <v>143.152171767661</v>
      </c>
      <c r="H47" s="100">
        <f t="shared" si="0"/>
        <v>0.21779617864320608</v>
      </c>
      <c r="I47" s="89">
        <f t="shared" si="1"/>
        <v>25.797538551220597</v>
      </c>
      <c r="J47" s="89">
        <f t="shared" si="2"/>
        <v>4.6501884895849628</v>
      </c>
      <c r="K47" s="89">
        <f t="shared" si="3"/>
        <v>2.7626519812810102</v>
      </c>
    </row>
    <row r="48" spans="1:11">
      <c r="A48" s="88" t="s">
        <v>46</v>
      </c>
      <c r="B48" s="117">
        <v>187.90379717850482</v>
      </c>
      <c r="C48" s="117">
        <v>241.56051628208354</v>
      </c>
      <c r="D48" s="117">
        <v>229.79822681379034</v>
      </c>
      <c r="E48" s="117">
        <v>207.028385719646</v>
      </c>
      <c r="F48" s="117">
        <v>251.53398308275899</v>
      </c>
      <c r="G48" s="117">
        <v>255.18433601542</v>
      </c>
      <c r="H48" s="100">
        <f t="shared" si="0"/>
        <v>0.22295680164188836</v>
      </c>
      <c r="I48" s="89">
        <f t="shared" si="1"/>
        <v>41.894429635285519</v>
      </c>
      <c r="J48" s="89">
        <f t="shared" si="2"/>
        <v>-11.762289468293204</v>
      </c>
      <c r="K48" s="89">
        <f t="shared" si="3"/>
        <v>3.6503529326610078</v>
      </c>
    </row>
    <row r="49" spans="1:11">
      <c r="A49" s="88" t="s">
        <v>47</v>
      </c>
      <c r="B49" s="117">
        <v>78.456173070212458</v>
      </c>
      <c r="C49" s="117">
        <v>96.133807696863201</v>
      </c>
      <c r="D49" s="117">
        <v>93.091745168194777</v>
      </c>
      <c r="E49" s="117">
        <v>82.688891028909097</v>
      </c>
      <c r="F49" s="117">
        <v>97.398253079128807</v>
      </c>
      <c r="G49" s="117">
        <v>97.948918690823106</v>
      </c>
      <c r="H49" s="100">
        <f t="shared" si="0"/>
        <v>0.18654455762052741</v>
      </c>
      <c r="I49" s="89">
        <f t="shared" si="1"/>
        <v>14.635572097982319</v>
      </c>
      <c r="J49" s="89">
        <f t="shared" si="2"/>
        <v>-3.0420625286684242</v>
      </c>
      <c r="K49" s="89">
        <f t="shared" si="3"/>
        <v>0.55066561169429917</v>
      </c>
    </row>
    <row r="50" spans="1:11">
      <c r="A50" s="88" t="s">
        <v>48</v>
      </c>
      <c r="B50" s="117">
        <v>68.635054326840248</v>
      </c>
      <c r="C50" s="117">
        <v>85.787253250542221</v>
      </c>
      <c r="D50" s="117">
        <v>86.462029016664786</v>
      </c>
      <c r="E50" s="117">
        <v>69.511149773806395</v>
      </c>
      <c r="F50" s="117">
        <v>86.650042530891199</v>
      </c>
      <c r="G50" s="117">
        <v>87.634330418341904</v>
      </c>
      <c r="H50" s="100">
        <f t="shared" si="0"/>
        <v>0.25973571179724658</v>
      </c>
      <c r="I50" s="89">
        <f t="shared" si="1"/>
        <v>17.826974689824539</v>
      </c>
      <c r="J50" s="89">
        <f t="shared" si="2"/>
        <v>0.67477576612256485</v>
      </c>
      <c r="K50" s="89">
        <f t="shared" si="3"/>
        <v>0.98428788745070506</v>
      </c>
    </row>
    <row r="51" spans="1:11">
      <c r="A51" s="88" t="s">
        <v>49</v>
      </c>
      <c r="B51" s="117">
        <v>71.506312254191585</v>
      </c>
      <c r="C51" s="117">
        <v>81.732585032329112</v>
      </c>
      <c r="D51" s="117">
        <v>81.436777245081529</v>
      </c>
      <c r="E51" s="117">
        <v>72.620203728398707</v>
      </c>
      <c r="F51" s="117">
        <v>81.696166628743995</v>
      </c>
      <c r="G51" s="117">
        <v>82.714384325895196</v>
      </c>
      <c r="H51" s="100">
        <f t="shared" si="0"/>
        <v>0.13887536187838909</v>
      </c>
      <c r="I51" s="89">
        <f t="shared" si="1"/>
        <v>9.9304649908899449</v>
      </c>
      <c r="J51" s="89">
        <f t="shared" si="2"/>
        <v>-0.29580778724758261</v>
      </c>
      <c r="K51" s="89">
        <f t="shared" si="3"/>
        <v>1.0182176971512007</v>
      </c>
    </row>
    <row r="52" spans="1:11">
      <c r="A52" s="88" t="s">
        <v>50</v>
      </c>
      <c r="B52" s="117">
        <v>51.594002637208028</v>
      </c>
      <c r="C52" s="117">
        <v>64.28415599608357</v>
      </c>
      <c r="D52" s="117">
        <v>63.659982490143904</v>
      </c>
      <c r="E52" s="117">
        <v>52.533357602707298</v>
      </c>
      <c r="F52" s="117">
        <v>64.3807527337339</v>
      </c>
      <c r="G52" s="117">
        <v>65.0340309870044</v>
      </c>
      <c r="H52" s="100">
        <f t="shared" si="0"/>
        <v>0.23386400039128302</v>
      </c>
      <c r="I52" s="89">
        <f t="shared" si="1"/>
        <v>12.065979852935875</v>
      </c>
      <c r="J52" s="89">
        <f t="shared" si="2"/>
        <v>-0.62417350593966603</v>
      </c>
      <c r="K52" s="89">
        <f t="shared" si="3"/>
        <v>0.65327825327049993</v>
      </c>
    </row>
    <row r="53" spans="1:11">
      <c r="A53" s="88" t="s">
        <v>51</v>
      </c>
      <c r="B53" s="117">
        <v>106.87158084957933</v>
      </c>
      <c r="C53" s="117">
        <v>114.22216004957029</v>
      </c>
      <c r="D53" s="117">
        <v>114.40020259921657</v>
      </c>
      <c r="E53" s="117">
        <v>107.28738974909101</v>
      </c>
      <c r="F53" s="117">
        <v>114.456761912472</v>
      </c>
      <c r="G53" s="117">
        <v>114.976869230969</v>
      </c>
      <c r="H53" s="100">
        <f t="shared" si="0"/>
        <v>7.044549813699956E-2</v>
      </c>
      <c r="I53" s="89">
        <f t="shared" si="1"/>
        <v>7.5286217496372387</v>
      </c>
      <c r="J53" s="89">
        <f t="shared" si="2"/>
        <v>0.1780425496462783</v>
      </c>
      <c r="K53" s="89">
        <f t="shared" si="3"/>
        <v>0.5201073184969971</v>
      </c>
    </row>
    <row r="54" spans="1:11">
      <c r="A54" s="88" t="s">
        <v>52</v>
      </c>
      <c r="B54" s="117">
        <v>81.819918953015687</v>
      </c>
      <c r="C54" s="117">
        <v>93.101545492035171</v>
      </c>
      <c r="D54" s="117">
        <v>92.023162918518267</v>
      </c>
      <c r="E54" s="117">
        <v>81.624783092832899</v>
      </c>
      <c r="F54" s="117">
        <v>91.231548008889902</v>
      </c>
      <c r="G54" s="117">
        <v>91.934148590719104</v>
      </c>
      <c r="H54" s="100">
        <f t="shared" si="0"/>
        <v>0.12470366746955219</v>
      </c>
      <c r="I54" s="89">
        <f t="shared" si="1"/>
        <v>10.20324396550258</v>
      </c>
      <c r="J54" s="89">
        <f t="shared" si="2"/>
        <v>-1.0783825735169046</v>
      </c>
      <c r="K54" s="89">
        <f t="shared" si="3"/>
        <v>0.70260058182920204</v>
      </c>
    </row>
    <row r="55" spans="1:11">
      <c r="A55" s="88" t="s">
        <v>53</v>
      </c>
      <c r="B55" s="117">
        <v>117.53286980977306</v>
      </c>
      <c r="C55" s="117">
        <v>144.54956937150089</v>
      </c>
      <c r="D55" s="117">
        <v>143.4396446760806</v>
      </c>
      <c r="E55" s="117">
        <v>115.24277913270799</v>
      </c>
      <c r="F55" s="117">
        <v>140.996147555411</v>
      </c>
      <c r="G55" s="117">
        <v>141.591868300833</v>
      </c>
      <c r="H55" s="100">
        <f t="shared" si="0"/>
        <v>0.22042152895813449</v>
      </c>
      <c r="I55" s="89">
        <f t="shared" si="1"/>
        <v>25.906774866307543</v>
      </c>
      <c r="J55" s="89">
        <f t="shared" si="2"/>
        <v>-1.1099246954202897</v>
      </c>
      <c r="K55" s="89">
        <f t="shared" si="3"/>
        <v>0.59572074542199971</v>
      </c>
    </row>
    <row r="56" spans="1:11">
      <c r="A56" s="88" t="s">
        <v>54</v>
      </c>
      <c r="B56" s="117">
        <v>119.13924890326861</v>
      </c>
      <c r="C56" s="117">
        <v>137.14479154456595</v>
      </c>
      <c r="D56" s="117">
        <v>134.21335939907783</v>
      </c>
      <c r="E56" s="117">
        <v>125.87609904276</v>
      </c>
      <c r="F56" s="117">
        <v>140.44983276780499</v>
      </c>
      <c r="G56" s="117">
        <v>137.60437578196399</v>
      </c>
      <c r="H56" s="100">
        <f t="shared" si="0"/>
        <v>0.12652514292790426</v>
      </c>
      <c r="I56" s="89">
        <f t="shared" si="1"/>
        <v>15.074110495809222</v>
      </c>
      <c r="J56" s="89">
        <f t="shared" si="2"/>
        <v>-2.9314321454881167</v>
      </c>
      <c r="K56" s="89">
        <f t="shared" si="3"/>
        <v>-2.8454569858409968</v>
      </c>
    </row>
    <row r="57" spans="1:11">
      <c r="A57" s="88" t="s">
        <v>55</v>
      </c>
      <c r="B57" s="117">
        <v>133.50057098387796</v>
      </c>
      <c r="C57" s="117">
        <v>159.98518899557604</v>
      </c>
      <c r="D57" s="117">
        <v>158.75596966504432</v>
      </c>
      <c r="E57" s="117">
        <v>135.97357288732499</v>
      </c>
      <c r="F57" s="117">
        <v>160.804749381383</v>
      </c>
      <c r="G57" s="117">
        <v>161.771862773468</v>
      </c>
      <c r="H57" s="100">
        <f t="shared" si="0"/>
        <v>0.18917820721692863</v>
      </c>
      <c r="I57" s="89">
        <f t="shared" si="1"/>
        <v>25.255398681166355</v>
      </c>
      <c r="J57" s="89">
        <f t="shared" si="2"/>
        <v>-1.2292193305317198</v>
      </c>
      <c r="K57" s="89">
        <f t="shared" si="3"/>
        <v>0.9671133920849968</v>
      </c>
    </row>
    <row r="58" spans="1:11">
      <c r="A58" s="88" t="s">
        <v>56</v>
      </c>
      <c r="B58" s="117">
        <v>68.454033404973117</v>
      </c>
      <c r="C58" s="117">
        <v>88.133434822960695</v>
      </c>
      <c r="D58" s="117">
        <v>87.446875610877271</v>
      </c>
      <c r="E58" s="117">
        <v>69.183999536775801</v>
      </c>
      <c r="F58" s="117">
        <v>88.288663824750103</v>
      </c>
      <c r="G58" s="117">
        <v>89.063099393166198</v>
      </c>
      <c r="H58" s="100">
        <f t="shared" si="0"/>
        <v>0.27745395356826913</v>
      </c>
      <c r="I58" s="89">
        <f t="shared" si="1"/>
        <v>18.992842205904154</v>
      </c>
      <c r="J58" s="89">
        <f t="shared" si="2"/>
        <v>-0.68655921208342363</v>
      </c>
      <c r="K58" s="89">
        <f t="shared" si="3"/>
        <v>0.77443556841609507</v>
      </c>
    </row>
    <row r="59" spans="1:11">
      <c r="A59" s="88" t="s">
        <v>57</v>
      </c>
      <c r="B59" s="117">
        <v>157.60074656726857</v>
      </c>
      <c r="C59" s="117">
        <v>180.47880683839298</v>
      </c>
      <c r="D59" s="117">
        <v>183.58379414384447</v>
      </c>
      <c r="E59" s="117">
        <v>164.78787197487401</v>
      </c>
      <c r="F59" s="117">
        <v>191.17445872474099</v>
      </c>
      <c r="G59" s="117">
        <v>192.77817734066701</v>
      </c>
      <c r="H59" s="100">
        <f t="shared" si="0"/>
        <v>0.16486627216252164</v>
      </c>
      <c r="I59" s="89">
        <f t="shared" si="1"/>
        <v>25.983047576575899</v>
      </c>
      <c r="J59" s="89">
        <f t="shared" si="2"/>
        <v>3.1049873054514876</v>
      </c>
      <c r="K59" s="89">
        <f t="shared" si="3"/>
        <v>1.6037186159260273</v>
      </c>
    </row>
    <row r="60" spans="1:11">
      <c r="A60" s="88" t="s">
        <v>275</v>
      </c>
      <c r="B60" s="117">
        <v>104.58392689097285</v>
      </c>
      <c r="C60" s="117">
        <v>127.56926917348052</v>
      </c>
      <c r="D60" s="117">
        <v>125.93883264976785</v>
      </c>
      <c r="E60" s="117">
        <v>111.84106169848199</v>
      </c>
      <c r="F60" s="117">
        <v>131.960397292903</v>
      </c>
      <c r="G60" s="117">
        <v>133.256883921812</v>
      </c>
      <c r="H60" s="100">
        <f t="shared" si="0"/>
        <v>0.20418917508287066</v>
      </c>
      <c r="I60" s="89">
        <f t="shared" si="1"/>
        <v>21.354905758794999</v>
      </c>
      <c r="J60" s="89">
        <f t="shared" si="2"/>
        <v>-1.6304365237126746</v>
      </c>
      <c r="K60" s="89">
        <f t="shared" si="3"/>
        <v>1.2964866289090082</v>
      </c>
    </row>
    <row r="61" spans="1:11">
      <c r="A61" s="88" t="s">
        <v>59</v>
      </c>
      <c r="B61" s="117">
        <v>90.768162827113173</v>
      </c>
      <c r="C61" s="117">
        <v>107.55425366139927</v>
      </c>
      <c r="D61" s="117">
        <v>108.25550185240387</v>
      </c>
      <c r="E61" s="117">
        <v>93.335181868105906</v>
      </c>
      <c r="F61" s="117">
        <v>111.229294546793</v>
      </c>
      <c r="G61" s="117">
        <v>112.018050406016</v>
      </c>
      <c r="H61" s="100">
        <f t="shared" si="0"/>
        <v>0.19265939158203482</v>
      </c>
      <c r="I61" s="89">
        <f t="shared" si="1"/>
        <v>17.487339025290694</v>
      </c>
      <c r="J61" s="89">
        <f t="shared" si="2"/>
        <v>0.7012481910045949</v>
      </c>
      <c r="K61" s="89">
        <f t="shared" si="3"/>
        <v>0.78875585922300218</v>
      </c>
    </row>
    <row r="62" spans="1:11">
      <c r="A62" s="88" t="s">
        <v>60</v>
      </c>
      <c r="B62" s="117">
        <v>58.08035372723019</v>
      </c>
      <c r="C62" s="117">
        <v>73.027686494093572</v>
      </c>
      <c r="D62" s="117">
        <v>72.449217250580119</v>
      </c>
      <c r="E62" s="117">
        <v>59.061248925216503</v>
      </c>
      <c r="F62" s="117">
        <v>73.045925872188207</v>
      </c>
      <c r="G62" s="117">
        <v>73.524689153172801</v>
      </c>
      <c r="H62" s="100">
        <f t="shared" si="0"/>
        <v>0.24739628120779303</v>
      </c>
      <c r="I62" s="89">
        <f t="shared" si="1"/>
        <v>14.36886352334993</v>
      </c>
      <c r="J62" s="89">
        <f t="shared" si="2"/>
        <v>-0.57846924351345308</v>
      </c>
      <c r="K62" s="89">
        <f t="shared" si="3"/>
        <v>0.47876328098459453</v>
      </c>
    </row>
    <row r="63" spans="1:11">
      <c r="A63" s="88" t="s">
        <v>61</v>
      </c>
      <c r="B63" s="117">
        <v>59.021381472797891</v>
      </c>
      <c r="C63" s="117">
        <v>73.761333592104521</v>
      </c>
      <c r="D63" s="117">
        <v>73.60123192231535</v>
      </c>
      <c r="E63" s="117">
        <v>59.778697308743503</v>
      </c>
      <c r="F63" s="117">
        <v>73.752705193636501</v>
      </c>
      <c r="G63" s="117">
        <v>74.378964814119797</v>
      </c>
      <c r="H63" s="100">
        <f t="shared" si="0"/>
        <v>0.24702658741115882</v>
      </c>
      <c r="I63" s="89">
        <f t="shared" si="1"/>
        <v>14.579850449517458</v>
      </c>
      <c r="J63" s="89">
        <f t="shared" si="2"/>
        <v>-0.16010166978917084</v>
      </c>
      <c r="K63" s="89">
        <f t="shared" si="3"/>
        <v>0.62625962048329598</v>
      </c>
    </row>
    <row r="64" spans="1:11">
      <c r="A64" s="88" t="s">
        <v>62</v>
      </c>
      <c r="B64" s="117">
        <v>117.61517401898885</v>
      </c>
      <c r="C64" s="117">
        <v>141.26629417200587</v>
      </c>
      <c r="D64" s="117">
        <v>140.64096567215682</v>
      </c>
      <c r="E64" s="117">
        <v>120.45529895280001</v>
      </c>
      <c r="F64" s="117">
        <v>142.69114975164501</v>
      </c>
      <c r="G64" s="117">
        <v>144.465678816853</v>
      </c>
      <c r="H64" s="100">
        <f t="shared" si="0"/>
        <v>0.19577228742143832</v>
      </c>
      <c r="I64" s="89">
        <f t="shared" si="1"/>
        <v>23.025791653167971</v>
      </c>
      <c r="J64" s="89">
        <f t="shared" si="2"/>
        <v>-0.62532849984904715</v>
      </c>
      <c r="K64" s="89">
        <f t="shared" si="3"/>
        <v>1.7745290652079859</v>
      </c>
    </row>
    <row r="65" spans="1:11">
      <c r="A65" s="88" t="s">
        <v>63</v>
      </c>
      <c r="B65" s="117">
        <v>91.890606460101694</v>
      </c>
      <c r="C65" s="117">
        <v>110.45478360414732</v>
      </c>
      <c r="D65" s="117">
        <v>109.22128400717142</v>
      </c>
      <c r="E65" s="117">
        <v>94.054073877470401</v>
      </c>
      <c r="F65" s="117">
        <v>111.502270378888</v>
      </c>
      <c r="G65" s="117">
        <v>112.00055296120399</v>
      </c>
      <c r="H65" s="100">
        <f t="shared" si="0"/>
        <v>0.18860118802888295</v>
      </c>
      <c r="I65" s="89">
        <f t="shared" si="1"/>
        <v>17.330677547069726</v>
      </c>
      <c r="J65" s="89">
        <f t="shared" si="2"/>
        <v>-1.2334995969759035</v>
      </c>
      <c r="K65" s="89">
        <f t="shared" si="3"/>
        <v>0.4982825823159942</v>
      </c>
    </row>
    <row r="66" spans="1:11">
      <c r="A66" s="88" t="s">
        <v>64</v>
      </c>
      <c r="B66" s="117">
        <v>178.69867658284309</v>
      </c>
      <c r="C66" s="117">
        <v>192.72099521576712</v>
      </c>
      <c r="D66" s="117">
        <v>211.60044568113057</v>
      </c>
      <c r="E66" s="117">
        <v>175.25944789189299</v>
      </c>
      <c r="F66" s="117">
        <v>201.18305942427301</v>
      </c>
      <c r="G66" s="117">
        <v>207.01193684787401</v>
      </c>
      <c r="H66" s="100">
        <f t="shared" si="0"/>
        <v>0.18411870601086691</v>
      </c>
      <c r="I66" s="89">
        <f t="shared" si="1"/>
        <v>32.901769098287474</v>
      </c>
      <c r="J66" s="89">
        <f t="shared" si="2"/>
        <v>18.879450465363448</v>
      </c>
      <c r="K66" s="89">
        <f t="shared" si="3"/>
        <v>5.8288774236009999</v>
      </c>
    </row>
    <row r="67" spans="1:11">
      <c r="A67" s="88" t="s">
        <v>65</v>
      </c>
      <c r="B67" s="117">
        <v>77.140845790757893</v>
      </c>
      <c r="C67" s="117">
        <v>93.854092941949986</v>
      </c>
      <c r="D67" s="117">
        <v>93.764397065065069</v>
      </c>
      <c r="E67" s="117">
        <v>77.8486503616531</v>
      </c>
      <c r="F67" s="117">
        <v>93.719776343621206</v>
      </c>
      <c r="G67" s="117">
        <v>94.497280300862997</v>
      </c>
      <c r="H67" s="100">
        <f t="shared" si="0"/>
        <v>0.21549609812936241</v>
      </c>
      <c r="I67" s="89">
        <f t="shared" si="1"/>
        <v>16.623551274307175</v>
      </c>
      <c r="J67" s="89">
        <f t="shared" si="2"/>
        <v>-8.9695876884917425E-2</v>
      </c>
      <c r="K67" s="89">
        <f t="shared" si="3"/>
        <v>0.777503957241791</v>
      </c>
    </row>
    <row r="68" spans="1:11">
      <c r="A68" s="88" t="s">
        <v>66</v>
      </c>
      <c r="B68" s="117">
        <v>70.172589101518554</v>
      </c>
      <c r="C68" s="117">
        <v>82.971873014762878</v>
      </c>
      <c r="D68" s="117">
        <v>85.910054088413617</v>
      </c>
      <c r="E68" s="117">
        <v>69.521531613473101</v>
      </c>
      <c r="F68" s="117">
        <v>84.891287492407798</v>
      </c>
      <c r="G68" s="117">
        <v>85.369495072638202</v>
      </c>
      <c r="H68" s="100">
        <f t="shared" ref="H68:H91" si="4">(D68-B68)/B68</f>
        <v>0.22426798253271946</v>
      </c>
      <c r="I68" s="89">
        <f t="shared" ref="I68:I91" si="5">D68-B68</f>
        <v>15.737464986895063</v>
      </c>
      <c r="J68" s="89">
        <f t="shared" ref="J68:J91" si="6">D68-C68</f>
        <v>2.938181073650739</v>
      </c>
      <c r="K68" s="89">
        <f t="shared" ref="K68:K91" si="7">G68-F68</f>
        <v>0.47820758023040355</v>
      </c>
    </row>
    <row r="69" spans="1:11">
      <c r="A69" s="88" t="s">
        <v>67</v>
      </c>
      <c r="B69" s="117">
        <v>66.405592864017379</v>
      </c>
      <c r="C69" s="117">
        <v>87.004112934996712</v>
      </c>
      <c r="D69" s="117">
        <v>82.721904333122183</v>
      </c>
      <c r="E69" s="117">
        <v>68.3864110490874</v>
      </c>
      <c r="F69" s="117">
        <v>83.406350768878198</v>
      </c>
      <c r="G69" s="117">
        <v>85.532347918216502</v>
      </c>
      <c r="H69" s="100">
        <f t="shared" si="4"/>
        <v>0.24570688650452485</v>
      </c>
      <c r="I69" s="89">
        <f t="shared" si="5"/>
        <v>16.316311469104804</v>
      </c>
      <c r="J69" s="89">
        <f t="shared" si="6"/>
        <v>-4.2822086018745296</v>
      </c>
      <c r="K69" s="89">
        <f t="shared" si="7"/>
        <v>2.1259971493383034</v>
      </c>
    </row>
    <row r="70" spans="1:11">
      <c r="A70" s="88" t="s">
        <v>68</v>
      </c>
      <c r="B70" s="117">
        <v>78.95561880547649</v>
      </c>
      <c r="C70" s="117">
        <v>95.178679617436174</v>
      </c>
      <c r="D70" s="117">
        <v>96.29885038500359</v>
      </c>
      <c r="E70" s="117">
        <v>84.282234787209305</v>
      </c>
      <c r="F70" s="117">
        <v>99.7903215484708</v>
      </c>
      <c r="G70" s="117">
        <v>101.241094275601</v>
      </c>
      <c r="H70" s="100">
        <f t="shared" si="4"/>
        <v>0.21965797801237857</v>
      </c>
      <c r="I70" s="89">
        <f t="shared" si="5"/>
        <v>17.343231579527099</v>
      </c>
      <c r="J70" s="89">
        <f t="shared" si="6"/>
        <v>1.1201707675674157</v>
      </c>
      <c r="K70" s="89">
        <f t="shared" si="7"/>
        <v>1.4507727271302002</v>
      </c>
    </row>
    <row r="71" spans="1:11">
      <c r="A71" s="88" t="s">
        <v>69</v>
      </c>
      <c r="B71" s="117">
        <v>70.660016404959748</v>
      </c>
      <c r="C71" s="117">
        <v>77.530815412984708</v>
      </c>
      <c r="D71" s="117">
        <v>76.987671170187014</v>
      </c>
      <c r="E71" s="117">
        <v>70.660016404959705</v>
      </c>
      <c r="F71" s="117">
        <v>77.530815412984694</v>
      </c>
      <c r="G71" s="117">
        <v>76.987671170186999</v>
      </c>
      <c r="H71" s="100">
        <f t="shared" si="4"/>
        <v>8.955071180514354E-2</v>
      </c>
      <c r="I71" s="89">
        <f t="shared" si="5"/>
        <v>6.3276547652272654</v>
      </c>
      <c r="J71" s="89">
        <f t="shared" si="6"/>
        <v>-0.54314424279769469</v>
      </c>
      <c r="K71" s="89">
        <f t="shared" si="7"/>
        <v>-0.54314424279769469</v>
      </c>
    </row>
    <row r="72" spans="1:11">
      <c r="A72" s="88" t="s">
        <v>70</v>
      </c>
      <c r="B72" s="117">
        <v>75.615113614346953</v>
      </c>
      <c r="C72" s="117">
        <v>89.969662490669577</v>
      </c>
      <c r="D72" s="117">
        <v>90.890662297989664</v>
      </c>
      <c r="E72" s="117">
        <v>75.746204143023903</v>
      </c>
      <c r="F72" s="117">
        <v>90.041241704684396</v>
      </c>
      <c r="G72" s="117">
        <v>90.881666098154795</v>
      </c>
      <c r="H72" s="100">
        <f t="shared" si="4"/>
        <v>0.2020171359068669</v>
      </c>
      <c r="I72" s="89">
        <f t="shared" si="5"/>
        <v>15.275548683642711</v>
      </c>
      <c r="J72" s="89">
        <f t="shared" si="6"/>
        <v>0.92099980732008646</v>
      </c>
      <c r="K72" s="89">
        <f t="shared" si="7"/>
        <v>0.84042439347039988</v>
      </c>
    </row>
    <row r="73" spans="1:11">
      <c r="A73" s="88" t="s">
        <v>276</v>
      </c>
      <c r="B73" s="117">
        <v>61.748749039757101</v>
      </c>
      <c r="C73" s="117">
        <v>78.185000099734623</v>
      </c>
      <c r="D73" s="117">
        <v>76.019743976346319</v>
      </c>
      <c r="E73" s="117">
        <v>64.609530315854698</v>
      </c>
      <c r="F73" s="117">
        <v>79.654134328940899</v>
      </c>
      <c r="G73" s="117">
        <v>80.241654489517899</v>
      </c>
      <c r="H73" s="100">
        <f t="shared" si="4"/>
        <v>0.23111391175553694</v>
      </c>
      <c r="I73" s="89">
        <f t="shared" si="5"/>
        <v>14.270994936589219</v>
      </c>
      <c r="J73" s="89">
        <f t="shared" si="6"/>
        <v>-2.1652561233883034</v>
      </c>
      <c r="K73" s="89">
        <f t="shared" si="7"/>
        <v>0.58752016057700018</v>
      </c>
    </row>
    <row r="74" spans="1:11">
      <c r="A74" s="88" t="s">
        <v>277</v>
      </c>
      <c r="B74" s="117">
        <v>55.646614556786531</v>
      </c>
      <c r="C74" s="117">
        <v>70.909406399199881</v>
      </c>
      <c r="D74" s="117">
        <v>70.128030199690969</v>
      </c>
      <c r="E74" s="117">
        <v>57.703042083912003</v>
      </c>
      <c r="F74" s="117">
        <v>70.952465978321797</v>
      </c>
      <c r="G74" s="117">
        <v>72.529669374849405</v>
      </c>
      <c r="H74" s="100">
        <f t="shared" si="4"/>
        <v>0.26023893381917007</v>
      </c>
      <c r="I74" s="89">
        <f t="shared" si="5"/>
        <v>14.481415642904437</v>
      </c>
      <c r="J74" s="89">
        <f t="shared" si="6"/>
        <v>-0.78137619950891235</v>
      </c>
      <c r="K74" s="89">
        <f t="shared" si="7"/>
        <v>1.577203396527608</v>
      </c>
    </row>
    <row r="75" spans="1:11">
      <c r="A75" s="88" t="s">
        <v>73</v>
      </c>
      <c r="B75" s="117">
        <v>88.808237768067599</v>
      </c>
      <c r="C75" s="117">
        <v>107.32705202117913</v>
      </c>
      <c r="D75" s="117">
        <v>105.77086088942794</v>
      </c>
      <c r="E75" s="117">
        <v>91.412155157122697</v>
      </c>
      <c r="F75" s="117">
        <v>107.925302349468</v>
      </c>
      <c r="G75" s="117">
        <v>108.76677547040499</v>
      </c>
      <c r="H75" s="100">
        <f t="shared" si="4"/>
        <v>0.19100281176235112</v>
      </c>
      <c r="I75" s="89">
        <f t="shared" si="5"/>
        <v>16.962623121360338</v>
      </c>
      <c r="J75" s="89">
        <f t="shared" si="6"/>
        <v>-1.5561911317511914</v>
      </c>
      <c r="K75" s="89">
        <f t="shared" si="7"/>
        <v>0.84147312093699611</v>
      </c>
    </row>
    <row r="76" spans="1:11">
      <c r="A76" s="88" t="s">
        <v>74</v>
      </c>
      <c r="B76" s="117">
        <v>102.92822318674419</v>
      </c>
      <c r="C76" s="117">
        <v>119.38709378126549</v>
      </c>
      <c r="D76" s="117">
        <v>112.4844686741054</v>
      </c>
      <c r="E76" s="117">
        <v>108.92492882768001</v>
      </c>
      <c r="F76" s="117">
        <v>116.82315117242101</v>
      </c>
      <c r="G76" s="117">
        <v>117.684580651022</v>
      </c>
      <c r="H76" s="100">
        <f t="shared" si="4"/>
        <v>9.284378172955704E-2</v>
      </c>
      <c r="I76" s="89">
        <f t="shared" si="5"/>
        <v>9.5562454873612097</v>
      </c>
      <c r="J76" s="89">
        <f t="shared" si="6"/>
        <v>-6.902625107160091</v>
      </c>
      <c r="K76" s="89">
        <f t="shared" si="7"/>
        <v>0.86142947860099639</v>
      </c>
    </row>
    <row r="77" spans="1:11">
      <c r="A77" s="88" t="s">
        <v>75</v>
      </c>
      <c r="B77" s="117">
        <v>67.718243037079219</v>
      </c>
      <c r="C77" s="117">
        <v>80.551081074081026</v>
      </c>
      <c r="D77" s="117">
        <v>80.275933580160228</v>
      </c>
      <c r="E77" s="117">
        <v>66.093078907179503</v>
      </c>
      <c r="F77" s="117">
        <v>77.358442041459298</v>
      </c>
      <c r="G77" s="117">
        <v>78.340174839053503</v>
      </c>
      <c r="H77" s="100">
        <f t="shared" si="4"/>
        <v>0.18544028875948579</v>
      </c>
      <c r="I77" s="89">
        <f t="shared" si="5"/>
        <v>12.557690543081009</v>
      </c>
      <c r="J77" s="89">
        <f t="shared" si="6"/>
        <v>-0.27514749392079807</v>
      </c>
      <c r="K77" s="89">
        <f t="shared" si="7"/>
        <v>0.98173279759420495</v>
      </c>
    </row>
    <row r="78" spans="1:11">
      <c r="A78" s="88" t="s">
        <v>76</v>
      </c>
      <c r="B78" s="117">
        <v>82.299698365918303</v>
      </c>
      <c r="C78" s="117">
        <v>96.021302052547099</v>
      </c>
      <c r="D78" s="117">
        <v>94.65871202341134</v>
      </c>
      <c r="E78" s="117">
        <v>83.278969253108201</v>
      </c>
      <c r="F78" s="117">
        <v>95.453188513545996</v>
      </c>
      <c r="G78" s="117">
        <v>96.008308027088603</v>
      </c>
      <c r="H78" s="100">
        <f t="shared" si="4"/>
        <v>0.15017082568811835</v>
      </c>
      <c r="I78" s="89">
        <f t="shared" si="5"/>
        <v>12.359013657493037</v>
      </c>
      <c r="J78" s="89">
        <f t="shared" si="6"/>
        <v>-1.3625900291357596</v>
      </c>
      <c r="K78" s="89">
        <f t="shared" si="7"/>
        <v>0.55511951354260702</v>
      </c>
    </row>
    <row r="79" spans="1:11">
      <c r="A79" s="88" t="s">
        <v>77</v>
      </c>
      <c r="B79" s="117">
        <v>64.676873139173068</v>
      </c>
      <c r="C79" s="117">
        <v>82.598259699976666</v>
      </c>
      <c r="D79" s="117">
        <v>80.519686250175212</v>
      </c>
      <c r="E79" s="117">
        <v>67.323320791468504</v>
      </c>
      <c r="F79" s="117">
        <v>83.780468666256198</v>
      </c>
      <c r="G79" s="117">
        <v>84.439690368188707</v>
      </c>
      <c r="H79" s="100">
        <f t="shared" si="4"/>
        <v>0.24495329384448197</v>
      </c>
      <c r="I79" s="89">
        <f t="shared" si="5"/>
        <v>15.842813111002144</v>
      </c>
      <c r="J79" s="89">
        <f t="shared" si="6"/>
        <v>-2.0785734498014534</v>
      </c>
      <c r="K79" s="89">
        <f t="shared" si="7"/>
        <v>0.65922170193250906</v>
      </c>
    </row>
    <row r="80" spans="1:11">
      <c r="A80" s="88" t="s">
        <v>78</v>
      </c>
      <c r="B80" s="117">
        <v>62.784386018338743</v>
      </c>
      <c r="C80" s="117">
        <v>77.451290674860402</v>
      </c>
      <c r="D80" s="117">
        <v>76.775184928406972</v>
      </c>
      <c r="E80" s="117">
        <v>65.570444141611603</v>
      </c>
      <c r="F80" s="117">
        <v>79.778527700057694</v>
      </c>
      <c r="G80" s="117">
        <v>80.124771022364598</v>
      </c>
      <c r="H80" s="100">
        <f t="shared" si="4"/>
        <v>0.2228388266149747</v>
      </c>
      <c r="I80" s="89">
        <f t="shared" si="5"/>
        <v>13.990798910068229</v>
      </c>
      <c r="J80" s="89">
        <f t="shared" si="6"/>
        <v>-0.67610574645343036</v>
      </c>
      <c r="K80" s="89">
        <f t="shared" si="7"/>
        <v>0.34624332230690413</v>
      </c>
    </row>
    <row r="81" spans="1:11">
      <c r="A81" s="88" t="s">
        <v>79</v>
      </c>
      <c r="B81" s="117">
        <v>82.587316352009964</v>
      </c>
      <c r="C81" s="117">
        <v>94.542151285361214</v>
      </c>
      <c r="D81" s="117">
        <v>100.64967996061054</v>
      </c>
      <c r="E81" s="117">
        <v>82.283097254857694</v>
      </c>
      <c r="F81" s="117">
        <v>96.624831256622898</v>
      </c>
      <c r="G81" s="117">
        <v>100.17981450834399</v>
      </c>
      <c r="H81" s="100">
        <f t="shared" si="4"/>
        <v>0.21870626636678436</v>
      </c>
      <c r="I81" s="89">
        <f t="shared" si="5"/>
        <v>18.062363608600577</v>
      </c>
      <c r="J81" s="89">
        <f t="shared" si="6"/>
        <v>6.107528675249327</v>
      </c>
      <c r="K81" s="89">
        <f t="shared" si="7"/>
        <v>3.5549832517210973</v>
      </c>
    </row>
    <row r="82" spans="1:11">
      <c r="A82" s="88" t="s">
        <v>80</v>
      </c>
      <c r="B82" s="117">
        <v>89.173490957488454</v>
      </c>
      <c r="C82" s="117">
        <v>97.661093985081067</v>
      </c>
      <c r="D82" s="117">
        <v>106.28098060642185</v>
      </c>
      <c r="E82" s="117">
        <v>90.643323998827896</v>
      </c>
      <c r="F82" s="117">
        <v>101.453205144454</v>
      </c>
      <c r="G82" s="117">
        <v>106.779070030274</v>
      </c>
      <c r="H82" s="100">
        <f t="shared" si="4"/>
        <v>0.19184501431136103</v>
      </c>
      <c r="I82" s="89">
        <f t="shared" si="5"/>
        <v>17.107489648933395</v>
      </c>
      <c r="J82" s="89">
        <f t="shared" si="6"/>
        <v>8.6198866213407825</v>
      </c>
      <c r="K82" s="89">
        <f t="shared" si="7"/>
        <v>5.3258648858199962</v>
      </c>
    </row>
    <row r="83" spans="1:11">
      <c r="A83" s="88" t="s">
        <v>81</v>
      </c>
      <c r="B83" s="117">
        <v>47.352388442895304</v>
      </c>
      <c r="C83" s="117">
        <v>59.862394190277683</v>
      </c>
      <c r="D83" s="117">
        <v>59.37985992279836</v>
      </c>
      <c r="E83" s="117">
        <v>48.673088642531198</v>
      </c>
      <c r="F83" s="117">
        <v>60.755066616615501</v>
      </c>
      <c r="G83" s="117">
        <v>61.150933977911002</v>
      </c>
      <c r="H83" s="100">
        <f t="shared" si="4"/>
        <v>0.25399925696266845</v>
      </c>
      <c r="I83" s="89">
        <f t="shared" si="5"/>
        <v>12.027471479903056</v>
      </c>
      <c r="J83" s="89">
        <f t="shared" si="6"/>
        <v>-0.48253426747932338</v>
      </c>
      <c r="K83" s="89">
        <f t="shared" si="7"/>
        <v>0.39586736129550104</v>
      </c>
    </row>
    <row r="84" spans="1:11">
      <c r="A84" s="88" t="s">
        <v>82</v>
      </c>
      <c r="B84" s="117">
        <v>74.069827813903174</v>
      </c>
      <c r="C84" s="117">
        <v>88.341302050655486</v>
      </c>
      <c r="D84" s="117">
        <v>90.29734792817446</v>
      </c>
      <c r="E84" s="117">
        <v>74.3264136542399</v>
      </c>
      <c r="F84" s="117">
        <v>88.918018522547499</v>
      </c>
      <c r="G84" s="117">
        <v>89.702362640298503</v>
      </c>
      <c r="H84" s="100">
        <f t="shared" si="4"/>
        <v>0.2190840804307273</v>
      </c>
      <c r="I84" s="89">
        <f t="shared" si="5"/>
        <v>16.227520114271286</v>
      </c>
      <c r="J84" s="89">
        <f t="shared" si="6"/>
        <v>1.9560458775189744</v>
      </c>
      <c r="K84" s="89">
        <f t="shared" si="7"/>
        <v>0.78434411775100443</v>
      </c>
    </row>
    <row r="85" spans="1:11">
      <c r="A85" s="88" t="s">
        <v>83</v>
      </c>
      <c r="B85" s="117">
        <v>92.129473215774723</v>
      </c>
      <c r="C85" s="117">
        <v>111.66103464481147</v>
      </c>
      <c r="D85" s="117">
        <v>108.0524259349573</v>
      </c>
      <c r="E85" s="117">
        <v>96.065940059204905</v>
      </c>
      <c r="F85" s="117">
        <v>113.489531994009</v>
      </c>
      <c r="G85" s="117">
        <v>114.222532858615</v>
      </c>
      <c r="H85" s="100">
        <f t="shared" si="4"/>
        <v>0.17283234304281458</v>
      </c>
      <c r="I85" s="89">
        <f t="shared" si="5"/>
        <v>15.922952719182575</v>
      </c>
      <c r="J85" s="89">
        <f t="shared" si="6"/>
        <v>-3.6086087098541668</v>
      </c>
      <c r="K85" s="89">
        <f t="shared" si="7"/>
        <v>0.733000864605998</v>
      </c>
    </row>
    <row r="86" spans="1:11">
      <c r="A86" s="88" t="s">
        <v>278</v>
      </c>
      <c r="B86" s="117">
        <v>63.702039642059987</v>
      </c>
      <c r="C86" s="117">
        <v>78.456310695905131</v>
      </c>
      <c r="D86" s="117">
        <v>77.35685127852949</v>
      </c>
      <c r="E86" s="117">
        <v>64.917770177433994</v>
      </c>
      <c r="F86" s="117">
        <v>78.362970238045705</v>
      </c>
      <c r="G86" s="117">
        <v>78.825580530674003</v>
      </c>
      <c r="H86" s="100">
        <f t="shared" si="4"/>
        <v>0.21435438666007423</v>
      </c>
      <c r="I86" s="89">
        <f t="shared" si="5"/>
        <v>13.654811636469503</v>
      </c>
      <c r="J86" s="89">
        <f t="shared" si="6"/>
        <v>-1.0994594173756411</v>
      </c>
      <c r="K86" s="89">
        <f t="shared" si="7"/>
        <v>0.46261029262829823</v>
      </c>
    </row>
    <row r="87" spans="1:11">
      <c r="A87" s="88" t="s">
        <v>85</v>
      </c>
      <c r="B87" s="117">
        <v>49.862852147770191</v>
      </c>
      <c r="C87" s="117">
        <v>62.298130523193322</v>
      </c>
      <c r="D87" s="117">
        <v>61.509592398456959</v>
      </c>
      <c r="E87" s="117">
        <v>50.899042127405103</v>
      </c>
      <c r="F87" s="117">
        <v>62.332693534495299</v>
      </c>
      <c r="G87" s="117">
        <v>62.8503553601101</v>
      </c>
      <c r="H87" s="100">
        <f t="shared" si="4"/>
        <v>0.23357549255648821</v>
      </c>
      <c r="I87" s="89">
        <f t="shared" si="5"/>
        <v>11.646740250686769</v>
      </c>
      <c r="J87" s="89">
        <f t="shared" si="6"/>
        <v>-0.78853812473636253</v>
      </c>
      <c r="K87" s="89">
        <f t="shared" si="7"/>
        <v>0.51766182561480178</v>
      </c>
    </row>
    <row r="88" spans="1:11">
      <c r="A88" s="88" t="s">
        <v>86</v>
      </c>
      <c r="B88" s="117">
        <v>44.943600395987481</v>
      </c>
      <c r="C88" s="117">
        <v>57.536505727438175</v>
      </c>
      <c r="D88" s="117">
        <v>57.501138298060326</v>
      </c>
      <c r="E88" s="117">
        <v>45.4910187756971</v>
      </c>
      <c r="F88" s="117">
        <v>57.6980103570517</v>
      </c>
      <c r="G88" s="117">
        <v>58.099347236429701</v>
      </c>
      <c r="H88" s="100">
        <f t="shared" si="4"/>
        <v>0.27940658495161347</v>
      </c>
      <c r="I88" s="89">
        <f t="shared" si="5"/>
        <v>12.557537902072845</v>
      </c>
      <c r="J88" s="89">
        <f t="shared" si="6"/>
        <v>-3.5367429377849646E-2</v>
      </c>
      <c r="K88" s="89">
        <f t="shared" si="7"/>
        <v>0.40133687937800033</v>
      </c>
    </row>
    <row r="89" spans="1:11">
      <c r="A89" s="88" t="s">
        <v>87</v>
      </c>
      <c r="B89" s="117">
        <v>47.695849756549968</v>
      </c>
      <c r="C89" s="117">
        <v>61.603576563169973</v>
      </c>
      <c r="D89" s="117">
        <v>61.000636256851998</v>
      </c>
      <c r="E89" s="117">
        <v>48.437117648010798</v>
      </c>
      <c r="F89" s="117">
        <v>61.521632475752597</v>
      </c>
      <c r="G89" s="117">
        <v>61.906088095698202</v>
      </c>
      <c r="H89" s="100">
        <f t="shared" si="4"/>
        <v>0.27895061243719455</v>
      </c>
      <c r="I89" s="89">
        <f t="shared" si="5"/>
        <v>13.304786500302029</v>
      </c>
      <c r="J89" s="89">
        <f t="shared" si="6"/>
        <v>-0.60294030631797568</v>
      </c>
      <c r="K89" s="89">
        <f t="shared" si="7"/>
        <v>0.38445561994560506</v>
      </c>
    </row>
    <row r="90" spans="1:11">
      <c r="A90" s="88" t="s">
        <v>279</v>
      </c>
      <c r="B90" s="117">
        <v>131.21309526820264</v>
      </c>
      <c r="C90" s="117">
        <v>153.47212618672435</v>
      </c>
      <c r="D90" s="117">
        <v>158.43068057122247</v>
      </c>
      <c r="E90" s="117">
        <v>131.06976805493099</v>
      </c>
      <c r="F90" s="117">
        <v>155.017700747579</v>
      </c>
      <c r="G90" s="117">
        <v>157.245992873685</v>
      </c>
      <c r="H90" s="100">
        <f t="shared" si="4"/>
        <v>0.20743040355374934</v>
      </c>
      <c r="I90" s="89">
        <f t="shared" si="5"/>
        <v>27.217585303019831</v>
      </c>
      <c r="J90" s="89">
        <f t="shared" si="6"/>
        <v>4.9585543844981146</v>
      </c>
      <c r="K90" s="89">
        <f t="shared" si="7"/>
        <v>2.2282921261059982</v>
      </c>
    </row>
    <row r="91" spans="1:11" s="126" customFormat="1">
      <c r="A91" s="88" t="s">
        <v>173</v>
      </c>
      <c r="B91" s="178">
        <v>69.266218564183191</v>
      </c>
      <c r="C91" s="178">
        <v>84.908702346200471</v>
      </c>
      <c r="D91" s="178">
        <v>83.727824819015382</v>
      </c>
      <c r="E91" s="178">
        <v>71.211402646136094</v>
      </c>
      <c r="F91" s="178">
        <v>84.939026041515405</v>
      </c>
      <c r="G91" s="178">
        <v>86.097295018791201</v>
      </c>
      <c r="H91" s="124">
        <f t="shared" si="4"/>
        <v>0.20878296166018986</v>
      </c>
      <c r="I91" s="125">
        <f t="shared" si="5"/>
        <v>14.461606254832191</v>
      </c>
      <c r="J91" s="125">
        <f t="shared" si="6"/>
        <v>-1.1808775271850891</v>
      </c>
      <c r="K91" s="89">
        <f t="shared" si="7"/>
        <v>1.1582689772757959</v>
      </c>
    </row>
    <row r="93" spans="1:11">
      <c r="F93" s="182"/>
      <c r="G93" s="182"/>
    </row>
    <row r="94" spans="1:11">
      <c r="B94" s="157"/>
      <c r="C94" s="153"/>
      <c r="D94" s="155"/>
      <c r="E94" s="157"/>
      <c r="F94" s="157"/>
      <c r="G94" s="157"/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7"/>
  <sheetViews>
    <sheetView topLeftCell="A73" zoomScale="80" zoomScaleNormal="80" workbookViewId="0">
      <selection activeCell="I93" sqref="I93"/>
    </sheetView>
  </sheetViews>
  <sheetFormatPr defaultRowHeight="14.5"/>
  <cols>
    <col min="1" max="1" width="16.1796875" customWidth="1"/>
    <col min="2" max="2" width="9.1796875" style="159"/>
    <col min="3" max="3" width="9.1796875" style="158"/>
    <col min="4" max="4" width="15.1796875" style="159" customWidth="1"/>
    <col min="5" max="6" width="8.7265625" style="167"/>
    <col min="7" max="7" width="13.36328125" style="167" customWidth="1"/>
    <col min="8" max="8" width="30.54296875" customWidth="1"/>
    <col min="9" max="9" width="30" customWidth="1"/>
    <col min="10" max="10" width="33.453125" customWidth="1"/>
    <col min="11" max="11" width="33.453125" style="167" customWidth="1"/>
  </cols>
  <sheetData>
    <row r="1" spans="1:11" s="167" customFormat="1" ht="15" thickBot="1">
      <c r="B1" s="186" t="s">
        <v>290</v>
      </c>
      <c r="C1" s="186"/>
      <c r="D1" s="187"/>
      <c r="E1" s="188" t="s">
        <v>289</v>
      </c>
      <c r="F1" s="186"/>
      <c r="G1" s="187"/>
    </row>
    <row r="2" spans="1:11" ht="49.5" customHeight="1">
      <c r="A2" s="103" t="s">
        <v>174</v>
      </c>
      <c r="B2" s="171">
        <v>42309</v>
      </c>
      <c r="C2" s="171">
        <v>42644</v>
      </c>
      <c r="D2" s="171">
        <v>42675</v>
      </c>
      <c r="E2" s="171">
        <v>42309</v>
      </c>
      <c r="F2" s="171">
        <v>42644</v>
      </c>
      <c r="G2" s="171">
        <v>42675</v>
      </c>
      <c r="H2" s="102" t="s">
        <v>327</v>
      </c>
      <c r="I2" s="102" t="s">
        <v>328</v>
      </c>
      <c r="J2" s="102" t="s">
        <v>329</v>
      </c>
      <c r="K2" s="174" t="s">
        <v>331</v>
      </c>
    </row>
    <row r="3" spans="1:11">
      <c r="A3" s="90" t="s">
        <v>175</v>
      </c>
      <c r="B3" s="114">
        <v>62.913424655203137</v>
      </c>
      <c r="C3" s="114">
        <v>77.462291385298855</v>
      </c>
      <c r="D3" s="114">
        <v>76.035805475479663</v>
      </c>
      <c r="E3" s="114">
        <v>65.027686723820395</v>
      </c>
      <c r="F3" s="114">
        <v>77.746098054516096</v>
      </c>
      <c r="G3" s="114">
        <v>78.691601024378897</v>
      </c>
      <c r="H3" s="100">
        <f>(D3-B3)/B3</f>
        <v>0.20857838994131539</v>
      </c>
      <c r="I3" s="91">
        <f>(D3-B3)</f>
        <v>13.122380820276526</v>
      </c>
      <c r="J3" s="91">
        <f>(D3-C3)</f>
        <v>-1.426485909819192</v>
      </c>
      <c r="K3" s="91">
        <f>G3-F3</f>
        <v>0.94550296986280102</v>
      </c>
    </row>
    <row r="4" spans="1:11">
      <c r="A4" s="81" t="s">
        <v>176</v>
      </c>
      <c r="B4" s="115">
        <v>57.168428687960457</v>
      </c>
      <c r="C4" s="115">
        <v>70.714473714980116</v>
      </c>
      <c r="D4" s="115">
        <v>69.91151571702575</v>
      </c>
      <c r="E4" s="115">
        <v>58.127453620589897</v>
      </c>
      <c r="F4" s="115">
        <v>71.515092999699604</v>
      </c>
      <c r="G4" s="115">
        <v>71.084312809167997</v>
      </c>
      <c r="H4" s="100">
        <f t="shared" ref="H4:H67" si="0">(D4-B4)/B4</f>
        <v>0.22290427289195303</v>
      </c>
      <c r="I4" s="91">
        <f t="shared" ref="I4:I67" si="1">(D4-B4)</f>
        <v>12.743087029065293</v>
      </c>
      <c r="J4" s="91">
        <f t="shared" ref="J4:J67" si="2">(D4-C4)</f>
        <v>-0.80295799795436551</v>
      </c>
      <c r="K4" s="91">
        <f t="shared" ref="K4:K67" si="3">G4-F4</f>
        <v>-0.43078019053160688</v>
      </c>
    </row>
    <row r="5" spans="1:11">
      <c r="A5" s="81" t="s">
        <v>177</v>
      </c>
      <c r="B5" s="115">
        <v>57.288800424878318</v>
      </c>
      <c r="C5" s="115">
        <v>71.22169036772803</v>
      </c>
      <c r="D5" s="115">
        <v>70.231626091340743</v>
      </c>
      <c r="E5" s="115">
        <v>59.059418304529501</v>
      </c>
      <c r="F5" s="115">
        <v>70.712567298770296</v>
      </c>
      <c r="G5" s="115">
        <v>72.402304832376302</v>
      </c>
      <c r="H5" s="100">
        <f t="shared" si="0"/>
        <v>0.22592244156751196</v>
      </c>
      <c r="I5" s="91">
        <f t="shared" si="1"/>
        <v>12.942825666462426</v>
      </c>
      <c r="J5" s="91">
        <f t="shared" si="2"/>
        <v>-0.99006427638728667</v>
      </c>
      <c r="K5" s="91">
        <f t="shared" si="3"/>
        <v>1.6897375336060065</v>
      </c>
    </row>
    <row r="6" spans="1:11">
      <c r="A6" s="81" t="s">
        <v>178</v>
      </c>
      <c r="B6" s="115">
        <v>58.021954520275152</v>
      </c>
      <c r="C6" s="115">
        <v>72.572550516344464</v>
      </c>
      <c r="D6" s="115">
        <v>75.29694895392204</v>
      </c>
      <c r="E6" s="115">
        <v>58.065360593031997</v>
      </c>
      <c r="F6" s="115">
        <v>72.887386889550399</v>
      </c>
      <c r="G6" s="115">
        <v>74.791343420490094</v>
      </c>
      <c r="H6" s="100">
        <f t="shared" si="0"/>
        <v>0.29773203223635508</v>
      </c>
      <c r="I6" s="91">
        <f t="shared" si="1"/>
        <v>17.274994433646889</v>
      </c>
      <c r="J6" s="91">
        <f t="shared" si="2"/>
        <v>2.7243984375775767</v>
      </c>
      <c r="K6" s="91">
        <f t="shared" si="3"/>
        <v>1.9039565309396949</v>
      </c>
    </row>
    <row r="7" spans="1:11">
      <c r="A7" s="81" t="s">
        <v>180</v>
      </c>
      <c r="B7" s="115">
        <v>58.322246958409139</v>
      </c>
      <c r="C7" s="115">
        <v>72.631681580132181</v>
      </c>
      <c r="D7" s="115">
        <v>71.448685120805095</v>
      </c>
      <c r="E7" s="115">
        <v>59.501738905097397</v>
      </c>
      <c r="F7" s="115">
        <v>71.524534126408497</v>
      </c>
      <c r="G7" s="115">
        <v>72.905104166042094</v>
      </c>
      <c r="H7" s="100">
        <f t="shared" si="0"/>
        <v>0.22506742875933269</v>
      </c>
      <c r="I7" s="91">
        <f t="shared" si="1"/>
        <v>13.126438162395957</v>
      </c>
      <c r="J7" s="91">
        <f t="shared" si="2"/>
        <v>-1.1829964593270859</v>
      </c>
      <c r="K7" s="91">
        <f t="shared" si="3"/>
        <v>1.3805700396335965</v>
      </c>
    </row>
    <row r="8" spans="1:11">
      <c r="A8" s="81" t="s">
        <v>181</v>
      </c>
      <c r="B8" s="115">
        <v>74.155994268294279</v>
      </c>
      <c r="C8" s="115">
        <v>89.59845168714692</v>
      </c>
      <c r="D8" s="115">
        <v>88.60278317908508</v>
      </c>
      <c r="E8" s="115">
        <v>75.605379290566106</v>
      </c>
      <c r="F8" s="115">
        <v>89.486819512006406</v>
      </c>
      <c r="G8" s="115">
        <v>90.3441965847625</v>
      </c>
      <c r="H8" s="100">
        <f t="shared" si="0"/>
        <v>0.1948161986544571</v>
      </c>
      <c r="I8" s="91">
        <f t="shared" si="1"/>
        <v>14.446788910790801</v>
      </c>
      <c r="J8" s="91">
        <f t="shared" si="2"/>
        <v>-0.99566850806183993</v>
      </c>
      <c r="K8" s="91">
        <f t="shared" si="3"/>
        <v>0.85737707275609409</v>
      </c>
    </row>
    <row r="9" spans="1:11">
      <c r="A9" s="81" t="s">
        <v>182</v>
      </c>
      <c r="B9" s="115">
        <v>65.337675456992969</v>
      </c>
      <c r="C9" s="115">
        <v>78.128995240408997</v>
      </c>
      <c r="D9" s="115">
        <v>77.78452641637908</v>
      </c>
      <c r="E9" s="115">
        <v>65.861761855713894</v>
      </c>
      <c r="F9" s="115">
        <v>78.400820682264694</v>
      </c>
      <c r="G9" s="115">
        <v>79.0440419806378</v>
      </c>
      <c r="H9" s="100">
        <f t="shared" si="0"/>
        <v>0.19050036402931056</v>
      </c>
      <c r="I9" s="91">
        <f t="shared" si="1"/>
        <v>12.446850959386111</v>
      </c>
      <c r="J9" s="91">
        <f t="shared" si="2"/>
        <v>-0.34446882402991719</v>
      </c>
      <c r="K9" s="91">
        <f t="shared" si="3"/>
        <v>0.64322129837310626</v>
      </c>
    </row>
    <row r="10" spans="1:11">
      <c r="A10" s="81" t="s">
        <v>184</v>
      </c>
      <c r="B10" s="115">
        <v>63.827514564021662</v>
      </c>
      <c r="C10" s="115">
        <v>77.323938834695497</v>
      </c>
      <c r="D10" s="115">
        <v>80.283884057590683</v>
      </c>
      <c r="E10" s="115">
        <v>65.961143833038605</v>
      </c>
      <c r="F10" s="115">
        <v>79.300942471127897</v>
      </c>
      <c r="G10" s="115">
        <v>81.709128280237707</v>
      </c>
      <c r="H10" s="100">
        <f t="shared" si="0"/>
        <v>0.25782563532318958</v>
      </c>
      <c r="I10" s="91">
        <f t="shared" si="1"/>
        <v>16.456369493569021</v>
      </c>
      <c r="J10" s="91">
        <f t="shared" si="2"/>
        <v>2.9599452228951861</v>
      </c>
      <c r="K10" s="91">
        <f t="shared" si="3"/>
        <v>2.4081858091098098</v>
      </c>
    </row>
    <row r="11" spans="1:11">
      <c r="A11" s="81" t="s">
        <v>185</v>
      </c>
      <c r="B11" s="115">
        <v>57.524276181274388</v>
      </c>
      <c r="C11" s="115">
        <v>72.229418666655832</v>
      </c>
      <c r="D11" s="115">
        <v>71.308850685679431</v>
      </c>
      <c r="E11" s="115">
        <v>59.406943958729698</v>
      </c>
      <c r="F11" s="115">
        <v>72.8404278797111</v>
      </c>
      <c r="G11" s="115">
        <v>73.8070160570078</v>
      </c>
      <c r="H11" s="100">
        <f t="shared" si="0"/>
        <v>0.23963055981732234</v>
      </c>
      <c r="I11" s="91">
        <f t="shared" si="1"/>
        <v>13.784574504405043</v>
      </c>
      <c r="J11" s="91">
        <f t="shared" si="2"/>
        <v>-0.92056798097640069</v>
      </c>
      <c r="K11" s="91">
        <f t="shared" si="3"/>
        <v>0.96658817729669977</v>
      </c>
    </row>
    <row r="12" spans="1:11">
      <c r="A12" s="81" t="s">
        <v>186</v>
      </c>
      <c r="B12" s="115">
        <v>59.849481869287494</v>
      </c>
      <c r="C12" s="115">
        <v>74.505946656772991</v>
      </c>
      <c r="D12" s="115">
        <v>72.640498439336142</v>
      </c>
      <c r="E12" s="115">
        <v>62.337128283364798</v>
      </c>
      <c r="F12" s="115">
        <v>75.129910316022503</v>
      </c>
      <c r="G12" s="115">
        <v>75.7784975874156</v>
      </c>
      <c r="H12" s="100">
        <f>(D12-B12)/B12</f>
        <v>0.21371975446645455</v>
      </c>
      <c r="I12" s="91">
        <f t="shared" si="1"/>
        <v>12.791016570048647</v>
      </c>
      <c r="J12" s="91">
        <f t="shared" si="2"/>
        <v>-1.8654482174368496</v>
      </c>
      <c r="K12" s="91">
        <f t="shared" si="3"/>
        <v>0.64858727139309735</v>
      </c>
    </row>
    <row r="13" spans="1:11">
      <c r="A13" s="81" t="s">
        <v>190</v>
      </c>
      <c r="B13" s="115">
        <v>66.871906165054298</v>
      </c>
      <c r="C13" s="115">
        <v>84.18244180042791</v>
      </c>
      <c r="D13" s="115">
        <v>81.209539784870884</v>
      </c>
      <c r="E13" s="115">
        <v>71.369756619773398</v>
      </c>
      <c r="F13" s="115">
        <v>85.279749196476601</v>
      </c>
      <c r="G13" s="115">
        <v>86.705693460494899</v>
      </c>
      <c r="H13" s="100">
        <f t="shared" si="0"/>
        <v>0.21440444040025136</v>
      </c>
      <c r="I13" s="91">
        <f t="shared" si="1"/>
        <v>14.337633619816586</v>
      </c>
      <c r="J13" s="91">
        <f t="shared" si="2"/>
        <v>-2.9729020155570254</v>
      </c>
      <c r="K13" s="91">
        <f t="shared" si="3"/>
        <v>1.4259442640182982</v>
      </c>
    </row>
    <row r="14" spans="1:11">
      <c r="A14" s="81" t="s">
        <v>191</v>
      </c>
      <c r="B14" s="115">
        <v>60.126008108755904</v>
      </c>
      <c r="C14" s="115">
        <v>72.304829620071033</v>
      </c>
      <c r="D14" s="115">
        <v>73.059747551106355</v>
      </c>
      <c r="E14" s="115">
        <v>61.151127302545298</v>
      </c>
      <c r="F14" s="115">
        <v>73.784945852039897</v>
      </c>
      <c r="G14" s="115">
        <v>74.314894772472698</v>
      </c>
      <c r="H14" s="100">
        <f t="shared" si="0"/>
        <v>0.21511056278600613</v>
      </c>
      <c r="I14" s="91">
        <f t="shared" si="1"/>
        <v>12.933739442350451</v>
      </c>
      <c r="J14" s="91">
        <f t="shared" si="2"/>
        <v>0.75491793103532245</v>
      </c>
      <c r="K14" s="91">
        <f t="shared" si="3"/>
        <v>0.52994892043280117</v>
      </c>
    </row>
    <row r="15" spans="1:11">
      <c r="A15" s="81" t="s">
        <v>192</v>
      </c>
      <c r="B15" s="115">
        <v>58.913561513980866</v>
      </c>
      <c r="C15" s="115">
        <v>74.114067062845166</v>
      </c>
      <c r="D15" s="115">
        <v>75.466390313730173</v>
      </c>
      <c r="E15" s="115">
        <v>61.076202122112498</v>
      </c>
      <c r="F15" s="115">
        <v>76.666603911678607</v>
      </c>
      <c r="G15" s="115">
        <v>78.091290621171396</v>
      </c>
      <c r="H15" s="100">
        <f t="shared" si="0"/>
        <v>0.28096805513652623</v>
      </c>
      <c r="I15" s="91">
        <f t="shared" si="1"/>
        <v>16.552828799749307</v>
      </c>
      <c r="J15" s="91">
        <f t="shared" si="2"/>
        <v>1.3523232508850072</v>
      </c>
      <c r="K15" s="91">
        <f t="shared" si="3"/>
        <v>1.4246867094927893</v>
      </c>
    </row>
    <row r="16" spans="1:11">
      <c r="A16" s="81" t="s">
        <v>193</v>
      </c>
      <c r="B16" s="115">
        <v>59.131406486521307</v>
      </c>
      <c r="C16" s="115">
        <v>74.497032693674484</v>
      </c>
      <c r="D16" s="115">
        <v>72.84412936694325</v>
      </c>
      <c r="E16" s="115">
        <v>62.208846764724903</v>
      </c>
      <c r="F16" s="115">
        <v>76.140546478550405</v>
      </c>
      <c r="G16" s="115">
        <v>76.676207720937001</v>
      </c>
      <c r="H16" s="100">
        <f t="shared" si="0"/>
        <v>0.23190253192349966</v>
      </c>
      <c r="I16" s="91">
        <f t="shared" si="1"/>
        <v>13.712722880421943</v>
      </c>
      <c r="J16" s="91">
        <f t="shared" si="2"/>
        <v>-1.6529033267312343</v>
      </c>
      <c r="K16" s="91">
        <f t="shared" si="3"/>
        <v>0.5356612423865954</v>
      </c>
    </row>
    <row r="17" spans="1:11">
      <c r="A17" s="81" t="s">
        <v>194</v>
      </c>
      <c r="B17" s="115">
        <v>59.328216163681084</v>
      </c>
      <c r="C17" s="115">
        <v>73.402294341612958</v>
      </c>
      <c r="D17" s="115">
        <v>72.298031767120307</v>
      </c>
      <c r="E17" s="115">
        <v>60.900464753856397</v>
      </c>
      <c r="F17" s="115">
        <v>71.948319092598297</v>
      </c>
      <c r="G17" s="115">
        <v>74.059093776967899</v>
      </c>
      <c r="H17" s="100">
        <f t="shared" si="0"/>
        <v>0.21861125181408955</v>
      </c>
      <c r="I17" s="91">
        <f t="shared" si="1"/>
        <v>12.969815603439223</v>
      </c>
      <c r="J17" s="91">
        <f t="shared" si="2"/>
        <v>-1.1042625744926511</v>
      </c>
      <c r="K17" s="91">
        <f t="shared" si="3"/>
        <v>2.110774684369602</v>
      </c>
    </row>
    <row r="18" spans="1:11">
      <c r="A18" s="81" t="s">
        <v>195</v>
      </c>
      <c r="B18" s="115">
        <v>70.082191391267571</v>
      </c>
      <c r="C18" s="115">
        <v>86.708598200709744</v>
      </c>
      <c r="D18" s="115">
        <v>84.024628203930988</v>
      </c>
      <c r="E18" s="115">
        <v>72.872796399380206</v>
      </c>
      <c r="F18" s="115">
        <v>86.632378194569796</v>
      </c>
      <c r="G18" s="115">
        <v>87.1972633465043</v>
      </c>
      <c r="H18" s="100">
        <f t="shared" si="0"/>
        <v>0.1989440760324267</v>
      </c>
      <c r="I18" s="91">
        <f t="shared" si="1"/>
        <v>13.942436812663416</v>
      </c>
      <c r="J18" s="91">
        <f t="shared" si="2"/>
        <v>-2.6839699967787567</v>
      </c>
      <c r="K18" s="91">
        <f t="shared" si="3"/>
        <v>0.56488515193450439</v>
      </c>
    </row>
    <row r="19" spans="1:11">
      <c r="A19" s="81" t="s">
        <v>196</v>
      </c>
      <c r="B19" s="115">
        <v>63.332585016148755</v>
      </c>
      <c r="C19" s="115">
        <v>79.197726697443443</v>
      </c>
      <c r="D19" s="115">
        <v>78.393744113250634</v>
      </c>
      <c r="E19" s="115">
        <v>65.105954779907194</v>
      </c>
      <c r="F19" s="115">
        <v>79.157352144259804</v>
      </c>
      <c r="G19" s="115">
        <v>80.659070682864098</v>
      </c>
      <c r="H19" s="100">
        <f t="shared" si="0"/>
        <v>0.23781058507656894</v>
      </c>
      <c r="I19" s="91">
        <f t="shared" si="1"/>
        <v>15.061159097101879</v>
      </c>
      <c r="J19" s="91">
        <f t="shared" si="2"/>
        <v>-0.80398258419280921</v>
      </c>
      <c r="K19" s="91">
        <f t="shared" si="3"/>
        <v>1.5017185386042939</v>
      </c>
    </row>
    <row r="20" spans="1:11">
      <c r="A20" s="81" t="s">
        <v>197</v>
      </c>
      <c r="B20" s="115">
        <v>64.45737145698061</v>
      </c>
      <c r="C20" s="115">
        <v>75.537684936555578</v>
      </c>
      <c r="D20" s="115">
        <v>78.575633670749625</v>
      </c>
      <c r="E20" s="115">
        <v>65.552644626838998</v>
      </c>
      <c r="F20" s="115">
        <v>76.735278089434203</v>
      </c>
      <c r="G20" s="115">
        <v>79.715488994818401</v>
      </c>
      <c r="H20" s="100">
        <f t="shared" si="0"/>
        <v>0.21903254654421739</v>
      </c>
      <c r="I20" s="91">
        <f t="shared" si="1"/>
        <v>14.118262213769015</v>
      </c>
      <c r="J20" s="91">
        <f t="shared" si="2"/>
        <v>3.0379487341940461</v>
      </c>
      <c r="K20" s="91">
        <f t="shared" si="3"/>
        <v>2.9802109053841974</v>
      </c>
    </row>
    <row r="21" spans="1:11">
      <c r="A21" s="81" t="s">
        <v>198</v>
      </c>
      <c r="B21" s="115">
        <v>56.338525110430567</v>
      </c>
      <c r="C21" s="115">
        <v>69.184966896612622</v>
      </c>
      <c r="D21" s="115">
        <v>68.820463716395054</v>
      </c>
      <c r="E21" s="115">
        <v>57.7487772584265</v>
      </c>
      <c r="F21" s="115">
        <v>69.465359553820704</v>
      </c>
      <c r="G21" s="115">
        <v>70.582854847890005</v>
      </c>
      <c r="H21" s="100">
        <f t="shared" si="0"/>
        <v>0.22155245600587384</v>
      </c>
      <c r="I21" s="91">
        <f t="shared" si="1"/>
        <v>12.481938605964487</v>
      </c>
      <c r="J21" s="91">
        <f t="shared" si="2"/>
        <v>-0.364503180217568</v>
      </c>
      <c r="K21" s="91">
        <f t="shared" si="3"/>
        <v>1.1174952940693004</v>
      </c>
    </row>
    <row r="22" spans="1:11">
      <c r="A22" s="81" t="s">
        <v>199</v>
      </c>
      <c r="B22" s="115">
        <v>56.754156961329343</v>
      </c>
      <c r="C22" s="115">
        <v>71.345225059334751</v>
      </c>
      <c r="D22" s="115">
        <v>69.701807021752714</v>
      </c>
      <c r="E22" s="115">
        <v>58.288485364346698</v>
      </c>
      <c r="F22" s="115">
        <v>70.927026203313304</v>
      </c>
      <c r="G22" s="115">
        <v>71.704805566557695</v>
      </c>
      <c r="H22" s="100">
        <f t="shared" si="0"/>
        <v>0.22813571293545121</v>
      </c>
      <c r="I22" s="91">
        <f t="shared" si="1"/>
        <v>12.947650060423371</v>
      </c>
      <c r="J22" s="91">
        <f t="shared" si="2"/>
        <v>-1.6434180375820375</v>
      </c>
      <c r="K22" s="91">
        <f t="shared" si="3"/>
        <v>0.77777936324439167</v>
      </c>
    </row>
    <row r="23" spans="1:11">
      <c r="A23" s="81" t="s">
        <v>112</v>
      </c>
      <c r="B23" s="115">
        <v>59.114124959927189</v>
      </c>
      <c r="C23" s="115">
        <v>72.211161857824038</v>
      </c>
      <c r="D23" s="115">
        <v>72.426260314496616</v>
      </c>
      <c r="E23" s="115">
        <v>61.461668581560801</v>
      </c>
      <c r="F23" s="115">
        <v>74.053181661081297</v>
      </c>
      <c r="G23" s="115">
        <v>74.650835865173093</v>
      </c>
      <c r="H23" s="100">
        <f t="shared" si="0"/>
        <v>0.2251938155828844</v>
      </c>
      <c r="I23" s="91">
        <f t="shared" si="1"/>
        <v>13.312135354569428</v>
      </c>
      <c r="J23" s="91">
        <f t="shared" si="2"/>
        <v>0.21509845667257821</v>
      </c>
      <c r="K23" s="91">
        <f t="shared" si="3"/>
        <v>0.59765420409179626</v>
      </c>
    </row>
    <row r="24" spans="1:11">
      <c r="A24" s="81" t="s">
        <v>201</v>
      </c>
      <c r="B24" s="115">
        <v>57.79100109461956</v>
      </c>
      <c r="C24" s="115">
        <v>71.622546804177887</v>
      </c>
      <c r="D24" s="115">
        <v>70.854059599973908</v>
      </c>
      <c r="E24" s="115">
        <v>59.0992686171667</v>
      </c>
      <c r="F24" s="115">
        <v>71.702737755689</v>
      </c>
      <c r="G24" s="115">
        <v>72.470325574618997</v>
      </c>
      <c r="H24" s="100">
        <f t="shared" si="0"/>
        <v>0.2260396646177936</v>
      </c>
      <c r="I24" s="91">
        <f t="shared" si="1"/>
        <v>13.063058505354348</v>
      </c>
      <c r="J24" s="91">
        <f t="shared" si="2"/>
        <v>-0.76848720420397854</v>
      </c>
      <c r="K24" s="91">
        <f t="shared" si="3"/>
        <v>0.7675878189299965</v>
      </c>
    </row>
    <row r="25" spans="1:11">
      <c r="A25" s="81" t="s">
        <v>202</v>
      </c>
      <c r="B25" s="115">
        <v>60.444470980614035</v>
      </c>
      <c r="C25" s="115">
        <v>73.07771986043042</v>
      </c>
      <c r="D25" s="115">
        <v>72.980326074698795</v>
      </c>
      <c r="E25" s="115">
        <v>61.852799774427297</v>
      </c>
      <c r="F25" s="115">
        <v>73.825233765305796</v>
      </c>
      <c r="G25" s="115">
        <v>74.962724871940793</v>
      </c>
      <c r="H25" s="100">
        <f t="shared" si="0"/>
        <v>0.20739457043317169</v>
      </c>
      <c r="I25" s="91">
        <f t="shared" si="1"/>
        <v>12.535855094084759</v>
      </c>
      <c r="J25" s="91">
        <f t="shared" si="2"/>
        <v>-9.7393785731625826E-2</v>
      </c>
      <c r="K25" s="91">
        <f t="shared" si="3"/>
        <v>1.1374911066349966</v>
      </c>
    </row>
    <row r="26" spans="1:11">
      <c r="A26" s="81" t="s">
        <v>203</v>
      </c>
      <c r="B26" s="115">
        <v>63.920825785411338</v>
      </c>
      <c r="C26" s="115">
        <v>82.110210602598613</v>
      </c>
      <c r="D26" s="115">
        <v>80.686938728954075</v>
      </c>
      <c r="E26" s="115">
        <v>67.341436049837</v>
      </c>
      <c r="F26" s="115">
        <v>82.541786493605102</v>
      </c>
      <c r="G26" s="115">
        <v>84.611142110401104</v>
      </c>
      <c r="H26" s="100">
        <f t="shared" si="0"/>
        <v>0.2622949991263922</v>
      </c>
      <c r="I26" s="91">
        <f t="shared" si="1"/>
        <v>16.766112943542737</v>
      </c>
      <c r="J26" s="91">
        <f t="shared" si="2"/>
        <v>-1.4232718736445378</v>
      </c>
      <c r="K26" s="91">
        <f t="shared" si="3"/>
        <v>2.0693556167960026</v>
      </c>
    </row>
    <row r="27" spans="1:11">
      <c r="A27" s="81" t="s">
        <v>204</v>
      </c>
      <c r="B27" s="115">
        <v>62.513957363704648</v>
      </c>
      <c r="C27" s="115">
        <v>76.378048113023496</v>
      </c>
      <c r="D27" s="115">
        <v>76.288858904919252</v>
      </c>
      <c r="E27" s="115">
        <v>64.599062732392994</v>
      </c>
      <c r="F27" s="115">
        <v>76.592112766222897</v>
      </c>
      <c r="G27" s="115">
        <v>78.486909499581401</v>
      </c>
      <c r="H27" s="100">
        <f t="shared" si="0"/>
        <v>0.22034921675286959</v>
      </c>
      <c r="I27" s="91">
        <f t="shared" si="1"/>
        <v>13.774901541214604</v>
      </c>
      <c r="J27" s="91">
        <f t="shared" si="2"/>
        <v>-8.9189208104244244E-2</v>
      </c>
      <c r="K27" s="91">
        <f t="shared" si="3"/>
        <v>1.8947967333585041</v>
      </c>
    </row>
    <row r="28" spans="1:11">
      <c r="A28" s="81" t="s">
        <v>205</v>
      </c>
      <c r="B28" s="115">
        <v>69.343748057161633</v>
      </c>
      <c r="C28" s="115">
        <v>84.855148956160519</v>
      </c>
      <c r="D28" s="115">
        <v>82.459619383483997</v>
      </c>
      <c r="E28" s="115">
        <v>73.387232942153801</v>
      </c>
      <c r="F28" s="115">
        <v>86.874945443115095</v>
      </c>
      <c r="G28" s="115">
        <v>87.996642593233304</v>
      </c>
      <c r="H28" s="100">
        <f t="shared" si="0"/>
        <v>0.18914280946438966</v>
      </c>
      <c r="I28" s="91">
        <f t="shared" si="1"/>
        <v>13.115871326322363</v>
      </c>
      <c r="J28" s="91">
        <f t="shared" si="2"/>
        <v>-2.3955295726765229</v>
      </c>
      <c r="K28" s="91">
        <f t="shared" si="3"/>
        <v>1.1216971501182087</v>
      </c>
    </row>
    <row r="29" spans="1:11">
      <c r="A29" s="81" t="s">
        <v>206</v>
      </c>
      <c r="B29" s="115">
        <v>58.090080196243882</v>
      </c>
      <c r="C29" s="115">
        <v>72.788338016381545</v>
      </c>
      <c r="D29" s="115">
        <v>71.454695202600448</v>
      </c>
      <c r="E29" s="115">
        <v>59.262417643644604</v>
      </c>
      <c r="F29" s="115">
        <v>72.452149855132006</v>
      </c>
      <c r="G29" s="115">
        <v>73.193218905116396</v>
      </c>
      <c r="H29" s="100">
        <f t="shared" si="0"/>
        <v>0.23006707791084655</v>
      </c>
      <c r="I29" s="91">
        <f t="shared" si="1"/>
        <v>13.364615006356566</v>
      </c>
      <c r="J29" s="91">
        <f t="shared" si="2"/>
        <v>-1.3336428137810969</v>
      </c>
      <c r="K29" s="91">
        <f t="shared" si="3"/>
        <v>0.74106904998438949</v>
      </c>
    </row>
    <row r="30" spans="1:11">
      <c r="A30" s="81" t="s">
        <v>207</v>
      </c>
      <c r="B30" s="115">
        <v>54.032367156712219</v>
      </c>
      <c r="C30" s="115">
        <v>67.634317476477449</v>
      </c>
      <c r="D30" s="115">
        <v>67.436983376664301</v>
      </c>
      <c r="E30" s="115">
        <v>55.172697995307097</v>
      </c>
      <c r="F30" s="115">
        <v>67.939273503964401</v>
      </c>
      <c r="G30" s="115">
        <v>68.857658031732498</v>
      </c>
      <c r="H30" s="100">
        <f t="shared" si="0"/>
        <v>0.24808493363013584</v>
      </c>
      <c r="I30" s="91">
        <f t="shared" si="1"/>
        <v>13.404616219952082</v>
      </c>
      <c r="J30" s="91">
        <f t="shared" si="2"/>
        <v>-0.19733409981314765</v>
      </c>
      <c r="K30" s="91">
        <f t="shared" si="3"/>
        <v>0.91838452776809731</v>
      </c>
    </row>
    <row r="31" spans="1:11">
      <c r="A31" s="81" t="s">
        <v>208</v>
      </c>
      <c r="B31" s="115">
        <v>61.255667216199221</v>
      </c>
      <c r="C31" s="115">
        <v>73.350834507192559</v>
      </c>
      <c r="D31" s="115">
        <v>73.905948827895045</v>
      </c>
      <c r="E31" s="115">
        <v>62.670689824980599</v>
      </c>
      <c r="F31" s="115">
        <v>74.625739104048606</v>
      </c>
      <c r="G31" s="115">
        <v>75.422335326175997</v>
      </c>
      <c r="H31" s="100">
        <f t="shared" si="0"/>
        <v>0.20651610188241365</v>
      </c>
      <c r="I31" s="91">
        <f t="shared" si="1"/>
        <v>12.650281611695824</v>
      </c>
      <c r="J31" s="91">
        <f t="shared" si="2"/>
        <v>0.55511432070248645</v>
      </c>
      <c r="K31" s="91">
        <f t="shared" si="3"/>
        <v>0.79659622212739123</v>
      </c>
    </row>
    <row r="32" spans="1:11">
      <c r="A32" s="81" t="s">
        <v>209</v>
      </c>
      <c r="B32" s="115">
        <v>59.64423270907907</v>
      </c>
      <c r="C32" s="115">
        <v>72.430500636888837</v>
      </c>
      <c r="D32" s="115">
        <v>70.737864285790849</v>
      </c>
      <c r="E32" s="115">
        <v>62.164745060007299</v>
      </c>
      <c r="F32" s="115">
        <v>74.913277652162094</v>
      </c>
      <c r="G32" s="115">
        <v>73.390081888874604</v>
      </c>
      <c r="H32" s="100">
        <f t="shared" si="0"/>
        <v>0.18599671875774004</v>
      </c>
      <c r="I32" s="91">
        <f t="shared" si="1"/>
        <v>11.093631576711779</v>
      </c>
      <c r="J32" s="91">
        <f t="shared" si="2"/>
        <v>-1.6926363510979883</v>
      </c>
      <c r="K32" s="91">
        <f t="shared" si="3"/>
        <v>-1.5231957632874895</v>
      </c>
    </row>
    <row r="33" spans="1:11">
      <c r="A33" s="81" t="s">
        <v>210</v>
      </c>
      <c r="B33" s="115">
        <v>62.812954567107766</v>
      </c>
      <c r="C33" s="115">
        <v>77.773122227012593</v>
      </c>
      <c r="D33" s="115">
        <v>76.636541435850717</v>
      </c>
      <c r="E33" s="115">
        <v>64.603083857840403</v>
      </c>
      <c r="F33" s="115">
        <v>77.763299406446905</v>
      </c>
      <c r="G33" s="115">
        <v>78.417686444982294</v>
      </c>
      <c r="H33" s="100">
        <f t="shared" si="0"/>
        <v>0.22007541221411867</v>
      </c>
      <c r="I33" s="91">
        <f t="shared" si="1"/>
        <v>13.82358686874295</v>
      </c>
      <c r="J33" s="91">
        <f t="shared" si="2"/>
        <v>-1.1365807911618759</v>
      </c>
      <c r="K33" s="91">
        <f t="shared" si="3"/>
        <v>0.65438703853538982</v>
      </c>
    </row>
    <row r="34" spans="1:11">
      <c r="A34" s="81" t="s">
        <v>212</v>
      </c>
      <c r="B34" s="115">
        <v>58.308837278212316</v>
      </c>
      <c r="C34" s="115">
        <v>72.948349429730783</v>
      </c>
      <c r="D34" s="115">
        <v>72.609937901400784</v>
      </c>
      <c r="E34" s="115">
        <v>59.974024029638798</v>
      </c>
      <c r="F34" s="115">
        <v>73.638030774781598</v>
      </c>
      <c r="G34" s="115">
        <v>74.118176805512505</v>
      </c>
      <c r="H34" s="100">
        <f t="shared" si="0"/>
        <v>0.24526471956476859</v>
      </c>
      <c r="I34" s="91">
        <f t="shared" si="1"/>
        <v>14.301100623188468</v>
      </c>
      <c r="J34" s="91">
        <f t="shared" si="2"/>
        <v>-0.3384115283299991</v>
      </c>
      <c r="K34" s="91">
        <f t="shared" si="3"/>
        <v>0.48014603073090711</v>
      </c>
    </row>
    <row r="35" spans="1:11">
      <c r="A35" s="81" t="s">
        <v>230</v>
      </c>
      <c r="B35" s="115">
        <v>61.208326217411532</v>
      </c>
      <c r="C35" s="115">
        <v>75.326563258824223</v>
      </c>
      <c r="D35" s="115">
        <v>73.394314038810961</v>
      </c>
      <c r="E35" s="115">
        <v>62.593578177688897</v>
      </c>
      <c r="F35" s="115">
        <v>75.344091236987197</v>
      </c>
      <c r="G35" s="115">
        <v>75.314324008103696</v>
      </c>
      <c r="H35" s="100">
        <f t="shared" si="0"/>
        <v>0.19909036195688293</v>
      </c>
      <c r="I35" s="91">
        <f t="shared" si="1"/>
        <v>12.185987821399429</v>
      </c>
      <c r="J35" s="91">
        <f t="shared" si="2"/>
        <v>-1.9322492200132615</v>
      </c>
      <c r="K35" s="91">
        <f t="shared" si="3"/>
        <v>-2.9767228883500252E-2</v>
      </c>
    </row>
    <row r="36" spans="1:11">
      <c r="A36" s="81" t="s">
        <v>213</v>
      </c>
      <c r="B36" s="115">
        <v>78.411058843260889</v>
      </c>
      <c r="C36" s="115">
        <v>95.210730448393804</v>
      </c>
      <c r="D36" s="115">
        <v>94.407261895114104</v>
      </c>
      <c r="E36" s="115">
        <v>80.179331204786095</v>
      </c>
      <c r="F36" s="115">
        <v>95.630204259069203</v>
      </c>
      <c r="G36" s="115">
        <v>96.509860246372796</v>
      </c>
      <c r="H36" s="100">
        <f t="shared" si="0"/>
        <v>0.20400442600614138</v>
      </c>
      <c r="I36" s="91">
        <f t="shared" si="1"/>
        <v>15.996203051853215</v>
      </c>
      <c r="J36" s="91">
        <f t="shared" si="2"/>
        <v>-0.8034685532796999</v>
      </c>
      <c r="K36" s="91">
        <f t="shared" si="3"/>
        <v>0.87965598730359318</v>
      </c>
    </row>
    <row r="37" spans="1:11">
      <c r="A37" s="81" t="s">
        <v>214</v>
      </c>
      <c r="B37" s="115">
        <v>69.219356078184191</v>
      </c>
      <c r="C37" s="115">
        <v>86.245905077477488</v>
      </c>
      <c r="D37" s="115">
        <v>83.815998590143906</v>
      </c>
      <c r="E37" s="115">
        <v>71.462256387788699</v>
      </c>
      <c r="F37" s="115">
        <v>86.040725178760994</v>
      </c>
      <c r="G37" s="115">
        <v>86.989173236900896</v>
      </c>
      <c r="H37" s="100">
        <f t="shared" si="0"/>
        <v>0.21087515601087956</v>
      </c>
      <c r="I37" s="91">
        <f t="shared" si="1"/>
        <v>14.596642511959715</v>
      </c>
      <c r="J37" s="91">
        <f t="shared" si="2"/>
        <v>-2.4299064873335823</v>
      </c>
      <c r="K37" s="91">
        <f t="shared" si="3"/>
        <v>0.94844805813990263</v>
      </c>
    </row>
    <row r="38" spans="1:11">
      <c r="A38" s="81" t="s">
        <v>218</v>
      </c>
      <c r="B38" s="115">
        <v>60.981755922212663</v>
      </c>
      <c r="C38" s="115">
        <v>80.613930401142852</v>
      </c>
      <c r="D38" s="115">
        <v>81.608119126932834</v>
      </c>
      <c r="E38" s="115">
        <v>62.365568950802803</v>
      </c>
      <c r="F38" s="115">
        <v>81.513887223044605</v>
      </c>
      <c r="G38" s="115">
        <v>82.785008327143004</v>
      </c>
      <c r="H38" s="100">
        <f t="shared" si="0"/>
        <v>0.33823826311316496</v>
      </c>
      <c r="I38" s="91">
        <f t="shared" si="1"/>
        <v>20.626363204720171</v>
      </c>
      <c r="J38" s="91">
        <f t="shared" si="2"/>
        <v>0.99418872578998219</v>
      </c>
      <c r="K38" s="91">
        <f t="shared" si="3"/>
        <v>1.2711211040983983</v>
      </c>
    </row>
    <row r="39" spans="1:11">
      <c r="A39" s="81" t="s">
        <v>219</v>
      </c>
      <c r="B39" s="115">
        <v>59.842019914968724</v>
      </c>
      <c r="C39" s="115">
        <v>72.355354376133178</v>
      </c>
      <c r="D39" s="115">
        <v>73.774848161540348</v>
      </c>
      <c r="E39" s="115">
        <v>61.6156456397593</v>
      </c>
      <c r="F39" s="115">
        <v>74.329588462107694</v>
      </c>
      <c r="G39" s="115">
        <v>75.948368535910802</v>
      </c>
      <c r="H39" s="100">
        <f t="shared" si="0"/>
        <v>0.23282683750263089</v>
      </c>
      <c r="I39" s="91">
        <f t="shared" si="1"/>
        <v>13.932828246571624</v>
      </c>
      <c r="J39" s="91">
        <f t="shared" si="2"/>
        <v>1.4194937854071696</v>
      </c>
      <c r="K39" s="91">
        <f t="shared" si="3"/>
        <v>1.6187800738031086</v>
      </c>
    </row>
    <row r="40" spans="1:11">
      <c r="A40" s="81" t="s">
        <v>220</v>
      </c>
      <c r="B40" s="115">
        <v>62.003601809604177</v>
      </c>
      <c r="C40" s="115">
        <v>76.698147212971563</v>
      </c>
      <c r="D40" s="115">
        <v>74.945171789875047</v>
      </c>
      <c r="E40" s="115">
        <v>64.381627210500397</v>
      </c>
      <c r="F40" s="115">
        <v>77.957543506676899</v>
      </c>
      <c r="G40" s="115">
        <v>78.580657859722606</v>
      </c>
      <c r="H40" s="100">
        <f t="shared" si="0"/>
        <v>0.20872287419706412</v>
      </c>
      <c r="I40" s="91">
        <f t="shared" si="1"/>
        <v>12.94156998027087</v>
      </c>
      <c r="J40" s="91">
        <f t="shared" si="2"/>
        <v>-1.7529754230965153</v>
      </c>
      <c r="K40" s="91">
        <f t="shared" si="3"/>
        <v>0.6231143530457075</v>
      </c>
    </row>
    <row r="41" spans="1:11">
      <c r="A41" s="81" t="s">
        <v>130</v>
      </c>
      <c r="B41" s="115">
        <v>67.206215541739397</v>
      </c>
      <c r="C41" s="115">
        <v>82.808717385515351</v>
      </c>
      <c r="D41" s="115">
        <v>83.473716302036721</v>
      </c>
      <c r="E41" s="115">
        <v>69.274709236107299</v>
      </c>
      <c r="F41" s="115">
        <v>84.563328481152496</v>
      </c>
      <c r="G41" s="115">
        <v>86.150936694545507</v>
      </c>
      <c r="H41" s="100">
        <f t="shared" si="0"/>
        <v>0.24205351587152169</v>
      </c>
      <c r="I41" s="91">
        <f t="shared" si="1"/>
        <v>16.267500760297324</v>
      </c>
      <c r="J41" s="91">
        <f t="shared" si="2"/>
        <v>0.66499891652136967</v>
      </c>
      <c r="K41" s="91">
        <f t="shared" si="3"/>
        <v>1.5876082133930112</v>
      </c>
    </row>
    <row r="42" spans="1:11">
      <c r="A42" s="81" t="s">
        <v>223</v>
      </c>
      <c r="B42" s="115">
        <v>59.658923005560617</v>
      </c>
      <c r="C42" s="115">
        <v>72.917341512192053</v>
      </c>
      <c r="D42" s="115">
        <v>73.230946806153554</v>
      </c>
      <c r="E42" s="115">
        <v>63.8184015629652</v>
      </c>
      <c r="F42" s="115">
        <v>77.327488176449194</v>
      </c>
      <c r="G42" s="115">
        <v>78.568005841219303</v>
      </c>
      <c r="H42" s="100">
        <f t="shared" si="0"/>
        <v>0.22749361062599022</v>
      </c>
      <c r="I42" s="91">
        <f t="shared" si="1"/>
        <v>13.572023800592937</v>
      </c>
      <c r="J42" s="91">
        <f t="shared" si="2"/>
        <v>0.31360529396150127</v>
      </c>
      <c r="K42" s="91">
        <f t="shared" si="3"/>
        <v>1.2405176647701097</v>
      </c>
    </row>
    <row r="43" spans="1:11">
      <c r="A43" s="81" t="s">
        <v>224</v>
      </c>
      <c r="B43" s="115">
        <v>85.855201658186857</v>
      </c>
      <c r="C43" s="115">
        <v>101.9998570576788</v>
      </c>
      <c r="D43" s="115">
        <v>99.795113541933006</v>
      </c>
      <c r="E43" s="115">
        <v>89.680543592459699</v>
      </c>
      <c r="F43" s="115">
        <v>103.397338501549</v>
      </c>
      <c r="G43" s="115">
        <v>104.47627812343799</v>
      </c>
      <c r="H43" s="100">
        <f t="shared" si="0"/>
        <v>0.16236537349530394</v>
      </c>
      <c r="I43" s="91">
        <f t="shared" si="1"/>
        <v>13.939911883746149</v>
      </c>
      <c r="J43" s="91">
        <f t="shared" si="2"/>
        <v>-2.2047435157457898</v>
      </c>
      <c r="K43" s="91">
        <f t="shared" si="3"/>
        <v>1.078939621888992</v>
      </c>
    </row>
    <row r="44" spans="1:11">
      <c r="A44" s="81" t="s">
        <v>225</v>
      </c>
      <c r="B44" s="115">
        <v>59.535344076570517</v>
      </c>
      <c r="C44" s="115">
        <v>73.427762621554493</v>
      </c>
      <c r="D44" s="115">
        <v>72.281519845302697</v>
      </c>
      <c r="E44" s="115">
        <v>61.199986521413102</v>
      </c>
      <c r="F44" s="115">
        <v>73.436268939181403</v>
      </c>
      <c r="G44" s="115">
        <v>74.257168952801393</v>
      </c>
      <c r="H44" s="100">
        <f t="shared" si="0"/>
        <v>0.21409426562377587</v>
      </c>
      <c r="I44" s="91">
        <f t="shared" si="1"/>
        <v>12.746175768732179</v>
      </c>
      <c r="J44" s="91">
        <f t="shared" si="2"/>
        <v>-1.1462427762517962</v>
      </c>
      <c r="K44" s="91">
        <f t="shared" si="3"/>
        <v>0.82090001361999043</v>
      </c>
    </row>
    <row r="45" spans="1:11">
      <c r="A45" s="81" t="s">
        <v>226</v>
      </c>
      <c r="B45" s="115">
        <v>62.441638298476477</v>
      </c>
      <c r="C45" s="115">
        <v>78.986828663611504</v>
      </c>
      <c r="D45" s="115">
        <v>75.560403302628572</v>
      </c>
      <c r="E45" s="115">
        <v>64.547644352725996</v>
      </c>
      <c r="F45" s="115">
        <v>78.666432648952494</v>
      </c>
      <c r="G45" s="115">
        <v>78.437321536765197</v>
      </c>
      <c r="H45" s="100">
        <f t="shared" si="0"/>
        <v>0.21009642542438195</v>
      </c>
      <c r="I45" s="91">
        <f t="shared" si="1"/>
        <v>13.118765004152095</v>
      </c>
      <c r="J45" s="91">
        <f t="shared" si="2"/>
        <v>-3.4264253609829325</v>
      </c>
      <c r="K45" s="91">
        <f t="shared" si="3"/>
        <v>-0.22911111218729729</v>
      </c>
    </row>
    <row r="46" spans="1:11">
      <c r="A46" s="81" t="s">
        <v>227</v>
      </c>
      <c r="B46" s="115">
        <v>56.155891345644704</v>
      </c>
      <c r="C46" s="115">
        <v>70.077692162455079</v>
      </c>
      <c r="D46" s="115">
        <v>68.54580642377104</v>
      </c>
      <c r="E46" s="115">
        <v>57.739735244598897</v>
      </c>
      <c r="F46" s="115">
        <v>69.384626354149802</v>
      </c>
      <c r="G46" s="115">
        <v>70.433067956085296</v>
      </c>
      <c r="H46" s="100">
        <f t="shared" si="0"/>
        <v>0.22063428753833259</v>
      </c>
      <c r="I46" s="91">
        <f t="shared" si="1"/>
        <v>12.389915078126336</v>
      </c>
      <c r="J46" s="91">
        <f t="shared" si="2"/>
        <v>-1.5318857386840392</v>
      </c>
      <c r="K46" s="91">
        <f t="shared" si="3"/>
        <v>1.0484416019354938</v>
      </c>
    </row>
    <row r="47" spans="1:11">
      <c r="A47" s="81" t="s">
        <v>228</v>
      </c>
      <c r="B47" s="115">
        <v>67.276359955733668</v>
      </c>
      <c r="C47" s="115">
        <v>84.302180725339838</v>
      </c>
      <c r="D47" s="115">
        <v>80.928669968103065</v>
      </c>
      <c r="E47" s="115">
        <v>69.808789663333101</v>
      </c>
      <c r="F47" s="115">
        <v>83.9261916568217</v>
      </c>
      <c r="G47" s="115">
        <v>84.4189602283749</v>
      </c>
      <c r="H47" s="100">
        <f t="shared" si="0"/>
        <v>0.20292878540623052</v>
      </c>
      <c r="I47" s="91">
        <f t="shared" si="1"/>
        <v>13.652310012369398</v>
      </c>
      <c r="J47" s="91">
        <f t="shared" si="2"/>
        <v>-3.3735107572367724</v>
      </c>
      <c r="K47" s="91">
        <f t="shared" si="3"/>
        <v>0.49276857155319931</v>
      </c>
    </row>
    <row r="48" spans="1:11">
      <c r="A48" s="81" t="s">
        <v>280</v>
      </c>
      <c r="B48" s="115">
        <v>59.661296146799565</v>
      </c>
      <c r="C48" s="115">
        <v>73.733573347709694</v>
      </c>
      <c r="D48" s="115">
        <v>72.449698923680472</v>
      </c>
      <c r="E48" s="115">
        <v>60.7979923236499</v>
      </c>
      <c r="F48" s="115">
        <v>73.365196434684293</v>
      </c>
      <c r="G48" s="115">
        <v>74.000993277296104</v>
      </c>
      <c r="H48" s="100">
        <f t="shared" si="0"/>
        <v>0.21435006617044342</v>
      </c>
      <c r="I48" s="91">
        <f t="shared" si="1"/>
        <v>12.788402776880908</v>
      </c>
      <c r="J48" s="91">
        <f t="shared" si="2"/>
        <v>-1.2838744240292215</v>
      </c>
      <c r="K48" s="91">
        <f t="shared" si="3"/>
        <v>0.63579684261181058</v>
      </c>
    </row>
    <row r="49" spans="1:11">
      <c r="A49" s="81" t="s">
        <v>229</v>
      </c>
      <c r="B49" s="115">
        <v>53.061893479848827</v>
      </c>
      <c r="C49" s="115">
        <v>68.304573730203913</v>
      </c>
      <c r="D49" s="115">
        <v>67.799746881766339</v>
      </c>
      <c r="E49" s="115">
        <v>55.009716083564498</v>
      </c>
      <c r="F49" s="115">
        <v>69.143527390374302</v>
      </c>
      <c r="G49" s="115">
        <v>70.194997095286496</v>
      </c>
      <c r="H49" s="100">
        <f t="shared" si="0"/>
        <v>0.27774835075409565</v>
      </c>
      <c r="I49" s="91">
        <f t="shared" si="1"/>
        <v>14.737853401917512</v>
      </c>
      <c r="J49" s="91">
        <f t="shared" si="2"/>
        <v>-0.50482684843757397</v>
      </c>
      <c r="K49" s="91">
        <f t="shared" si="3"/>
        <v>1.0514697049121935</v>
      </c>
    </row>
    <row r="50" spans="1:11">
      <c r="A50" s="81" t="s">
        <v>231</v>
      </c>
      <c r="B50" s="115">
        <v>62.850506008337369</v>
      </c>
      <c r="C50" s="115">
        <v>77.325561397188821</v>
      </c>
      <c r="D50" s="115">
        <v>75.700983615738679</v>
      </c>
      <c r="E50" s="115">
        <v>64.3552555586935</v>
      </c>
      <c r="F50" s="115">
        <v>77.463665200673702</v>
      </c>
      <c r="G50" s="115">
        <v>78.207527558882006</v>
      </c>
      <c r="H50" s="100">
        <f t="shared" si="0"/>
        <v>0.20446100474826157</v>
      </c>
      <c r="I50" s="91">
        <f t="shared" si="1"/>
        <v>12.850477607401309</v>
      </c>
      <c r="J50" s="91">
        <f t="shared" si="2"/>
        <v>-1.6245777814501423</v>
      </c>
      <c r="K50" s="91">
        <f t="shared" si="3"/>
        <v>0.74386235820830393</v>
      </c>
    </row>
    <row r="51" spans="1:11">
      <c r="A51" s="81" t="s">
        <v>232</v>
      </c>
      <c r="B51" s="115">
        <v>59.229591211800376</v>
      </c>
      <c r="C51" s="115">
        <v>77.160705321285135</v>
      </c>
      <c r="D51" s="115">
        <v>75.989148128052094</v>
      </c>
      <c r="E51" s="115">
        <v>62.232179013003098</v>
      </c>
      <c r="F51" s="115">
        <v>78.2843766499727</v>
      </c>
      <c r="G51" s="115">
        <v>80.147452114105207</v>
      </c>
      <c r="H51" s="100">
        <f t="shared" si="0"/>
        <v>0.28295918599743253</v>
      </c>
      <c r="I51" s="91">
        <f t="shared" si="1"/>
        <v>16.759556916251718</v>
      </c>
      <c r="J51" s="91">
        <f t="shared" si="2"/>
        <v>-1.171557193233042</v>
      </c>
      <c r="K51" s="91">
        <f t="shared" si="3"/>
        <v>1.8630754641325069</v>
      </c>
    </row>
    <row r="52" spans="1:11">
      <c r="A52" s="81" t="s">
        <v>233</v>
      </c>
      <c r="B52" s="115">
        <v>53.868040168763429</v>
      </c>
      <c r="C52" s="115">
        <v>67.661262272843828</v>
      </c>
      <c r="D52" s="115">
        <v>67.08552856582341</v>
      </c>
      <c r="E52" s="115">
        <v>55.688143308192203</v>
      </c>
      <c r="F52" s="115">
        <v>68.583645692498706</v>
      </c>
      <c r="G52" s="115">
        <v>69.120809241374701</v>
      </c>
      <c r="H52" s="100">
        <f t="shared" si="0"/>
        <v>0.24536790935127492</v>
      </c>
      <c r="I52" s="91">
        <f t="shared" si="1"/>
        <v>13.217488397059981</v>
      </c>
      <c r="J52" s="91">
        <f t="shared" si="2"/>
        <v>-0.57573370702041871</v>
      </c>
      <c r="K52" s="91">
        <f t="shared" si="3"/>
        <v>0.53716354887599493</v>
      </c>
    </row>
    <row r="53" spans="1:11">
      <c r="A53" s="81" t="s">
        <v>234</v>
      </c>
      <c r="B53" s="115">
        <v>54.343656142015355</v>
      </c>
      <c r="C53" s="115">
        <v>69.053996103107679</v>
      </c>
      <c r="D53" s="115">
        <v>68.312807477040039</v>
      </c>
      <c r="E53" s="115">
        <v>56.440688699078301</v>
      </c>
      <c r="F53" s="115">
        <v>69.653617021677306</v>
      </c>
      <c r="G53" s="115">
        <v>70.926611250685497</v>
      </c>
      <c r="H53" s="100">
        <f t="shared" si="0"/>
        <v>0.25705210739813561</v>
      </c>
      <c r="I53" s="91">
        <f t="shared" si="1"/>
        <v>13.969151335024684</v>
      </c>
      <c r="J53" s="91">
        <f t="shared" si="2"/>
        <v>-0.74118862606763969</v>
      </c>
      <c r="K53" s="91">
        <f t="shared" si="3"/>
        <v>1.2729942290081908</v>
      </c>
    </row>
    <row r="54" spans="1:11">
      <c r="A54" s="81" t="s">
        <v>235</v>
      </c>
      <c r="B54" s="115">
        <v>54.774140364462987</v>
      </c>
      <c r="C54" s="115">
        <v>67.733133112865858</v>
      </c>
      <c r="D54" s="115">
        <v>67.307032751512295</v>
      </c>
      <c r="E54" s="115">
        <v>56.298168439835202</v>
      </c>
      <c r="F54" s="115">
        <v>68.428162088653195</v>
      </c>
      <c r="G54" s="115">
        <v>69.279898569360398</v>
      </c>
      <c r="H54" s="100">
        <f t="shared" si="0"/>
        <v>0.2288103894220227</v>
      </c>
      <c r="I54" s="91">
        <f t="shared" si="1"/>
        <v>12.532892387049309</v>
      </c>
      <c r="J54" s="91">
        <f t="shared" si="2"/>
        <v>-0.42610036135356211</v>
      </c>
      <c r="K54" s="91">
        <f t="shared" si="3"/>
        <v>0.85173648070720276</v>
      </c>
    </row>
    <row r="55" spans="1:11">
      <c r="A55" s="81" t="s">
        <v>237</v>
      </c>
      <c r="B55" s="115">
        <v>56.574871172412166</v>
      </c>
      <c r="C55" s="115">
        <v>72.52002272615222</v>
      </c>
      <c r="D55" s="115">
        <v>71.06699683232145</v>
      </c>
      <c r="E55" s="115">
        <v>64.163527596529903</v>
      </c>
      <c r="F55" s="115">
        <v>77.327797902624596</v>
      </c>
      <c r="G55" s="115">
        <v>78.861782290460894</v>
      </c>
      <c r="H55" s="100">
        <f t="shared" si="0"/>
        <v>0.25615835015769578</v>
      </c>
      <c r="I55" s="91">
        <f t="shared" si="1"/>
        <v>14.492125659909284</v>
      </c>
      <c r="J55" s="91">
        <f t="shared" si="2"/>
        <v>-1.4530258938307696</v>
      </c>
      <c r="K55" s="91">
        <f t="shared" si="3"/>
        <v>1.5339843878362984</v>
      </c>
    </row>
    <row r="56" spans="1:11">
      <c r="A56" s="81" t="s">
        <v>238</v>
      </c>
      <c r="B56" s="115">
        <v>66.731164433035275</v>
      </c>
      <c r="C56" s="115">
        <v>82.059788713269938</v>
      </c>
      <c r="D56" s="115">
        <v>80.80873579503627</v>
      </c>
      <c r="E56" s="115">
        <v>69.914391584390302</v>
      </c>
      <c r="F56" s="115">
        <v>83.018150783016296</v>
      </c>
      <c r="G56" s="115">
        <v>84.4548079403137</v>
      </c>
      <c r="H56" s="100">
        <f t="shared" si="0"/>
        <v>0.21095947420680541</v>
      </c>
      <c r="I56" s="91">
        <f t="shared" si="1"/>
        <v>14.077571362000995</v>
      </c>
      <c r="J56" s="91">
        <f t="shared" si="2"/>
        <v>-1.2510529182336683</v>
      </c>
      <c r="K56" s="91">
        <f t="shared" si="3"/>
        <v>1.4366571572974038</v>
      </c>
    </row>
    <row r="57" spans="1:11">
      <c r="A57" s="81" t="s">
        <v>239</v>
      </c>
      <c r="B57" s="115">
        <v>59.506570999235606</v>
      </c>
      <c r="C57" s="115">
        <v>72.825672025624144</v>
      </c>
      <c r="D57" s="115">
        <v>72.365197488219025</v>
      </c>
      <c r="E57" s="115">
        <v>61.224739812281001</v>
      </c>
      <c r="F57" s="115">
        <v>73.170732607839795</v>
      </c>
      <c r="G57" s="115">
        <v>74.493818393342494</v>
      </c>
      <c r="H57" s="100">
        <f t="shared" si="0"/>
        <v>0.2160875055151236</v>
      </c>
      <c r="I57" s="91">
        <f t="shared" si="1"/>
        <v>12.858626488983418</v>
      </c>
      <c r="J57" s="91">
        <f t="shared" si="2"/>
        <v>-0.46047453740511912</v>
      </c>
      <c r="K57" s="91">
        <f t="shared" si="3"/>
        <v>1.3230857855026983</v>
      </c>
    </row>
    <row r="58" spans="1:11">
      <c r="A58" s="81" t="s">
        <v>240</v>
      </c>
      <c r="B58" s="115">
        <v>62.064008438597135</v>
      </c>
      <c r="C58" s="115">
        <v>74.403784852832828</v>
      </c>
      <c r="D58" s="115">
        <v>73.610159589016888</v>
      </c>
      <c r="E58" s="115">
        <v>64.467023682406406</v>
      </c>
      <c r="F58" s="115">
        <v>74.7319619378803</v>
      </c>
      <c r="G58" s="115">
        <v>75.455394130084798</v>
      </c>
      <c r="H58" s="100">
        <f t="shared" si="0"/>
        <v>0.18603618169204955</v>
      </c>
      <c r="I58" s="91">
        <f t="shared" si="1"/>
        <v>11.546151150419753</v>
      </c>
      <c r="J58" s="91">
        <f t="shared" si="2"/>
        <v>-0.79362526381594023</v>
      </c>
      <c r="K58" s="91">
        <f t="shared" si="3"/>
        <v>0.72343219220449839</v>
      </c>
    </row>
    <row r="59" spans="1:11">
      <c r="A59" s="81" t="s">
        <v>241</v>
      </c>
      <c r="B59" s="115">
        <v>54.493612597020366</v>
      </c>
      <c r="C59" s="115">
        <v>66.955149182852949</v>
      </c>
      <c r="D59" s="115">
        <v>67.594347112860888</v>
      </c>
      <c r="E59" s="115">
        <v>56.027935806414497</v>
      </c>
      <c r="F59" s="115">
        <v>67.005272264816298</v>
      </c>
      <c r="G59" s="115">
        <v>69.111026781944901</v>
      </c>
      <c r="H59" s="100">
        <f t="shared" si="0"/>
        <v>0.2404086257360161</v>
      </c>
      <c r="I59" s="91">
        <f t="shared" si="1"/>
        <v>13.100734515840522</v>
      </c>
      <c r="J59" s="91">
        <f t="shared" si="2"/>
        <v>0.63919793000793845</v>
      </c>
      <c r="K59" s="91">
        <f t="shared" si="3"/>
        <v>2.1057545171286023</v>
      </c>
    </row>
    <row r="60" spans="1:11">
      <c r="A60" s="81" t="s">
        <v>242</v>
      </c>
      <c r="B60" s="115">
        <v>63.709381749041569</v>
      </c>
      <c r="C60" s="115">
        <v>79.462199404835218</v>
      </c>
      <c r="D60" s="115">
        <v>78.71538982916681</v>
      </c>
      <c r="E60" s="115">
        <v>65.737935123229306</v>
      </c>
      <c r="F60" s="115">
        <v>80.801675717439693</v>
      </c>
      <c r="G60" s="115">
        <v>81.629235514567696</v>
      </c>
      <c r="H60" s="100">
        <f t="shared" si="0"/>
        <v>0.235538435127743</v>
      </c>
      <c r="I60" s="91">
        <f t="shared" si="1"/>
        <v>15.006008080125241</v>
      </c>
      <c r="J60" s="91">
        <f t="shared" si="2"/>
        <v>-0.74680957566840789</v>
      </c>
      <c r="K60" s="91">
        <f t="shared" si="3"/>
        <v>0.82755979712800354</v>
      </c>
    </row>
    <row r="61" spans="1:11">
      <c r="A61" s="81" t="s">
        <v>245</v>
      </c>
      <c r="B61" s="115">
        <v>69.382239019511516</v>
      </c>
      <c r="C61" s="115">
        <v>86.864130732635246</v>
      </c>
      <c r="D61" s="115">
        <v>83.985178376970225</v>
      </c>
      <c r="E61" s="115">
        <v>72.219891974325705</v>
      </c>
      <c r="F61" s="115">
        <v>86.840390279304501</v>
      </c>
      <c r="G61" s="115">
        <v>87.528041547245095</v>
      </c>
      <c r="H61" s="100">
        <f t="shared" si="0"/>
        <v>0.21047085772703447</v>
      </c>
      <c r="I61" s="91">
        <f t="shared" si="1"/>
        <v>14.602939357458709</v>
      </c>
      <c r="J61" s="91">
        <f t="shared" si="2"/>
        <v>-2.8789523556650209</v>
      </c>
      <c r="K61" s="91">
        <f t="shared" si="3"/>
        <v>0.68765126794059483</v>
      </c>
    </row>
    <row r="62" spans="1:11">
      <c r="A62" s="81" t="s">
        <v>246</v>
      </c>
      <c r="B62" s="115">
        <v>55.71927745064837</v>
      </c>
      <c r="C62" s="115">
        <v>69.679094939194869</v>
      </c>
      <c r="D62" s="115">
        <v>68.210323068945911</v>
      </c>
      <c r="E62" s="115">
        <v>57.906752829465603</v>
      </c>
      <c r="F62" s="115">
        <v>69.493423252556596</v>
      </c>
      <c r="G62" s="115">
        <v>70.9747367123679</v>
      </c>
      <c r="H62" s="100">
        <f t="shared" si="0"/>
        <v>0.22417816938421534</v>
      </c>
      <c r="I62" s="91">
        <f t="shared" si="1"/>
        <v>12.491045618297541</v>
      </c>
      <c r="J62" s="91">
        <f t="shared" si="2"/>
        <v>-1.4687718702489576</v>
      </c>
      <c r="K62" s="91">
        <f t="shared" si="3"/>
        <v>1.4813134598113038</v>
      </c>
    </row>
    <row r="63" spans="1:11">
      <c r="A63" s="81" t="s">
        <v>247</v>
      </c>
      <c r="B63" s="115">
        <v>57.943341800743028</v>
      </c>
      <c r="C63" s="115">
        <v>71.457312215341972</v>
      </c>
      <c r="D63" s="115">
        <v>71.443952956662315</v>
      </c>
      <c r="E63" s="115">
        <v>59.738651607611203</v>
      </c>
      <c r="F63" s="115">
        <v>72.444800093483295</v>
      </c>
      <c r="G63" s="115">
        <v>73.729588751777897</v>
      </c>
      <c r="H63" s="100">
        <f t="shared" si="0"/>
        <v>0.23299676436242697</v>
      </c>
      <c r="I63" s="91">
        <f t="shared" si="1"/>
        <v>13.500611155919287</v>
      </c>
      <c r="J63" s="91">
        <f t="shared" si="2"/>
        <v>-1.3359258679656705E-2</v>
      </c>
      <c r="K63" s="91">
        <f t="shared" si="3"/>
        <v>1.2847886582946018</v>
      </c>
    </row>
    <row r="64" spans="1:11">
      <c r="A64" s="81" t="s">
        <v>248</v>
      </c>
      <c r="B64" s="115">
        <v>60.140701165457081</v>
      </c>
      <c r="C64" s="115">
        <v>75.039761524010615</v>
      </c>
      <c r="D64" s="115">
        <v>75.72489932334328</v>
      </c>
      <c r="E64" s="115">
        <v>63.020622531546202</v>
      </c>
      <c r="F64" s="115">
        <v>77.377200702167798</v>
      </c>
      <c r="G64" s="115">
        <v>79.212877328222405</v>
      </c>
      <c r="H64" s="100">
        <f t="shared" si="0"/>
        <v>0.25912897348854441</v>
      </c>
      <c r="I64" s="91">
        <f t="shared" si="1"/>
        <v>15.584198157886199</v>
      </c>
      <c r="J64" s="91">
        <f t="shared" si="2"/>
        <v>0.68513779933266505</v>
      </c>
      <c r="K64" s="91">
        <f t="shared" si="3"/>
        <v>1.8356766260546067</v>
      </c>
    </row>
    <row r="65" spans="1:11">
      <c r="A65" s="81" t="s">
        <v>243</v>
      </c>
      <c r="B65" s="115">
        <v>56.31228723346598</v>
      </c>
      <c r="C65" s="115">
        <v>72.921122295732573</v>
      </c>
      <c r="D65" s="115">
        <v>71.660324892338423</v>
      </c>
      <c r="E65" s="115">
        <v>58.135252589701899</v>
      </c>
      <c r="F65" s="115">
        <v>72.969309364526097</v>
      </c>
      <c r="G65" s="115">
        <v>73.394004921455604</v>
      </c>
      <c r="H65" s="100">
        <f t="shared" si="0"/>
        <v>0.2725521979819569</v>
      </c>
      <c r="I65" s="91">
        <f t="shared" si="1"/>
        <v>15.348037658872443</v>
      </c>
      <c r="J65" s="91">
        <f t="shared" si="2"/>
        <v>-1.2607974033941503</v>
      </c>
      <c r="K65" s="91">
        <f t="shared" si="3"/>
        <v>0.42469555692950678</v>
      </c>
    </row>
    <row r="66" spans="1:11">
      <c r="A66" s="81" t="s">
        <v>249</v>
      </c>
      <c r="B66" s="115">
        <v>54.920618260849132</v>
      </c>
      <c r="C66" s="115">
        <v>70.740129344158305</v>
      </c>
      <c r="D66" s="115">
        <v>67.651527100213698</v>
      </c>
      <c r="E66" s="115">
        <v>57.667148031828098</v>
      </c>
      <c r="F66" s="115">
        <v>70.488883848398203</v>
      </c>
      <c r="G66" s="115">
        <v>71.257523061699004</v>
      </c>
      <c r="H66" s="100">
        <f t="shared" si="0"/>
        <v>0.23180563588884356</v>
      </c>
      <c r="I66" s="91">
        <f t="shared" si="1"/>
        <v>12.730908839364567</v>
      </c>
      <c r="J66" s="91">
        <f t="shared" si="2"/>
        <v>-3.0886022439446066</v>
      </c>
      <c r="K66" s="91">
        <f t="shared" si="3"/>
        <v>0.76863921330080132</v>
      </c>
    </row>
    <row r="67" spans="1:11">
      <c r="A67" s="81" t="s">
        <v>250</v>
      </c>
      <c r="B67" s="115">
        <v>60.093831955779741</v>
      </c>
      <c r="C67" s="115">
        <v>75.49206552045267</v>
      </c>
      <c r="D67" s="115">
        <v>74.46642452942028</v>
      </c>
      <c r="E67" s="115">
        <v>62.560013163866699</v>
      </c>
      <c r="F67" s="115">
        <v>77.244374882241203</v>
      </c>
      <c r="G67" s="115">
        <v>77.8763458100902</v>
      </c>
      <c r="H67" s="100">
        <f t="shared" si="0"/>
        <v>0.23916918102704221</v>
      </c>
      <c r="I67" s="91">
        <f t="shared" si="1"/>
        <v>14.372592573640539</v>
      </c>
      <c r="J67" s="91">
        <f t="shared" si="2"/>
        <v>-1.0256409910323896</v>
      </c>
      <c r="K67" s="91">
        <f t="shared" si="3"/>
        <v>0.63197092784899667</v>
      </c>
    </row>
    <row r="68" spans="1:11">
      <c r="A68" s="81" t="s">
        <v>252</v>
      </c>
      <c r="B68" s="115">
        <v>59.595143530897211</v>
      </c>
      <c r="C68" s="115">
        <v>72.975351192693196</v>
      </c>
      <c r="D68" s="115">
        <v>72.868785843218532</v>
      </c>
      <c r="E68" s="115">
        <v>62.174559500928098</v>
      </c>
      <c r="F68" s="115">
        <v>73.016840505564801</v>
      </c>
      <c r="G68" s="115">
        <v>75.705412583981499</v>
      </c>
      <c r="H68" s="100">
        <f t="shared" ref="H68:H84" si="4">(D68-B68)/B68</f>
        <v>0.22273026837228066</v>
      </c>
      <c r="I68" s="91">
        <f t="shared" ref="I68:I84" si="5">(D68-B68)</f>
        <v>13.273642312321321</v>
      </c>
      <c r="J68" s="91">
        <f t="shared" ref="J68:J84" si="6">(D68-C68)</f>
        <v>-0.10656534947466412</v>
      </c>
      <c r="K68" s="91">
        <f t="shared" ref="K68:K84" si="7">G68-F68</f>
        <v>2.6885720784166978</v>
      </c>
    </row>
    <row r="69" spans="1:11">
      <c r="A69" s="81" t="s">
        <v>253</v>
      </c>
      <c r="B69" s="115">
        <v>80.449054365034584</v>
      </c>
      <c r="C69" s="115">
        <v>97.985172989311437</v>
      </c>
      <c r="D69" s="115">
        <v>97.202717219760459</v>
      </c>
      <c r="E69" s="115">
        <v>88.658909568934106</v>
      </c>
      <c r="F69" s="115">
        <v>105.613032981007</v>
      </c>
      <c r="G69" s="115">
        <v>107.626055181634</v>
      </c>
      <c r="H69" s="100">
        <f t="shared" si="4"/>
        <v>0.20825183076368747</v>
      </c>
      <c r="I69" s="91">
        <f t="shared" si="5"/>
        <v>16.753662854725874</v>
      </c>
      <c r="J69" s="91">
        <f t="shared" si="6"/>
        <v>-0.78245576955097818</v>
      </c>
      <c r="K69" s="91">
        <f t="shared" si="7"/>
        <v>2.013022200627006</v>
      </c>
    </row>
    <row r="70" spans="1:11">
      <c r="A70" s="81" t="s">
        <v>179</v>
      </c>
      <c r="B70" s="115">
        <v>58.265142709759012</v>
      </c>
      <c r="C70" s="115">
        <v>72.501797630240148</v>
      </c>
      <c r="D70" s="115">
        <v>72.121717111652885</v>
      </c>
      <c r="E70" s="115">
        <v>60.924885527696503</v>
      </c>
      <c r="F70" s="115">
        <v>73.765572134443801</v>
      </c>
      <c r="G70" s="115">
        <v>75.426764768190594</v>
      </c>
      <c r="H70" s="100">
        <f t="shared" si="4"/>
        <v>0.23781928194905103</v>
      </c>
      <c r="I70" s="91">
        <f t="shared" si="5"/>
        <v>13.856574401893873</v>
      </c>
      <c r="J70" s="91">
        <f t="shared" si="6"/>
        <v>-0.38008051858726333</v>
      </c>
      <c r="K70" s="91">
        <f t="shared" si="7"/>
        <v>1.6611926337467935</v>
      </c>
    </row>
    <row r="71" spans="1:11">
      <c r="A71" s="81" t="s">
        <v>189</v>
      </c>
      <c r="B71" s="115">
        <v>53.789139447479563</v>
      </c>
      <c r="C71" s="115">
        <v>69.246986457902793</v>
      </c>
      <c r="D71" s="115">
        <v>68.978687122632763</v>
      </c>
      <c r="E71" s="115">
        <v>56.8323347512911</v>
      </c>
      <c r="F71" s="115">
        <v>69.981625611848202</v>
      </c>
      <c r="G71" s="115">
        <v>71.600757186920305</v>
      </c>
      <c r="H71" s="100">
        <f t="shared" si="4"/>
        <v>0.28239060582079917</v>
      </c>
      <c r="I71" s="91">
        <f t="shared" si="5"/>
        <v>15.1895476751532</v>
      </c>
      <c r="J71" s="91">
        <f t="shared" si="6"/>
        <v>-0.26829933527002936</v>
      </c>
      <c r="K71" s="91">
        <f t="shared" si="7"/>
        <v>1.6191315750721031</v>
      </c>
    </row>
    <row r="72" spans="1:11">
      <c r="A72" s="81" t="s">
        <v>217</v>
      </c>
      <c r="B72" s="115">
        <v>58.5554096712778</v>
      </c>
      <c r="C72" s="115">
        <v>75.057980927105916</v>
      </c>
      <c r="D72" s="115">
        <v>72.46328179605328</v>
      </c>
      <c r="E72" s="115">
        <v>59.748255259743097</v>
      </c>
      <c r="F72" s="115">
        <v>73.797120894176004</v>
      </c>
      <c r="G72" s="115">
        <v>74.493473403386503</v>
      </c>
      <c r="H72" s="100">
        <f t="shared" si="4"/>
        <v>0.23751643448235449</v>
      </c>
      <c r="I72" s="91">
        <f t="shared" si="5"/>
        <v>13.90787212477548</v>
      </c>
      <c r="J72" s="91">
        <f t="shared" si="6"/>
        <v>-2.5946991310526357</v>
      </c>
      <c r="K72" s="91">
        <f t="shared" si="7"/>
        <v>0.69635250921049874</v>
      </c>
    </row>
    <row r="73" spans="1:11">
      <c r="A73" s="81" t="s">
        <v>222</v>
      </c>
      <c r="B73" s="115">
        <v>74.292825321894043</v>
      </c>
      <c r="C73" s="115">
        <v>87.793574956488072</v>
      </c>
      <c r="D73" s="115">
        <v>86.533354458876886</v>
      </c>
      <c r="E73" s="115">
        <v>76.256233542237894</v>
      </c>
      <c r="F73" s="115">
        <v>89.136942494998095</v>
      </c>
      <c r="G73" s="115">
        <v>88.914202438221494</v>
      </c>
      <c r="H73" s="100">
        <f t="shared" si="4"/>
        <v>0.1647605819801225</v>
      </c>
      <c r="I73" s="91">
        <f t="shared" si="5"/>
        <v>12.240529136982843</v>
      </c>
      <c r="J73" s="91">
        <f t="shared" si="6"/>
        <v>-1.2602204976111864</v>
      </c>
      <c r="K73" s="91">
        <f t="shared" si="7"/>
        <v>-0.22274005677660114</v>
      </c>
    </row>
    <row r="74" spans="1:11">
      <c r="A74" s="81" t="s">
        <v>188</v>
      </c>
      <c r="B74" s="115">
        <v>62.07413374468414</v>
      </c>
      <c r="C74" s="115">
        <v>76.682739451153182</v>
      </c>
      <c r="D74" s="115">
        <v>75.323070546026813</v>
      </c>
      <c r="E74" s="115">
        <v>65.390174261225695</v>
      </c>
      <c r="F74" s="115">
        <v>78.807223082609198</v>
      </c>
      <c r="G74" s="115">
        <v>79.424442948234997</v>
      </c>
      <c r="H74" s="100">
        <f t="shared" si="4"/>
        <v>0.2134373208627704</v>
      </c>
      <c r="I74" s="91">
        <f t="shared" si="5"/>
        <v>13.248936801342673</v>
      </c>
      <c r="J74" s="91">
        <f t="shared" si="6"/>
        <v>-1.3596689051263695</v>
      </c>
      <c r="K74" s="91">
        <f t="shared" si="7"/>
        <v>0.617219865625799</v>
      </c>
    </row>
    <row r="75" spans="1:11">
      <c r="A75" s="81" t="s">
        <v>244</v>
      </c>
      <c r="B75" s="115">
        <v>54.903904714597324</v>
      </c>
      <c r="C75" s="115">
        <v>68.469340727864832</v>
      </c>
      <c r="D75" s="115">
        <v>68.839604813963206</v>
      </c>
      <c r="E75" s="115">
        <v>56.191225101051799</v>
      </c>
      <c r="F75" s="115">
        <v>69.150451709780796</v>
      </c>
      <c r="G75" s="115">
        <v>70.255142371968603</v>
      </c>
      <c r="H75" s="100">
        <f t="shared" si="4"/>
        <v>0.25381983616296039</v>
      </c>
      <c r="I75" s="91">
        <f t="shared" si="5"/>
        <v>13.935700099365881</v>
      </c>
      <c r="J75" s="91">
        <f t="shared" si="6"/>
        <v>0.37026408609837347</v>
      </c>
      <c r="K75" s="91">
        <f t="shared" si="7"/>
        <v>1.1046906621878065</v>
      </c>
    </row>
    <row r="76" spans="1:11">
      <c r="A76" s="81" t="s">
        <v>187</v>
      </c>
      <c r="B76" s="115">
        <v>57.375270958062842</v>
      </c>
      <c r="C76" s="115">
        <v>72.119833926767171</v>
      </c>
      <c r="D76" s="115">
        <v>71.653552452987782</v>
      </c>
      <c r="E76" s="115">
        <v>58.976389734045497</v>
      </c>
      <c r="F76" s="115">
        <v>73.441034859090493</v>
      </c>
      <c r="G76" s="115">
        <v>74.007537000306698</v>
      </c>
      <c r="H76" s="100">
        <f t="shared" si="4"/>
        <v>0.2488577614798774</v>
      </c>
      <c r="I76" s="91">
        <f t="shared" si="5"/>
        <v>14.27828149492494</v>
      </c>
      <c r="J76" s="91">
        <f t="shared" si="6"/>
        <v>-0.46628147377938944</v>
      </c>
      <c r="K76" s="91">
        <f t="shared" si="7"/>
        <v>0.56650214121620479</v>
      </c>
    </row>
    <row r="77" spans="1:11">
      <c r="A77" s="81" t="s">
        <v>183</v>
      </c>
      <c r="B77" s="115">
        <v>56.352078757488272</v>
      </c>
      <c r="C77" s="115">
        <v>77.802519713353703</v>
      </c>
      <c r="D77" s="115">
        <v>79.142080214460705</v>
      </c>
      <c r="E77" s="115">
        <v>57.265891648199798</v>
      </c>
      <c r="F77" s="115">
        <v>76.639247345683998</v>
      </c>
      <c r="G77" s="115">
        <v>79.565507525207295</v>
      </c>
      <c r="H77" s="100">
        <f t="shared" si="4"/>
        <v>0.40442166392919471</v>
      </c>
      <c r="I77" s="91">
        <f t="shared" si="5"/>
        <v>22.790001456972433</v>
      </c>
      <c r="J77" s="91">
        <f t="shared" si="6"/>
        <v>1.3395605011070018</v>
      </c>
      <c r="K77" s="91">
        <f t="shared" si="7"/>
        <v>2.9262601795232968</v>
      </c>
    </row>
    <row r="78" spans="1:11">
      <c r="A78" s="81" t="s">
        <v>211</v>
      </c>
      <c r="B78" s="115">
        <v>55.984439538151129</v>
      </c>
      <c r="C78" s="115">
        <v>71.548045308174679</v>
      </c>
      <c r="D78" s="115">
        <v>72.92479438553093</v>
      </c>
      <c r="E78" s="115">
        <v>56.595759916699897</v>
      </c>
      <c r="F78" s="115">
        <v>72.006162838006802</v>
      </c>
      <c r="G78" s="115">
        <v>73.668878754313099</v>
      </c>
      <c r="H78" s="100">
        <f t="shared" si="4"/>
        <v>0.30259041596434372</v>
      </c>
      <c r="I78" s="91">
        <f t="shared" si="5"/>
        <v>16.940354847379801</v>
      </c>
      <c r="J78" s="91">
        <f t="shared" si="6"/>
        <v>1.3767490773562514</v>
      </c>
      <c r="K78" s="91">
        <f t="shared" si="7"/>
        <v>1.662715916306297</v>
      </c>
    </row>
    <row r="79" spans="1:11">
      <c r="A79" s="81" t="s">
        <v>251</v>
      </c>
      <c r="B79" s="115">
        <v>63.711271906328918</v>
      </c>
      <c r="C79" s="115">
        <v>78.248222922766189</v>
      </c>
      <c r="D79" s="115">
        <v>77.520258666808303</v>
      </c>
      <c r="E79" s="115">
        <v>66.332392877266003</v>
      </c>
      <c r="F79" s="115">
        <v>80.053871342243994</v>
      </c>
      <c r="G79" s="115">
        <v>80.937355150168997</v>
      </c>
      <c r="H79" s="100">
        <f t="shared" si="4"/>
        <v>0.21674322843188498</v>
      </c>
      <c r="I79" s="91">
        <f t="shared" si="5"/>
        <v>13.808986760479385</v>
      </c>
      <c r="J79" s="91">
        <f t="shared" si="6"/>
        <v>-0.72796425595788605</v>
      </c>
      <c r="K79" s="91">
        <f t="shared" si="7"/>
        <v>0.88348380792500336</v>
      </c>
    </row>
    <row r="80" spans="1:11">
      <c r="A80" s="81" t="s">
        <v>216</v>
      </c>
      <c r="B80" s="115">
        <v>68.230164395138914</v>
      </c>
      <c r="C80" s="115">
        <v>85.136221612029189</v>
      </c>
      <c r="D80" s="115">
        <v>82.714066835770581</v>
      </c>
      <c r="E80" s="115">
        <v>72.272195315104497</v>
      </c>
      <c r="F80" s="115">
        <v>85.642331567043001</v>
      </c>
      <c r="G80" s="115">
        <v>87.912561071779706</v>
      </c>
      <c r="H80" s="100">
        <f t="shared" si="4"/>
        <v>0.21228004606220147</v>
      </c>
      <c r="I80" s="91">
        <f t="shared" si="5"/>
        <v>14.483902440631667</v>
      </c>
      <c r="J80" s="91">
        <f t="shared" si="6"/>
        <v>-2.4221547762586084</v>
      </c>
      <c r="K80" s="91">
        <f t="shared" si="7"/>
        <v>2.2702295047367045</v>
      </c>
    </row>
    <row r="81" spans="1:11">
      <c r="A81" s="81" t="s">
        <v>221</v>
      </c>
      <c r="B81" s="115">
        <v>51.228956482053206</v>
      </c>
      <c r="C81" s="115">
        <v>65.146047699018879</v>
      </c>
      <c r="D81" s="115">
        <v>64.511085557864959</v>
      </c>
      <c r="E81" s="115">
        <v>52.5890997700075</v>
      </c>
      <c r="F81" s="115">
        <v>65.058311801338803</v>
      </c>
      <c r="G81" s="115">
        <v>65.923510914611995</v>
      </c>
      <c r="H81" s="100">
        <f t="shared" si="4"/>
        <v>0.25926995175989614</v>
      </c>
      <c r="I81" s="91">
        <f t="shared" si="5"/>
        <v>13.282129075811753</v>
      </c>
      <c r="J81" s="91">
        <f t="shared" si="6"/>
        <v>-0.63496214115392036</v>
      </c>
      <c r="K81" s="91">
        <f t="shared" si="7"/>
        <v>0.86519911327319221</v>
      </c>
    </row>
    <row r="82" spans="1:11">
      <c r="A82" s="81" t="s">
        <v>236</v>
      </c>
      <c r="B82" s="115">
        <v>58.742088184685358</v>
      </c>
      <c r="C82" s="115">
        <v>73.837477210315683</v>
      </c>
      <c r="D82" s="115">
        <v>74.035367594123613</v>
      </c>
      <c r="E82" s="115">
        <v>59.847357547892301</v>
      </c>
      <c r="F82" s="115">
        <v>74.264138241735296</v>
      </c>
      <c r="G82" s="115">
        <v>75.446698116846903</v>
      </c>
      <c r="H82" s="100">
        <f t="shared" si="4"/>
        <v>0.26034619949764343</v>
      </c>
      <c r="I82" s="91">
        <f t="shared" si="5"/>
        <v>15.293279409438256</v>
      </c>
      <c r="J82" s="91">
        <f t="shared" si="6"/>
        <v>0.19789038380793045</v>
      </c>
      <c r="K82" s="91">
        <f t="shared" si="7"/>
        <v>1.1825598751116075</v>
      </c>
    </row>
    <row r="83" spans="1:11">
      <c r="A83" s="81" t="s">
        <v>200</v>
      </c>
      <c r="B83" s="115">
        <v>60.118223407947987</v>
      </c>
      <c r="C83" s="115">
        <v>72.681033642877239</v>
      </c>
      <c r="D83" s="115">
        <v>73.571402721957156</v>
      </c>
      <c r="E83" s="115">
        <v>60.4536586668086</v>
      </c>
      <c r="F83" s="115">
        <v>72.897985654723598</v>
      </c>
      <c r="G83" s="115">
        <v>73.455147772946106</v>
      </c>
      <c r="H83" s="100">
        <f t="shared" si="4"/>
        <v>0.22377872384416767</v>
      </c>
      <c r="I83" s="91">
        <f t="shared" si="5"/>
        <v>13.453179314009169</v>
      </c>
      <c r="J83" s="91">
        <f t="shared" si="6"/>
        <v>0.89036907907991747</v>
      </c>
      <c r="K83" s="91">
        <f t="shared" si="7"/>
        <v>0.55716211822250727</v>
      </c>
    </row>
    <row r="84" spans="1:11" s="126" customFormat="1">
      <c r="A84" s="81" t="s">
        <v>173</v>
      </c>
      <c r="B84" s="116">
        <v>69.266218564183191</v>
      </c>
      <c r="C84" s="116">
        <v>84.908702346200471</v>
      </c>
      <c r="D84" s="116">
        <v>83.727824819015382</v>
      </c>
      <c r="E84" s="116">
        <v>71.211359290405397</v>
      </c>
      <c r="F84" s="116">
        <v>84.938955221035599</v>
      </c>
      <c r="G84" s="116">
        <v>86.097268478007805</v>
      </c>
      <c r="H84" s="124">
        <f t="shared" si="4"/>
        <v>0.20878296166018986</v>
      </c>
      <c r="I84" s="127">
        <f t="shared" si="5"/>
        <v>14.461606254832191</v>
      </c>
      <c r="J84" s="127">
        <f t="shared" si="6"/>
        <v>-1.1808775271850891</v>
      </c>
      <c r="K84" s="91">
        <f t="shared" si="7"/>
        <v>1.1583132569722068</v>
      </c>
    </row>
    <row r="85" spans="1:11">
      <c r="B85" s="82"/>
      <c r="C85" s="82"/>
      <c r="D85" s="82"/>
      <c r="E85" s="82"/>
      <c r="F85" s="82"/>
      <c r="G85" s="82"/>
    </row>
    <row r="86" spans="1:11">
      <c r="D86" s="180"/>
      <c r="E86" s="180"/>
    </row>
    <row r="87" spans="1:11">
      <c r="D87" s="180"/>
      <c r="E87" s="180"/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M84"/>
  <sheetViews>
    <sheetView topLeftCell="A82" zoomScale="80" zoomScaleNormal="80" workbookViewId="0">
      <selection activeCell="Z14" sqref="Z14"/>
    </sheetView>
  </sheetViews>
  <sheetFormatPr defaultRowHeight="14.5"/>
  <cols>
    <col min="2" max="2" width="19.1796875" customWidth="1"/>
    <col min="3" max="3" width="11.1796875" style="161" customWidth="1"/>
    <col min="4" max="4" width="11.1796875" style="159" customWidth="1"/>
    <col min="5" max="5" width="11.1796875" style="160" customWidth="1"/>
    <col min="6" max="8" width="11.1796875" style="167" customWidth="1"/>
    <col min="9" max="9" width="31.1796875" customWidth="1"/>
    <col min="10" max="10" width="25.1796875" customWidth="1"/>
    <col min="11" max="11" width="29" customWidth="1"/>
    <col min="12" max="12" width="28.1796875" customWidth="1"/>
    <col min="13" max="13" width="28.1796875" style="167" customWidth="1"/>
  </cols>
  <sheetData>
    <row r="1" spans="1:13" s="167" customFormat="1" ht="15" thickBot="1">
      <c r="C1" s="186" t="s">
        <v>290</v>
      </c>
      <c r="D1" s="186"/>
      <c r="E1" s="187"/>
      <c r="F1" s="188" t="s">
        <v>289</v>
      </c>
      <c r="G1" s="186"/>
      <c r="H1" s="187"/>
    </row>
    <row r="2" spans="1:13" s="84" customFormat="1" ht="66.650000000000006" customHeight="1">
      <c r="A2" s="102" t="s">
        <v>91</v>
      </c>
      <c r="B2" s="102" t="s">
        <v>174</v>
      </c>
      <c r="C2" s="171">
        <v>42309</v>
      </c>
      <c r="D2" s="171">
        <v>42644</v>
      </c>
      <c r="E2" s="171">
        <v>42675</v>
      </c>
      <c r="F2" s="171">
        <v>42309</v>
      </c>
      <c r="G2" s="171">
        <v>42644</v>
      </c>
      <c r="H2" s="171">
        <v>42675</v>
      </c>
      <c r="I2" s="102" t="s">
        <v>332</v>
      </c>
      <c r="J2" s="102" t="s">
        <v>333</v>
      </c>
      <c r="K2" s="2" t="s">
        <v>334</v>
      </c>
      <c r="L2" s="174" t="s">
        <v>335</v>
      </c>
      <c r="M2" s="175"/>
    </row>
    <row r="3" spans="1:13">
      <c r="A3" s="85">
        <v>1</v>
      </c>
      <c r="B3" s="99" t="s">
        <v>92</v>
      </c>
      <c r="C3" s="92">
        <v>39321</v>
      </c>
      <c r="D3" s="92">
        <v>39339</v>
      </c>
      <c r="E3" s="92">
        <v>39433</v>
      </c>
      <c r="F3" s="92">
        <v>38967.5176226685</v>
      </c>
      <c r="G3" s="92">
        <v>38994.289454937301</v>
      </c>
      <c r="H3" s="92">
        <v>38961.782750202503</v>
      </c>
      <c r="I3" s="100">
        <f>(E3-C3)/C3</f>
        <v>2.8483507540499986E-3</v>
      </c>
      <c r="J3" s="93">
        <f>E3-C3</f>
        <v>112</v>
      </c>
      <c r="K3" s="93">
        <f>E3-D3</f>
        <v>94</v>
      </c>
      <c r="L3" s="93">
        <f>H3-G3</f>
        <v>-32.506704734798404</v>
      </c>
    </row>
    <row r="4" spans="1:13">
      <c r="A4" s="85">
        <v>2</v>
      </c>
      <c r="B4" s="99" t="s">
        <v>93</v>
      </c>
      <c r="C4" s="92">
        <v>6212</v>
      </c>
      <c r="D4" s="92">
        <v>6557</v>
      </c>
      <c r="E4" s="92">
        <v>6573</v>
      </c>
      <c r="F4" s="92">
        <v>6079.5066008642898</v>
      </c>
      <c r="G4" s="92">
        <v>6394.9082232487299</v>
      </c>
      <c r="H4" s="92">
        <v>6413.1882208790803</v>
      </c>
      <c r="I4" s="100">
        <f t="shared" ref="I4:I67" si="0">(E4-C4)/C4</f>
        <v>5.8113329040566646E-2</v>
      </c>
      <c r="J4" s="93">
        <f t="shared" ref="J4:J67" si="1">E4-C4</f>
        <v>361</v>
      </c>
      <c r="K4" s="93">
        <f t="shared" ref="K4:K67" si="2">E4-D4</f>
        <v>16</v>
      </c>
      <c r="L4" s="93">
        <f t="shared" ref="L4:L67" si="3">H4-G4</f>
        <v>18.279997630350408</v>
      </c>
    </row>
    <row r="5" spans="1:13">
      <c r="A5" s="85">
        <v>3</v>
      </c>
      <c r="B5" s="99" t="s">
        <v>94</v>
      </c>
      <c r="C5" s="92">
        <v>12431</v>
      </c>
      <c r="D5" s="92">
        <v>12484</v>
      </c>
      <c r="E5" s="92">
        <v>12536</v>
      </c>
      <c r="F5" s="92">
        <v>12189.873448599799</v>
      </c>
      <c r="G5" s="92">
        <v>12323.086449614</v>
      </c>
      <c r="H5" s="92">
        <v>12324.1916575055</v>
      </c>
      <c r="I5" s="100">
        <f t="shared" si="0"/>
        <v>8.446625372053736E-3</v>
      </c>
      <c r="J5" s="93">
        <f t="shared" si="1"/>
        <v>105</v>
      </c>
      <c r="K5" s="93">
        <f t="shared" si="2"/>
        <v>52</v>
      </c>
      <c r="L5" s="93">
        <f t="shared" si="3"/>
        <v>1.1052078914999584</v>
      </c>
    </row>
    <row r="6" spans="1:13">
      <c r="A6" s="85">
        <v>4</v>
      </c>
      <c r="B6" s="99" t="s">
        <v>95</v>
      </c>
      <c r="C6" s="92">
        <v>2441</v>
      </c>
      <c r="D6" s="92">
        <v>2611</v>
      </c>
      <c r="E6" s="92">
        <v>2562</v>
      </c>
      <c r="F6" s="92">
        <v>2330.5013885022399</v>
      </c>
      <c r="G6" s="92">
        <v>2451.7240274003598</v>
      </c>
      <c r="H6" s="92">
        <v>2444.6560220348101</v>
      </c>
      <c r="I6" s="100">
        <f t="shared" si="0"/>
        <v>4.9569848422777549E-2</v>
      </c>
      <c r="J6" s="93">
        <f t="shared" si="1"/>
        <v>121</v>
      </c>
      <c r="K6" s="93">
        <f t="shared" si="2"/>
        <v>-49</v>
      </c>
      <c r="L6" s="93">
        <f t="shared" si="3"/>
        <v>-7.0680053655496522</v>
      </c>
    </row>
    <row r="7" spans="1:13">
      <c r="A7" s="85">
        <v>5</v>
      </c>
      <c r="B7" s="99" t="s">
        <v>96</v>
      </c>
      <c r="C7" s="92">
        <v>5582</v>
      </c>
      <c r="D7" s="92">
        <v>5682</v>
      </c>
      <c r="E7" s="92">
        <v>5682</v>
      </c>
      <c r="F7" s="92">
        <v>5517.3189214802896</v>
      </c>
      <c r="G7" s="92">
        <v>5621.8878351732201</v>
      </c>
      <c r="H7" s="92">
        <v>5615.5227079184197</v>
      </c>
      <c r="I7" s="100">
        <f t="shared" si="0"/>
        <v>1.791472590469366E-2</v>
      </c>
      <c r="J7" s="93">
        <f t="shared" si="1"/>
        <v>100</v>
      </c>
      <c r="K7" s="93">
        <f t="shared" si="2"/>
        <v>0</v>
      </c>
      <c r="L7" s="93">
        <f t="shared" si="3"/>
        <v>-6.3651272548004272</v>
      </c>
    </row>
    <row r="8" spans="1:13">
      <c r="A8" s="85">
        <v>6</v>
      </c>
      <c r="B8" s="99" t="s">
        <v>97</v>
      </c>
      <c r="C8" s="92">
        <v>136719</v>
      </c>
      <c r="D8" s="92">
        <v>135567</v>
      </c>
      <c r="E8" s="92">
        <v>135554</v>
      </c>
      <c r="F8" s="92">
        <v>135941.93326479799</v>
      </c>
      <c r="G8" s="92">
        <v>135105.405463064</v>
      </c>
      <c r="H8" s="92">
        <v>134849.47717609</v>
      </c>
      <c r="I8" s="100">
        <f t="shared" si="0"/>
        <v>-8.5211272756529812E-3</v>
      </c>
      <c r="J8" s="93">
        <f t="shared" si="1"/>
        <v>-1165</v>
      </c>
      <c r="K8" s="93">
        <f t="shared" si="2"/>
        <v>-13</v>
      </c>
      <c r="L8" s="93">
        <f t="shared" si="3"/>
        <v>-255.92828697399818</v>
      </c>
    </row>
    <row r="9" spans="1:13">
      <c r="A9" s="85">
        <v>7</v>
      </c>
      <c r="B9" s="99" t="s">
        <v>98</v>
      </c>
      <c r="C9" s="92">
        <v>68582</v>
      </c>
      <c r="D9" s="92">
        <v>67921</v>
      </c>
      <c r="E9" s="92">
        <v>66921</v>
      </c>
      <c r="F9" s="92">
        <v>68741.901568850706</v>
      </c>
      <c r="G9" s="92">
        <v>67072.871108520805</v>
      </c>
      <c r="H9" s="92">
        <v>67079.794442520695</v>
      </c>
      <c r="I9" s="100">
        <f t="shared" si="0"/>
        <v>-2.4219182875973286E-2</v>
      </c>
      <c r="J9" s="93">
        <f t="shared" si="1"/>
        <v>-1661</v>
      </c>
      <c r="K9" s="93">
        <f t="shared" si="2"/>
        <v>-1000</v>
      </c>
      <c r="L9" s="93">
        <f t="shared" si="3"/>
        <v>6.9233339998900192</v>
      </c>
    </row>
    <row r="10" spans="1:13">
      <c r="A10" s="85">
        <v>8</v>
      </c>
      <c r="B10" s="99" t="s">
        <v>99</v>
      </c>
      <c r="C10" s="92">
        <v>3512</v>
      </c>
      <c r="D10" s="92">
        <v>3667</v>
      </c>
      <c r="E10" s="92">
        <v>3705</v>
      </c>
      <c r="F10" s="92">
        <v>3425.1447765303801</v>
      </c>
      <c r="G10" s="92">
        <v>3597.8077510756598</v>
      </c>
      <c r="H10" s="92">
        <v>3613.9744430511601</v>
      </c>
      <c r="I10" s="100">
        <f t="shared" si="0"/>
        <v>5.4954441913439636E-2</v>
      </c>
      <c r="J10" s="93">
        <f t="shared" si="1"/>
        <v>193</v>
      </c>
      <c r="K10" s="93">
        <f t="shared" si="2"/>
        <v>38</v>
      </c>
      <c r="L10" s="93">
        <f t="shared" si="3"/>
        <v>16.166691975500271</v>
      </c>
    </row>
    <row r="11" spans="1:13">
      <c r="A11" s="85">
        <v>9</v>
      </c>
      <c r="B11" s="99" t="s">
        <v>100</v>
      </c>
      <c r="C11" s="92">
        <v>25445</v>
      </c>
      <c r="D11" s="92">
        <v>25948</v>
      </c>
      <c r="E11" s="92">
        <v>25849</v>
      </c>
      <c r="F11" s="92">
        <v>25504.248869863401</v>
      </c>
      <c r="G11" s="92">
        <v>25853.983308199098</v>
      </c>
      <c r="H11" s="92">
        <v>25896.490199957199</v>
      </c>
      <c r="I11" s="100">
        <f t="shared" si="0"/>
        <v>1.5877382589899784E-2</v>
      </c>
      <c r="J11" s="93">
        <f t="shared" si="1"/>
        <v>404</v>
      </c>
      <c r="K11" s="93">
        <f t="shared" si="2"/>
        <v>-99</v>
      </c>
      <c r="L11" s="93">
        <f t="shared" si="3"/>
        <v>42.506891758101119</v>
      </c>
    </row>
    <row r="12" spans="1:13">
      <c r="A12" s="85">
        <v>10</v>
      </c>
      <c r="B12" s="99" t="s">
        <v>101</v>
      </c>
      <c r="C12" s="92">
        <v>27118</v>
      </c>
      <c r="D12" s="92">
        <v>27412</v>
      </c>
      <c r="E12" s="92">
        <v>27503</v>
      </c>
      <c r="F12" s="92">
        <v>26963.9006408696</v>
      </c>
      <c r="G12" s="92">
        <v>27280.124270794298</v>
      </c>
      <c r="H12" s="92">
        <v>27330.904818970001</v>
      </c>
      <c r="I12" s="100">
        <f t="shared" si="0"/>
        <v>1.4197212183789365E-2</v>
      </c>
      <c r="J12" s="93">
        <f t="shared" si="1"/>
        <v>385</v>
      </c>
      <c r="K12" s="93">
        <f t="shared" si="2"/>
        <v>91</v>
      </c>
      <c r="L12" s="93">
        <f t="shared" si="3"/>
        <v>50.780548175702279</v>
      </c>
    </row>
    <row r="13" spans="1:13">
      <c r="A13" s="85">
        <v>11</v>
      </c>
      <c r="B13" s="99" t="s">
        <v>102</v>
      </c>
      <c r="C13" s="92">
        <v>4461</v>
      </c>
      <c r="D13" s="92">
        <v>4493</v>
      </c>
      <c r="E13" s="92">
        <v>4536</v>
      </c>
      <c r="F13" s="92">
        <v>4386.2505947519903</v>
      </c>
      <c r="G13" s="92">
        <v>4443.9478219971597</v>
      </c>
      <c r="H13" s="92">
        <v>4460.9041017976297</v>
      </c>
      <c r="I13" s="100">
        <f t="shared" si="0"/>
        <v>1.6812373907195696E-2</v>
      </c>
      <c r="J13" s="93">
        <f t="shared" si="1"/>
        <v>75</v>
      </c>
      <c r="K13" s="93">
        <f t="shared" si="2"/>
        <v>43</v>
      </c>
      <c r="L13" s="93">
        <f t="shared" si="3"/>
        <v>16.956279800469929</v>
      </c>
    </row>
    <row r="14" spans="1:13">
      <c r="A14" s="85">
        <v>12</v>
      </c>
      <c r="B14" s="99" t="s">
        <v>103</v>
      </c>
      <c r="C14" s="92">
        <v>2152</v>
      </c>
      <c r="D14" s="92">
        <v>2437</v>
      </c>
      <c r="E14" s="92">
        <v>2399</v>
      </c>
      <c r="F14" s="92">
        <v>2031.5675914353601</v>
      </c>
      <c r="G14" s="92">
        <v>2265.56905926132</v>
      </c>
      <c r="H14" s="92">
        <v>2268.98578955828</v>
      </c>
      <c r="I14" s="100">
        <f t="shared" si="0"/>
        <v>0.11477695167286245</v>
      </c>
      <c r="J14" s="93">
        <f t="shared" si="1"/>
        <v>247</v>
      </c>
      <c r="K14" s="93">
        <f t="shared" si="2"/>
        <v>-38</v>
      </c>
      <c r="L14" s="93">
        <f t="shared" si="3"/>
        <v>3.4167302969599405</v>
      </c>
    </row>
    <row r="15" spans="1:13">
      <c r="A15" s="85">
        <v>13</v>
      </c>
      <c r="B15" s="99" t="s">
        <v>104</v>
      </c>
      <c r="C15" s="92">
        <v>2554</v>
      </c>
      <c r="D15" s="92">
        <v>2617</v>
      </c>
      <c r="E15" s="92">
        <v>2616</v>
      </c>
      <c r="F15" s="92">
        <v>2437.97550380344</v>
      </c>
      <c r="G15" s="92">
        <v>2502.8616278627801</v>
      </c>
      <c r="H15" s="92">
        <v>2500.07750171318</v>
      </c>
      <c r="I15" s="100">
        <f t="shared" si="0"/>
        <v>2.4275646045418951E-2</v>
      </c>
      <c r="J15" s="93">
        <f t="shared" si="1"/>
        <v>62</v>
      </c>
      <c r="K15" s="93">
        <f t="shared" si="2"/>
        <v>-1</v>
      </c>
      <c r="L15" s="93">
        <f t="shared" si="3"/>
        <v>-2.7841261496000698</v>
      </c>
    </row>
    <row r="16" spans="1:13">
      <c r="A16" s="85">
        <v>14</v>
      </c>
      <c r="B16" s="99" t="s">
        <v>105</v>
      </c>
      <c r="C16" s="92">
        <v>7046</v>
      </c>
      <c r="D16" s="92">
        <v>6985</v>
      </c>
      <c r="E16" s="92">
        <v>6961</v>
      </c>
      <c r="F16" s="92">
        <v>6952.1921627526199</v>
      </c>
      <c r="G16" s="92">
        <v>6919.1781355742996</v>
      </c>
      <c r="H16" s="92">
        <v>6888.7797800235603</v>
      </c>
      <c r="I16" s="100">
        <f t="shared" si="0"/>
        <v>-1.2063582174283282E-2</v>
      </c>
      <c r="J16" s="93">
        <f t="shared" si="1"/>
        <v>-85</v>
      </c>
      <c r="K16" s="93">
        <f t="shared" si="2"/>
        <v>-24</v>
      </c>
      <c r="L16" s="93">
        <f t="shared" si="3"/>
        <v>-30.398355550739325</v>
      </c>
    </row>
    <row r="17" spans="1:12">
      <c r="A17" s="85">
        <v>15</v>
      </c>
      <c r="B17" s="99" t="s">
        <v>106</v>
      </c>
      <c r="C17" s="92">
        <v>5774</v>
      </c>
      <c r="D17" s="92">
        <v>5775</v>
      </c>
      <c r="E17" s="92">
        <v>5784</v>
      </c>
      <c r="F17" s="92">
        <v>5708.3654308124997</v>
      </c>
      <c r="G17" s="92">
        <v>5720.4412541532702</v>
      </c>
      <c r="H17" s="92">
        <v>5721.07919707572</v>
      </c>
      <c r="I17" s="100">
        <f t="shared" si="0"/>
        <v>1.7319016279875303E-3</v>
      </c>
      <c r="J17" s="93">
        <f t="shared" si="1"/>
        <v>10</v>
      </c>
      <c r="K17" s="93">
        <f t="shared" si="2"/>
        <v>9</v>
      </c>
      <c r="L17" s="93">
        <f t="shared" si="3"/>
        <v>0.63794292244983808</v>
      </c>
    </row>
    <row r="18" spans="1:12">
      <c r="A18" s="85">
        <v>16</v>
      </c>
      <c r="B18" s="99" t="s">
        <v>107</v>
      </c>
      <c r="C18" s="92">
        <v>70932</v>
      </c>
      <c r="D18" s="92">
        <v>71707</v>
      </c>
      <c r="E18" s="92">
        <v>72155</v>
      </c>
      <c r="F18" s="92">
        <v>70629.942052681698</v>
      </c>
      <c r="G18" s="92">
        <v>71699.868488968394</v>
      </c>
      <c r="H18" s="92">
        <v>71824.338788916997</v>
      </c>
      <c r="I18" s="100">
        <f t="shared" si="0"/>
        <v>1.7241865448598657E-2</v>
      </c>
      <c r="J18" s="93">
        <f t="shared" si="1"/>
        <v>1223</v>
      </c>
      <c r="K18" s="93">
        <f t="shared" si="2"/>
        <v>448</v>
      </c>
      <c r="L18" s="93">
        <f t="shared" si="3"/>
        <v>124.4702999486035</v>
      </c>
    </row>
    <row r="19" spans="1:12">
      <c r="A19" s="85">
        <v>17</v>
      </c>
      <c r="B19" s="99" t="s">
        <v>108</v>
      </c>
      <c r="C19" s="92">
        <v>13381</v>
      </c>
      <c r="D19" s="92">
        <v>13686</v>
      </c>
      <c r="E19" s="92">
        <v>13759</v>
      </c>
      <c r="F19" s="92">
        <v>13301.7942625868</v>
      </c>
      <c r="G19" s="92">
        <v>13660.718488173899</v>
      </c>
      <c r="H19" s="92">
        <v>13687.369546476</v>
      </c>
      <c r="I19" s="100">
        <f t="shared" si="0"/>
        <v>2.8249009790000747E-2</v>
      </c>
      <c r="J19" s="93">
        <f t="shared" si="1"/>
        <v>378</v>
      </c>
      <c r="K19" s="93">
        <f t="shared" si="2"/>
        <v>73</v>
      </c>
      <c r="L19" s="93">
        <f t="shared" si="3"/>
        <v>26.651058302100864</v>
      </c>
    </row>
    <row r="20" spans="1:12">
      <c r="A20" s="85">
        <v>18</v>
      </c>
      <c r="B20" s="99" t="s">
        <v>109</v>
      </c>
      <c r="C20" s="92">
        <v>2968</v>
      </c>
      <c r="D20" s="92">
        <v>3089</v>
      </c>
      <c r="E20" s="92">
        <v>3030</v>
      </c>
      <c r="F20" s="92">
        <v>2902.2327012183</v>
      </c>
      <c r="G20" s="92">
        <v>3003.9317580336601</v>
      </c>
      <c r="H20" s="92">
        <v>2963.9721991095298</v>
      </c>
      <c r="I20" s="100">
        <f t="shared" si="0"/>
        <v>2.0889487870619946E-2</v>
      </c>
      <c r="J20" s="93">
        <f t="shared" si="1"/>
        <v>62</v>
      </c>
      <c r="K20" s="93">
        <f t="shared" si="2"/>
        <v>-59</v>
      </c>
      <c r="L20" s="93">
        <f t="shared" si="3"/>
        <v>-39.959558924130306</v>
      </c>
    </row>
    <row r="21" spans="1:12">
      <c r="A21" s="85">
        <v>19</v>
      </c>
      <c r="B21" s="99" t="s">
        <v>110</v>
      </c>
      <c r="C21" s="92">
        <v>8196</v>
      </c>
      <c r="D21" s="92">
        <v>8327</v>
      </c>
      <c r="E21" s="92">
        <v>8298</v>
      </c>
      <c r="F21" s="92">
        <v>8049.1359920923496</v>
      </c>
      <c r="G21" s="92">
        <v>8148.8591731512197</v>
      </c>
      <c r="H21" s="92">
        <v>8154.8926454945904</v>
      </c>
      <c r="I21" s="100">
        <f t="shared" si="0"/>
        <v>1.2445095168374817E-2</v>
      </c>
      <c r="J21" s="93">
        <f t="shared" si="1"/>
        <v>102</v>
      </c>
      <c r="K21" s="93">
        <f t="shared" si="2"/>
        <v>-29</v>
      </c>
      <c r="L21" s="93">
        <f t="shared" si="3"/>
        <v>6.033472343370704</v>
      </c>
    </row>
    <row r="22" spans="1:12">
      <c r="A22" s="85">
        <v>20</v>
      </c>
      <c r="B22" s="99" t="s">
        <v>111</v>
      </c>
      <c r="C22" s="92">
        <v>24173</v>
      </c>
      <c r="D22" s="92">
        <v>24130</v>
      </c>
      <c r="E22" s="92">
        <v>24142</v>
      </c>
      <c r="F22" s="92">
        <v>24011.808732012301</v>
      </c>
      <c r="G22" s="92">
        <v>23948.435387497299</v>
      </c>
      <c r="H22" s="92">
        <v>23963.612513402099</v>
      </c>
      <c r="I22" s="100">
        <f t="shared" si="0"/>
        <v>-1.2824225375418856E-3</v>
      </c>
      <c r="J22" s="93">
        <f t="shared" si="1"/>
        <v>-31</v>
      </c>
      <c r="K22" s="93">
        <f t="shared" si="2"/>
        <v>12</v>
      </c>
      <c r="L22" s="93">
        <f t="shared" si="3"/>
        <v>15.17712590480005</v>
      </c>
    </row>
    <row r="23" spans="1:12">
      <c r="A23" s="85">
        <v>21</v>
      </c>
      <c r="B23" s="99" t="s">
        <v>112</v>
      </c>
      <c r="C23" s="92">
        <v>13277</v>
      </c>
      <c r="D23" s="92">
        <v>13640</v>
      </c>
      <c r="E23" s="92">
        <v>13775</v>
      </c>
      <c r="F23" s="92">
        <v>13061.5059628001</v>
      </c>
      <c r="G23" s="92">
        <v>13437.142641578799</v>
      </c>
      <c r="H23" s="92">
        <v>13498.6087398667</v>
      </c>
      <c r="I23" s="100">
        <f t="shared" si="0"/>
        <v>3.7508473299691196E-2</v>
      </c>
      <c r="J23" s="93">
        <f t="shared" si="1"/>
        <v>498</v>
      </c>
      <c r="K23" s="93">
        <f t="shared" si="2"/>
        <v>135</v>
      </c>
      <c r="L23" s="93">
        <f t="shared" si="3"/>
        <v>61.466098287901332</v>
      </c>
    </row>
    <row r="24" spans="1:12">
      <c r="A24" s="85">
        <v>22</v>
      </c>
      <c r="B24" s="99" t="s">
        <v>113</v>
      </c>
      <c r="C24" s="92">
        <v>9399</v>
      </c>
      <c r="D24" s="92">
        <v>9222</v>
      </c>
      <c r="E24" s="92">
        <v>9268</v>
      </c>
      <c r="F24" s="92">
        <v>9279.6243873250096</v>
      </c>
      <c r="G24" s="92">
        <v>9172.4101412891905</v>
      </c>
      <c r="H24" s="92">
        <v>9145.1759611900598</v>
      </c>
      <c r="I24" s="100">
        <f t="shared" si="0"/>
        <v>-1.393765294180232E-2</v>
      </c>
      <c r="J24" s="93">
        <f t="shared" si="1"/>
        <v>-131</v>
      </c>
      <c r="K24" s="93">
        <f t="shared" si="2"/>
        <v>46</v>
      </c>
      <c r="L24" s="93">
        <f t="shared" si="3"/>
        <v>-27.234180099130754</v>
      </c>
    </row>
    <row r="25" spans="1:12">
      <c r="A25" s="85">
        <v>23</v>
      </c>
      <c r="B25" s="99" t="s">
        <v>114</v>
      </c>
      <c r="C25" s="92">
        <v>7153</v>
      </c>
      <c r="D25" s="92">
        <v>7321</v>
      </c>
      <c r="E25" s="92">
        <v>7320</v>
      </c>
      <c r="F25" s="92">
        <v>7009.2259606281696</v>
      </c>
      <c r="G25" s="92">
        <v>7184.0165643517203</v>
      </c>
      <c r="H25" s="92">
        <v>7181.6604926215696</v>
      </c>
      <c r="I25" s="100">
        <f t="shared" si="0"/>
        <v>2.3346847476583252E-2</v>
      </c>
      <c r="J25" s="93">
        <f t="shared" si="1"/>
        <v>167</v>
      </c>
      <c r="K25" s="93">
        <f t="shared" si="2"/>
        <v>-1</v>
      </c>
      <c r="L25" s="93">
        <f t="shared" si="3"/>
        <v>-2.3560717301506884</v>
      </c>
    </row>
    <row r="26" spans="1:12">
      <c r="A26" s="85">
        <v>24</v>
      </c>
      <c r="B26" s="99" t="s">
        <v>115</v>
      </c>
      <c r="C26" s="92">
        <v>3410</v>
      </c>
      <c r="D26" s="92">
        <v>3617</v>
      </c>
      <c r="E26" s="92">
        <v>3621</v>
      </c>
      <c r="F26" s="92">
        <v>3352.0740782921598</v>
      </c>
      <c r="G26" s="92">
        <v>3537.8738324138699</v>
      </c>
      <c r="H26" s="92">
        <v>3557.25576703759</v>
      </c>
      <c r="I26" s="100">
        <f t="shared" si="0"/>
        <v>6.1876832844574778E-2</v>
      </c>
      <c r="J26" s="93">
        <f t="shared" si="1"/>
        <v>211</v>
      </c>
      <c r="K26" s="93">
        <f t="shared" si="2"/>
        <v>4</v>
      </c>
      <c r="L26" s="93">
        <f t="shared" si="3"/>
        <v>19.381934623720099</v>
      </c>
    </row>
    <row r="27" spans="1:12">
      <c r="A27" s="85">
        <v>25</v>
      </c>
      <c r="B27" s="99" t="s">
        <v>116</v>
      </c>
      <c r="C27" s="92">
        <v>9517</v>
      </c>
      <c r="D27" s="92">
        <v>9852</v>
      </c>
      <c r="E27" s="92">
        <v>9923</v>
      </c>
      <c r="F27" s="92">
        <v>9206.3213077433793</v>
      </c>
      <c r="G27" s="92">
        <v>9560.9631145085496</v>
      </c>
      <c r="H27" s="92">
        <v>9606.2091776022098</v>
      </c>
      <c r="I27" s="100">
        <f t="shared" si="0"/>
        <v>4.2660502259115267E-2</v>
      </c>
      <c r="J27" s="93">
        <f t="shared" si="1"/>
        <v>406</v>
      </c>
      <c r="K27" s="93">
        <f t="shared" si="2"/>
        <v>71</v>
      </c>
      <c r="L27" s="93">
        <f t="shared" si="3"/>
        <v>45.246063093660268</v>
      </c>
    </row>
    <row r="28" spans="1:12">
      <c r="A28" s="85">
        <v>26</v>
      </c>
      <c r="B28" s="99" t="s">
        <v>117</v>
      </c>
      <c r="C28" s="92">
        <v>19517</v>
      </c>
      <c r="D28" s="92">
        <v>19620</v>
      </c>
      <c r="E28" s="92">
        <v>19680</v>
      </c>
      <c r="F28" s="92">
        <v>19276.628761483898</v>
      </c>
      <c r="G28" s="92">
        <v>19435.298169464</v>
      </c>
      <c r="H28" s="92">
        <v>19451.3404205601</v>
      </c>
      <c r="I28" s="100">
        <f t="shared" si="0"/>
        <v>8.3516933955013577E-3</v>
      </c>
      <c r="J28" s="93">
        <f t="shared" si="1"/>
        <v>163</v>
      </c>
      <c r="K28" s="93">
        <f t="shared" si="2"/>
        <v>60</v>
      </c>
      <c r="L28" s="93">
        <f t="shared" si="3"/>
        <v>16.04225109609979</v>
      </c>
    </row>
    <row r="29" spans="1:12">
      <c r="A29" s="85">
        <v>27</v>
      </c>
      <c r="B29" s="99" t="s">
        <v>118</v>
      </c>
      <c r="C29" s="92">
        <v>31973</v>
      </c>
      <c r="D29" s="92">
        <v>31686</v>
      </c>
      <c r="E29" s="92">
        <v>31745</v>
      </c>
      <c r="F29" s="92">
        <v>31809.782972569501</v>
      </c>
      <c r="G29" s="92">
        <v>31586.466518518599</v>
      </c>
      <c r="H29" s="92">
        <v>31554.874971120302</v>
      </c>
      <c r="I29" s="100">
        <f t="shared" si="0"/>
        <v>-7.1310167954211365E-3</v>
      </c>
      <c r="J29" s="93">
        <f t="shared" si="1"/>
        <v>-228</v>
      </c>
      <c r="K29" s="93">
        <f t="shared" si="2"/>
        <v>59</v>
      </c>
      <c r="L29" s="93">
        <f t="shared" si="3"/>
        <v>-31.591547398296825</v>
      </c>
    </row>
    <row r="30" spans="1:12">
      <c r="A30" s="85">
        <v>28</v>
      </c>
      <c r="B30" s="99" t="s">
        <v>119</v>
      </c>
      <c r="C30" s="92">
        <v>7781</v>
      </c>
      <c r="D30" s="92">
        <v>7990</v>
      </c>
      <c r="E30" s="92">
        <v>8127</v>
      </c>
      <c r="F30" s="92">
        <v>7602.98650810044</v>
      </c>
      <c r="G30" s="92">
        <v>7874.39839449591</v>
      </c>
      <c r="H30" s="92">
        <v>7923.9163871290302</v>
      </c>
      <c r="I30" s="100">
        <f t="shared" si="0"/>
        <v>4.4467292121835242E-2</v>
      </c>
      <c r="J30" s="93">
        <f t="shared" si="1"/>
        <v>346</v>
      </c>
      <c r="K30" s="93">
        <f t="shared" si="2"/>
        <v>137</v>
      </c>
      <c r="L30" s="93">
        <f t="shared" si="3"/>
        <v>49.51799263312023</v>
      </c>
    </row>
    <row r="31" spans="1:12">
      <c r="A31" s="85">
        <v>29</v>
      </c>
      <c r="B31" s="99" t="s">
        <v>120</v>
      </c>
      <c r="C31" s="92">
        <v>2157</v>
      </c>
      <c r="D31" s="92">
        <v>2375</v>
      </c>
      <c r="E31" s="92">
        <v>2323</v>
      </c>
      <c r="F31" s="92">
        <v>2086.62035354507</v>
      </c>
      <c r="G31" s="92">
        <v>2199.3471498783001</v>
      </c>
      <c r="H31" s="92">
        <v>2209.6501490880401</v>
      </c>
      <c r="I31" s="100">
        <f t="shared" si="0"/>
        <v>7.6958738989337042E-2</v>
      </c>
      <c r="J31" s="93">
        <f t="shared" si="1"/>
        <v>166</v>
      </c>
      <c r="K31" s="93">
        <f t="shared" si="2"/>
        <v>-52</v>
      </c>
      <c r="L31" s="93">
        <f t="shared" si="3"/>
        <v>10.302999209739937</v>
      </c>
    </row>
    <row r="32" spans="1:12">
      <c r="A32" s="85">
        <v>30</v>
      </c>
      <c r="B32" s="99" t="s">
        <v>121</v>
      </c>
      <c r="C32" s="92">
        <v>1526</v>
      </c>
      <c r="D32" s="92">
        <v>1268</v>
      </c>
      <c r="E32" s="92">
        <v>1281</v>
      </c>
      <c r="F32" s="92">
        <v>1397.5201912425</v>
      </c>
      <c r="G32" s="92">
        <v>1186.08059616846</v>
      </c>
      <c r="H32" s="92">
        <v>1180.8600826915399</v>
      </c>
      <c r="I32" s="100">
        <f t="shared" si="0"/>
        <v>-0.16055045871559634</v>
      </c>
      <c r="J32" s="93">
        <f t="shared" si="1"/>
        <v>-245</v>
      </c>
      <c r="K32" s="93">
        <f t="shared" si="2"/>
        <v>13</v>
      </c>
      <c r="L32" s="93">
        <f t="shared" si="3"/>
        <v>-5.2205134769201322</v>
      </c>
    </row>
    <row r="33" spans="1:12">
      <c r="A33" s="85">
        <v>31</v>
      </c>
      <c r="B33" s="99" t="s">
        <v>122</v>
      </c>
      <c r="C33" s="92">
        <v>21284</v>
      </c>
      <c r="D33" s="92">
        <v>21553</v>
      </c>
      <c r="E33" s="92">
        <v>21645</v>
      </c>
      <c r="F33" s="92">
        <v>21116.589906644102</v>
      </c>
      <c r="G33" s="92">
        <v>21448.3308496147</v>
      </c>
      <c r="H33" s="92">
        <v>21464.692807138701</v>
      </c>
      <c r="I33" s="100">
        <f t="shared" si="0"/>
        <v>1.6961097538056757E-2</v>
      </c>
      <c r="J33" s="93">
        <f t="shared" si="1"/>
        <v>361</v>
      </c>
      <c r="K33" s="93">
        <f t="shared" si="2"/>
        <v>92</v>
      </c>
      <c r="L33" s="93">
        <f t="shared" si="3"/>
        <v>16.3619575240009</v>
      </c>
    </row>
    <row r="34" spans="1:12">
      <c r="A34" s="85">
        <v>32</v>
      </c>
      <c r="B34" s="99" t="s">
        <v>123</v>
      </c>
      <c r="C34" s="92">
        <v>8487</v>
      </c>
      <c r="D34" s="92">
        <v>8788</v>
      </c>
      <c r="E34" s="92">
        <v>8793</v>
      </c>
      <c r="F34" s="92">
        <v>8389.5385306203698</v>
      </c>
      <c r="G34" s="92">
        <v>8691.1112388437505</v>
      </c>
      <c r="H34" s="92">
        <v>8713.5708312998504</v>
      </c>
      <c r="I34" s="100">
        <f t="shared" si="0"/>
        <v>3.6055143160127257E-2</v>
      </c>
      <c r="J34" s="93">
        <f t="shared" si="1"/>
        <v>306</v>
      </c>
      <c r="K34" s="93">
        <f t="shared" si="2"/>
        <v>5</v>
      </c>
      <c r="L34" s="93">
        <f t="shared" si="3"/>
        <v>22.459592456099926</v>
      </c>
    </row>
    <row r="35" spans="1:12">
      <c r="A35" s="85">
        <v>33</v>
      </c>
      <c r="B35" s="99" t="s">
        <v>124</v>
      </c>
      <c r="C35" s="92">
        <v>34656</v>
      </c>
      <c r="D35" s="92">
        <v>35089</v>
      </c>
      <c r="E35" s="92">
        <v>35284</v>
      </c>
      <c r="F35" s="92">
        <v>34405.912673584702</v>
      </c>
      <c r="G35" s="92">
        <v>34987.446526427302</v>
      </c>
      <c r="H35" s="92">
        <v>35029.158880468698</v>
      </c>
      <c r="I35" s="100">
        <f t="shared" si="0"/>
        <v>1.8120960295475531E-2</v>
      </c>
      <c r="J35" s="93">
        <f t="shared" si="1"/>
        <v>628</v>
      </c>
      <c r="K35" s="93">
        <f t="shared" si="2"/>
        <v>195</v>
      </c>
      <c r="L35" s="93">
        <f t="shared" si="3"/>
        <v>41.712354041395884</v>
      </c>
    </row>
    <row r="36" spans="1:12">
      <c r="A36" s="85">
        <v>34</v>
      </c>
      <c r="B36" s="99" t="s">
        <v>125</v>
      </c>
      <c r="C36" s="92">
        <v>502029</v>
      </c>
      <c r="D36" s="92">
        <v>495892</v>
      </c>
      <c r="E36" s="92">
        <v>496825</v>
      </c>
      <c r="F36" s="92">
        <v>500363.03512458998</v>
      </c>
      <c r="G36" s="92">
        <v>495932.766137567</v>
      </c>
      <c r="H36" s="92">
        <v>495236.49204116099</v>
      </c>
      <c r="I36" s="100">
        <f t="shared" si="0"/>
        <v>-1.0365935035625431E-2</v>
      </c>
      <c r="J36" s="93">
        <f t="shared" si="1"/>
        <v>-5204</v>
      </c>
      <c r="K36" s="93">
        <f t="shared" si="2"/>
        <v>933</v>
      </c>
      <c r="L36" s="93">
        <f t="shared" si="3"/>
        <v>-696.27409640600672</v>
      </c>
    </row>
    <row r="37" spans="1:12">
      <c r="A37" s="85">
        <v>35</v>
      </c>
      <c r="B37" s="99" t="s">
        <v>126</v>
      </c>
      <c r="C37" s="92">
        <v>120099</v>
      </c>
      <c r="D37" s="92">
        <v>120428</v>
      </c>
      <c r="E37" s="92">
        <v>120906</v>
      </c>
      <c r="F37" s="92">
        <v>119778.312628486</v>
      </c>
      <c r="G37" s="92">
        <v>120292.548437707</v>
      </c>
      <c r="H37" s="92">
        <v>120440.220221528</v>
      </c>
      <c r="I37" s="100">
        <f t="shared" si="0"/>
        <v>6.7194564484300452E-3</v>
      </c>
      <c r="J37" s="93">
        <f t="shared" si="1"/>
        <v>807</v>
      </c>
      <c r="K37" s="93">
        <f t="shared" si="2"/>
        <v>478</v>
      </c>
      <c r="L37" s="93">
        <f t="shared" si="3"/>
        <v>147.67178382100246</v>
      </c>
    </row>
    <row r="38" spans="1:12">
      <c r="A38" s="85">
        <v>36</v>
      </c>
      <c r="B38" s="99" t="s">
        <v>127</v>
      </c>
      <c r="C38" s="92">
        <v>2863</v>
      </c>
      <c r="D38" s="92">
        <v>2965</v>
      </c>
      <c r="E38" s="92">
        <v>2957</v>
      </c>
      <c r="F38" s="92">
        <v>2756.99173337604</v>
      </c>
      <c r="G38" s="92">
        <v>2846.0103295066701</v>
      </c>
      <c r="H38" s="92">
        <v>2848.9789734596202</v>
      </c>
      <c r="I38" s="100">
        <f t="shared" si="0"/>
        <v>3.2832692979392245E-2</v>
      </c>
      <c r="J38" s="93">
        <f t="shared" si="1"/>
        <v>94</v>
      </c>
      <c r="K38" s="93">
        <f t="shared" si="2"/>
        <v>-8</v>
      </c>
      <c r="L38" s="93">
        <f t="shared" si="3"/>
        <v>2.9686439529500603</v>
      </c>
    </row>
    <row r="39" spans="1:12">
      <c r="A39" s="85">
        <v>37</v>
      </c>
      <c r="B39" s="99" t="s">
        <v>128</v>
      </c>
      <c r="C39" s="92">
        <v>6916</v>
      </c>
      <c r="D39" s="92">
        <v>7247</v>
      </c>
      <c r="E39" s="92">
        <v>7198</v>
      </c>
      <c r="F39" s="92">
        <v>6730.0269661905004</v>
      </c>
      <c r="G39" s="92">
        <v>7036.6913444530401</v>
      </c>
      <c r="H39" s="92">
        <v>7039.2840485480801</v>
      </c>
      <c r="I39" s="100">
        <f t="shared" si="0"/>
        <v>4.0775014459224983E-2</v>
      </c>
      <c r="J39" s="93">
        <f t="shared" si="1"/>
        <v>282</v>
      </c>
      <c r="K39" s="93">
        <f t="shared" si="2"/>
        <v>-49</v>
      </c>
      <c r="L39" s="93">
        <f t="shared" si="3"/>
        <v>2.5927040950400624</v>
      </c>
    </row>
    <row r="40" spans="1:12">
      <c r="A40" s="85">
        <v>38</v>
      </c>
      <c r="B40" s="99" t="s">
        <v>129</v>
      </c>
      <c r="C40" s="92">
        <v>29123</v>
      </c>
      <c r="D40" s="92">
        <v>29460</v>
      </c>
      <c r="E40" s="92">
        <v>29566</v>
      </c>
      <c r="F40" s="92">
        <v>28856.2288437809</v>
      </c>
      <c r="G40" s="92">
        <v>29195.9662963312</v>
      </c>
      <c r="H40" s="92">
        <v>29235.685823845401</v>
      </c>
      <c r="I40" s="100">
        <f t="shared" si="0"/>
        <v>1.5211344985063352E-2</v>
      </c>
      <c r="J40" s="93">
        <f t="shared" si="1"/>
        <v>443</v>
      </c>
      <c r="K40" s="93">
        <f t="shared" si="2"/>
        <v>106</v>
      </c>
      <c r="L40" s="93">
        <f t="shared" si="3"/>
        <v>39.719527514200308</v>
      </c>
    </row>
    <row r="41" spans="1:12">
      <c r="A41" s="85">
        <v>39</v>
      </c>
      <c r="B41" s="99" t="s">
        <v>130</v>
      </c>
      <c r="C41" s="92">
        <v>7864</v>
      </c>
      <c r="D41" s="92">
        <v>7915</v>
      </c>
      <c r="E41" s="92">
        <v>7924</v>
      </c>
      <c r="F41" s="92">
        <v>7745.13112951529</v>
      </c>
      <c r="G41" s="92">
        <v>7828.29904412016</v>
      </c>
      <c r="H41" s="92">
        <v>7803.0188254926998</v>
      </c>
      <c r="I41" s="100">
        <f t="shared" si="0"/>
        <v>7.6297049847405905E-3</v>
      </c>
      <c r="J41" s="93">
        <f t="shared" si="1"/>
        <v>60</v>
      </c>
      <c r="K41" s="93">
        <f t="shared" si="2"/>
        <v>9</v>
      </c>
      <c r="L41" s="93">
        <f t="shared" si="3"/>
        <v>-25.280218627460272</v>
      </c>
    </row>
    <row r="42" spans="1:12">
      <c r="A42" s="85">
        <v>40</v>
      </c>
      <c r="B42" s="99" t="s">
        <v>131</v>
      </c>
      <c r="C42" s="92">
        <v>3692</v>
      </c>
      <c r="D42" s="92">
        <v>3726</v>
      </c>
      <c r="E42" s="92">
        <v>3741</v>
      </c>
      <c r="F42" s="92">
        <v>3628.9919113238002</v>
      </c>
      <c r="G42" s="92">
        <v>3685.9382545476701</v>
      </c>
      <c r="H42" s="92">
        <v>3681.6390606940199</v>
      </c>
      <c r="I42" s="100">
        <f t="shared" si="0"/>
        <v>1.3271939328277357E-2</v>
      </c>
      <c r="J42" s="93">
        <f t="shared" si="1"/>
        <v>49</v>
      </c>
      <c r="K42" s="93">
        <f t="shared" si="2"/>
        <v>15</v>
      </c>
      <c r="L42" s="93">
        <f t="shared" si="3"/>
        <v>-4.2991938536501948</v>
      </c>
    </row>
    <row r="43" spans="1:12">
      <c r="A43" s="85">
        <v>41</v>
      </c>
      <c r="B43" s="99" t="s">
        <v>132</v>
      </c>
      <c r="C43" s="92">
        <v>41935</v>
      </c>
      <c r="D43" s="92">
        <v>43306</v>
      </c>
      <c r="E43" s="92">
        <v>43568</v>
      </c>
      <c r="F43" s="92">
        <v>41814.908640207002</v>
      </c>
      <c r="G43" s="92">
        <v>43223.961283356301</v>
      </c>
      <c r="H43" s="92">
        <v>43407.763365173298</v>
      </c>
      <c r="I43" s="100">
        <f t="shared" si="0"/>
        <v>3.8941218552521757E-2</v>
      </c>
      <c r="J43" s="93">
        <f t="shared" si="1"/>
        <v>1633</v>
      </c>
      <c r="K43" s="93">
        <f t="shared" si="2"/>
        <v>262</v>
      </c>
      <c r="L43" s="93">
        <f t="shared" si="3"/>
        <v>183.80208181699709</v>
      </c>
    </row>
    <row r="44" spans="1:12">
      <c r="A44" s="85">
        <v>42</v>
      </c>
      <c r="B44" s="99" t="s">
        <v>133</v>
      </c>
      <c r="C44" s="92">
        <v>42663</v>
      </c>
      <c r="D44" s="92">
        <v>43150</v>
      </c>
      <c r="E44" s="92">
        <v>43370</v>
      </c>
      <c r="F44" s="92">
        <v>42123.513532557998</v>
      </c>
      <c r="G44" s="92">
        <v>42787.910898800699</v>
      </c>
      <c r="H44" s="92">
        <v>42843.475561736399</v>
      </c>
      <c r="I44" s="100">
        <f t="shared" si="0"/>
        <v>1.6571736633616951E-2</v>
      </c>
      <c r="J44" s="93">
        <f t="shared" si="1"/>
        <v>707</v>
      </c>
      <c r="K44" s="93">
        <f t="shared" si="2"/>
        <v>220</v>
      </c>
      <c r="L44" s="93">
        <f t="shared" si="3"/>
        <v>55.564662935699744</v>
      </c>
    </row>
    <row r="45" spans="1:12">
      <c r="A45" s="85">
        <v>43</v>
      </c>
      <c r="B45" s="99" t="s">
        <v>134</v>
      </c>
      <c r="C45" s="92">
        <v>10215</v>
      </c>
      <c r="D45" s="92">
        <v>10192</v>
      </c>
      <c r="E45" s="92">
        <v>10203</v>
      </c>
      <c r="F45" s="92">
        <v>10016.1654234422</v>
      </c>
      <c r="G45" s="92">
        <v>10026.5798611016</v>
      </c>
      <c r="H45" s="92">
        <v>10024.8308319484</v>
      </c>
      <c r="I45" s="100">
        <f t="shared" si="0"/>
        <v>-1.1747430249632893E-3</v>
      </c>
      <c r="J45" s="93">
        <f t="shared" si="1"/>
        <v>-12</v>
      </c>
      <c r="K45" s="93">
        <f t="shared" si="2"/>
        <v>11</v>
      </c>
      <c r="L45" s="93">
        <f t="shared" si="3"/>
        <v>-1.7490291531994444</v>
      </c>
    </row>
    <row r="46" spans="1:12">
      <c r="A46" s="85">
        <v>44</v>
      </c>
      <c r="B46" s="99" t="s">
        <v>135</v>
      </c>
      <c r="C46" s="92">
        <v>10702</v>
      </c>
      <c r="D46" s="92">
        <v>11164</v>
      </c>
      <c r="E46" s="92">
        <v>11227</v>
      </c>
      <c r="F46" s="92">
        <v>10526.0217655906</v>
      </c>
      <c r="G46" s="92">
        <v>11011.157485501901</v>
      </c>
      <c r="H46" s="92">
        <v>11049.6070035352</v>
      </c>
      <c r="I46" s="100">
        <f t="shared" si="0"/>
        <v>4.9056251168005979E-2</v>
      </c>
      <c r="J46" s="93">
        <f t="shared" si="1"/>
        <v>525</v>
      </c>
      <c r="K46" s="93">
        <f t="shared" si="2"/>
        <v>63</v>
      </c>
      <c r="L46" s="93">
        <f t="shared" si="3"/>
        <v>38.449518033299682</v>
      </c>
    </row>
    <row r="47" spans="1:12">
      <c r="A47" s="85">
        <v>45</v>
      </c>
      <c r="B47" s="99" t="s">
        <v>136</v>
      </c>
      <c r="C47" s="92">
        <v>26247</v>
      </c>
      <c r="D47" s="92">
        <v>26366</v>
      </c>
      <c r="E47" s="92">
        <v>26503</v>
      </c>
      <c r="F47" s="92">
        <v>25985.721127984802</v>
      </c>
      <c r="G47" s="92">
        <v>26183.619255462701</v>
      </c>
      <c r="H47" s="92">
        <v>26184.548306721801</v>
      </c>
      <c r="I47" s="100">
        <f t="shared" si="0"/>
        <v>9.7534956375966778E-3</v>
      </c>
      <c r="J47" s="93">
        <f t="shared" si="1"/>
        <v>256</v>
      </c>
      <c r="K47" s="93">
        <f t="shared" si="2"/>
        <v>137</v>
      </c>
      <c r="L47" s="93">
        <f t="shared" si="3"/>
        <v>0.92905125909965136</v>
      </c>
    </row>
    <row r="48" spans="1:12">
      <c r="A48" s="85">
        <v>46</v>
      </c>
      <c r="B48" s="99" t="s">
        <v>137</v>
      </c>
      <c r="C48" s="92">
        <v>13891</v>
      </c>
      <c r="D48" s="92">
        <v>14625</v>
      </c>
      <c r="E48" s="92">
        <v>14696</v>
      </c>
      <c r="F48" s="92">
        <v>13707.4796089379</v>
      </c>
      <c r="G48" s="92">
        <v>14405.5270421718</v>
      </c>
      <c r="H48" s="92">
        <v>14474.1974928614</v>
      </c>
      <c r="I48" s="100">
        <f t="shared" si="0"/>
        <v>5.7951191418904327E-2</v>
      </c>
      <c r="J48" s="93">
        <f t="shared" si="1"/>
        <v>805</v>
      </c>
      <c r="K48" s="93">
        <f t="shared" si="2"/>
        <v>71</v>
      </c>
      <c r="L48" s="93">
        <f t="shared" si="3"/>
        <v>68.670450689600329</v>
      </c>
    </row>
    <row r="49" spans="1:12">
      <c r="A49" s="85">
        <v>47</v>
      </c>
      <c r="B49" s="99" t="s">
        <v>138</v>
      </c>
      <c r="C49" s="92">
        <v>4995</v>
      </c>
      <c r="D49" s="92">
        <v>5145</v>
      </c>
      <c r="E49" s="92">
        <v>5228</v>
      </c>
      <c r="F49" s="92">
        <v>4900.3821940614198</v>
      </c>
      <c r="G49" s="92">
        <v>5067.0071388422402</v>
      </c>
      <c r="H49" s="92">
        <v>5116.3883434261497</v>
      </c>
      <c r="I49" s="100">
        <f t="shared" si="0"/>
        <v>4.6646646646646646E-2</v>
      </c>
      <c r="J49" s="93">
        <f t="shared" si="1"/>
        <v>233</v>
      </c>
      <c r="K49" s="93">
        <f t="shared" si="2"/>
        <v>83</v>
      </c>
      <c r="L49" s="93">
        <f t="shared" si="3"/>
        <v>49.381204583909494</v>
      </c>
    </row>
    <row r="50" spans="1:12">
      <c r="A50" s="85">
        <v>48</v>
      </c>
      <c r="B50" s="99" t="s">
        <v>139</v>
      </c>
      <c r="C50" s="92">
        <v>33149</v>
      </c>
      <c r="D50" s="92">
        <v>33785</v>
      </c>
      <c r="E50" s="92">
        <v>32822</v>
      </c>
      <c r="F50" s="92">
        <v>33726.318141007003</v>
      </c>
      <c r="G50" s="92">
        <v>33352.5280596835</v>
      </c>
      <c r="H50" s="92">
        <v>33358.491386383299</v>
      </c>
      <c r="I50" s="100">
        <f t="shared" si="0"/>
        <v>-9.8645509668466615E-3</v>
      </c>
      <c r="J50" s="93">
        <f t="shared" si="1"/>
        <v>-327</v>
      </c>
      <c r="K50" s="93">
        <f t="shared" si="2"/>
        <v>-963</v>
      </c>
      <c r="L50" s="93">
        <f t="shared" si="3"/>
        <v>5.9633266997989267</v>
      </c>
    </row>
    <row r="51" spans="1:12">
      <c r="A51" s="85">
        <v>49</v>
      </c>
      <c r="B51" s="99" t="s">
        <v>140</v>
      </c>
      <c r="C51" s="92">
        <v>2054</v>
      </c>
      <c r="D51" s="92">
        <v>2292</v>
      </c>
      <c r="E51" s="92">
        <v>2232</v>
      </c>
      <c r="F51" s="92">
        <v>1977.16808000076</v>
      </c>
      <c r="G51" s="92">
        <v>2170.52287962739</v>
      </c>
      <c r="H51" s="92">
        <v>2155.50292203752</v>
      </c>
      <c r="I51" s="100">
        <f t="shared" si="0"/>
        <v>8.6660175267770201E-2</v>
      </c>
      <c r="J51" s="93">
        <f t="shared" si="1"/>
        <v>178</v>
      </c>
      <c r="K51" s="93">
        <f t="shared" si="2"/>
        <v>-60</v>
      </c>
      <c r="L51" s="93">
        <f t="shared" si="3"/>
        <v>-15.019957589870046</v>
      </c>
    </row>
    <row r="52" spans="1:12">
      <c r="A52" s="85">
        <v>50</v>
      </c>
      <c r="B52" s="99" t="s">
        <v>141</v>
      </c>
      <c r="C52" s="92">
        <v>5930</v>
      </c>
      <c r="D52" s="92">
        <v>5995</v>
      </c>
      <c r="E52" s="92">
        <v>5951</v>
      </c>
      <c r="F52" s="92">
        <v>5896.0060214667801</v>
      </c>
      <c r="G52" s="92">
        <v>5924.0695447846201</v>
      </c>
      <c r="H52" s="92">
        <v>5928.7112205366302</v>
      </c>
      <c r="I52" s="100">
        <f t="shared" si="0"/>
        <v>3.5413153456998313E-3</v>
      </c>
      <c r="J52" s="93">
        <f t="shared" si="1"/>
        <v>21</v>
      </c>
      <c r="K52" s="93">
        <f t="shared" si="2"/>
        <v>-44</v>
      </c>
      <c r="L52" s="93">
        <f t="shared" si="3"/>
        <v>4.6416757520100873</v>
      </c>
    </row>
    <row r="53" spans="1:12">
      <c r="A53" s="85">
        <v>51</v>
      </c>
      <c r="B53" s="99" t="s">
        <v>142</v>
      </c>
      <c r="C53" s="92">
        <v>5549</v>
      </c>
      <c r="D53" s="92">
        <v>5703</v>
      </c>
      <c r="E53" s="92">
        <v>5723</v>
      </c>
      <c r="F53" s="92">
        <v>5447.0689076441204</v>
      </c>
      <c r="G53" s="92">
        <v>5602.3843571692096</v>
      </c>
      <c r="H53" s="92">
        <v>5621.8706456337104</v>
      </c>
      <c r="I53" s="100">
        <f t="shared" si="0"/>
        <v>3.1357001261488555E-2</v>
      </c>
      <c r="J53" s="93">
        <f t="shared" si="1"/>
        <v>174</v>
      </c>
      <c r="K53" s="93">
        <f t="shared" si="2"/>
        <v>20</v>
      </c>
      <c r="L53" s="93">
        <f t="shared" si="3"/>
        <v>19.486288464500831</v>
      </c>
    </row>
    <row r="54" spans="1:12">
      <c r="A54" s="85">
        <v>52</v>
      </c>
      <c r="B54" s="99" t="s">
        <v>143</v>
      </c>
      <c r="C54" s="92">
        <v>11349</v>
      </c>
      <c r="D54" s="92">
        <v>11878</v>
      </c>
      <c r="E54" s="92">
        <v>11914</v>
      </c>
      <c r="F54" s="92">
        <v>11196.650100222399</v>
      </c>
      <c r="G54" s="92">
        <v>11696.705932118601</v>
      </c>
      <c r="H54" s="92">
        <v>11716.9060454174</v>
      </c>
      <c r="I54" s="100">
        <f t="shared" si="0"/>
        <v>4.9784121949070399E-2</v>
      </c>
      <c r="J54" s="93">
        <f t="shared" si="1"/>
        <v>565</v>
      </c>
      <c r="K54" s="93">
        <f t="shared" si="2"/>
        <v>36</v>
      </c>
      <c r="L54" s="93">
        <f t="shared" si="3"/>
        <v>20.200113298798897</v>
      </c>
    </row>
    <row r="55" spans="1:12">
      <c r="A55" s="85">
        <v>53</v>
      </c>
      <c r="B55" s="99" t="s">
        <v>144</v>
      </c>
      <c r="C55" s="92">
        <v>6212</v>
      </c>
      <c r="D55" s="92">
        <v>6324</v>
      </c>
      <c r="E55" s="92">
        <v>6445</v>
      </c>
      <c r="F55" s="92">
        <v>6072.80122201623</v>
      </c>
      <c r="G55" s="92">
        <v>6223.3973984846698</v>
      </c>
      <c r="H55" s="92">
        <v>6252.4536105385696</v>
      </c>
      <c r="I55" s="100">
        <f t="shared" si="0"/>
        <v>3.7508048937540242E-2</v>
      </c>
      <c r="J55" s="93">
        <f t="shared" si="1"/>
        <v>233</v>
      </c>
      <c r="K55" s="93">
        <f t="shared" si="2"/>
        <v>121</v>
      </c>
      <c r="L55" s="93">
        <f t="shared" si="3"/>
        <v>29.056212053899799</v>
      </c>
    </row>
    <row r="56" spans="1:12">
      <c r="A56" s="85">
        <v>54</v>
      </c>
      <c r="B56" s="99" t="s">
        <v>145</v>
      </c>
      <c r="C56" s="92">
        <v>21315</v>
      </c>
      <c r="D56" s="92">
        <v>21864</v>
      </c>
      <c r="E56" s="92">
        <v>22028</v>
      </c>
      <c r="F56" s="92">
        <v>21188.026865855001</v>
      </c>
      <c r="G56" s="92">
        <v>21867.274878533499</v>
      </c>
      <c r="H56" s="92">
        <v>21935.3587639707</v>
      </c>
      <c r="I56" s="100">
        <f t="shared" si="0"/>
        <v>3.345062162796153E-2</v>
      </c>
      <c r="J56" s="93">
        <f t="shared" si="1"/>
        <v>713</v>
      </c>
      <c r="K56" s="93">
        <f t="shared" si="2"/>
        <v>164</v>
      </c>
      <c r="L56" s="93">
        <f t="shared" si="3"/>
        <v>68.083885437201388</v>
      </c>
    </row>
    <row r="57" spans="1:12">
      <c r="A57" s="85">
        <v>55</v>
      </c>
      <c r="B57" s="99" t="s">
        <v>146</v>
      </c>
      <c r="C57" s="92">
        <v>23527</v>
      </c>
      <c r="D57" s="92">
        <v>23915</v>
      </c>
      <c r="E57" s="92">
        <v>24025</v>
      </c>
      <c r="F57" s="92">
        <v>23276.0361018685</v>
      </c>
      <c r="G57" s="92">
        <v>23716.940782135502</v>
      </c>
      <c r="H57" s="92">
        <v>23754.014550798001</v>
      </c>
      <c r="I57" s="100">
        <f t="shared" si="0"/>
        <v>2.1167169634887576E-2</v>
      </c>
      <c r="J57" s="93">
        <f t="shared" si="1"/>
        <v>498</v>
      </c>
      <c r="K57" s="93">
        <f t="shared" si="2"/>
        <v>110</v>
      </c>
      <c r="L57" s="93">
        <f t="shared" si="3"/>
        <v>37.073768662499788</v>
      </c>
    </row>
    <row r="58" spans="1:12">
      <c r="A58" s="85">
        <v>56</v>
      </c>
      <c r="B58" s="99" t="s">
        <v>147</v>
      </c>
      <c r="C58" s="92">
        <v>2006</v>
      </c>
      <c r="D58" s="92">
        <v>2182</v>
      </c>
      <c r="E58" s="92">
        <v>2182</v>
      </c>
      <c r="F58" s="92">
        <v>1949.9176053279</v>
      </c>
      <c r="G58" s="92">
        <v>2116.5263759291101</v>
      </c>
      <c r="H58" s="92">
        <v>2121.06336737943</v>
      </c>
      <c r="I58" s="100">
        <f t="shared" si="0"/>
        <v>8.7736789631106676E-2</v>
      </c>
      <c r="J58" s="93">
        <f t="shared" si="1"/>
        <v>176</v>
      </c>
      <c r="K58" s="93">
        <f t="shared" si="2"/>
        <v>0</v>
      </c>
      <c r="L58" s="93">
        <f t="shared" si="3"/>
        <v>4.5369914503198743</v>
      </c>
    </row>
    <row r="59" spans="1:12">
      <c r="A59" s="85">
        <v>57</v>
      </c>
      <c r="B59" s="99" t="s">
        <v>148</v>
      </c>
      <c r="C59" s="92">
        <v>3869</v>
      </c>
      <c r="D59" s="92">
        <v>3983</v>
      </c>
      <c r="E59" s="92">
        <v>3974</v>
      </c>
      <c r="F59" s="92">
        <v>3817.3992984522902</v>
      </c>
      <c r="G59" s="92">
        <v>3934.7730100829099</v>
      </c>
      <c r="H59" s="92">
        <v>3930.3241549100098</v>
      </c>
      <c r="I59" s="100">
        <f t="shared" si="0"/>
        <v>2.7138795554406823E-2</v>
      </c>
      <c r="J59" s="93">
        <f t="shared" si="1"/>
        <v>105</v>
      </c>
      <c r="K59" s="93">
        <f t="shared" si="2"/>
        <v>-9</v>
      </c>
      <c r="L59" s="93">
        <f t="shared" si="3"/>
        <v>-4.4488551729000392</v>
      </c>
    </row>
    <row r="60" spans="1:12">
      <c r="A60" s="85">
        <v>58</v>
      </c>
      <c r="B60" s="99" t="s">
        <v>149</v>
      </c>
      <c r="C60" s="92">
        <v>9166</v>
      </c>
      <c r="D60" s="92">
        <v>9618</v>
      </c>
      <c r="E60" s="92">
        <v>9590</v>
      </c>
      <c r="F60" s="92">
        <v>8966.8656519001506</v>
      </c>
      <c r="G60" s="92">
        <v>9383.8551842106299</v>
      </c>
      <c r="H60" s="92">
        <v>9404.9676276684295</v>
      </c>
      <c r="I60" s="100">
        <f t="shared" si="0"/>
        <v>4.6257909666157539E-2</v>
      </c>
      <c r="J60" s="93">
        <f t="shared" si="1"/>
        <v>424</v>
      </c>
      <c r="K60" s="93">
        <f t="shared" si="2"/>
        <v>-28</v>
      </c>
      <c r="L60" s="93">
        <f t="shared" si="3"/>
        <v>21.1124434577996</v>
      </c>
    </row>
    <row r="61" spans="1:12">
      <c r="A61" s="85">
        <v>59</v>
      </c>
      <c r="B61" s="99" t="s">
        <v>150</v>
      </c>
      <c r="C61" s="92">
        <v>21953</v>
      </c>
      <c r="D61" s="92">
        <v>22681</v>
      </c>
      <c r="E61" s="92">
        <v>22767</v>
      </c>
      <c r="F61" s="92">
        <v>21860.863688084599</v>
      </c>
      <c r="G61" s="92">
        <v>22632.875488785001</v>
      </c>
      <c r="H61" s="92">
        <v>22683.261351774301</v>
      </c>
      <c r="I61" s="100">
        <f t="shared" si="0"/>
        <v>3.7079214685919917E-2</v>
      </c>
      <c r="J61" s="93">
        <f t="shared" si="1"/>
        <v>814</v>
      </c>
      <c r="K61" s="93">
        <f t="shared" si="2"/>
        <v>86</v>
      </c>
      <c r="L61" s="93">
        <f t="shared" si="3"/>
        <v>50.385862989300222</v>
      </c>
    </row>
    <row r="62" spans="1:12">
      <c r="A62" s="85">
        <v>60</v>
      </c>
      <c r="B62" s="99" t="s">
        <v>151</v>
      </c>
      <c r="C62" s="92">
        <v>7812</v>
      </c>
      <c r="D62" s="92">
        <v>8126</v>
      </c>
      <c r="E62" s="92">
        <v>8120</v>
      </c>
      <c r="F62" s="92">
        <v>7692.82775076692</v>
      </c>
      <c r="G62" s="92">
        <v>7971.2461336125498</v>
      </c>
      <c r="H62" s="92">
        <v>7995.8625973697499</v>
      </c>
      <c r="I62" s="100">
        <f t="shared" si="0"/>
        <v>3.9426523297491037E-2</v>
      </c>
      <c r="J62" s="93">
        <f t="shared" si="1"/>
        <v>308</v>
      </c>
      <c r="K62" s="93">
        <f t="shared" si="2"/>
        <v>-6</v>
      </c>
      <c r="L62" s="93">
        <f t="shared" si="3"/>
        <v>24.616463757200108</v>
      </c>
    </row>
    <row r="63" spans="1:12">
      <c r="A63" s="85">
        <v>61</v>
      </c>
      <c r="B63" s="99" t="s">
        <v>152</v>
      </c>
      <c r="C63" s="92">
        <v>16313</v>
      </c>
      <c r="D63" s="92">
        <v>16910</v>
      </c>
      <c r="E63" s="92">
        <v>17050</v>
      </c>
      <c r="F63" s="92">
        <v>16065.692773093</v>
      </c>
      <c r="G63" s="92">
        <v>16641.3098807932</v>
      </c>
      <c r="H63" s="92">
        <v>16710.296006918899</v>
      </c>
      <c r="I63" s="100">
        <f t="shared" si="0"/>
        <v>4.5178691840863115E-2</v>
      </c>
      <c r="J63" s="93">
        <f t="shared" si="1"/>
        <v>737</v>
      </c>
      <c r="K63" s="93">
        <f t="shared" si="2"/>
        <v>140</v>
      </c>
      <c r="L63" s="93">
        <f t="shared" si="3"/>
        <v>68.986126125699229</v>
      </c>
    </row>
    <row r="64" spans="1:12">
      <c r="A64" s="85">
        <v>62</v>
      </c>
      <c r="B64" s="99" t="s">
        <v>153</v>
      </c>
      <c r="C64" s="92">
        <v>1213</v>
      </c>
      <c r="D64" s="92">
        <v>1248</v>
      </c>
      <c r="E64" s="92">
        <v>1218</v>
      </c>
      <c r="F64" s="92">
        <v>1157.6988828174501</v>
      </c>
      <c r="G64" s="92">
        <v>1170.7311783539101</v>
      </c>
      <c r="H64" s="92">
        <v>1162.98291650543</v>
      </c>
      <c r="I64" s="100">
        <f t="shared" si="0"/>
        <v>4.1220115416323163E-3</v>
      </c>
      <c r="J64" s="93">
        <f t="shared" si="1"/>
        <v>5</v>
      </c>
      <c r="K64" s="93">
        <f t="shared" si="2"/>
        <v>-30</v>
      </c>
      <c r="L64" s="93">
        <f t="shared" si="3"/>
        <v>-7.7482618484800696</v>
      </c>
    </row>
    <row r="65" spans="1:12">
      <c r="A65" s="85">
        <v>63</v>
      </c>
      <c r="B65" s="99" t="s">
        <v>154</v>
      </c>
      <c r="C65" s="92">
        <v>11628</v>
      </c>
      <c r="D65" s="92">
        <v>11883</v>
      </c>
      <c r="E65" s="92">
        <v>11950</v>
      </c>
      <c r="F65" s="92">
        <v>11461.0943170016</v>
      </c>
      <c r="G65" s="92">
        <v>11781.026592050701</v>
      </c>
      <c r="H65" s="92">
        <v>11783.3148491998</v>
      </c>
      <c r="I65" s="100">
        <f t="shared" si="0"/>
        <v>2.7691778465772275E-2</v>
      </c>
      <c r="J65" s="93">
        <f t="shared" si="1"/>
        <v>322</v>
      </c>
      <c r="K65" s="93">
        <f t="shared" si="2"/>
        <v>67</v>
      </c>
      <c r="L65" s="93">
        <f t="shared" si="3"/>
        <v>2.2882571490990813</v>
      </c>
    </row>
    <row r="66" spans="1:12">
      <c r="A66" s="85">
        <v>64</v>
      </c>
      <c r="B66" s="99" t="s">
        <v>155</v>
      </c>
      <c r="C66" s="92">
        <v>8238</v>
      </c>
      <c r="D66" s="92">
        <v>8246</v>
      </c>
      <c r="E66" s="92">
        <v>8304</v>
      </c>
      <c r="F66" s="92">
        <v>8119.2782883356904</v>
      </c>
      <c r="G66" s="92">
        <v>8162.0496977041803</v>
      </c>
      <c r="H66" s="92">
        <v>8169.3239952970398</v>
      </c>
      <c r="I66" s="100">
        <f t="shared" si="0"/>
        <v>8.0116533139111441E-3</v>
      </c>
      <c r="J66" s="93">
        <f t="shared" si="1"/>
        <v>66</v>
      </c>
      <c r="K66" s="93">
        <f t="shared" si="2"/>
        <v>58</v>
      </c>
      <c r="L66" s="93">
        <f t="shared" si="3"/>
        <v>7.2742975928595115</v>
      </c>
    </row>
    <row r="67" spans="1:12">
      <c r="A67" s="85">
        <v>65</v>
      </c>
      <c r="B67" s="99" t="s">
        <v>156</v>
      </c>
      <c r="C67" s="92">
        <v>6946</v>
      </c>
      <c r="D67" s="92">
        <v>7881</v>
      </c>
      <c r="E67" s="92">
        <v>7958</v>
      </c>
      <c r="F67" s="92">
        <v>6816.7025778464404</v>
      </c>
      <c r="G67" s="92">
        <v>7726.5463060346801</v>
      </c>
      <c r="H67" s="92">
        <v>7798.9184040924602</v>
      </c>
      <c r="I67" s="100">
        <f t="shared" si="0"/>
        <v>0.14569536423841059</v>
      </c>
      <c r="J67" s="93">
        <f t="shared" si="1"/>
        <v>1012</v>
      </c>
      <c r="K67" s="93">
        <f t="shared" si="2"/>
        <v>77</v>
      </c>
      <c r="L67" s="93">
        <f t="shared" si="3"/>
        <v>72.372098057780022</v>
      </c>
    </row>
    <row r="68" spans="1:12">
      <c r="A68" s="85">
        <v>66</v>
      </c>
      <c r="B68" s="99" t="s">
        <v>157</v>
      </c>
      <c r="C68" s="92">
        <v>5579</v>
      </c>
      <c r="D68" s="92">
        <v>5730</v>
      </c>
      <c r="E68" s="92">
        <v>5733</v>
      </c>
      <c r="F68" s="92">
        <v>5442.2721173340497</v>
      </c>
      <c r="G68" s="92">
        <v>5607.9158003219</v>
      </c>
      <c r="H68" s="92">
        <v>5612.4279368787502</v>
      </c>
      <c r="I68" s="100">
        <f t="shared" ref="I68:I84" si="4">(E68-C68)/C68</f>
        <v>2.7603513174404015E-2</v>
      </c>
      <c r="J68" s="93">
        <f t="shared" ref="J68:J84" si="5">E68-C68</f>
        <v>154</v>
      </c>
      <c r="K68" s="93">
        <f t="shared" ref="K68:K84" si="6">E68-D68</f>
        <v>3</v>
      </c>
      <c r="L68" s="93">
        <f t="shared" ref="L68:L84" si="7">H68-G68</f>
        <v>4.512136556850237</v>
      </c>
    </row>
    <row r="69" spans="1:12">
      <c r="A69" s="85">
        <v>67</v>
      </c>
      <c r="B69" s="99" t="s">
        <v>158</v>
      </c>
      <c r="C69" s="92">
        <v>10787</v>
      </c>
      <c r="D69" s="92">
        <v>10778</v>
      </c>
      <c r="E69" s="92">
        <v>10851</v>
      </c>
      <c r="F69" s="92">
        <v>10632.154046993701</v>
      </c>
      <c r="G69" s="92">
        <v>10685.5304424391</v>
      </c>
      <c r="H69" s="92">
        <v>10687.050192704901</v>
      </c>
      <c r="I69" s="100">
        <f t="shared" si="4"/>
        <v>5.9330675813479188E-3</v>
      </c>
      <c r="J69" s="93">
        <f t="shared" si="5"/>
        <v>64</v>
      </c>
      <c r="K69" s="93">
        <f t="shared" si="6"/>
        <v>73</v>
      </c>
      <c r="L69" s="93">
        <f t="shared" si="7"/>
        <v>1.5197502658011217</v>
      </c>
    </row>
    <row r="70" spans="1:12">
      <c r="A70" s="85">
        <v>68</v>
      </c>
      <c r="B70" s="99" t="s">
        <v>159</v>
      </c>
      <c r="C70" s="92">
        <v>6341</v>
      </c>
      <c r="D70" s="92">
        <v>6744</v>
      </c>
      <c r="E70" s="92">
        <v>6746</v>
      </c>
      <c r="F70" s="92">
        <v>6240.3112650706498</v>
      </c>
      <c r="G70" s="92">
        <v>6621.3897589830003</v>
      </c>
      <c r="H70" s="92">
        <v>6645.1734903590695</v>
      </c>
      <c r="I70" s="100">
        <f t="shared" si="4"/>
        <v>6.3870052042264633E-2</v>
      </c>
      <c r="J70" s="93">
        <f t="shared" si="5"/>
        <v>405</v>
      </c>
      <c r="K70" s="93">
        <f t="shared" si="6"/>
        <v>2</v>
      </c>
      <c r="L70" s="93">
        <f t="shared" si="7"/>
        <v>23.783731376069227</v>
      </c>
    </row>
    <row r="71" spans="1:12">
      <c r="A71" s="85">
        <v>69</v>
      </c>
      <c r="B71" s="99" t="s">
        <v>160</v>
      </c>
      <c r="C71" s="92">
        <v>1105</v>
      </c>
      <c r="D71" s="92">
        <v>1133</v>
      </c>
      <c r="E71" s="92">
        <v>1109</v>
      </c>
      <c r="F71" s="92">
        <v>1079.06459772414</v>
      </c>
      <c r="G71" s="92">
        <v>1085.63099583293</v>
      </c>
      <c r="H71" s="92">
        <v>1088.146604111</v>
      </c>
      <c r="I71" s="100">
        <f t="shared" si="4"/>
        <v>3.6199095022624436E-3</v>
      </c>
      <c r="J71" s="93">
        <f t="shared" si="5"/>
        <v>4</v>
      </c>
      <c r="K71" s="93">
        <f t="shared" si="6"/>
        <v>-24</v>
      </c>
      <c r="L71" s="93">
        <f t="shared" si="7"/>
        <v>2.5156082780699762</v>
      </c>
    </row>
    <row r="72" spans="1:12">
      <c r="A72" s="85">
        <v>70</v>
      </c>
      <c r="B72" s="99" t="s">
        <v>161</v>
      </c>
      <c r="C72" s="92">
        <v>4103</v>
      </c>
      <c r="D72" s="92">
        <v>4289</v>
      </c>
      <c r="E72" s="92">
        <v>4282</v>
      </c>
      <c r="F72" s="92">
        <v>4047.2619145284698</v>
      </c>
      <c r="G72" s="92">
        <v>4221.0494256043903</v>
      </c>
      <c r="H72" s="92">
        <v>4226.5920924789798</v>
      </c>
      <c r="I72" s="100">
        <f t="shared" si="4"/>
        <v>4.3626614672191082E-2</v>
      </c>
      <c r="J72" s="93">
        <f t="shared" si="5"/>
        <v>179</v>
      </c>
      <c r="K72" s="93">
        <f t="shared" si="6"/>
        <v>-7</v>
      </c>
      <c r="L72" s="93">
        <f t="shared" si="7"/>
        <v>5.5426668745894858</v>
      </c>
    </row>
    <row r="73" spans="1:12">
      <c r="A73" s="85">
        <v>71</v>
      </c>
      <c r="B73" s="99" t="s">
        <v>162</v>
      </c>
      <c r="C73" s="92">
        <v>4624</v>
      </c>
      <c r="D73" s="92">
        <v>4687</v>
      </c>
      <c r="E73" s="92">
        <v>4710</v>
      </c>
      <c r="F73" s="92">
        <v>4558.94009883526</v>
      </c>
      <c r="G73" s="92">
        <v>4633.5290811734403</v>
      </c>
      <c r="H73" s="92">
        <v>4647.22190930744</v>
      </c>
      <c r="I73" s="100">
        <f t="shared" si="4"/>
        <v>1.8598615916955018E-2</v>
      </c>
      <c r="J73" s="93">
        <f t="shared" si="5"/>
        <v>86</v>
      </c>
      <c r="K73" s="93">
        <f t="shared" si="6"/>
        <v>23</v>
      </c>
      <c r="L73" s="93">
        <f t="shared" si="7"/>
        <v>13.692828133999683</v>
      </c>
    </row>
    <row r="74" spans="1:12">
      <c r="A74" s="85">
        <v>72</v>
      </c>
      <c r="B74" s="99" t="s">
        <v>163</v>
      </c>
      <c r="C74" s="92">
        <v>3517</v>
      </c>
      <c r="D74" s="92">
        <v>3770</v>
      </c>
      <c r="E74" s="92">
        <v>3777</v>
      </c>
      <c r="F74" s="92">
        <v>3462.79599000495</v>
      </c>
      <c r="G74" s="92">
        <v>3718.3700919702001</v>
      </c>
      <c r="H74" s="92">
        <v>3720.8343477020298</v>
      </c>
      <c r="I74" s="100">
        <f t="shared" si="4"/>
        <v>7.3926642024452663E-2</v>
      </c>
      <c r="J74" s="93">
        <f t="shared" si="5"/>
        <v>260</v>
      </c>
      <c r="K74" s="93">
        <f t="shared" si="6"/>
        <v>7</v>
      </c>
      <c r="L74" s="93">
        <f t="shared" si="7"/>
        <v>2.4642557318297804</v>
      </c>
    </row>
    <row r="75" spans="1:12">
      <c r="A75" s="85">
        <v>73</v>
      </c>
      <c r="B75" s="99" t="s">
        <v>164</v>
      </c>
      <c r="C75" s="92">
        <v>1849</v>
      </c>
      <c r="D75" s="92">
        <v>1992</v>
      </c>
      <c r="E75" s="92">
        <v>2120</v>
      </c>
      <c r="F75" s="92">
        <v>1822.50278681129</v>
      </c>
      <c r="G75" s="92">
        <v>2037.6073191466501</v>
      </c>
      <c r="H75" s="92">
        <v>2074.9629604268098</v>
      </c>
      <c r="I75" s="100">
        <f t="shared" si="4"/>
        <v>0.14656571119524067</v>
      </c>
      <c r="J75" s="93">
        <f t="shared" si="5"/>
        <v>271</v>
      </c>
      <c r="K75" s="93">
        <f t="shared" si="6"/>
        <v>128</v>
      </c>
      <c r="L75" s="93">
        <f t="shared" si="7"/>
        <v>37.355641280159716</v>
      </c>
    </row>
    <row r="76" spans="1:12">
      <c r="A76" s="85">
        <v>74</v>
      </c>
      <c r="B76" s="99" t="s">
        <v>165</v>
      </c>
      <c r="C76" s="92">
        <v>4050</v>
      </c>
      <c r="D76" s="92">
        <v>4069</v>
      </c>
      <c r="E76" s="92">
        <v>4071</v>
      </c>
      <c r="F76" s="92">
        <v>4001.6677980272598</v>
      </c>
      <c r="G76" s="92">
        <v>4014.4885586103501</v>
      </c>
      <c r="H76" s="92">
        <v>4022.0929118675099</v>
      </c>
      <c r="I76" s="100">
        <f t="shared" si="4"/>
        <v>5.185185185185185E-3</v>
      </c>
      <c r="J76" s="93">
        <f t="shared" si="5"/>
        <v>21</v>
      </c>
      <c r="K76" s="93">
        <f t="shared" si="6"/>
        <v>2</v>
      </c>
      <c r="L76" s="93">
        <f t="shared" si="7"/>
        <v>7.6043532571598007</v>
      </c>
    </row>
    <row r="77" spans="1:12">
      <c r="A77" s="85">
        <v>75</v>
      </c>
      <c r="B77" s="99" t="s">
        <v>166</v>
      </c>
      <c r="C77" s="92">
        <v>1205</v>
      </c>
      <c r="D77" s="92">
        <v>1203</v>
      </c>
      <c r="E77" s="92">
        <v>1203</v>
      </c>
      <c r="F77" s="92">
        <v>1139.73025996872</v>
      </c>
      <c r="G77" s="92">
        <v>1142.08899349495</v>
      </c>
      <c r="H77" s="92">
        <v>1139.1453935719601</v>
      </c>
      <c r="I77" s="100">
        <f t="shared" si="4"/>
        <v>-1.6597510373443983E-3</v>
      </c>
      <c r="J77" s="93">
        <f t="shared" si="5"/>
        <v>-2</v>
      </c>
      <c r="K77" s="93">
        <f t="shared" si="6"/>
        <v>0</v>
      </c>
      <c r="L77" s="93">
        <f t="shared" si="7"/>
        <v>-2.9435999229899608</v>
      </c>
    </row>
    <row r="78" spans="1:12">
      <c r="A78" s="85">
        <v>76</v>
      </c>
      <c r="B78" s="99" t="s">
        <v>167</v>
      </c>
      <c r="C78" s="92">
        <v>1707</v>
      </c>
      <c r="D78" s="92">
        <v>1769</v>
      </c>
      <c r="E78" s="92">
        <v>1767</v>
      </c>
      <c r="F78" s="92">
        <v>1654.3014155641999</v>
      </c>
      <c r="G78" s="92">
        <v>1724.7003379569601</v>
      </c>
      <c r="H78" s="92">
        <v>1711.0807249341599</v>
      </c>
      <c r="I78" s="100">
        <f t="shared" si="4"/>
        <v>3.5149384885764502E-2</v>
      </c>
      <c r="J78" s="93">
        <f t="shared" si="5"/>
        <v>60</v>
      </c>
      <c r="K78" s="93">
        <f t="shared" si="6"/>
        <v>-2</v>
      </c>
      <c r="L78" s="93">
        <f t="shared" si="7"/>
        <v>-13.619613022800195</v>
      </c>
    </row>
    <row r="79" spans="1:12">
      <c r="A79" s="85">
        <v>77</v>
      </c>
      <c r="B79" s="99" t="s">
        <v>168</v>
      </c>
      <c r="C79" s="92">
        <v>6536</v>
      </c>
      <c r="D79" s="92">
        <v>6740</v>
      </c>
      <c r="E79" s="92">
        <v>6709</v>
      </c>
      <c r="F79" s="92">
        <v>6520.4609052393698</v>
      </c>
      <c r="G79" s="92">
        <v>6709.4993991911297</v>
      </c>
      <c r="H79" s="92">
        <v>6702.0375151395601</v>
      </c>
      <c r="I79" s="100">
        <f t="shared" si="4"/>
        <v>2.6468788249694002E-2</v>
      </c>
      <c r="J79" s="93">
        <f t="shared" si="5"/>
        <v>173</v>
      </c>
      <c r="K79" s="93">
        <f t="shared" si="6"/>
        <v>-31</v>
      </c>
      <c r="L79" s="93">
        <f t="shared" si="7"/>
        <v>-7.461884051569541</v>
      </c>
    </row>
    <row r="80" spans="1:12">
      <c r="A80" s="85">
        <v>78</v>
      </c>
      <c r="B80" s="99" t="s">
        <v>169</v>
      </c>
      <c r="C80" s="92">
        <v>5184</v>
      </c>
      <c r="D80" s="92">
        <v>5119</v>
      </c>
      <c r="E80" s="92">
        <v>5169</v>
      </c>
      <c r="F80" s="92">
        <v>5085.8256419242698</v>
      </c>
      <c r="G80" s="92">
        <v>5047.1816186983197</v>
      </c>
      <c r="H80" s="92">
        <v>5066.5456984083803</v>
      </c>
      <c r="I80" s="100">
        <f t="shared" si="4"/>
        <v>-2.8935185185185184E-3</v>
      </c>
      <c r="J80" s="93">
        <f t="shared" si="5"/>
        <v>-15</v>
      </c>
      <c r="K80" s="93">
        <f t="shared" si="6"/>
        <v>50</v>
      </c>
      <c r="L80" s="93">
        <f t="shared" si="7"/>
        <v>19.364079710060651</v>
      </c>
    </row>
    <row r="81" spans="1:12">
      <c r="A81" s="85">
        <v>79</v>
      </c>
      <c r="B81" s="99" t="s">
        <v>170</v>
      </c>
      <c r="C81" s="92">
        <v>1538</v>
      </c>
      <c r="D81" s="92">
        <v>1547</v>
      </c>
      <c r="E81" s="92">
        <v>1549</v>
      </c>
      <c r="F81" s="92">
        <v>1504.0890810723899</v>
      </c>
      <c r="G81" s="92">
        <v>1517.4041437638</v>
      </c>
      <c r="H81" s="92">
        <v>1512.8293567559899</v>
      </c>
      <c r="I81" s="100">
        <f t="shared" si="4"/>
        <v>7.1521456436931079E-3</v>
      </c>
      <c r="J81" s="93">
        <f t="shared" si="5"/>
        <v>11</v>
      </c>
      <c r="K81" s="93">
        <f t="shared" si="6"/>
        <v>2</v>
      </c>
      <c r="L81" s="93">
        <f t="shared" si="7"/>
        <v>-4.5747870078100732</v>
      </c>
    </row>
    <row r="82" spans="1:12">
      <c r="A82" s="85">
        <v>80</v>
      </c>
      <c r="B82" s="99" t="s">
        <v>171</v>
      </c>
      <c r="C82" s="92">
        <v>6140</v>
      </c>
      <c r="D82" s="92">
        <v>6334</v>
      </c>
      <c r="E82" s="92">
        <v>6388</v>
      </c>
      <c r="F82" s="92">
        <v>6047.7471318473799</v>
      </c>
      <c r="G82" s="92">
        <v>6248.26073193502</v>
      </c>
      <c r="H82" s="92">
        <v>6268.5786329081502</v>
      </c>
      <c r="I82" s="100">
        <f t="shared" si="4"/>
        <v>4.0390879478827364E-2</v>
      </c>
      <c r="J82" s="93">
        <f t="shared" si="5"/>
        <v>248</v>
      </c>
      <c r="K82" s="93">
        <f t="shared" si="6"/>
        <v>54</v>
      </c>
      <c r="L82" s="93">
        <f t="shared" si="7"/>
        <v>20.317900973130236</v>
      </c>
    </row>
    <row r="83" spans="1:12">
      <c r="A83" s="85">
        <v>81</v>
      </c>
      <c r="B83" s="99" t="s">
        <v>172</v>
      </c>
      <c r="C83" s="92">
        <v>7271</v>
      </c>
      <c r="D83" s="92">
        <v>7553</v>
      </c>
      <c r="E83" s="92">
        <v>7593</v>
      </c>
      <c r="F83" s="92">
        <v>7194.4861466380498</v>
      </c>
      <c r="G83" s="92">
        <v>7510.0337445285304</v>
      </c>
      <c r="H83" s="92">
        <v>7526.3570750209701</v>
      </c>
      <c r="I83" s="100">
        <f t="shared" si="4"/>
        <v>4.4285517810479992E-2</v>
      </c>
      <c r="J83" s="93">
        <f t="shared" si="5"/>
        <v>322</v>
      </c>
      <c r="K83" s="93">
        <f t="shared" si="6"/>
        <v>40</v>
      </c>
      <c r="L83" s="93">
        <f t="shared" si="7"/>
        <v>16.323330492439709</v>
      </c>
    </row>
    <row r="84" spans="1:12" s="126" customFormat="1">
      <c r="A84" s="189" t="s">
        <v>173</v>
      </c>
      <c r="B84" s="189"/>
      <c r="C84" s="128">
        <v>1732136</v>
      </c>
      <c r="D84" s="128">
        <v>1742007</v>
      </c>
      <c r="E84" s="128">
        <v>1744725</v>
      </c>
      <c r="F84" s="128">
        <v>1720042.4364499301</v>
      </c>
      <c r="G84" s="128">
        <v>1730273.8924151</v>
      </c>
      <c r="H84" s="128">
        <v>1730298.76234863</v>
      </c>
      <c r="I84" s="123">
        <f t="shared" si="4"/>
        <v>7.267905060572611E-3</v>
      </c>
      <c r="J84" s="129">
        <f t="shared" si="5"/>
        <v>12589</v>
      </c>
      <c r="K84" s="129">
        <f t="shared" si="6"/>
        <v>2718</v>
      </c>
      <c r="L84" s="93">
        <f t="shared" si="7"/>
        <v>24.869933529989794</v>
      </c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6"/>
  <sheetViews>
    <sheetView topLeftCell="A76" zoomScale="80" zoomScaleNormal="80" workbookViewId="0">
      <selection activeCell="J101" sqref="J101"/>
    </sheetView>
  </sheetViews>
  <sheetFormatPr defaultRowHeight="14.5"/>
  <cols>
    <col min="2" max="2" width="34.54296875" customWidth="1"/>
    <col min="3" max="3" width="11.453125" style="162" customWidth="1"/>
    <col min="4" max="4" width="11.453125" style="161" customWidth="1"/>
    <col min="5" max="5" width="11.453125" style="163" customWidth="1"/>
    <col min="6" max="8" width="11.453125" style="167" customWidth="1"/>
    <col min="9" max="9" width="24.453125" customWidth="1"/>
    <col min="10" max="10" width="23.54296875" customWidth="1"/>
    <col min="11" max="11" width="30.81640625" customWidth="1"/>
    <col min="12" max="12" width="30.81640625" style="167" customWidth="1"/>
  </cols>
  <sheetData>
    <row r="1" spans="1:12" s="167" customFormat="1" ht="15" thickBot="1">
      <c r="C1" s="186" t="s">
        <v>290</v>
      </c>
      <c r="D1" s="186"/>
      <c r="E1" s="187"/>
      <c r="F1" s="188" t="s">
        <v>289</v>
      </c>
      <c r="G1" s="186"/>
      <c r="H1" s="187"/>
    </row>
    <row r="2" spans="1:12" ht="29">
      <c r="A2" s="105" t="s">
        <v>1</v>
      </c>
      <c r="B2" s="104" t="s">
        <v>90</v>
      </c>
      <c r="C2" s="171">
        <v>42309</v>
      </c>
      <c r="D2" s="171">
        <v>42644</v>
      </c>
      <c r="E2" s="171">
        <v>42675</v>
      </c>
      <c r="F2" s="171">
        <v>42309</v>
      </c>
      <c r="G2" s="171">
        <v>42644</v>
      </c>
      <c r="H2" s="171">
        <v>42675</v>
      </c>
      <c r="I2" s="102" t="s">
        <v>336</v>
      </c>
      <c r="J2" s="102" t="s">
        <v>337</v>
      </c>
      <c r="K2" s="2" t="s">
        <v>338</v>
      </c>
      <c r="L2" s="177" t="s">
        <v>339</v>
      </c>
    </row>
    <row r="3" spans="1:12">
      <c r="A3" s="94">
        <v>1</v>
      </c>
      <c r="B3" s="95" t="s">
        <v>2</v>
      </c>
      <c r="C3" s="92">
        <v>16372</v>
      </c>
      <c r="D3" s="92">
        <v>16581</v>
      </c>
      <c r="E3" s="92">
        <v>16450</v>
      </c>
      <c r="F3" s="92">
        <v>16404.993111397001</v>
      </c>
      <c r="G3" s="92">
        <v>16502.271712955899</v>
      </c>
      <c r="H3" s="92">
        <v>16509.6018901807</v>
      </c>
      <c r="I3" s="100">
        <f>(E3-C3)/C3</f>
        <v>4.764231614952358E-3</v>
      </c>
      <c r="J3" s="93">
        <f>E3-C3</f>
        <v>78</v>
      </c>
      <c r="K3" s="93">
        <f>E3-D3</f>
        <v>-131</v>
      </c>
      <c r="L3" s="93">
        <f>H3-G3</f>
        <v>7.3301772248014458</v>
      </c>
    </row>
    <row r="4" spans="1:12">
      <c r="A4" s="94">
        <v>2</v>
      </c>
      <c r="B4" s="95" t="s">
        <v>3</v>
      </c>
      <c r="C4" s="92">
        <v>3552</v>
      </c>
      <c r="D4" s="92">
        <v>3403</v>
      </c>
      <c r="E4" s="92">
        <v>3267</v>
      </c>
      <c r="F4" s="92">
        <v>3177.9311063990899</v>
      </c>
      <c r="G4" s="92">
        <v>3102.3125932953099</v>
      </c>
      <c r="H4" s="92">
        <v>2931.6421765315499</v>
      </c>
      <c r="I4" s="100">
        <f t="shared" ref="I4:I67" si="0">(E4-C4)/C4</f>
        <v>-8.0236486486486486E-2</v>
      </c>
      <c r="J4" s="93">
        <f t="shared" ref="J4:J67" si="1">E4-C4</f>
        <v>-285</v>
      </c>
      <c r="K4" s="93">
        <f t="shared" ref="K4:K67" si="2">E4-D4</f>
        <v>-136</v>
      </c>
      <c r="L4" s="93">
        <f t="shared" ref="L4:L67" si="3">H4-G4</f>
        <v>-170.67041676375993</v>
      </c>
    </row>
    <row r="5" spans="1:12">
      <c r="A5" s="94">
        <v>3</v>
      </c>
      <c r="B5" s="95" t="s">
        <v>4</v>
      </c>
      <c r="C5" s="92">
        <v>1175</v>
      </c>
      <c r="D5" s="92">
        <v>1213</v>
      </c>
      <c r="E5" s="92">
        <v>1222</v>
      </c>
      <c r="F5" s="92">
        <v>1159.4796326337801</v>
      </c>
      <c r="G5" s="92">
        <v>1198.2052320919099</v>
      </c>
      <c r="H5" s="92">
        <v>1204.9991512096001</v>
      </c>
      <c r="I5" s="100">
        <f t="shared" si="0"/>
        <v>0.04</v>
      </c>
      <c r="J5" s="93">
        <f t="shared" si="1"/>
        <v>47</v>
      </c>
      <c r="K5" s="93">
        <f t="shared" si="2"/>
        <v>9</v>
      </c>
      <c r="L5" s="93">
        <f t="shared" si="3"/>
        <v>6.7939191176901659</v>
      </c>
    </row>
    <row r="6" spans="1:12">
      <c r="A6" s="94">
        <v>5</v>
      </c>
      <c r="B6" s="95" t="s">
        <v>5</v>
      </c>
      <c r="C6" s="92">
        <v>630</v>
      </c>
      <c r="D6" s="92">
        <v>585</v>
      </c>
      <c r="E6" s="92">
        <v>584</v>
      </c>
      <c r="F6" s="92">
        <v>613.57013134745205</v>
      </c>
      <c r="G6" s="92">
        <v>574.77704482827903</v>
      </c>
      <c r="H6" s="92">
        <v>568.85406536843504</v>
      </c>
      <c r="I6" s="100">
        <f t="shared" si="0"/>
        <v>-7.301587301587302E-2</v>
      </c>
      <c r="J6" s="93">
        <f t="shared" si="1"/>
        <v>-46</v>
      </c>
      <c r="K6" s="93">
        <f t="shared" si="2"/>
        <v>-1</v>
      </c>
      <c r="L6" s="93">
        <f t="shared" si="3"/>
        <v>-5.9229794598439867</v>
      </c>
    </row>
    <row r="7" spans="1:12">
      <c r="A7" s="94">
        <v>6</v>
      </c>
      <c r="B7" s="95" t="s">
        <v>6</v>
      </c>
      <c r="C7" s="92">
        <v>49</v>
      </c>
      <c r="D7" s="92">
        <v>42</v>
      </c>
      <c r="E7" s="92">
        <v>41</v>
      </c>
      <c r="F7" s="92">
        <v>47.0583889463418</v>
      </c>
      <c r="G7" s="92">
        <v>40.9949134537815</v>
      </c>
      <c r="H7" s="92">
        <v>39.4970468954876</v>
      </c>
      <c r="I7" s="100">
        <f t="shared" si="0"/>
        <v>-0.16326530612244897</v>
      </c>
      <c r="J7" s="93">
        <f t="shared" si="1"/>
        <v>-8</v>
      </c>
      <c r="K7" s="93">
        <f t="shared" si="2"/>
        <v>-1</v>
      </c>
      <c r="L7" s="93">
        <f t="shared" si="3"/>
        <v>-1.4978665582939001</v>
      </c>
    </row>
    <row r="8" spans="1:12">
      <c r="A8" s="94">
        <v>7</v>
      </c>
      <c r="B8" s="95" t="s">
        <v>7</v>
      </c>
      <c r="C8" s="92">
        <v>920</v>
      </c>
      <c r="D8" s="92">
        <v>841</v>
      </c>
      <c r="E8" s="92">
        <v>853</v>
      </c>
      <c r="F8" s="92">
        <v>922.79135845107203</v>
      </c>
      <c r="G8" s="92">
        <v>844.64997307005501</v>
      </c>
      <c r="H8" s="92">
        <v>847.67992736537701</v>
      </c>
      <c r="I8" s="100">
        <f t="shared" si="0"/>
        <v>-7.2826086956521735E-2</v>
      </c>
      <c r="J8" s="93">
        <f t="shared" si="1"/>
        <v>-67</v>
      </c>
      <c r="K8" s="93">
        <f t="shared" si="2"/>
        <v>12</v>
      </c>
      <c r="L8" s="93">
        <f t="shared" si="3"/>
        <v>3.0299542953219998</v>
      </c>
    </row>
    <row r="9" spans="1:12">
      <c r="A9" s="94">
        <v>8</v>
      </c>
      <c r="B9" s="95" t="s">
        <v>281</v>
      </c>
      <c r="C9" s="92">
        <v>4737</v>
      </c>
      <c r="D9" s="92">
        <v>4809</v>
      </c>
      <c r="E9" s="92">
        <v>4775</v>
      </c>
      <c r="F9" s="92">
        <v>4694.8738678650498</v>
      </c>
      <c r="G9" s="92">
        <v>4748.7209321213604</v>
      </c>
      <c r="H9" s="92">
        <v>4731.9875277248802</v>
      </c>
      <c r="I9" s="100">
        <f t="shared" si="0"/>
        <v>8.0219548237280974E-3</v>
      </c>
      <c r="J9" s="93">
        <f t="shared" si="1"/>
        <v>38</v>
      </c>
      <c r="K9" s="93">
        <f t="shared" si="2"/>
        <v>-34</v>
      </c>
      <c r="L9" s="93">
        <f t="shared" si="3"/>
        <v>-16.733404396480182</v>
      </c>
    </row>
    <row r="10" spans="1:12">
      <c r="A10" s="94">
        <v>9</v>
      </c>
      <c r="B10" s="95" t="s">
        <v>8</v>
      </c>
      <c r="C10" s="92">
        <v>467</v>
      </c>
      <c r="D10" s="92">
        <v>507</v>
      </c>
      <c r="E10" s="92">
        <v>513</v>
      </c>
      <c r="F10" s="92">
        <v>455.38454118219801</v>
      </c>
      <c r="G10" s="92">
        <v>497.17755980134598</v>
      </c>
      <c r="H10" s="92">
        <v>498.26213766223799</v>
      </c>
      <c r="I10" s="100">
        <f t="shared" si="0"/>
        <v>9.8501070663811557E-2</v>
      </c>
      <c r="J10" s="93">
        <f t="shared" si="1"/>
        <v>46</v>
      </c>
      <c r="K10" s="93">
        <f t="shared" si="2"/>
        <v>6</v>
      </c>
      <c r="L10" s="93">
        <f t="shared" si="3"/>
        <v>1.0845778608920114</v>
      </c>
    </row>
    <row r="11" spans="1:12">
      <c r="A11" s="96">
        <v>10</v>
      </c>
      <c r="B11" s="95" t="s">
        <v>9</v>
      </c>
      <c r="C11" s="92">
        <v>41767</v>
      </c>
      <c r="D11" s="92">
        <v>41524</v>
      </c>
      <c r="E11" s="92">
        <v>41675</v>
      </c>
      <c r="F11" s="92">
        <v>41582.956344252998</v>
      </c>
      <c r="G11" s="92">
        <v>41478.116850891398</v>
      </c>
      <c r="H11" s="92">
        <v>41458.809642889799</v>
      </c>
      <c r="I11" s="100">
        <f t="shared" si="0"/>
        <v>-2.202695908252927E-3</v>
      </c>
      <c r="J11" s="93">
        <f t="shared" si="1"/>
        <v>-92</v>
      </c>
      <c r="K11" s="93">
        <f t="shared" si="2"/>
        <v>151</v>
      </c>
      <c r="L11" s="93">
        <f t="shared" si="3"/>
        <v>-19.307208001599065</v>
      </c>
    </row>
    <row r="12" spans="1:12">
      <c r="A12" s="96">
        <v>11</v>
      </c>
      <c r="B12" s="95" t="s">
        <v>10</v>
      </c>
      <c r="C12" s="92">
        <v>643</v>
      </c>
      <c r="D12" s="92">
        <v>649</v>
      </c>
      <c r="E12" s="92">
        <v>644</v>
      </c>
      <c r="F12" s="92">
        <v>643</v>
      </c>
      <c r="G12" s="92">
        <v>649</v>
      </c>
      <c r="H12" s="92">
        <v>644</v>
      </c>
      <c r="I12" s="100">
        <f t="shared" si="0"/>
        <v>1.5552099533437014E-3</v>
      </c>
      <c r="J12" s="93">
        <f t="shared" si="1"/>
        <v>1</v>
      </c>
      <c r="K12" s="93">
        <f t="shared" si="2"/>
        <v>-5</v>
      </c>
      <c r="L12" s="93">
        <f t="shared" si="3"/>
        <v>-5</v>
      </c>
    </row>
    <row r="13" spans="1:12">
      <c r="A13" s="96">
        <v>12</v>
      </c>
      <c r="B13" s="95" t="s">
        <v>11</v>
      </c>
      <c r="C13" s="92">
        <v>40</v>
      </c>
      <c r="D13" s="92">
        <v>44</v>
      </c>
      <c r="E13" s="92">
        <v>45</v>
      </c>
      <c r="F13" s="92">
        <v>40</v>
      </c>
      <c r="G13" s="92">
        <v>44</v>
      </c>
      <c r="H13" s="92">
        <v>45</v>
      </c>
      <c r="I13" s="100">
        <f t="shared" si="0"/>
        <v>0.125</v>
      </c>
      <c r="J13" s="93">
        <f t="shared" si="1"/>
        <v>5</v>
      </c>
      <c r="K13" s="93">
        <f t="shared" si="2"/>
        <v>1</v>
      </c>
      <c r="L13" s="93">
        <f t="shared" si="3"/>
        <v>1</v>
      </c>
    </row>
    <row r="14" spans="1:12">
      <c r="A14" s="96">
        <v>13</v>
      </c>
      <c r="B14" s="95" t="s">
        <v>12</v>
      </c>
      <c r="C14" s="92">
        <v>16749</v>
      </c>
      <c r="D14" s="92">
        <v>16286</v>
      </c>
      <c r="E14" s="92">
        <v>16291</v>
      </c>
      <c r="F14" s="92">
        <v>16679.2709706186</v>
      </c>
      <c r="G14" s="92">
        <v>16259.307137575201</v>
      </c>
      <c r="H14" s="92">
        <v>16217.639138356501</v>
      </c>
      <c r="I14" s="100">
        <f t="shared" si="0"/>
        <v>-2.734491611439489E-2</v>
      </c>
      <c r="J14" s="93">
        <f t="shared" si="1"/>
        <v>-458</v>
      </c>
      <c r="K14" s="93">
        <f t="shared" si="2"/>
        <v>5</v>
      </c>
      <c r="L14" s="93">
        <f t="shared" si="3"/>
        <v>-41.667999218700061</v>
      </c>
    </row>
    <row r="15" spans="1:12">
      <c r="A15" s="96">
        <v>14</v>
      </c>
      <c r="B15" s="95" t="s">
        <v>13</v>
      </c>
      <c r="C15" s="92">
        <v>33180</v>
      </c>
      <c r="D15" s="92">
        <v>32311</v>
      </c>
      <c r="E15" s="92">
        <v>32262</v>
      </c>
      <c r="F15" s="92">
        <v>32888.059054054</v>
      </c>
      <c r="G15" s="92">
        <v>32086.5071487393</v>
      </c>
      <c r="H15" s="92">
        <v>31963.735151700799</v>
      </c>
      <c r="I15" s="100">
        <f t="shared" si="0"/>
        <v>-2.7667269439421337E-2</v>
      </c>
      <c r="J15" s="93">
        <f t="shared" si="1"/>
        <v>-918</v>
      </c>
      <c r="K15" s="93">
        <f t="shared" si="2"/>
        <v>-49</v>
      </c>
      <c r="L15" s="93">
        <f t="shared" si="3"/>
        <v>-122.77199703850056</v>
      </c>
    </row>
    <row r="16" spans="1:12">
      <c r="A16" s="96">
        <v>15</v>
      </c>
      <c r="B16" s="95" t="s">
        <v>14</v>
      </c>
      <c r="C16" s="92">
        <v>6583</v>
      </c>
      <c r="D16" s="92">
        <v>6341</v>
      </c>
      <c r="E16" s="92">
        <v>6355</v>
      </c>
      <c r="F16" s="92">
        <v>6554.5452819316897</v>
      </c>
      <c r="G16" s="92">
        <v>6348.6213164262399</v>
      </c>
      <c r="H16" s="92">
        <v>6324.8890552049897</v>
      </c>
      <c r="I16" s="100">
        <f t="shared" si="0"/>
        <v>-3.4634665046331461E-2</v>
      </c>
      <c r="J16" s="93">
        <f t="shared" si="1"/>
        <v>-228</v>
      </c>
      <c r="K16" s="93">
        <f t="shared" si="2"/>
        <v>14</v>
      </c>
      <c r="L16" s="93">
        <f t="shared" si="3"/>
        <v>-23.732261221250155</v>
      </c>
    </row>
    <row r="17" spans="1:12">
      <c r="A17" s="96">
        <v>16</v>
      </c>
      <c r="B17" s="95" t="s">
        <v>15</v>
      </c>
      <c r="C17" s="92">
        <v>10674</v>
      </c>
      <c r="D17" s="92">
        <v>10432</v>
      </c>
      <c r="E17" s="92">
        <v>10398</v>
      </c>
      <c r="F17" s="92">
        <v>10613.3321769429</v>
      </c>
      <c r="G17" s="92">
        <v>10362.6817107317</v>
      </c>
      <c r="H17" s="92">
        <v>10332.6384707014</v>
      </c>
      <c r="I17" s="100">
        <f t="shared" si="0"/>
        <v>-2.5857223159078135E-2</v>
      </c>
      <c r="J17" s="93">
        <f t="shared" si="1"/>
        <v>-276</v>
      </c>
      <c r="K17" s="93">
        <f t="shared" si="2"/>
        <v>-34</v>
      </c>
      <c r="L17" s="93">
        <f t="shared" si="3"/>
        <v>-30.043240030299785</v>
      </c>
    </row>
    <row r="18" spans="1:12">
      <c r="A18" s="96">
        <v>17</v>
      </c>
      <c r="B18" s="95" t="s">
        <v>16</v>
      </c>
      <c r="C18" s="92">
        <v>2358</v>
      </c>
      <c r="D18" s="92">
        <v>2386</v>
      </c>
      <c r="E18" s="92">
        <v>2391</v>
      </c>
      <c r="F18" s="92">
        <v>2358</v>
      </c>
      <c r="G18" s="92">
        <v>2386</v>
      </c>
      <c r="H18" s="92">
        <v>2391</v>
      </c>
      <c r="I18" s="100">
        <f t="shared" si="0"/>
        <v>1.3994910941475827E-2</v>
      </c>
      <c r="J18" s="93">
        <f t="shared" si="1"/>
        <v>33</v>
      </c>
      <c r="K18" s="93">
        <f t="shared" si="2"/>
        <v>5</v>
      </c>
      <c r="L18" s="93">
        <f t="shared" si="3"/>
        <v>5</v>
      </c>
    </row>
    <row r="19" spans="1:12">
      <c r="A19" s="96">
        <v>18</v>
      </c>
      <c r="B19" s="95" t="s">
        <v>17</v>
      </c>
      <c r="C19" s="92">
        <v>8324</v>
      </c>
      <c r="D19" s="92">
        <v>7884</v>
      </c>
      <c r="E19" s="92">
        <v>7882</v>
      </c>
      <c r="F19" s="92">
        <v>8324</v>
      </c>
      <c r="G19" s="92">
        <v>7884</v>
      </c>
      <c r="H19" s="92">
        <v>7882.00000000001</v>
      </c>
      <c r="I19" s="100">
        <f t="shared" si="0"/>
        <v>-5.3099471407976932E-2</v>
      </c>
      <c r="J19" s="93">
        <f t="shared" si="1"/>
        <v>-442</v>
      </c>
      <c r="K19" s="93">
        <f t="shared" si="2"/>
        <v>-2</v>
      </c>
      <c r="L19" s="93">
        <f t="shared" si="3"/>
        <v>-1.9999999999899956</v>
      </c>
    </row>
    <row r="20" spans="1:12">
      <c r="A20" s="96">
        <v>19</v>
      </c>
      <c r="B20" s="95" t="s">
        <v>18</v>
      </c>
      <c r="C20" s="92">
        <v>304</v>
      </c>
      <c r="D20" s="92">
        <v>279</v>
      </c>
      <c r="E20" s="92">
        <v>275</v>
      </c>
      <c r="F20" s="92">
        <v>303.78305710391902</v>
      </c>
      <c r="G20" s="92">
        <v>279.270738923887</v>
      </c>
      <c r="H20" s="92">
        <v>274.82320247862799</v>
      </c>
      <c r="I20" s="100">
        <f t="shared" si="0"/>
        <v>-9.5394736842105268E-2</v>
      </c>
      <c r="J20" s="93">
        <f t="shared" si="1"/>
        <v>-29</v>
      </c>
      <c r="K20" s="93">
        <f t="shared" si="2"/>
        <v>-4</v>
      </c>
      <c r="L20" s="93">
        <f t="shared" si="3"/>
        <v>-4.4475364452590043</v>
      </c>
    </row>
    <row r="21" spans="1:12">
      <c r="A21" s="96">
        <v>20</v>
      </c>
      <c r="B21" s="95" t="s">
        <v>19</v>
      </c>
      <c r="C21" s="92">
        <v>4354</v>
      </c>
      <c r="D21" s="92">
        <v>4312</v>
      </c>
      <c r="E21" s="92">
        <v>4322</v>
      </c>
      <c r="F21" s="92">
        <v>4354</v>
      </c>
      <c r="G21" s="92">
        <v>4312</v>
      </c>
      <c r="H21" s="92">
        <v>4322</v>
      </c>
      <c r="I21" s="100">
        <f t="shared" si="0"/>
        <v>-7.3495636196600827E-3</v>
      </c>
      <c r="J21" s="93">
        <f t="shared" si="1"/>
        <v>-32</v>
      </c>
      <c r="K21" s="93">
        <f t="shared" si="2"/>
        <v>10</v>
      </c>
      <c r="L21" s="93">
        <f t="shared" si="3"/>
        <v>10</v>
      </c>
    </row>
    <row r="22" spans="1:12">
      <c r="A22" s="96">
        <v>21</v>
      </c>
      <c r="B22" s="95" t="s">
        <v>20</v>
      </c>
      <c r="C22" s="92">
        <v>317</v>
      </c>
      <c r="D22" s="92">
        <v>324</v>
      </c>
      <c r="E22" s="92">
        <v>331</v>
      </c>
      <c r="F22" s="92">
        <v>317</v>
      </c>
      <c r="G22" s="92">
        <v>324</v>
      </c>
      <c r="H22" s="92">
        <v>331</v>
      </c>
      <c r="I22" s="100">
        <f t="shared" si="0"/>
        <v>4.4164037854889593E-2</v>
      </c>
      <c r="J22" s="93">
        <f t="shared" si="1"/>
        <v>14</v>
      </c>
      <c r="K22" s="93">
        <f t="shared" si="2"/>
        <v>7</v>
      </c>
      <c r="L22" s="93">
        <f t="shared" si="3"/>
        <v>7</v>
      </c>
    </row>
    <row r="23" spans="1:12">
      <c r="A23" s="96">
        <v>22</v>
      </c>
      <c r="B23" s="95" t="s">
        <v>21</v>
      </c>
      <c r="C23" s="92">
        <v>12658</v>
      </c>
      <c r="D23" s="92">
        <v>12686</v>
      </c>
      <c r="E23" s="92">
        <v>12743</v>
      </c>
      <c r="F23" s="92">
        <v>12615.393039811301</v>
      </c>
      <c r="G23" s="92">
        <v>12678.1083882813</v>
      </c>
      <c r="H23" s="92">
        <v>12695.3361103512</v>
      </c>
      <c r="I23" s="100">
        <f t="shared" si="0"/>
        <v>6.7151208721756995E-3</v>
      </c>
      <c r="J23" s="93">
        <f t="shared" si="1"/>
        <v>85</v>
      </c>
      <c r="K23" s="93">
        <f t="shared" si="2"/>
        <v>57</v>
      </c>
      <c r="L23" s="93">
        <f t="shared" si="3"/>
        <v>17.227722069899755</v>
      </c>
    </row>
    <row r="24" spans="1:12">
      <c r="A24" s="96">
        <v>23</v>
      </c>
      <c r="B24" s="95" t="s">
        <v>22</v>
      </c>
      <c r="C24" s="92">
        <v>13721</v>
      </c>
      <c r="D24" s="92">
        <v>13676</v>
      </c>
      <c r="E24" s="92">
        <v>13661</v>
      </c>
      <c r="F24" s="92">
        <v>13646.223078434899</v>
      </c>
      <c r="G24" s="92">
        <v>13594.6860542958</v>
      </c>
      <c r="H24" s="92">
        <v>13585.6563179443</v>
      </c>
      <c r="I24" s="100">
        <f t="shared" si="0"/>
        <v>-4.3728591210553166E-3</v>
      </c>
      <c r="J24" s="93">
        <f t="shared" si="1"/>
        <v>-60</v>
      </c>
      <c r="K24" s="93">
        <f t="shared" si="2"/>
        <v>-15</v>
      </c>
      <c r="L24" s="93">
        <f t="shared" si="3"/>
        <v>-9.0297363515001052</v>
      </c>
    </row>
    <row r="25" spans="1:12">
      <c r="A25" s="96">
        <v>24</v>
      </c>
      <c r="B25" s="95" t="s">
        <v>23</v>
      </c>
      <c r="C25" s="92">
        <v>7549</v>
      </c>
      <c r="D25" s="92">
        <v>7169</v>
      </c>
      <c r="E25" s="92">
        <v>7153</v>
      </c>
      <c r="F25" s="92">
        <v>7549</v>
      </c>
      <c r="G25" s="92">
        <v>7169</v>
      </c>
      <c r="H25" s="92">
        <v>7153</v>
      </c>
      <c r="I25" s="100">
        <f t="shared" si="0"/>
        <v>-5.2457279109815867E-2</v>
      </c>
      <c r="J25" s="93">
        <f t="shared" si="1"/>
        <v>-396</v>
      </c>
      <c r="K25" s="93">
        <f t="shared" si="2"/>
        <v>-16</v>
      </c>
      <c r="L25" s="93">
        <f t="shared" si="3"/>
        <v>-16</v>
      </c>
    </row>
    <row r="26" spans="1:12">
      <c r="A26" s="96">
        <v>25</v>
      </c>
      <c r="B26" s="95" t="s">
        <v>24</v>
      </c>
      <c r="C26" s="92">
        <v>35206</v>
      </c>
      <c r="D26" s="92">
        <v>34929</v>
      </c>
      <c r="E26" s="92">
        <v>34988</v>
      </c>
      <c r="F26" s="92">
        <v>35081.554999075801</v>
      </c>
      <c r="G26" s="92">
        <v>34893.971174945102</v>
      </c>
      <c r="H26" s="92">
        <v>34864.956299958103</v>
      </c>
      <c r="I26" s="100">
        <f t="shared" si="0"/>
        <v>-6.1921263421007783E-3</v>
      </c>
      <c r="J26" s="93">
        <f t="shared" si="1"/>
        <v>-218</v>
      </c>
      <c r="K26" s="93">
        <f t="shared" si="2"/>
        <v>59</v>
      </c>
      <c r="L26" s="93">
        <f t="shared" si="3"/>
        <v>-29.01487498699862</v>
      </c>
    </row>
    <row r="27" spans="1:12">
      <c r="A27" s="96">
        <v>26</v>
      </c>
      <c r="B27" s="95" t="s">
        <v>25</v>
      </c>
      <c r="C27" s="92">
        <v>1638</v>
      </c>
      <c r="D27" s="92">
        <v>1633</v>
      </c>
      <c r="E27" s="92">
        <v>1637</v>
      </c>
      <c r="F27" s="92">
        <v>1641.0071677989799</v>
      </c>
      <c r="G27" s="92">
        <v>1638.8078332064299</v>
      </c>
      <c r="H27" s="92">
        <v>1640.8465254738201</v>
      </c>
      <c r="I27" s="100">
        <f t="shared" si="0"/>
        <v>-6.105006105006105E-4</v>
      </c>
      <c r="J27" s="93">
        <f t="shared" si="1"/>
        <v>-1</v>
      </c>
      <c r="K27" s="93">
        <f t="shared" si="2"/>
        <v>4</v>
      </c>
      <c r="L27" s="93">
        <f t="shared" si="3"/>
        <v>2.0386922673901609</v>
      </c>
    </row>
    <row r="28" spans="1:12">
      <c r="A28" s="96">
        <v>27</v>
      </c>
      <c r="B28" s="95" t="s">
        <v>26</v>
      </c>
      <c r="C28" s="92">
        <v>5508</v>
      </c>
      <c r="D28" s="92">
        <v>5612</v>
      </c>
      <c r="E28" s="92">
        <v>5655</v>
      </c>
      <c r="F28" s="92">
        <v>5508.9091135418803</v>
      </c>
      <c r="G28" s="92">
        <v>5664.6016016719204</v>
      </c>
      <c r="H28" s="92">
        <v>5682.9764744056101</v>
      </c>
      <c r="I28" s="100">
        <f t="shared" si="0"/>
        <v>2.6688453159041396E-2</v>
      </c>
      <c r="J28" s="93">
        <f t="shared" si="1"/>
        <v>147</v>
      </c>
      <c r="K28" s="93">
        <f t="shared" si="2"/>
        <v>43</v>
      </c>
      <c r="L28" s="93">
        <f t="shared" si="3"/>
        <v>18.374872733689699</v>
      </c>
    </row>
    <row r="29" spans="1:12">
      <c r="A29" s="96">
        <v>28</v>
      </c>
      <c r="B29" s="95" t="s">
        <v>27</v>
      </c>
      <c r="C29" s="92">
        <v>9903</v>
      </c>
      <c r="D29" s="92">
        <v>10329</v>
      </c>
      <c r="E29" s="92">
        <v>10368</v>
      </c>
      <c r="F29" s="92">
        <v>9896.8909320656694</v>
      </c>
      <c r="G29" s="92">
        <v>10312.687769177801</v>
      </c>
      <c r="H29" s="92">
        <v>10350.958136084901</v>
      </c>
      <c r="I29" s="100">
        <f t="shared" si="0"/>
        <v>4.6955468039987881E-2</v>
      </c>
      <c r="J29" s="93">
        <f t="shared" si="1"/>
        <v>465</v>
      </c>
      <c r="K29" s="93">
        <f t="shared" si="2"/>
        <v>39</v>
      </c>
      <c r="L29" s="93">
        <f t="shared" si="3"/>
        <v>38.270366907099742</v>
      </c>
    </row>
    <row r="30" spans="1:12">
      <c r="A30" s="96">
        <v>29</v>
      </c>
      <c r="B30" s="95" t="s">
        <v>28</v>
      </c>
      <c r="C30" s="92">
        <v>3399</v>
      </c>
      <c r="D30" s="92">
        <v>3451</v>
      </c>
      <c r="E30" s="92">
        <v>3432</v>
      </c>
      <c r="F30" s="92">
        <v>3410.5766323233302</v>
      </c>
      <c r="G30" s="92">
        <v>3446.02835507589</v>
      </c>
      <c r="H30" s="92">
        <v>3439.54812483868</v>
      </c>
      <c r="I30" s="100">
        <f t="shared" si="0"/>
        <v>9.7087378640776691E-3</v>
      </c>
      <c r="J30" s="93">
        <f t="shared" si="1"/>
        <v>33</v>
      </c>
      <c r="K30" s="93">
        <f t="shared" si="2"/>
        <v>-19</v>
      </c>
      <c r="L30" s="93">
        <f t="shared" si="3"/>
        <v>-6.4802302372099803</v>
      </c>
    </row>
    <row r="31" spans="1:12">
      <c r="A31" s="96">
        <v>30</v>
      </c>
      <c r="B31" s="95" t="s">
        <v>29</v>
      </c>
      <c r="C31" s="92">
        <v>1121</v>
      </c>
      <c r="D31" s="92">
        <v>1118</v>
      </c>
      <c r="E31" s="92">
        <v>1123</v>
      </c>
      <c r="F31" s="92">
        <v>1121</v>
      </c>
      <c r="G31" s="92">
        <v>1118</v>
      </c>
      <c r="H31" s="92">
        <v>1123</v>
      </c>
      <c r="I31" s="100">
        <f t="shared" si="0"/>
        <v>1.7841213202497771E-3</v>
      </c>
      <c r="J31" s="93">
        <f t="shared" si="1"/>
        <v>2</v>
      </c>
      <c r="K31" s="93">
        <f t="shared" si="2"/>
        <v>5</v>
      </c>
      <c r="L31" s="93">
        <f t="shared" si="3"/>
        <v>5</v>
      </c>
    </row>
    <row r="32" spans="1:12">
      <c r="A32" s="96">
        <v>31</v>
      </c>
      <c r="B32" s="95" t="s">
        <v>30</v>
      </c>
      <c r="C32" s="92">
        <v>21427</v>
      </c>
      <c r="D32" s="92">
        <v>21281</v>
      </c>
      <c r="E32" s="92">
        <v>21342</v>
      </c>
      <c r="F32" s="92">
        <v>21341.560900713899</v>
      </c>
      <c r="G32" s="92">
        <v>21276.6663437643</v>
      </c>
      <c r="H32" s="92">
        <v>21247.772270334401</v>
      </c>
      <c r="I32" s="100">
        <f t="shared" si="0"/>
        <v>-3.9669575768889716E-3</v>
      </c>
      <c r="J32" s="93">
        <f t="shared" si="1"/>
        <v>-85</v>
      </c>
      <c r="K32" s="93">
        <f t="shared" si="2"/>
        <v>61</v>
      </c>
      <c r="L32" s="93">
        <f t="shared" si="3"/>
        <v>-28.894073429899436</v>
      </c>
    </row>
    <row r="33" spans="1:12">
      <c r="A33" s="96">
        <v>32</v>
      </c>
      <c r="B33" s="95" t="s">
        <v>31</v>
      </c>
      <c r="C33" s="92">
        <v>6312</v>
      </c>
      <c r="D33" s="92">
        <v>6311</v>
      </c>
      <c r="E33" s="92">
        <v>6310</v>
      </c>
      <c r="F33" s="92">
        <v>6312</v>
      </c>
      <c r="G33" s="92">
        <v>6311</v>
      </c>
      <c r="H33" s="92">
        <v>6310</v>
      </c>
      <c r="I33" s="100">
        <f t="shared" si="0"/>
        <v>-3.1685678073510771E-4</v>
      </c>
      <c r="J33" s="93">
        <f t="shared" si="1"/>
        <v>-2</v>
      </c>
      <c r="K33" s="93">
        <f t="shared" si="2"/>
        <v>-1</v>
      </c>
      <c r="L33" s="93">
        <f t="shared" si="3"/>
        <v>-1</v>
      </c>
    </row>
    <row r="34" spans="1:12">
      <c r="A34" s="96">
        <v>33</v>
      </c>
      <c r="B34" s="95" t="s">
        <v>32</v>
      </c>
      <c r="C34" s="92">
        <v>20563</v>
      </c>
      <c r="D34" s="92">
        <v>19705</v>
      </c>
      <c r="E34" s="92">
        <v>19636</v>
      </c>
      <c r="F34" s="92">
        <v>20563</v>
      </c>
      <c r="G34" s="92">
        <v>19705</v>
      </c>
      <c r="H34" s="92">
        <v>19636</v>
      </c>
      <c r="I34" s="100">
        <f t="shared" si="0"/>
        <v>-4.5080970675485096E-2</v>
      </c>
      <c r="J34" s="93">
        <f t="shared" si="1"/>
        <v>-927</v>
      </c>
      <c r="K34" s="93">
        <f t="shared" si="2"/>
        <v>-69</v>
      </c>
      <c r="L34" s="93">
        <f t="shared" si="3"/>
        <v>-69</v>
      </c>
    </row>
    <row r="35" spans="1:12">
      <c r="A35" s="96">
        <v>35</v>
      </c>
      <c r="B35" s="95" t="s">
        <v>33</v>
      </c>
      <c r="C35" s="92">
        <v>18952</v>
      </c>
      <c r="D35" s="92">
        <v>17324</v>
      </c>
      <c r="E35" s="92">
        <v>17390</v>
      </c>
      <c r="F35" s="92">
        <v>18954.1117280176</v>
      </c>
      <c r="G35" s="92">
        <v>17629.207592569099</v>
      </c>
      <c r="H35" s="92">
        <v>17346.163021202399</v>
      </c>
      <c r="I35" s="100">
        <f t="shared" si="0"/>
        <v>-8.2418742085268046E-2</v>
      </c>
      <c r="J35" s="93">
        <f t="shared" si="1"/>
        <v>-1562</v>
      </c>
      <c r="K35" s="93">
        <f t="shared" si="2"/>
        <v>66</v>
      </c>
      <c r="L35" s="93">
        <f t="shared" si="3"/>
        <v>-283.04457136669953</v>
      </c>
    </row>
    <row r="36" spans="1:12">
      <c r="A36" s="96">
        <v>36</v>
      </c>
      <c r="B36" s="95" t="s">
        <v>34</v>
      </c>
      <c r="C36" s="92">
        <v>964</v>
      </c>
      <c r="D36" s="92">
        <v>972</v>
      </c>
      <c r="E36" s="92">
        <v>921</v>
      </c>
      <c r="F36" s="92">
        <v>954.49358619265695</v>
      </c>
      <c r="G36" s="92">
        <v>928.371874898692</v>
      </c>
      <c r="H36" s="92">
        <v>919.32199472933496</v>
      </c>
      <c r="I36" s="100">
        <f t="shared" si="0"/>
        <v>-4.4605809128630707E-2</v>
      </c>
      <c r="J36" s="93">
        <f t="shared" si="1"/>
        <v>-43</v>
      </c>
      <c r="K36" s="93">
        <f t="shared" si="2"/>
        <v>-51</v>
      </c>
      <c r="L36" s="93">
        <f t="shared" si="3"/>
        <v>-9.0498801693570385</v>
      </c>
    </row>
    <row r="37" spans="1:12">
      <c r="A37" s="96">
        <v>37</v>
      </c>
      <c r="B37" s="95" t="s">
        <v>35</v>
      </c>
      <c r="C37" s="92">
        <v>475</v>
      </c>
      <c r="D37" s="92">
        <v>517</v>
      </c>
      <c r="E37" s="92">
        <v>516</v>
      </c>
      <c r="F37" s="92">
        <v>450.93124832915203</v>
      </c>
      <c r="G37" s="92">
        <v>496.17540861611099</v>
      </c>
      <c r="H37" s="92">
        <v>491.93272335152</v>
      </c>
      <c r="I37" s="100">
        <f t="shared" si="0"/>
        <v>8.6315789473684207E-2</v>
      </c>
      <c r="J37" s="93">
        <f t="shared" si="1"/>
        <v>41</v>
      </c>
      <c r="K37" s="93">
        <f t="shared" si="2"/>
        <v>-1</v>
      </c>
      <c r="L37" s="93">
        <f t="shared" si="3"/>
        <v>-4.2426852645909889</v>
      </c>
    </row>
    <row r="38" spans="1:12">
      <c r="A38" s="96">
        <v>38</v>
      </c>
      <c r="B38" s="95" t="s">
        <v>36</v>
      </c>
      <c r="C38" s="92">
        <v>3194</v>
      </c>
      <c r="D38" s="92">
        <v>3256</v>
      </c>
      <c r="E38" s="92">
        <v>3250</v>
      </c>
      <c r="F38" s="92">
        <v>3194</v>
      </c>
      <c r="G38" s="92">
        <v>3256</v>
      </c>
      <c r="H38" s="92">
        <v>3250</v>
      </c>
      <c r="I38" s="100">
        <f t="shared" si="0"/>
        <v>1.7532874139010644E-2</v>
      </c>
      <c r="J38" s="93">
        <f t="shared" si="1"/>
        <v>56</v>
      </c>
      <c r="K38" s="93">
        <f t="shared" si="2"/>
        <v>-6</v>
      </c>
      <c r="L38" s="93">
        <f t="shared" si="3"/>
        <v>-6</v>
      </c>
    </row>
    <row r="39" spans="1:12">
      <c r="A39" s="96">
        <v>39</v>
      </c>
      <c r="B39" s="95" t="s">
        <v>37</v>
      </c>
      <c r="C39" s="92">
        <v>149</v>
      </c>
      <c r="D39" s="92">
        <v>127</v>
      </c>
      <c r="E39" s="92">
        <v>124</v>
      </c>
      <c r="F39" s="92">
        <v>149</v>
      </c>
      <c r="G39" s="92">
        <v>127</v>
      </c>
      <c r="H39" s="92">
        <v>124</v>
      </c>
      <c r="I39" s="100">
        <f t="shared" si="0"/>
        <v>-0.16778523489932887</v>
      </c>
      <c r="J39" s="93">
        <f t="shared" si="1"/>
        <v>-25</v>
      </c>
      <c r="K39" s="93">
        <f t="shared" si="2"/>
        <v>-3</v>
      </c>
      <c r="L39" s="93">
        <f t="shared" si="3"/>
        <v>-3</v>
      </c>
    </row>
    <row r="40" spans="1:12">
      <c r="A40" s="96">
        <v>41</v>
      </c>
      <c r="B40" s="95" t="s">
        <v>38</v>
      </c>
      <c r="C40" s="92">
        <v>127181</v>
      </c>
      <c r="D40" s="92">
        <v>128954</v>
      </c>
      <c r="E40" s="92">
        <v>128463</v>
      </c>
      <c r="F40" s="92">
        <v>124799.463036363</v>
      </c>
      <c r="G40" s="92">
        <v>127241.040135426</v>
      </c>
      <c r="H40" s="92">
        <v>127277.430283977</v>
      </c>
      <c r="I40" s="100">
        <f t="shared" si="0"/>
        <v>1.0080122030806488E-2</v>
      </c>
      <c r="J40" s="93">
        <f t="shared" si="1"/>
        <v>1282</v>
      </c>
      <c r="K40" s="93">
        <f t="shared" si="2"/>
        <v>-491</v>
      </c>
      <c r="L40" s="93">
        <f t="shared" si="3"/>
        <v>36.390148550999584</v>
      </c>
    </row>
    <row r="41" spans="1:12">
      <c r="A41" s="96">
        <v>42</v>
      </c>
      <c r="B41" s="95" t="s">
        <v>39</v>
      </c>
      <c r="C41" s="92">
        <v>15816</v>
      </c>
      <c r="D41" s="92">
        <v>15785</v>
      </c>
      <c r="E41" s="92">
        <v>15274</v>
      </c>
      <c r="F41" s="92">
        <v>14684.526429482899</v>
      </c>
      <c r="G41" s="92">
        <v>14390.3173916581</v>
      </c>
      <c r="H41" s="92">
        <v>14182.2353986327</v>
      </c>
      <c r="I41" s="100">
        <f t="shared" si="0"/>
        <v>-3.426909458775923E-2</v>
      </c>
      <c r="J41" s="93">
        <f t="shared" si="1"/>
        <v>-542</v>
      </c>
      <c r="K41" s="93">
        <f t="shared" si="2"/>
        <v>-511</v>
      </c>
      <c r="L41" s="93">
        <f t="shared" si="3"/>
        <v>-208.08199302540015</v>
      </c>
    </row>
    <row r="42" spans="1:12">
      <c r="A42" s="96">
        <v>43</v>
      </c>
      <c r="B42" s="95" t="s">
        <v>40</v>
      </c>
      <c r="C42" s="92">
        <v>55209</v>
      </c>
      <c r="D42" s="92">
        <v>55060</v>
      </c>
      <c r="E42" s="92">
        <v>55087</v>
      </c>
      <c r="F42" s="92">
        <v>53873.9884754839</v>
      </c>
      <c r="G42" s="92">
        <v>53867.944425413203</v>
      </c>
      <c r="H42" s="92">
        <v>53694.4543307684</v>
      </c>
      <c r="I42" s="100">
        <f t="shared" si="0"/>
        <v>-2.209784636562879E-3</v>
      </c>
      <c r="J42" s="93">
        <f t="shared" si="1"/>
        <v>-122</v>
      </c>
      <c r="K42" s="93">
        <f t="shared" si="2"/>
        <v>27</v>
      </c>
      <c r="L42" s="93">
        <f t="shared" si="3"/>
        <v>-173.49009464480332</v>
      </c>
    </row>
    <row r="43" spans="1:12">
      <c r="A43" s="96">
        <v>45</v>
      </c>
      <c r="B43" s="95" t="s">
        <v>41</v>
      </c>
      <c r="C43" s="92">
        <v>45315</v>
      </c>
      <c r="D43" s="92">
        <v>47450</v>
      </c>
      <c r="E43" s="92">
        <v>47817</v>
      </c>
      <c r="F43" s="92">
        <v>45292.162547812703</v>
      </c>
      <c r="G43" s="92">
        <v>47503.544888081502</v>
      </c>
      <c r="H43" s="92">
        <v>47708.819397129402</v>
      </c>
      <c r="I43" s="100">
        <f t="shared" si="0"/>
        <v>5.5213505461767627E-2</v>
      </c>
      <c r="J43" s="93">
        <f t="shared" si="1"/>
        <v>2502</v>
      </c>
      <c r="K43" s="93">
        <f t="shared" si="2"/>
        <v>367</v>
      </c>
      <c r="L43" s="93">
        <f t="shared" si="3"/>
        <v>205.27450904790021</v>
      </c>
    </row>
    <row r="44" spans="1:12">
      <c r="A44" s="96">
        <v>46</v>
      </c>
      <c r="B44" s="95" t="s">
        <v>42</v>
      </c>
      <c r="C44" s="92">
        <v>121930</v>
      </c>
      <c r="D44" s="92">
        <v>125594</v>
      </c>
      <c r="E44" s="92">
        <v>126291</v>
      </c>
      <c r="F44" s="92">
        <v>121746.746675409</v>
      </c>
      <c r="G44" s="92">
        <v>125638.99798688</v>
      </c>
      <c r="H44" s="92">
        <v>126114.47051456801</v>
      </c>
      <c r="I44" s="100">
        <f t="shared" si="0"/>
        <v>3.576642335766423E-2</v>
      </c>
      <c r="J44" s="93">
        <f t="shared" si="1"/>
        <v>4361</v>
      </c>
      <c r="K44" s="93">
        <f t="shared" si="2"/>
        <v>697</v>
      </c>
      <c r="L44" s="93">
        <f t="shared" si="3"/>
        <v>475.47252768800536</v>
      </c>
    </row>
    <row r="45" spans="1:12">
      <c r="A45" s="96">
        <v>47</v>
      </c>
      <c r="B45" s="95" t="s">
        <v>43</v>
      </c>
      <c r="C45" s="92">
        <v>294240</v>
      </c>
      <c r="D45" s="92">
        <v>299826</v>
      </c>
      <c r="E45" s="92">
        <v>299639</v>
      </c>
      <c r="F45" s="92">
        <v>295474.09008099302</v>
      </c>
      <c r="G45" s="92">
        <v>299341.08261140197</v>
      </c>
      <c r="H45" s="92">
        <v>300895.67052836198</v>
      </c>
      <c r="I45" s="100">
        <f t="shared" si="0"/>
        <v>1.8348966829798804E-2</v>
      </c>
      <c r="J45" s="93">
        <f t="shared" si="1"/>
        <v>5399</v>
      </c>
      <c r="K45" s="93">
        <f t="shared" si="2"/>
        <v>-187</v>
      </c>
      <c r="L45" s="93">
        <f t="shared" si="3"/>
        <v>1554.5879169600084</v>
      </c>
    </row>
    <row r="46" spans="1:12">
      <c r="A46" s="96">
        <v>49</v>
      </c>
      <c r="B46" s="95" t="s">
        <v>44</v>
      </c>
      <c r="C46" s="92">
        <v>122336</v>
      </c>
      <c r="D46" s="92">
        <v>120475</v>
      </c>
      <c r="E46" s="92">
        <v>120896</v>
      </c>
      <c r="F46" s="92">
        <v>120371.85012459999</v>
      </c>
      <c r="G46" s="92">
        <v>118433.425692021</v>
      </c>
      <c r="H46" s="92">
        <v>118152.949536944</v>
      </c>
      <c r="I46" s="100">
        <f t="shared" si="0"/>
        <v>-1.1770860580695789E-2</v>
      </c>
      <c r="J46" s="93">
        <f t="shared" si="1"/>
        <v>-1440</v>
      </c>
      <c r="K46" s="93">
        <f t="shared" si="2"/>
        <v>421</v>
      </c>
      <c r="L46" s="93">
        <f t="shared" si="3"/>
        <v>-280.47615507700539</v>
      </c>
    </row>
    <row r="47" spans="1:12">
      <c r="A47" s="96">
        <v>50</v>
      </c>
      <c r="B47" s="95" t="s">
        <v>45</v>
      </c>
      <c r="C47" s="92">
        <v>2395</v>
      </c>
      <c r="D47" s="92">
        <v>2475</v>
      </c>
      <c r="E47" s="92">
        <v>2281</v>
      </c>
      <c r="F47" s="92">
        <v>2497.5528431849202</v>
      </c>
      <c r="G47" s="92">
        <v>2353.1702161079102</v>
      </c>
      <c r="H47" s="92">
        <v>2383.55164976489</v>
      </c>
      <c r="I47" s="100">
        <f t="shared" si="0"/>
        <v>-4.7599164926931108E-2</v>
      </c>
      <c r="J47" s="93">
        <f t="shared" si="1"/>
        <v>-114</v>
      </c>
      <c r="K47" s="93">
        <f t="shared" si="2"/>
        <v>-194</v>
      </c>
      <c r="L47" s="93">
        <f t="shared" si="3"/>
        <v>30.38143365697988</v>
      </c>
    </row>
    <row r="48" spans="1:12">
      <c r="A48" s="96">
        <v>51</v>
      </c>
      <c r="B48" s="95" t="s">
        <v>46</v>
      </c>
      <c r="C48" s="92">
        <v>283</v>
      </c>
      <c r="D48" s="92">
        <v>276</v>
      </c>
      <c r="E48" s="92">
        <v>275</v>
      </c>
      <c r="F48" s="92">
        <v>284.38644704857501</v>
      </c>
      <c r="G48" s="92">
        <v>277.38935827300003</v>
      </c>
      <c r="H48" s="92">
        <v>276.38644710233501</v>
      </c>
      <c r="I48" s="100">
        <f t="shared" si="0"/>
        <v>-2.8268551236749116E-2</v>
      </c>
      <c r="J48" s="93">
        <f t="shared" si="1"/>
        <v>-8</v>
      </c>
      <c r="K48" s="93">
        <f t="shared" si="2"/>
        <v>-1</v>
      </c>
      <c r="L48" s="93">
        <f t="shared" si="3"/>
        <v>-1.0029111706650156</v>
      </c>
    </row>
    <row r="49" spans="1:12">
      <c r="A49" s="96">
        <v>52</v>
      </c>
      <c r="B49" s="95" t="s">
        <v>47</v>
      </c>
      <c r="C49" s="92">
        <v>18313</v>
      </c>
      <c r="D49" s="92">
        <v>18389</v>
      </c>
      <c r="E49" s="92">
        <v>18462</v>
      </c>
      <c r="F49" s="92">
        <v>18313</v>
      </c>
      <c r="G49" s="92">
        <v>18389</v>
      </c>
      <c r="H49" s="92">
        <v>18462</v>
      </c>
      <c r="I49" s="100">
        <f t="shared" si="0"/>
        <v>8.1362966198875123E-3</v>
      </c>
      <c r="J49" s="93">
        <f t="shared" si="1"/>
        <v>149</v>
      </c>
      <c r="K49" s="93">
        <f t="shared" si="2"/>
        <v>73</v>
      </c>
      <c r="L49" s="93">
        <f t="shared" si="3"/>
        <v>73</v>
      </c>
    </row>
    <row r="50" spans="1:12">
      <c r="A50" s="96">
        <v>53</v>
      </c>
      <c r="B50" s="95" t="s">
        <v>48</v>
      </c>
      <c r="C50" s="92">
        <v>2664</v>
      </c>
      <c r="D50" s="92">
        <v>2617</v>
      </c>
      <c r="E50" s="92">
        <v>2604</v>
      </c>
      <c r="F50" s="92">
        <v>2664</v>
      </c>
      <c r="G50" s="92">
        <v>2617</v>
      </c>
      <c r="H50" s="92">
        <v>2604</v>
      </c>
      <c r="I50" s="100">
        <f t="shared" si="0"/>
        <v>-2.2522522522522521E-2</v>
      </c>
      <c r="J50" s="93">
        <f t="shared" si="1"/>
        <v>-60</v>
      </c>
      <c r="K50" s="93">
        <f t="shared" si="2"/>
        <v>-13</v>
      </c>
      <c r="L50" s="93">
        <f t="shared" si="3"/>
        <v>-13</v>
      </c>
    </row>
    <row r="51" spans="1:12">
      <c r="A51" s="96">
        <v>55</v>
      </c>
      <c r="B51" s="95" t="s">
        <v>49</v>
      </c>
      <c r="C51" s="92">
        <v>17757</v>
      </c>
      <c r="D51" s="92">
        <v>17595</v>
      </c>
      <c r="E51" s="92">
        <v>17297</v>
      </c>
      <c r="F51" s="92">
        <v>17817.628767599901</v>
      </c>
      <c r="G51" s="92">
        <v>17309.223557970501</v>
      </c>
      <c r="H51" s="92">
        <v>17361.548267980499</v>
      </c>
      <c r="I51" s="100">
        <f t="shared" si="0"/>
        <v>-2.5905276792250943E-2</v>
      </c>
      <c r="J51" s="93">
        <f t="shared" si="1"/>
        <v>-460</v>
      </c>
      <c r="K51" s="93">
        <f t="shared" si="2"/>
        <v>-298</v>
      </c>
      <c r="L51" s="93">
        <f t="shared" si="3"/>
        <v>52.324710009997943</v>
      </c>
    </row>
    <row r="52" spans="1:12">
      <c r="A52" s="96">
        <v>56</v>
      </c>
      <c r="B52" s="95" t="s">
        <v>50</v>
      </c>
      <c r="C52" s="92">
        <v>104592</v>
      </c>
      <c r="D52" s="92">
        <v>108303</v>
      </c>
      <c r="E52" s="92">
        <v>108816</v>
      </c>
      <c r="F52" s="92">
        <v>103747.393579173</v>
      </c>
      <c r="G52" s="92">
        <v>107257.68263587001</v>
      </c>
      <c r="H52" s="92">
        <v>107571.74364497</v>
      </c>
      <c r="I52" s="100">
        <f t="shared" si="0"/>
        <v>4.0385497934832489E-2</v>
      </c>
      <c r="J52" s="93">
        <f t="shared" si="1"/>
        <v>4224</v>
      </c>
      <c r="K52" s="93">
        <f t="shared" si="2"/>
        <v>513</v>
      </c>
      <c r="L52" s="93">
        <f t="shared" si="3"/>
        <v>314.06100909999805</v>
      </c>
    </row>
    <row r="53" spans="1:12">
      <c r="A53" s="96">
        <v>58</v>
      </c>
      <c r="B53" s="95" t="s">
        <v>51</v>
      </c>
      <c r="C53" s="92">
        <v>2571</v>
      </c>
      <c r="D53" s="92">
        <v>2555</v>
      </c>
      <c r="E53" s="92">
        <v>2562</v>
      </c>
      <c r="F53" s="92">
        <v>2578.6161172605198</v>
      </c>
      <c r="G53" s="92">
        <v>2562.0951951017</v>
      </c>
      <c r="H53" s="92">
        <v>2569.6187264636501</v>
      </c>
      <c r="I53" s="100">
        <f t="shared" si="0"/>
        <v>-3.5005834305717621E-3</v>
      </c>
      <c r="J53" s="93">
        <f t="shared" si="1"/>
        <v>-9</v>
      </c>
      <c r="K53" s="93">
        <f t="shared" si="2"/>
        <v>7</v>
      </c>
      <c r="L53" s="93">
        <f t="shared" si="3"/>
        <v>7.523531361950063</v>
      </c>
    </row>
    <row r="54" spans="1:12">
      <c r="A54" s="96">
        <v>59</v>
      </c>
      <c r="B54" s="95" t="s">
        <v>52</v>
      </c>
      <c r="C54" s="92">
        <v>1995</v>
      </c>
      <c r="D54" s="92">
        <v>1974</v>
      </c>
      <c r="E54" s="92">
        <v>1967</v>
      </c>
      <c r="F54" s="92">
        <v>1995</v>
      </c>
      <c r="G54" s="92">
        <v>1974</v>
      </c>
      <c r="H54" s="92">
        <v>1967</v>
      </c>
      <c r="I54" s="100">
        <f t="shared" si="0"/>
        <v>-1.4035087719298246E-2</v>
      </c>
      <c r="J54" s="93">
        <f t="shared" si="1"/>
        <v>-28</v>
      </c>
      <c r="K54" s="93">
        <f t="shared" si="2"/>
        <v>-7</v>
      </c>
      <c r="L54" s="93">
        <f t="shared" si="3"/>
        <v>-7</v>
      </c>
    </row>
    <row r="55" spans="1:12">
      <c r="A55" s="96">
        <v>60</v>
      </c>
      <c r="B55" s="95" t="s">
        <v>53</v>
      </c>
      <c r="C55" s="92">
        <v>812</v>
      </c>
      <c r="D55" s="92">
        <v>815</v>
      </c>
      <c r="E55" s="92">
        <v>821</v>
      </c>
      <c r="F55" s="92">
        <v>812</v>
      </c>
      <c r="G55" s="92">
        <v>815</v>
      </c>
      <c r="H55" s="92">
        <v>821</v>
      </c>
      <c r="I55" s="100">
        <f t="shared" si="0"/>
        <v>1.1083743842364532E-2</v>
      </c>
      <c r="J55" s="93">
        <f t="shared" si="1"/>
        <v>9</v>
      </c>
      <c r="K55" s="93">
        <f t="shared" si="2"/>
        <v>6</v>
      </c>
      <c r="L55" s="93">
        <f t="shared" si="3"/>
        <v>6</v>
      </c>
    </row>
    <row r="56" spans="1:12">
      <c r="A56" s="96">
        <v>61</v>
      </c>
      <c r="B56" s="95" t="s">
        <v>54</v>
      </c>
      <c r="C56" s="92">
        <v>3304</v>
      </c>
      <c r="D56" s="92">
        <v>3124</v>
      </c>
      <c r="E56" s="92">
        <v>3125</v>
      </c>
      <c r="F56" s="92">
        <v>3304</v>
      </c>
      <c r="G56" s="92">
        <v>3124</v>
      </c>
      <c r="H56" s="92">
        <v>3125</v>
      </c>
      <c r="I56" s="100">
        <f t="shared" si="0"/>
        <v>-5.4176755447941892E-2</v>
      </c>
      <c r="J56" s="93">
        <f t="shared" si="1"/>
        <v>-179</v>
      </c>
      <c r="K56" s="93">
        <f t="shared" si="2"/>
        <v>1</v>
      </c>
      <c r="L56" s="93">
        <f t="shared" si="3"/>
        <v>1</v>
      </c>
    </row>
    <row r="57" spans="1:12">
      <c r="A57" s="96">
        <v>62</v>
      </c>
      <c r="B57" s="95" t="s">
        <v>55</v>
      </c>
      <c r="C57" s="92">
        <v>6996</v>
      </c>
      <c r="D57" s="92">
        <v>7463</v>
      </c>
      <c r="E57" s="92">
        <v>7558</v>
      </c>
      <c r="F57" s="92">
        <v>6996</v>
      </c>
      <c r="G57" s="92">
        <v>7463</v>
      </c>
      <c r="H57" s="92">
        <v>7558</v>
      </c>
      <c r="I57" s="100">
        <f t="shared" si="0"/>
        <v>8.0331618067467123E-2</v>
      </c>
      <c r="J57" s="93">
        <f t="shared" si="1"/>
        <v>562</v>
      </c>
      <c r="K57" s="93">
        <f t="shared" si="2"/>
        <v>95</v>
      </c>
      <c r="L57" s="93">
        <f t="shared" si="3"/>
        <v>95</v>
      </c>
    </row>
    <row r="58" spans="1:12">
      <c r="A58" s="96">
        <v>63</v>
      </c>
      <c r="B58" s="95" t="s">
        <v>56</v>
      </c>
      <c r="C58" s="92">
        <v>1769</v>
      </c>
      <c r="D58" s="92">
        <v>1689</v>
      </c>
      <c r="E58" s="92">
        <v>1692</v>
      </c>
      <c r="F58" s="92">
        <v>1769</v>
      </c>
      <c r="G58" s="92">
        <v>1689</v>
      </c>
      <c r="H58" s="92">
        <v>1692</v>
      </c>
      <c r="I58" s="100">
        <f t="shared" si="0"/>
        <v>-4.352741661955907E-2</v>
      </c>
      <c r="J58" s="93">
        <f t="shared" si="1"/>
        <v>-77</v>
      </c>
      <c r="K58" s="93">
        <f t="shared" si="2"/>
        <v>3</v>
      </c>
      <c r="L58" s="93">
        <f t="shared" si="3"/>
        <v>3</v>
      </c>
    </row>
    <row r="59" spans="1:12">
      <c r="A59" s="96">
        <v>64</v>
      </c>
      <c r="B59" s="95" t="s">
        <v>57</v>
      </c>
      <c r="C59" s="92">
        <v>7741</v>
      </c>
      <c r="D59" s="92">
        <v>7528</v>
      </c>
      <c r="E59" s="92">
        <v>7484</v>
      </c>
      <c r="F59" s="92">
        <v>7741</v>
      </c>
      <c r="G59" s="92">
        <v>7528</v>
      </c>
      <c r="H59" s="92">
        <v>7484</v>
      </c>
      <c r="I59" s="100">
        <f t="shared" si="0"/>
        <v>-3.3199844981268573E-2</v>
      </c>
      <c r="J59" s="93">
        <f t="shared" si="1"/>
        <v>-257</v>
      </c>
      <c r="K59" s="93">
        <f t="shared" si="2"/>
        <v>-44</v>
      </c>
      <c r="L59" s="93">
        <f t="shared" si="3"/>
        <v>-44</v>
      </c>
    </row>
    <row r="60" spans="1:12">
      <c r="A60" s="96">
        <v>65</v>
      </c>
      <c r="B60" s="95" t="s">
        <v>58</v>
      </c>
      <c r="C60" s="92">
        <v>4124</v>
      </c>
      <c r="D60" s="92">
        <v>3960</v>
      </c>
      <c r="E60" s="92">
        <v>3958</v>
      </c>
      <c r="F60" s="92">
        <v>4125.1242651778903</v>
      </c>
      <c r="G60" s="92">
        <v>3962.9192446986199</v>
      </c>
      <c r="H60" s="92">
        <v>3957.55473912259</v>
      </c>
      <c r="I60" s="100">
        <f t="shared" si="0"/>
        <v>-4.0252182347235696E-2</v>
      </c>
      <c r="J60" s="93">
        <f t="shared" si="1"/>
        <v>-166</v>
      </c>
      <c r="K60" s="93">
        <f t="shared" si="2"/>
        <v>-2</v>
      </c>
      <c r="L60" s="93">
        <f t="shared" si="3"/>
        <v>-5.3645055760298419</v>
      </c>
    </row>
    <row r="61" spans="1:12">
      <c r="A61" s="96">
        <v>66</v>
      </c>
      <c r="B61" s="95" t="s">
        <v>59</v>
      </c>
      <c r="C61" s="92">
        <v>10971</v>
      </c>
      <c r="D61" s="92">
        <v>11233</v>
      </c>
      <c r="E61" s="92">
        <v>11310</v>
      </c>
      <c r="F61" s="92">
        <v>10987.469088354601</v>
      </c>
      <c r="G61" s="92">
        <v>11265.967755048499</v>
      </c>
      <c r="H61" s="92">
        <v>11281.1577649953</v>
      </c>
      <c r="I61" s="100">
        <f t="shared" si="0"/>
        <v>3.0899644517363961E-2</v>
      </c>
      <c r="J61" s="93">
        <f t="shared" si="1"/>
        <v>339</v>
      </c>
      <c r="K61" s="93">
        <f t="shared" si="2"/>
        <v>77</v>
      </c>
      <c r="L61" s="93">
        <f t="shared" si="3"/>
        <v>15.190009946800274</v>
      </c>
    </row>
    <row r="62" spans="1:12">
      <c r="A62" s="96">
        <v>68</v>
      </c>
      <c r="B62" s="95" t="s">
        <v>60</v>
      </c>
      <c r="C62" s="92">
        <v>47202</v>
      </c>
      <c r="D62" s="92">
        <v>50866</v>
      </c>
      <c r="E62" s="92">
        <v>51925</v>
      </c>
      <c r="F62" s="92">
        <v>47202.000000000102</v>
      </c>
      <c r="G62" s="92">
        <v>50866</v>
      </c>
      <c r="H62" s="92">
        <v>51925</v>
      </c>
      <c r="I62" s="100">
        <f t="shared" si="0"/>
        <v>0.1000593195203593</v>
      </c>
      <c r="J62" s="93">
        <f t="shared" si="1"/>
        <v>4723</v>
      </c>
      <c r="K62" s="93">
        <f t="shared" si="2"/>
        <v>1059</v>
      </c>
      <c r="L62" s="93">
        <f t="shared" si="3"/>
        <v>1059</v>
      </c>
    </row>
    <row r="63" spans="1:12">
      <c r="A63" s="96">
        <v>69</v>
      </c>
      <c r="B63" s="95" t="s">
        <v>61</v>
      </c>
      <c r="C63" s="92">
        <v>45284</v>
      </c>
      <c r="D63" s="92">
        <v>45941</v>
      </c>
      <c r="E63" s="92">
        <v>46075</v>
      </c>
      <c r="F63" s="92">
        <v>45284</v>
      </c>
      <c r="G63" s="92">
        <v>45941</v>
      </c>
      <c r="H63" s="92">
        <v>46075</v>
      </c>
      <c r="I63" s="100">
        <f t="shared" si="0"/>
        <v>1.7467538203338927E-2</v>
      </c>
      <c r="J63" s="93">
        <f t="shared" si="1"/>
        <v>791</v>
      </c>
      <c r="K63" s="93">
        <f t="shared" si="2"/>
        <v>134</v>
      </c>
      <c r="L63" s="93">
        <f t="shared" si="3"/>
        <v>134</v>
      </c>
    </row>
    <row r="64" spans="1:12">
      <c r="A64" s="96">
        <v>70</v>
      </c>
      <c r="B64" s="95" t="s">
        <v>62</v>
      </c>
      <c r="C64" s="92">
        <v>21733</v>
      </c>
      <c r="D64" s="92">
        <v>20701</v>
      </c>
      <c r="E64" s="92">
        <v>20716</v>
      </c>
      <c r="F64" s="92">
        <v>21733</v>
      </c>
      <c r="G64" s="92">
        <v>20701</v>
      </c>
      <c r="H64" s="92">
        <v>20716</v>
      </c>
      <c r="I64" s="100">
        <f t="shared" si="0"/>
        <v>-4.6795196245341189E-2</v>
      </c>
      <c r="J64" s="93">
        <f t="shared" si="1"/>
        <v>-1017</v>
      </c>
      <c r="K64" s="93">
        <f t="shared" si="2"/>
        <v>15</v>
      </c>
      <c r="L64" s="93">
        <f t="shared" si="3"/>
        <v>15</v>
      </c>
    </row>
    <row r="65" spans="1:12">
      <c r="A65" s="96">
        <v>71</v>
      </c>
      <c r="B65" s="95" t="s">
        <v>63</v>
      </c>
      <c r="C65" s="92">
        <v>21879</v>
      </c>
      <c r="D65" s="92">
        <v>22654</v>
      </c>
      <c r="E65" s="92">
        <v>22789</v>
      </c>
      <c r="F65" s="92">
        <v>21820.3116754004</v>
      </c>
      <c r="G65" s="92">
        <v>22632.896914414701</v>
      </c>
      <c r="H65" s="92">
        <v>22723.852593002401</v>
      </c>
      <c r="I65" s="100">
        <f t="shared" si="0"/>
        <v>4.1592394533571005E-2</v>
      </c>
      <c r="J65" s="93">
        <f t="shared" si="1"/>
        <v>910</v>
      </c>
      <c r="K65" s="93">
        <f t="shared" si="2"/>
        <v>135</v>
      </c>
      <c r="L65" s="93">
        <f t="shared" si="3"/>
        <v>90.955678587699367</v>
      </c>
    </row>
    <row r="66" spans="1:12">
      <c r="A66" s="96">
        <v>72</v>
      </c>
      <c r="B66" s="95" t="s">
        <v>64</v>
      </c>
      <c r="C66" s="92">
        <v>897</v>
      </c>
      <c r="D66" s="92">
        <v>871</v>
      </c>
      <c r="E66" s="92">
        <v>870</v>
      </c>
      <c r="F66" s="92">
        <v>897</v>
      </c>
      <c r="G66" s="92">
        <v>871</v>
      </c>
      <c r="H66" s="92">
        <v>870</v>
      </c>
      <c r="I66" s="100">
        <f t="shared" si="0"/>
        <v>-3.0100334448160536E-2</v>
      </c>
      <c r="J66" s="93">
        <f t="shared" si="1"/>
        <v>-27</v>
      </c>
      <c r="K66" s="93">
        <f t="shared" si="2"/>
        <v>-1</v>
      </c>
      <c r="L66" s="93">
        <f t="shared" si="3"/>
        <v>-1</v>
      </c>
    </row>
    <row r="67" spans="1:12">
      <c r="A67" s="96">
        <v>73</v>
      </c>
      <c r="B67" s="95" t="s">
        <v>65</v>
      </c>
      <c r="C67" s="92">
        <v>7163</v>
      </c>
      <c r="D67" s="92">
        <v>7022</v>
      </c>
      <c r="E67" s="92">
        <v>7058</v>
      </c>
      <c r="F67" s="92">
        <v>7161.5251675978498</v>
      </c>
      <c r="G67" s="92">
        <v>7060.1565737006604</v>
      </c>
      <c r="H67" s="92">
        <v>7061.24392137831</v>
      </c>
      <c r="I67" s="100">
        <f t="shared" si="0"/>
        <v>-1.4658662571548233E-2</v>
      </c>
      <c r="J67" s="93">
        <f t="shared" si="1"/>
        <v>-105</v>
      </c>
      <c r="K67" s="93">
        <f t="shared" si="2"/>
        <v>36</v>
      </c>
      <c r="L67" s="93">
        <f t="shared" si="3"/>
        <v>1.0873476776496318</v>
      </c>
    </row>
    <row r="68" spans="1:12">
      <c r="A68" s="96">
        <v>74</v>
      </c>
      <c r="B68" s="95" t="s">
        <v>66</v>
      </c>
      <c r="C68" s="92">
        <v>7022</v>
      </c>
      <c r="D68" s="92">
        <v>7579</v>
      </c>
      <c r="E68" s="92">
        <v>7539</v>
      </c>
      <c r="F68" s="92">
        <v>7087.4575466309198</v>
      </c>
      <c r="G68" s="92">
        <v>7523.6174741684099</v>
      </c>
      <c r="H68" s="92">
        <v>7598.6592971936097</v>
      </c>
      <c r="I68" s="100">
        <f t="shared" ref="I68:I91" si="4">(E68-C68)/C68</f>
        <v>7.3625747650242102E-2</v>
      </c>
      <c r="J68" s="93">
        <f t="shared" ref="J68:J91" si="5">E68-C68</f>
        <v>517</v>
      </c>
      <c r="K68" s="93">
        <f t="shared" ref="K68:K91" si="6">E68-D68</f>
        <v>-40</v>
      </c>
      <c r="L68" s="93">
        <f t="shared" ref="L68:L91" si="7">H68-G68</f>
        <v>75.041823025199847</v>
      </c>
    </row>
    <row r="69" spans="1:12">
      <c r="A69" s="96">
        <v>75</v>
      </c>
      <c r="B69" s="95" t="s">
        <v>67</v>
      </c>
      <c r="C69" s="92">
        <v>2111</v>
      </c>
      <c r="D69" s="92">
        <v>2168</v>
      </c>
      <c r="E69" s="92">
        <v>2181</v>
      </c>
      <c r="F69" s="92">
        <v>2111</v>
      </c>
      <c r="G69" s="92">
        <v>2168</v>
      </c>
      <c r="H69" s="92">
        <v>2181</v>
      </c>
      <c r="I69" s="100">
        <f t="shared" si="4"/>
        <v>3.3159639981051633E-2</v>
      </c>
      <c r="J69" s="93">
        <f t="shared" si="5"/>
        <v>70</v>
      </c>
      <c r="K69" s="93">
        <f t="shared" si="6"/>
        <v>13</v>
      </c>
      <c r="L69" s="93">
        <f t="shared" si="7"/>
        <v>13</v>
      </c>
    </row>
    <row r="70" spans="1:12">
      <c r="A70" s="96">
        <v>77</v>
      </c>
      <c r="B70" s="95" t="s">
        <v>68</v>
      </c>
      <c r="C70" s="92">
        <v>5779</v>
      </c>
      <c r="D70" s="92">
        <v>5676</v>
      </c>
      <c r="E70" s="92">
        <v>5648</v>
      </c>
      <c r="F70" s="92">
        <v>5724.8540800951096</v>
      </c>
      <c r="G70" s="92">
        <v>5601.7095944802004</v>
      </c>
      <c r="H70" s="92">
        <v>5590.5845400496601</v>
      </c>
      <c r="I70" s="100">
        <f t="shared" si="4"/>
        <v>-2.2668281709638347E-2</v>
      </c>
      <c r="J70" s="93">
        <f t="shared" si="5"/>
        <v>-131</v>
      </c>
      <c r="K70" s="93">
        <f t="shared" si="6"/>
        <v>-28</v>
      </c>
      <c r="L70" s="93">
        <f t="shared" si="7"/>
        <v>-11.125054430540331</v>
      </c>
    </row>
    <row r="71" spans="1:12">
      <c r="A71" s="96">
        <v>78</v>
      </c>
      <c r="B71" s="95" t="s">
        <v>69</v>
      </c>
      <c r="C71" s="92">
        <v>1296</v>
      </c>
      <c r="D71" s="92">
        <v>1618</v>
      </c>
      <c r="E71" s="92">
        <v>1639</v>
      </c>
      <c r="F71" s="92">
        <v>1296</v>
      </c>
      <c r="G71" s="92">
        <v>1618</v>
      </c>
      <c r="H71" s="92">
        <v>1639</v>
      </c>
      <c r="I71" s="100">
        <f t="shared" si="4"/>
        <v>0.2646604938271605</v>
      </c>
      <c r="J71" s="93">
        <f t="shared" si="5"/>
        <v>343</v>
      </c>
      <c r="K71" s="93">
        <f t="shared" si="6"/>
        <v>21</v>
      </c>
      <c r="L71" s="93">
        <f t="shared" si="7"/>
        <v>21</v>
      </c>
    </row>
    <row r="72" spans="1:12">
      <c r="A72" s="96">
        <v>79</v>
      </c>
      <c r="B72" s="95" t="s">
        <v>70</v>
      </c>
      <c r="C72" s="92">
        <v>8042</v>
      </c>
      <c r="D72" s="92">
        <v>8025</v>
      </c>
      <c r="E72" s="92">
        <v>7907</v>
      </c>
      <c r="F72" s="92">
        <v>8127.7889928865698</v>
      </c>
      <c r="G72" s="92">
        <v>8012.7286667231601</v>
      </c>
      <c r="H72" s="92">
        <v>8001.9968667729499</v>
      </c>
      <c r="I72" s="100">
        <f t="shared" si="4"/>
        <v>-1.6786868938075107E-2</v>
      </c>
      <c r="J72" s="93">
        <f t="shared" si="5"/>
        <v>-135</v>
      </c>
      <c r="K72" s="93">
        <f t="shared" si="6"/>
        <v>-118</v>
      </c>
      <c r="L72" s="93">
        <f t="shared" si="7"/>
        <v>-10.731799950210188</v>
      </c>
    </row>
    <row r="73" spans="1:12">
      <c r="A73" s="96">
        <v>80</v>
      </c>
      <c r="B73" s="95" t="s">
        <v>71</v>
      </c>
      <c r="C73" s="92">
        <v>19874</v>
      </c>
      <c r="D73" s="92">
        <v>20241</v>
      </c>
      <c r="E73" s="92">
        <v>20291</v>
      </c>
      <c r="F73" s="92">
        <v>19852.8312734352</v>
      </c>
      <c r="G73" s="92">
        <v>20172.0903473168</v>
      </c>
      <c r="H73" s="92">
        <v>20265.673420251798</v>
      </c>
      <c r="I73" s="100">
        <f t="shared" si="4"/>
        <v>2.098218778303311E-2</v>
      </c>
      <c r="J73" s="93">
        <f t="shared" si="5"/>
        <v>417</v>
      </c>
      <c r="K73" s="93">
        <f t="shared" si="6"/>
        <v>50</v>
      </c>
      <c r="L73" s="93">
        <f t="shared" si="7"/>
        <v>93.583072934998199</v>
      </c>
    </row>
    <row r="74" spans="1:12">
      <c r="A74" s="96">
        <v>81</v>
      </c>
      <c r="B74" s="95" t="s">
        <v>72</v>
      </c>
      <c r="C74" s="92">
        <v>55355</v>
      </c>
      <c r="D74" s="92">
        <v>53939</v>
      </c>
      <c r="E74" s="92">
        <v>54454</v>
      </c>
      <c r="F74" s="92">
        <v>53285.815137985199</v>
      </c>
      <c r="G74" s="92">
        <v>52491.618290238403</v>
      </c>
      <c r="H74" s="92">
        <v>52396.710118691997</v>
      </c>
      <c r="I74" s="100">
        <f t="shared" si="4"/>
        <v>-1.6276759100352273E-2</v>
      </c>
      <c r="J74" s="93">
        <f t="shared" si="5"/>
        <v>-901</v>
      </c>
      <c r="K74" s="93">
        <f t="shared" si="6"/>
        <v>515</v>
      </c>
      <c r="L74" s="93">
        <f t="shared" si="7"/>
        <v>-94.908171546405356</v>
      </c>
    </row>
    <row r="75" spans="1:12">
      <c r="A75" s="96">
        <v>82</v>
      </c>
      <c r="B75" s="95" t="s">
        <v>73</v>
      </c>
      <c r="C75" s="92">
        <v>51806</v>
      </c>
      <c r="D75" s="92">
        <v>50106</v>
      </c>
      <c r="E75" s="92">
        <v>50142</v>
      </c>
      <c r="F75" s="92">
        <v>51806</v>
      </c>
      <c r="G75" s="92">
        <v>50106</v>
      </c>
      <c r="H75" s="92">
        <v>50142</v>
      </c>
      <c r="I75" s="100">
        <f t="shared" si="4"/>
        <v>-3.211983167972822E-2</v>
      </c>
      <c r="J75" s="93">
        <f t="shared" si="5"/>
        <v>-1664</v>
      </c>
      <c r="K75" s="93">
        <f t="shared" si="6"/>
        <v>36</v>
      </c>
      <c r="L75" s="93">
        <f t="shared" si="7"/>
        <v>36</v>
      </c>
    </row>
    <row r="76" spans="1:12">
      <c r="A76" s="96">
        <v>84</v>
      </c>
      <c r="B76" s="95" t="s">
        <v>74</v>
      </c>
      <c r="C76" s="92">
        <v>1470</v>
      </c>
      <c r="D76" s="92">
        <v>2879</v>
      </c>
      <c r="E76" s="92">
        <v>2930</v>
      </c>
      <c r="F76" s="92">
        <v>1497.5364299645601</v>
      </c>
      <c r="G76" s="92">
        <v>2875.9720995525099</v>
      </c>
      <c r="H76" s="92">
        <v>3038.9179128163701</v>
      </c>
      <c r="I76" s="100">
        <f t="shared" si="4"/>
        <v>0.99319727891156462</v>
      </c>
      <c r="J76" s="93">
        <f t="shared" si="5"/>
        <v>1460</v>
      </c>
      <c r="K76" s="93">
        <f t="shared" si="6"/>
        <v>51</v>
      </c>
      <c r="L76" s="93">
        <f t="shared" si="7"/>
        <v>162.94581326386015</v>
      </c>
    </row>
    <row r="77" spans="1:12">
      <c r="A77" s="96">
        <v>85</v>
      </c>
      <c r="B77" s="95" t="s">
        <v>75</v>
      </c>
      <c r="C77" s="92">
        <v>31176</v>
      </c>
      <c r="D77" s="92">
        <v>33294</v>
      </c>
      <c r="E77" s="92">
        <v>33990</v>
      </c>
      <c r="F77" s="92">
        <v>29636.2983165158</v>
      </c>
      <c r="G77" s="92">
        <v>31895.736754654601</v>
      </c>
      <c r="H77" s="92">
        <v>32120.410317564201</v>
      </c>
      <c r="I77" s="100">
        <f t="shared" si="4"/>
        <v>9.026173979984603E-2</v>
      </c>
      <c r="J77" s="93">
        <f t="shared" si="5"/>
        <v>2814</v>
      </c>
      <c r="K77" s="93">
        <f t="shared" si="6"/>
        <v>696</v>
      </c>
      <c r="L77" s="93">
        <f t="shared" si="7"/>
        <v>224.67356290960015</v>
      </c>
    </row>
    <row r="78" spans="1:12">
      <c r="A78" s="96">
        <v>86</v>
      </c>
      <c r="B78" s="95" t="s">
        <v>76</v>
      </c>
      <c r="C78" s="92">
        <v>22022</v>
      </c>
      <c r="D78" s="92">
        <v>22740</v>
      </c>
      <c r="E78" s="92">
        <v>22882</v>
      </c>
      <c r="F78" s="92">
        <v>22022</v>
      </c>
      <c r="G78" s="92">
        <v>22740</v>
      </c>
      <c r="H78" s="92">
        <v>22882</v>
      </c>
      <c r="I78" s="100">
        <f t="shared" si="4"/>
        <v>3.9051857233675415E-2</v>
      </c>
      <c r="J78" s="93">
        <f t="shared" si="5"/>
        <v>860</v>
      </c>
      <c r="K78" s="93">
        <f t="shared" si="6"/>
        <v>142</v>
      </c>
      <c r="L78" s="93">
        <f t="shared" si="7"/>
        <v>142</v>
      </c>
    </row>
    <row r="79" spans="1:12">
      <c r="A79" s="96">
        <v>87</v>
      </c>
      <c r="B79" s="95" t="s">
        <v>77</v>
      </c>
      <c r="C79" s="92">
        <v>1559</v>
      </c>
      <c r="D79" s="92">
        <v>1468</v>
      </c>
      <c r="E79" s="92">
        <v>1471</v>
      </c>
      <c r="F79" s="92">
        <v>1559</v>
      </c>
      <c r="G79" s="92">
        <v>1468</v>
      </c>
      <c r="H79" s="92">
        <v>1471</v>
      </c>
      <c r="I79" s="100">
        <f t="shared" si="4"/>
        <v>-5.644644002565747E-2</v>
      </c>
      <c r="J79" s="93">
        <f t="shared" si="5"/>
        <v>-88</v>
      </c>
      <c r="K79" s="93">
        <f t="shared" si="6"/>
        <v>3</v>
      </c>
      <c r="L79" s="93">
        <f t="shared" si="7"/>
        <v>3</v>
      </c>
    </row>
    <row r="80" spans="1:12">
      <c r="A80" s="96">
        <v>88</v>
      </c>
      <c r="B80" s="95" t="s">
        <v>78</v>
      </c>
      <c r="C80" s="92">
        <v>4284</v>
      </c>
      <c r="D80" s="92">
        <v>4460</v>
      </c>
      <c r="E80" s="92">
        <v>4512</v>
      </c>
      <c r="F80" s="92">
        <v>4245.8551921254502</v>
      </c>
      <c r="G80" s="92">
        <v>4445.3886458484403</v>
      </c>
      <c r="H80" s="92">
        <v>4463.6959770084104</v>
      </c>
      <c r="I80" s="100">
        <f t="shared" si="4"/>
        <v>5.3221288515406161E-2</v>
      </c>
      <c r="J80" s="93">
        <f t="shared" si="5"/>
        <v>228</v>
      </c>
      <c r="K80" s="93">
        <f t="shared" si="6"/>
        <v>52</v>
      </c>
      <c r="L80" s="93">
        <f t="shared" si="7"/>
        <v>18.30733115997009</v>
      </c>
    </row>
    <row r="81" spans="1:12">
      <c r="A81" s="96">
        <v>90</v>
      </c>
      <c r="B81" s="95" t="s">
        <v>79</v>
      </c>
      <c r="C81" s="92">
        <v>1433</v>
      </c>
      <c r="D81" s="92">
        <v>1456</v>
      </c>
      <c r="E81" s="92">
        <v>1460</v>
      </c>
      <c r="F81" s="92">
        <v>1441.98941235554</v>
      </c>
      <c r="G81" s="92">
        <v>1459.6800424610401</v>
      </c>
      <c r="H81" s="92">
        <v>1468.9894119647499</v>
      </c>
      <c r="I81" s="100">
        <f t="shared" si="4"/>
        <v>1.884159106769016E-2</v>
      </c>
      <c r="J81" s="93">
        <f t="shared" si="5"/>
        <v>27</v>
      </c>
      <c r="K81" s="93">
        <f t="shared" si="6"/>
        <v>4</v>
      </c>
      <c r="L81" s="93">
        <f t="shared" si="7"/>
        <v>9.3093695037098314</v>
      </c>
    </row>
    <row r="82" spans="1:12">
      <c r="A82" s="96">
        <v>91</v>
      </c>
      <c r="B82" s="95" t="s">
        <v>80</v>
      </c>
      <c r="C82" s="92">
        <v>378</v>
      </c>
      <c r="D82" s="92">
        <v>406</v>
      </c>
      <c r="E82" s="92">
        <v>399</v>
      </c>
      <c r="F82" s="92">
        <v>375.43998731405202</v>
      </c>
      <c r="G82" s="92">
        <v>397.50910345149299</v>
      </c>
      <c r="H82" s="92">
        <v>396.44021212194201</v>
      </c>
      <c r="I82" s="100">
        <f t="shared" si="4"/>
        <v>5.5555555555555552E-2</v>
      </c>
      <c r="J82" s="93">
        <f t="shared" si="5"/>
        <v>21</v>
      </c>
      <c r="K82" s="93">
        <f t="shared" si="6"/>
        <v>-7</v>
      </c>
      <c r="L82" s="93">
        <f t="shared" si="7"/>
        <v>-1.0688913295509792</v>
      </c>
    </row>
    <row r="83" spans="1:12">
      <c r="A83" s="96">
        <v>92</v>
      </c>
      <c r="B83" s="95" t="s">
        <v>81</v>
      </c>
      <c r="C83" s="92">
        <v>4038</v>
      </c>
      <c r="D83" s="92">
        <v>3810</v>
      </c>
      <c r="E83" s="92">
        <v>3750</v>
      </c>
      <c r="F83" s="92">
        <v>4034.4652860471401</v>
      </c>
      <c r="G83" s="92">
        <v>3775.2651419224899</v>
      </c>
      <c r="H83" s="92">
        <v>3748.0491192445302</v>
      </c>
      <c r="I83" s="100">
        <f t="shared" si="4"/>
        <v>-7.1322436849925702E-2</v>
      </c>
      <c r="J83" s="93">
        <f t="shared" si="5"/>
        <v>-288</v>
      </c>
      <c r="K83" s="93">
        <f t="shared" si="6"/>
        <v>-60</v>
      </c>
      <c r="L83" s="93">
        <f t="shared" si="7"/>
        <v>-27.2160226779597</v>
      </c>
    </row>
    <row r="84" spans="1:12">
      <c r="A84" s="96">
        <v>93</v>
      </c>
      <c r="B84" s="95" t="s">
        <v>82</v>
      </c>
      <c r="C84" s="92">
        <v>7080</v>
      </c>
      <c r="D84" s="92">
        <v>7416</v>
      </c>
      <c r="E84" s="92">
        <v>7318</v>
      </c>
      <c r="F84" s="92">
        <v>7080</v>
      </c>
      <c r="G84" s="92">
        <v>7416</v>
      </c>
      <c r="H84" s="92">
        <v>7318</v>
      </c>
      <c r="I84" s="100">
        <f t="shared" si="4"/>
        <v>3.3615819209039548E-2</v>
      </c>
      <c r="J84" s="93">
        <f t="shared" si="5"/>
        <v>238</v>
      </c>
      <c r="K84" s="93">
        <f t="shared" si="6"/>
        <v>-98</v>
      </c>
      <c r="L84" s="93">
        <f t="shared" si="7"/>
        <v>-98</v>
      </c>
    </row>
    <row r="85" spans="1:12">
      <c r="A85" s="96">
        <v>94</v>
      </c>
      <c r="B85" s="95" t="s">
        <v>83</v>
      </c>
      <c r="C85" s="92">
        <v>10340</v>
      </c>
      <c r="D85" s="92">
        <v>9916</v>
      </c>
      <c r="E85" s="92">
        <v>10071</v>
      </c>
      <c r="F85" s="92">
        <v>10340</v>
      </c>
      <c r="G85" s="92">
        <v>9916</v>
      </c>
      <c r="H85" s="92">
        <v>10071</v>
      </c>
      <c r="I85" s="100">
        <f t="shared" si="4"/>
        <v>-2.6015473887814312E-2</v>
      </c>
      <c r="J85" s="93">
        <f t="shared" si="5"/>
        <v>-269</v>
      </c>
      <c r="K85" s="93">
        <f t="shared" si="6"/>
        <v>155</v>
      </c>
      <c r="L85" s="93">
        <f t="shared" si="7"/>
        <v>155</v>
      </c>
    </row>
    <row r="86" spans="1:12">
      <c r="A86" s="96">
        <v>95</v>
      </c>
      <c r="B86" s="95" t="s">
        <v>84</v>
      </c>
      <c r="C86" s="92">
        <v>11632</v>
      </c>
      <c r="D86" s="92">
        <v>11585</v>
      </c>
      <c r="E86" s="92">
        <v>11623</v>
      </c>
      <c r="F86" s="92">
        <v>11632</v>
      </c>
      <c r="G86" s="92">
        <v>11585</v>
      </c>
      <c r="H86" s="92">
        <v>11623</v>
      </c>
      <c r="I86" s="100">
        <f t="shared" si="4"/>
        <v>-7.7372764786795046E-4</v>
      </c>
      <c r="J86" s="93">
        <f t="shared" si="5"/>
        <v>-9</v>
      </c>
      <c r="K86" s="93">
        <f t="shared" si="6"/>
        <v>38</v>
      </c>
      <c r="L86" s="93">
        <f t="shared" si="7"/>
        <v>38</v>
      </c>
    </row>
    <row r="87" spans="1:12">
      <c r="A87" s="96">
        <v>96</v>
      </c>
      <c r="B87" s="95" t="s">
        <v>85</v>
      </c>
      <c r="C87" s="92">
        <v>28517</v>
      </c>
      <c r="D87" s="92">
        <v>29057</v>
      </c>
      <c r="E87" s="92">
        <v>28911</v>
      </c>
      <c r="F87" s="92">
        <v>28531.329330957298</v>
      </c>
      <c r="G87" s="92">
        <v>28776.843323959001</v>
      </c>
      <c r="H87" s="92">
        <v>28815.9838255465</v>
      </c>
      <c r="I87" s="100">
        <f t="shared" si="4"/>
        <v>1.3816320089771014E-2</v>
      </c>
      <c r="J87" s="93">
        <f t="shared" si="5"/>
        <v>394</v>
      </c>
      <c r="K87" s="93">
        <f t="shared" si="6"/>
        <v>-146</v>
      </c>
      <c r="L87" s="93">
        <f t="shared" si="7"/>
        <v>39.140501587498875</v>
      </c>
    </row>
    <row r="88" spans="1:12">
      <c r="A88" s="96">
        <v>97</v>
      </c>
      <c r="B88" s="95" t="s">
        <v>86</v>
      </c>
      <c r="C88" s="92">
        <v>27485</v>
      </c>
      <c r="D88" s="92">
        <v>21174</v>
      </c>
      <c r="E88" s="92">
        <v>20721</v>
      </c>
      <c r="F88" s="92">
        <v>27485</v>
      </c>
      <c r="G88" s="92">
        <v>21174</v>
      </c>
      <c r="H88" s="92">
        <v>20721</v>
      </c>
      <c r="I88" s="100">
        <f t="shared" si="4"/>
        <v>-0.24609787156630888</v>
      </c>
      <c r="J88" s="93">
        <f t="shared" si="5"/>
        <v>-6764</v>
      </c>
      <c r="K88" s="93">
        <f t="shared" si="6"/>
        <v>-453</v>
      </c>
      <c r="L88" s="93">
        <f t="shared" si="7"/>
        <v>-453</v>
      </c>
    </row>
    <row r="89" spans="1:12">
      <c r="A89" s="96">
        <v>98</v>
      </c>
      <c r="B89" s="95" t="s">
        <v>87</v>
      </c>
      <c r="C89" s="92">
        <v>535</v>
      </c>
      <c r="D89" s="92">
        <v>478</v>
      </c>
      <c r="E89" s="92">
        <v>479</v>
      </c>
      <c r="F89" s="92">
        <v>535</v>
      </c>
      <c r="G89" s="92">
        <v>478</v>
      </c>
      <c r="H89" s="92">
        <v>479</v>
      </c>
      <c r="I89" s="100">
        <f t="shared" si="4"/>
        <v>-0.10467289719626169</v>
      </c>
      <c r="J89" s="93">
        <f t="shared" si="5"/>
        <v>-56</v>
      </c>
      <c r="K89" s="93">
        <f t="shared" si="6"/>
        <v>1</v>
      </c>
      <c r="L89" s="93">
        <f t="shared" si="7"/>
        <v>1</v>
      </c>
    </row>
    <row r="90" spans="1:12">
      <c r="A90" s="96">
        <v>99</v>
      </c>
      <c r="B90" s="95" t="s">
        <v>88</v>
      </c>
      <c r="C90" s="92">
        <v>496</v>
      </c>
      <c r="D90" s="92">
        <v>472</v>
      </c>
      <c r="E90" s="92">
        <v>470</v>
      </c>
      <c r="F90" s="92">
        <v>496</v>
      </c>
      <c r="G90" s="92">
        <v>472</v>
      </c>
      <c r="H90" s="92">
        <v>470</v>
      </c>
      <c r="I90" s="100">
        <f t="shared" si="4"/>
        <v>-5.2419354838709679E-2</v>
      </c>
      <c r="J90" s="93">
        <f t="shared" si="5"/>
        <v>-26</v>
      </c>
      <c r="K90" s="93">
        <f t="shared" si="6"/>
        <v>-2</v>
      </c>
      <c r="L90" s="93">
        <f t="shared" si="7"/>
        <v>-2</v>
      </c>
    </row>
    <row r="91" spans="1:12" s="126" customFormat="1" ht="14.5" customHeight="1">
      <c r="A91" s="191" t="s">
        <v>89</v>
      </c>
      <c r="B91" s="191"/>
      <c r="C91" s="128">
        <v>1732136</v>
      </c>
      <c r="D91" s="128">
        <v>1742007</v>
      </c>
      <c r="E91" s="128">
        <v>1744725</v>
      </c>
      <c r="F91" s="128">
        <v>1720042.4364499301</v>
      </c>
      <c r="G91" s="128">
        <v>1730273.8924151</v>
      </c>
      <c r="H91" s="128">
        <v>1730298.76234863</v>
      </c>
      <c r="I91" s="123">
        <f t="shared" si="4"/>
        <v>7.267905060572611E-3</v>
      </c>
      <c r="J91" s="129">
        <f t="shared" si="5"/>
        <v>12589</v>
      </c>
      <c r="K91" s="129">
        <f t="shared" si="6"/>
        <v>2718</v>
      </c>
      <c r="L91" s="93">
        <f t="shared" si="7"/>
        <v>24.869933529989794</v>
      </c>
    </row>
    <row r="92" spans="1:12">
      <c r="A92" s="10"/>
      <c r="B92" s="10"/>
    </row>
    <row r="93" spans="1:12">
      <c r="E93" s="179"/>
      <c r="F93" s="179"/>
    </row>
    <row r="94" spans="1:12">
      <c r="E94" s="179"/>
      <c r="F94" s="179"/>
    </row>
    <row r="96" spans="1:12">
      <c r="C96" s="183"/>
      <c r="D96" s="183"/>
      <c r="E96" s="183"/>
      <c r="F96" s="183"/>
      <c r="G96" s="183"/>
      <c r="H96" s="183"/>
    </row>
  </sheetData>
  <mergeCells count="3">
    <mergeCell ref="A91:B91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7"/>
  <sheetViews>
    <sheetView topLeftCell="A79" zoomScale="80" zoomScaleNormal="80" workbookViewId="0">
      <selection activeCell="I93" sqref="I93"/>
    </sheetView>
  </sheetViews>
  <sheetFormatPr defaultRowHeight="14.5"/>
  <cols>
    <col min="2" max="2" width="19.1796875" customWidth="1"/>
    <col min="3" max="3" width="13.1796875" style="164" customWidth="1"/>
    <col min="4" max="4" width="13.1796875" style="163" customWidth="1"/>
    <col min="5" max="5" width="13.1796875" style="165" customWidth="1"/>
    <col min="6" max="8" width="13.1796875" style="167" customWidth="1"/>
    <col min="9" max="9" width="34.81640625" customWidth="1"/>
    <col min="10" max="10" width="34.54296875" customWidth="1"/>
    <col min="11" max="11" width="31" customWidth="1"/>
    <col min="12" max="12" width="31" style="167" customWidth="1"/>
  </cols>
  <sheetData>
    <row r="1" spans="1:12" s="167" customFormat="1" ht="15" thickBot="1">
      <c r="C1" s="186" t="s">
        <v>290</v>
      </c>
      <c r="D1" s="186"/>
      <c r="E1" s="187"/>
      <c r="F1" s="188" t="s">
        <v>289</v>
      </c>
      <c r="G1" s="186"/>
      <c r="H1" s="187"/>
    </row>
    <row r="2" spans="1:12" ht="43.5" customHeight="1">
      <c r="A2" s="102" t="s">
        <v>91</v>
      </c>
      <c r="B2" s="102" t="s">
        <v>174</v>
      </c>
      <c r="C2" s="171">
        <v>42309</v>
      </c>
      <c r="D2" s="171">
        <v>42644</v>
      </c>
      <c r="E2" s="171">
        <v>42675</v>
      </c>
      <c r="F2" s="171">
        <v>42309</v>
      </c>
      <c r="G2" s="171">
        <v>42644</v>
      </c>
      <c r="H2" s="171">
        <v>42675</v>
      </c>
      <c r="I2" s="102" t="s">
        <v>291</v>
      </c>
      <c r="J2" s="102" t="s">
        <v>292</v>
      </c>
      <c r="K2" s="2" t="s">
        <v>293</v>
      </c>
      <c r="L2" s="177" t="s">
        <v>294</v>
      </c>
    </row>
    <row r="3" spans="1:12">
      <c r="A3" s="85">
        <v>1</v>
      </c>
      <c r="B3" s="99" t="s">
        <v>92</v>
      </c>
      <c r="C3" s="31">
        <v>248307</v>
      </c>
      <c r="D3" s="31">
        <v>246123</v>
      </c>
      <c r="E3" s="31">
        <v>247056</v>
      </c>
      <c r="F3" s="31">
        <v>245374.542639683</v>
      </c>
      <c r="G3" s="31">
        <v>245169.04121324999</v>
      </c>
      <c r="H3" s="31">
        <v>244554.37775772301</v>
      </c>
      <c r="I3" s="100">
        <f>(E3-C3)/C3</f>
        <v>-5.0381181360171076E-3</v>
      </c>
      <c r="J3" s="31">
        <f>E3-C3</f>
        <v>-1251</v>
      </c>
      <c r="K3" s="31">
        <f>E3-D3</f>
        <v>933</v>
      </c>
      <c r="L3" s="31">
        <f>H3-G3</f>
        <v>-614.66345552698476</v>
      </c>
    </row>
    <row r="4" spans="1:12">
      <c r="A4" s="85">
        <v>2</v>
      </c>
      <c r="B4" s="99" t="s">
        <v>93</v>
      </c>
      <c r="C4" s="31">
        <v>42158</v>
      </c>
      <c r="D4" s="31">
        <v>42724</v>
      </c>
      <c r="E4" s="31">
        <v>42587</v>
      </c>
      <c r="F4" s="31">
        <v>40971.912271569803</v>
      </c>
      <c r="G4" s="31">
        <v>41583.659777346402</v>
      </c>
      <c r="H4" s="31">
        <v>41366.727168053003</v>
      </c>
      <c r="I4" s="100">
        <f t="shared" ref="I4:I67" si="0">(E4-C4)/C4</f>
        <v>1.0176004554295745E-2</v>
      </c>
      <c r="J4" s="31">
        <f t="shared" ref="J4:J67" si="1">E4-C4</f>
        <v>429</v>
      </c>
      <c r="K4" s="31">
        <f t="shared" ref="K4:K67" si="2">E4-D4</f>
        <v>-137</v>
      </c>
      <c r="L4" s="31">
        <f t="shared" ref="L4:L67" si="3">H4-G4</f>
        <v>-216.93260929339885</v>
      </c>
    </row>
    <row r="5" spans="1:12">
      <c r="A5" s="85">
        <v>3</v>
      </c>
      <c r="B5" s="99" t="s">
        <v>94</v>
      </c>
      <c r="C5" s="31">
        <v>82836</v>
      </c>
      <c r="D5" s="31">
        <v>82834</v>
      </c>
      <c r="E5" s="31">
        <v>81576</v>
      </c>
      <c r="F5" s="31">
        <v>81565.989529376893</v>
      </c>
      <c r="G5" s="31">
        <v>81124.339156790098</v>
      </c>
      <c r="H5" s="31">
        <v>80503.038702940597</v>
      </c>
      <c r="I5" s="100">
        <f t="shared" si="0"/>
        <v>-1.5210777922642329E-2</v>
      </c>
      <c r="J5" s="31">
        <f t="shared" si="1"/>
        <v>-1260</v>
      </c>
      <c r="K5" s="31">
        <f t="shared" si="2"/>
        <v>-1258</v>
      </c>
      <c r="L5" s="31">
        <f t="shared" si="3"/>
        <v>-621.30045384950063</v>
      </c>
    </row>
    <row r="6" spans="1:12">
      <c r="A6" s="85">
        <v>4</v>
      </c>
      <c r="B6" s="99" t="s">
        <v>95</v>
      </c>
      <c r="C6" s="31">
        <v>21435</v>
      </c>
      <c r="D6" s="31">
        <v>21821</v>
      </c>
      <c r="E6" s="31">
        <v>21089</v>
      </c>
      <c r="F6" s="31">
        <v>19883.1519409631</v>
      </c>
      <c r="G6" s="31">
        <v>20187.251431875899</v>
      </c>
      <c r="H6" s="31">
        <v>19512.940431413601</v>
      </c>
      <c r="I6" s="100">
        <f t="shared" si="0"/>
        <v>-1.6141824119430836E-2</v>
      </c>
      <c r="J6" s="31">
        <f t="shared" si="1"/>
        <v>-346</v>
      </c>
      <c r="K6" s="31">
        <f t="shared" si="2"/>
        <v>-732</v>
      </c>
      <c r="L6" s="31">
        <f t="shared" si="3"/>
        <v>-674.31100046229767</v>
      </c>
    </row>
    <row r="7" spans="1:12">
      <c r="A7" s="85">
        <v>5</v>
      </c>
      <c r="B7" s="99" t="s">
        <v>96</v>
      </c>
      <c r="C7" s="31">
        <v>34001</v>
      </c>
      <c r="D7" s="31">
        <v>33950</v>
      </c>
      <c r="E7" s="31">
        <v>33926</v>
      </c>
      <c r="F7" s="31">
        <v>33766.726901562899</v>
      </c>
      <c r="G7" s="31">
        <v>33760.713849883898</v>
      </c>
      <c r="H7" s="31">
        <v>33729.095348408497</v>
      </c>
      <c r="I7" s="100">
        <f t="shared" si="0"/>
        <v>-2.2058174759565894E-3</v>
      </c>
      <c r="J7" s="31">
        <f t="shared" si="1"/>
        <v>-75</v>
      </c>
      <c r="K7" s="31">
        <f t="shared" si="2"/>
        <v>-24</v>
      </c>
      <c r="L7" s="31">
        <f t="shared" si="3"/>
        <v>-31.61850147540099</v>
      </c>
    </row>
    <row r="8" spans="1:12">
      <c r="A8" s="85">
        <v>6</v>
      </c>
      <c r="B8" s="99" t="s">
        <v>97</v>
      </c>
      <c r="C8" s="31">
        <v>907395</v>
      </c>
      <c r="D8" s="31">
        <v>888907</v>
      </c>
      <c r="E8" s="31">
        <v>889367</v>
      </c>
      <c r="F8" s="31">
        <v>899022.60666366096</v>
      </c>
      <c r="G8" s="31">
        <v>880670.74715662096</v>
      </c>
      <c r="H8" s="31">
        <v>880091.17093771196</v>
      </c>
      <c r="I8" s="100">
        <f t="shared" si="0"/>
        <v>-1.9867863499358051E-2</v>
      </c>
      <c r="J8" s="31">
        <f t="shared" si="1"/>
        <v>-18028</v>
      </c>
      <c r="K8" s="31">
        <f t="shared" si="2"/>
        <v>460</v>
      </c>
      <c r="L8" s="31">
        <f t="shared" si="3"/>
        <v>-579.57621890900191</v>
      </c>
    </row>
    <row r="9" spans="1:12">
      <c r="A9" s="85">
        <v>7</v>
      </c>
      <c r="B9" s="99" t="s">
        <v>98</v>
      </c>
      <c r="C9" s="31">
        <v>416437</v>
      </c>
      <c r="D9" s="31">
        <v>407520</v>
      </c>
      <c r="E9" s="31">
        <v>387981</v>
      </c>
      <c r="F9" s="31">
        <v>423753.22947254701</v>
      </c>
      <c r="G9" s="31">
        <v>394815.14943929901</v>
      </c>
      <c r="H9" s="31">
        <v>392035.50485020899</v>
      </c>
      <c r="I9" s="100">
        <f t="shared" si="0"/>
        <v>-6.8332064634026274E-2</v>
      </c>
      <c r="J9" s="31">
        <f t="shared" si="1"/>
        <v>-28456</v>
      </c>
      <c r="K9" s="31">
        <f t="shared" si="2"/>
        <v>-19539</v>
      </c>
      <c r="L9" s="31">
        <f t="shared" si="3"/>
        <v>-2779.6445890900213</v>
      </c>
    </row>
    <row r="10" spans="1:12">
      <c r="A10" s="85">
        <v>8</v>
      </c>
      <c r="B10" s="99" t="s">
        <v>99</v>
      </c>
      <c r="C10" s="31">
        <v>22696</v>
      </c>
      <c r="D10" s="31">
        <v>20630</v>
      </c>
      <c r="E10" s="31">
        <v>20729</v>
      </c>
      <c r="F10" s="31">
        <v>22533.858186556601</v>
      </c>
      <c r="G10" s="31">
        <v>20752.447482228701</v>
      </c>
      <c r="H10" s="31">
        <v>20620.876473275599</v>
      </c>
      <c r="I10" s="100">
        <f t="shared" si="0"/>
        <v>-8.6667254141698971E-2</v>
      </c>
      <c r="J10" s="31">
        <f t="shared" si="1"/>
        <v>-1967</v>
      </c>
      <c r="K10" s="31">
        <f t="shared" si="2"/>
        <v>99</v>
      </c>
      <c r="L10" s="31">
        <f t="shared" si="3"/>
        <v>-131.57100895310214</v>
      </c>
    </row>
    <row r="11" spans="1:12">
      <c r="A11" s="85">
        <v>9</v>
      </c>
      <c r="B11" s="99" t="s">
        <v>100</v>
      </c>
      <c r="C11" s="31">
        <v>134077</v>
      </c>
      <c r="D11" s="31">
        <v>138172</v>
      </c>
      <c r="E11" s="31">
        <v>136208</v>
      </c>
      <c r="F11" s="31">
        <v>135801.983167717</v>
      </c>
      <c r="G11" s="31">
        <v>138190.366863754</v>
      </c>
      <c r="H11" s="31">
        <v>138411.240279205</v>
      </c>
      <c r="I11" s="100">
        <f t="shared" si="0"/>
        <v>1.5893852040245529E-2</v>
      </c>
      <c r="J11" s="31">
        <f t="shared" si="1"/>
        <v>2131</v>
      </c>
      <c r="K11" s="31">
        <f t="shared" si="2"/>
        <v>-1964</v>
      </c>
      <c r="L11" s="31">
        <f t="shared" si="3"/>
        <v>220.87341545100207</v>
      </c>
    </row>
    <row r="12" spans="1:12">
      <c r="A12" s="85">
        <v>10</v>
      </c>
      <c r="B12" s="99" t="s">
        <v>101</v>
      </c>
      <c r="C12" s="31">
        <v>146918</v>
      </c>
      <c r="D12" s="31">
        <v>146798</v>
      </c>
      <c r="E12" s="31">
        <v>147458</v>
      </c>
      <c r="F12" s="31">
        <v>146948.951868295</v>
      </c>
      <c r="G12" s="31">
        <v>147565.243252546</v>
      </c>
      <c r="H12" s="31">
        <v>147418.12626299501</v>
      </c>
      <c r="I12" s="100">
        <f t="shared" si="0"/>
        <v>3.6755196776433112E-3</v>
      </c>
      <c r="J12" s="31">
        <f t="shared" si="1"/>
        <v>540</v>
      </c>
      <c r="K12" s="31">
        <f t="shared" si="2"/>
        <v>660</v>
      </c>
      <c r="L12" s="31">
        <f t="shared" si="3"/>
        <v>-147.11698955099564</v>
      </c>
    </row>
    <row r="13" spans="1:12">
      <c r="A13" s="85">
        <v>11</v>
      </c>
      <c r="B13" s="99" t="s">
        <v>102</v>
      </c>
      <c r="C13" s="31">
        <v>29387</v>
      </c>
      <c r="D13" s="31">
        <v>29976</v>
      </c>
      <c r="E13" s="31">
        <v>29857</v>
      </c>
      <c r="F13" s="31">
        <v>29358.492050467601</v>
      </c>
      <c r="G13" s="31">
        <v>30088.936565567001</v>
      </c>
      <c r="H13" s="31">
        <v>29842.553586051199</v>
      </c>
      <c r="I13" s="100">
        <f t="shared" si="0"/>
        <v>1.5993466498791981E-2</v>
      </c>
      <c r="J13" s="31">
        <f t="shared" si="1"/>
        <v>470</v>
      </c>
      <c r="K13" s="31">
        <f t="shared" si="2"/>
        <v>-119</v>
      </c>
      <c r="L13" s="31">
        <f t="shared" si="3"/>
        <v>-246.38297951580171</v>
      </c>
    </row>
    <row r="14" spans="1:12">
      <c r="A14" s="85">
        <v>12</v>
      </c>
      <c r="B14" s="99" t="s">
        <v>103</v>
      </c>
      <c r="C14" s="31">
        <v>20307</v>
      </c>
      <c r="D14" s="31">
        <v>23693</v>
      </c>
      <c r="E14" s="31">
        <v>22627</v>
      </c>
      <c r="F14" s="31">
        <v>19413.7956765659</v>
      </c>
      <c r="G14" s="31">
        <v>21912.213362261798</v>
      </c>
      <c r="H14" s="31">
        <v>21972.980345669999</v>
      </c>
      <c r="I14" s="100">
        <f t="shared" si="0"/>
        <v>0.11424631900329936</v>
      </c>
      <c r="J14" s="31">
        <f t="shared" si="1"/>
        <v>2320</v>
      </c>
      <c r="K14" s="31">
        <f t="shared" si="2"/>
        <v>-1066</v>
      </c>
      <c r="L14" s="31">
        <f t="shared" si="3"/>
        <v>60.766983408200758</v>
      </c>
    </row>
    <row r="15" spans="1:12">
      <c r="A15" s="85">
        <v>13</v>
      </c>
      <c r="B15" s="99" t="s">
        <v>104</v>
      </c>
      <c r="C15" s="31">
        <v>22203</v>
      </c>
      <c r="D15" s="31">
        <v>20368</v>
      </c>
      <c r="E15" s="31">
        <v>19720</v>
      </c>
      <c r="F15" s="31">
        <v>20430.945236357598</v>
      </c>
      <c r="G15" s="31">
        <v>18658.525624379901</v>
      </c>
      <c r="H15" s="31">
        <v>18248.956986023801</v>
      </c>
      <c r="I15" s="100">
        <f t="shared" si="0"/>
        <v>-0.11183173445029951</v>
      </c>
      <c r="J15" s="31">
        <f t="shared" si="1"/>
        <v>-2483</v>
      </c>
      <c r="K15" s="31">
        <f t="shared" si="2"/>
        <v>-648</v>
      </c>
      <c r="L15" s="31">
        <f t="shared" si="3"/>
        <v>-409.56863835610056</v>
      </c>
    </row>
    <row r="16" spans="1:12">
      <c r="A16" s="85">
        <v>14</v>
      </c>
      <c r="B16" s="99" t="s">
        <v>105</v>
      </c>
      <c r="C16" s="31">
        <v>46442</v>
      </c>
      <c r="D16" s="31">
        <v>45610</v>
      </c>
      <c r="E16" s="31">
        <v>45792</v>
      </c>
      <c r="F16" s="31">
        <v>45643.8016457739</v>
      </c>
      <c r="G16" s="31">
        <v>45415.848975567002</v>
      </c>
      <c r="H16" s="31">
        <v>45082.5565626389</v>
      </c>
      <c r="I16" s="100">
        <f t="shared" si="0"/>
        <v>-1.3995951940054261E-2</v>
      </c>
      <c r="J16" s="31">
        <f t="shared" si="1"/>
        <v>-650</v>
      </c>
      <c r="K16" s="31">
        <f t="shared" si="2"/>
        <v>182</v>
      </c>
      <c r="L16" s="31">
        <f t="shared" si="3"/>
        <v>-333.29241292810184</v>
      </c>
    </row>
    <row r="17" spans="1:12">
      <c r="A17" s="85">
        <v>15</v>
      </c>
      <c r="B17" s="99" t="s">
        <v>106</v>
      </c>
      <c r="C17" s="31">
        <v>35289</v>
      </c>
      <c r="D17" s="31">
        <v>35023</v>
      </c>
      <c r="E17" s="31">
        <v>34974</v>
      </c>
      <c r="F17" s="31">
        <v>34674.603330217098</v>
      </c>
      <c r="G17" s="31">
        <v>34719.107305737998</v>
      </c>
      <c r="H17" s="31">
        <v>34607.200802562998</v>
      </c>
      <c r="I17" s="100">
        <f t="shared" si="0"/>
        <v>-8.9262943126753383E-3</v>
      </c>
      <c r="J17" s="31">
        <f t="shared" si="1"/>
        <v>-315</v>
      </c>
      <c r="K17" s="31">
        <f t="shared" si="2"/>
        <v>-49</v>
      </c>
      <c r="L17" s="31">
        <f t="shared" si="3"/>
        <v>-111.90650317499967</v>
      </c>
    </row>
    <row r="18" spans="1:12">
      <c r="A18" s="85">
        <v>16</v>
      </c>
      <c r="B18" s="99" t="s">
        <v>107</v>
      </c>
      <c r="C18" s="31">
        <v>502591</v>
      </c>
      <c r="D18" s="31">
        <v>499875</v>
      </c>
      <c r="E18" s="31">
        <v>500304</v>
      </c>
      <c r="F18" s="31">
        <v>500358.00610401301</v>
      </c>
      <c r="G18" s="31">
        <v>497979.81669039797</v>
      </c>
      <c r="H18" s="31">
        <v>497412.98224031099</v>
      </c>
      <c r="I18" s="100">
        <f t="shared" si="0"/>
        <v>-4.5504197249851275E-3</v>
      </c>
      <c r="J18" s="31">
        <f t="shared" si="1"/>
        <v>-2287</v>
      </c>
      <c r="K18" s="31">
        <f t="shared" si="2"/>
        <v>429</v>
      </c>
      <c r="L18" s="31">
        <f t="shared" si="3"/>
        <v>-566.83445008698618</v>
      </c>
    </row>
    <row r="19" spans="1:12">
      <c r="A19" s="85">
        <v>17</v>
      </c>
      <c r="B19" s="99" t="s">
        <v>108</v>
      </c>
      <c r="C19" s="31">
        <v>68155</v>
      </c>
      <c r="D19" s="31">
        <v>68117</v>
      </c>
      <c r="E19" s="31">
        <v>66290</v>
      </c>
      <c r="F19" s="31">
        <v>68316.786024081797</v>
      </c>
      <c r="G19" s="31">
        <v>67741.263840779502</v>
      </c>
      <c r="H19" s="31">
        <v>66519.176123211902</v>
      </c>
      <c r="I19" s="100">
        <f t="shared" si="0"/>
        <v>-2.7364096544640892E-2</v>
      </c>
      <c r="J19" s="31">
        <f t="shared" si="1"/>
        <v>-1865</v>
      </c>
      <c r="K19" s="31">
        <f t="shared" si="2"/>
        <v>-1827</v>
      </c>
      <c r="L19" s="31">
        <f t="shared" si="3"/>
        <v>-1222.0877175675996</v>
      </c>
    </row>
    <row r="20" spans="1:12">
      <c r="A20" s="85">
        <v>18</v>
      </c>
      <c r="B20" s="99" t="s">
        <v>109</v>
      </c>
      <c r="C20" s="31">
        <v>20297</v>
      </c>
      <c r="D20" s="31">
        <v>20809</v>
      </c>
      <c r="E20" s="31">
        <v>20694</v>
      </c>
      <c r="F20" s="31">
        <v>19577.2853644141</v>
      </c>
      <c r="G20" s="31">
        <v>20132.668308119999</v>
      </c>
      <c r="H20" s="31">
        <v>19950.1982480105</v>
      </c>
      <c r="I20" s="100">
        <f t="shared" si="0"/>
        <v>1.9559540818840222E-2</v>
      </c>
      <c r="J20" s="31">
        <f t="shared" si="1"/>
        <v>397</v>
      </c>
      <c r="K20" s="31">
        <f t="shared" si="2"/>
        <v>-115</v>
      </c>
      <c r="L20" s="31">
        <f t="shared" si="3"/>
        <v>-182.47006010949917</v>
      </c>
    </row>
    <row r="21" spans="1:12">
      <c r="A21" s="85">
        <v>19</v>
      </c>
      <c r="B21" s="99" t="s">
        <v>110</v>
      </c>
      <c r="C21" s="31">
        <v>52097</v>
      </c>
      <c r="D21" s="31">
        <v>53237</v>
      </c>
      <c r="E21" s="31">
        <v>53016</v>
      </c>
      <c r="F21" s="31">
        <v>51047.454110004801</v>
      </c>
      <c r="G21" s="31">
        <v>51996.919655301499</v>
      </c>
      <c r="H21" s="31">
        <v>52120.864733501599</v>
      </c>
      <c r="I21" s="100">
        <f t="shared" si="0"/>
        <v>1.7640171219072114E-2</v>
      </c>
      <c r="J21" s="31">
        <f t="shared" si="1"/>
        <v>919</v>
      </c>
      <c r="K21" s="31">
        <f t="shared" si="2"/>
        <v>-221</v>
      </c>
      <c r="L21" s="31">
        <f t="shared" si="3"/>
        <v>123.9450782001004</v>
      </c>
    </row>
    <row r="22" spans="1:12">
      <c r="A22" s="85">
        <v>20</v>
      </c>
      <c r="B22" s="99" t="s">
        <v>111</v>
      </c>
      <c r="C22" s="31">
        <v>165961</v>
      </c>
      <c r="D22" s="31">
        <v>162742</v>
      </c>
      <c r="E22" s="31">
        <v>163293</v>
      </c>
      <c r="F22" s="31">
        <v>165961</v>
      </c>
      <c r="G22" s="31">
        <v>162742</v>
      </c>
      <c r="H22" s="31">
        <v>163293</v>
      </c>
      <c r="I22" s="100">
        <f t="shared" si="0"/>
        <v>-1.6076066063713763E-2</v>
      </c>
      <c r="J22" s="31">
        <f t="shared" si="1"/>
        <v>-2668</v>
      </c>
      <c r="K22" s="31">
        <f t="shared" si="2"/>
        <v>551</v>
      </c>
      <c r="L22" s="31">
        <f t="shared" si="3"/>
        <v>551</v>
      </c>
    </row>
    <row r="23" spans="1:12">
      <c r="A23" s="85">
        <v>21</v>
      </c>
      <c r="B23" s="99" t="s">
        <v>112</v>
      </c>
      <c r="C23" s="31">
        <v>113076</v>
      </c>
      <c r="D23" s="31">
        <v>109012</v>
      </c>
      <c r="E23" s="31">
        <v>110308</v>
      </c>
      <c r="F23" s="31">
        <v>108780.75965825999</v>
      </c>
      <c r="G23" s="31">
        <v>105153.341318925</v>
      </c>
      <c r="H23" s="31">
        <v>104876.504407224</v>
      </c>
      <c r="I23" s="100">
        <f t="shared" si="0"/>
        <v>-2.447911139410662E-2</v>
      </c>
      <c r="J23" s="31">
        <f t="shared" si="1"/>
        <v>-2768</v>
      </c>
      <c r="K23" s="31">
        <f t="shared" si="2"/>
        <v>1296</v>
      </c>
      <c r="L23" s="31">
        <f t="shared" si="3"/>
        <v>-276.83691170100064</v>
      </c>
    </row>
    <row r="24" spans="1:12">
      <c r="A24" s="85">
        <v>22</v>
      </c>
      <c r="B24" s="99" t="s">
        <v>113</v>
      </c>
      <c r="C24" s="31">
        <v>50039</v>
      </c>
      <c r="D24" s="31">
        <v>47746</v>
      </c>
      <c r="E24" s="31">
        <v>47208</v>
      </c>
      <c r="F24" s="31">
        <v>49762.771506320903</v>
      </c>
      <c r="G24" s="31">
        <v>47487.758692403899</v>
      </c>
      <c r="H24" s="31">
        <v>46959.151034123097</v>
      </c>
      <c r="I24" s="100">
        <f t="shared" si="0"/>
        <v>-5.6575870820759808E-2</v>
      </c>
      <c r="J24" s="31">
        <f t="shared" si="1"/>
        <v>-2831</v>
      </c>
      <c r="K24" s="31">
        <f t="shared" si="2"/>
        <v>-538</v>
      </c>
      <c r="L24" s="31">
        <f t="shared" si="3"/>
        <v>-528.60765828080184</v>
      </c>
    </row>
    <row r="25" spans="1:12">
      <c r="A25" s="85">
        <v>23</v>
      </c>
      <c r="B25" s="99" t="s">
        <v>114</v>
      </c>
      <c r="C25" s="31">
        <v>52541</v>
      </c>
      <c r="D25" s="31">
        <v>52459</v>
      </c>
      <c r="E25" s="31">
        <v>51581</v>
      </c>
      <c r="F25" s="31">
        <v>51344.529162680701</v>
      </c>
      <c r="G25" s="31">
        <v>51012.691151765503</v>
      </c>
      <c r="H25" s="31">
        <v>50426.5933212132</v>
      </c>
      <c r="I25" s="100">
        <f t="shared" si="0"/>
        <v>-1.8271445157115394E-2</v>
      </c>
      <c r="J25" s="31">
        <f t="shared" si="1"/>
        <v>-960</v>
      </c>
      <c r="K25" s="31">
        <f t="shared" si="2"/>
        <v>-878</v>
      </c>
      <c r="L25" s="31">
        <f t="shared" si="3"/>
        <v>-586.09783055230218</v>
      </c>
    </row>
    <row r="26" spans="1:12">
      <c r="A26" s="85">
        <v>24</v>
      </c>
      <c r="B26" s="99" t="s">
        <v>115</v>
      </c>
      <c r="C26" s="31">
        <v>24796</v>
      </c>
      <c r="D26" s="31">
        <v>25237</v>
      </c>
      <c r="E26" s="31">
        <v>24966</v>
      </c>
      <c r="F26" s="31">
        <v>23754.220549092999</v>
      </c>
      <c r="G26" s="31">
        <v>24361.069587215199</v>
      </c>
      <c r="H26" s="31">
        <v>24177.482641288701</v>
      </c>
      <c r="I26" s="100">
        <f t="shared" si="0"/>
        <v>6.855944507178577E-3</v>
      </c>
      <c r="J26" s="31">
        <f t="shared" si="1"/>
        <v>170</v>
      </c>
      <c r="K26" s="31">
        <f t="shared" si="2"/>
        <v>-271</v>
      </c>
      <c r="L26" s="31">
        <f t="shared" si="3"/>
        <v>-183.58694592649772</v>
      </c>
    </row>
    <row r="27" spans="1:12">
      <c r="A27" s="85">
        <v>25</v>
      </c>
      <c r="B27" s="99" t="s">
        <v>116</v>
      </c>
      <c r="C27" s="31">
        <v>71893</v>
      </c>
      <c r="D27" s="31">
        <v>71169</v>
      </c>
      <c r="E27" s="31">
        <v>69359</v>
      </c>
      <c r="F27" s="31">
        <v>67624.737350666503</v>
      </c>
      <c r="G27" s="31">
        <v>66838.787383749703</v>
      </c>
      <c r="H27" s="31">
        <v>66383.705994838398</v>
      </c>
      <c r="I27" s="100">
        <f t="shared" si="0"/>
        <v>-3.5246825142920726E-2</v>
      </c>
      <c r="J27" s="31">
        <f t="shared" si="1"/>
        <v>-2534</v>
      </c>
      <c r="K27" s="31">
        <f t="shared" si="2"/>
        <v>-1810</v>
      </c>
      <c r="L27" s="31">
        <f t="shared" si="3"/>
        <v>-455.08138891130511</v>
      </c>
    </row>
    <row r="28" spans="1:12">
      <c r="A28" s="85">
        <v>26</v>
      </c>
      <c r="B28" s="99" t="s">
        <v>117</v>
      </c>
      <c r="C28" s="31">
        <v>122514</v>
      </c>
      <c r="D28" s="31">
        <v>117643</v>
      </c>
      <c r="E28" s="31">
        <v>117725</v>
      </c>
      <c r="F28" s="31">
        <v>119838.99383553299</v>
      </c>
      <c r="G28" s="31">
        <v>116229.93872816399</v>
      </c>
      <c r="H28" s="31">
        <v>115638.480432107</v>
      </c>
      <c r="I28" s="100">
        <f t="shared" si="0"/>
        <v>-3.9089410189855851E-2</v>
      </c>
      <c r="J28" s="31">
        <f t="shared" si="1"/>
        <v>-4789</v>
      </c>
      <c r="K28" s="31">
        <f t="shared" si="2"/>
        <v>82</v>
      </c>
      <c r="L28" s="31">
        <f t="shared" si="3"/>
        <v>-591.45829605699691</v>
      </c>
    </row>
    <row r="29" spans="1:12">
      <c r="A29" s="85">
        <v>27</v>
      </c>
      <c r="B29" s="99" t="s">
        <v>118</v>
      </c>
      <c r="C29" s="31">
        <v>206623</v>
      </c>
      <c r="D29" s="31">
        <v>201031</v>
      </c>
      <c r="E29" s="31">
        <v>201157</v>
      </c>
      <c r="F29" s="31">
        <v>204155.80785182101</v>
      </c>
      <c r="G29" s="31">
        <v>198929.37081911901</v>
      </c>
      <c r="H29" s="31">
        <v>198075.06719708501</v>
      </c>
      <c r="I29" s="100">
        <f t="shared" si="0"/>
        <v>-2.6453976566016366E-2</v>
      </c>
      <c r="J29" s="31">
        <f t="shared" si="1"/>
        <v>-5466</v>
      </c>
      <c r="K29" s="31">
        <f t="shared" si="2"/>
        <v>126</v>
      </c>
      <c r="L29" s="31">
        <f t="shared" si="3"/>
        <v>-854.303622034</v>
      </c>
    </row>
    <row r="30" spans="1:12">
      <c r="A30" s="85">
        <v>28</v>
      </c>
      <c r="B30" s="99" t="s">
        <v>119</v>
      </c>
      <c r="C30" s="31">
        <v>45134</v>
      </c>
      <c r="D30" s="31">
        <v>43426</v>
      </c>
      <c r="E30" s="31">
        <v>44990</v>
      </c>
      <c r="F30" s="31">
        <v>43975.072468378501</v>
      </c>
      <c r="G30" s="31">
        <v>43847.094092447798</v>
      </c>
      <c r="H30" s="31">
        <v>43825.017495384498</v>
      </c>
      <c r="I30" s="100">
        <f t="shared" si="0"/>
        <v>-3.1904994017813624E-3</v>
      </c>
      <c r="J30" s="31">
        <f t="shared" si="1"/>
        <v>-144</v>
      </c>
      <c r="K30" s="31">
        <f t="shared" si="2"/>
        <v>1564</v>
      </c>
      <c r="L30" s="31">
        <f t="shared" si="3"/>
        <v>-22.076597063300142</v>
      </c>
    </row>
    <row r="31" spans="1:12">
      <c r="A31" s="85">
        <v>29</v>
      </c>
      <c r="B31" s="99" t="s">
        <v>120</v>
      </c>
      <c r="C31" s="31">
        <v>12535</v>
      </c>
      <c r="D31" s="31">
        <v>13892</v>
      </c>
      <c r="E31" s="31">
        <v>13677</v>
      </c>
      <c r="F31" s="31">
        <v>12502.665785965601</v>
      </c>
      <c r="G31" s="31">
        <v>13726.190662712899</v>
      </c>
      <c r="H31" s="31">
        <v>13860.761115880099</v>
      </c>
      <c r="I31" s="100">
        <f t="shared" si="0"/>
        <v>9.1104906262465105E-2</v>
      </c>
      <c r="J31" s="31">
        <f t="shared" si="1"/>
        <v>1142</v>
      </c>
      <c r="K31" s="31">
        <f t="shared" si="2"/>
        <v>-215</v>
      </c>
      <c r="L31" s="31">
        <f t="shared" si="3"/>
        <v>134.57045316719996</v>
      </c>
    </row>
    <row r="32" spans="1:12">
      <c r="A32" s="85">
        <v>30</v>
      </c>
      <c r="B32" s="99" t="s">
        <v>121</v>
      </c>
      <c r="C32" s="31">
        <v>12355</v>
      </c>
      <c r="D32" s="31">
        <v>11806</v>
      </c>
      <c r="E32" s="31">
        <v>12240</v>
      </c>
      <c r="F32" s="31">
        <v>11214.295002311301</v>
      </c>
      <c r="G32" s="31">
        <v>10763.421461868</v>
      </c>
      <c r="H32" s="31">
        <v>10978.584229857501</v>
      </c>
      <c r="I32" s="100">
        <f t="shared" si="0"/>
        <v>-9.3079724807770131E-3</v>
      </c>
      <c r="J32" s="31">
        <f t="shared" si="1"/>
        <v>-115</v>
      </c>
      <c r="K32" s="31">
        <f t="shared" si="2"/>
        <v>434</v>
      </c>
      <c r="L32" s="31">
        <f t="shared" si="3"/>
        <v>215.16276798950094</v>
      </c>
    </row>
    <row r="33" spans="1:12">
      <c r="A33" s="85">
        <v>31</v>
      </c>
      <c r="B33" s="99" t="s">
        <v>122</v>
      </c>
      <c r="C33" s="31">
        <v>132959</v>
      </c>
      <c r="D33" s="31">
        <v>132656</v>
      </c>
      <c r="E33" s="31">
        <v>132598</v>
      </c>
      <c r="F33" s="31">
        <v>131071.773663663</v>
      </c>
      <c r="G33" s="31">
        <v>131113.42556838199</v>
      </c>
      <c r="H33" s="31">
        <v>130519.72713135299</v>
      </c>
      <c r="I33" s="100">
        <f t="shared" si="0"/>
        <v>-2.7151227069999021E-3</v>
      </c>
      <c r="J33" s="31">
        <f t="shared" si="1"/>
        <v>-361</v>
      </c>
      <c r="K33" s="31">
        <f t="shared" si="2"/>
        <v>-58</v>
      </c>
      <c r="L33" s="31">
        <f t="shared" si="3"/>
        <v>-593.69843702900107</v>
      </c>
    </row>
    <row r="34" spans="1:12">
      <c r="A34" s="85">
        <v>32</v>
      </c>
      <c r="B34" s="99" t="s">
        <v>123</v>
      </c>
      <c r="C34" s="31">
        <v>50248</v>
      </c>
      <c r="D34" s="31">
        <v>51795</v>
      </c>
      <c r="E34" s="31">
        <v>51348</v>
      </c>
      <c r="F34" s="31">
        <v>49939.164203658896</v>
      </c>
      <c r="G34" s="31">
        <v>50916.598131256898</v>
      </c>
      <c r="H34" s="31">
        <v>51049.225522825502</v>
      </c>
      <c r="I34" s="100">
        <f t="shared" si="0"/>
        <v>2.1891418563922942E-2</v>
      </c>
      <c r="J34" s="31">
        <f t="shared" si="1"/>
        <v>1100</v>
      </c>
      <c r="K34" s="31">
        <f t="shared" si="2"/>
        <v>-447</v>
      </c>
      <c r="L34" s="31">
        <f t="shared" si="3"/>
        <v>132.62739156860334</v>
      </c>
    </row>
    <row r="35" spans="1:12">
      <c r="A35" s="85">
        <v>33</v>
      </c>
      <c r="B35" s="99" t="s">
        <v>124</v>
      </c>
      <c r="C35" s="31">
        <v>204815</v>
      </c>
      <c r="D35" s="31">
        <v>203624</v>
      </c>
      <c r="E35" s="31">
        <v>207846</v>
      </c>
      <c r="F35" s="31">
        <v>202710.19518808401</v>
      </c>
      <c r="G35" s="31">
        <v>203149.54944823601</v>
      </c>
      <c r="H35" s="31">
        <v>204594.86207776199</v>
      </c>
      <c r="I35" s="100">
        <f t="shared" si="0"/>
        <v>1.479872079681664E-2</v>
      </c>
      <c r="J35" s="31">
        <f t="shared" si="1"/>
        <v>3031</v>
      </c>
      <c r="K35" s="31">
        <f t="shared" si="2"/>
        <v>4222</v>
      </c>
      <c r="L35" s="31">
        <f t="shared" si="3"/>
        <v>1445.3126295259863</v>
      </c>
    </row>
    <row r="36" spans="1:12">
      <c r="A36" s="85">
        <v>34</v>
      </c>
      <c r="B36" s="99" t="s">
        <v>125</v>
      </c>
      <c r="C36" s="31">
        <v>3326530</v>
      </c>
      <c r="D36" s="31">
        <v>3255429</v>
      </c>
      <c r="E36" s="31">
        <v>3260318</v>
      </c>
      <c r="F36" s="31">
        <v>3311023.37771997</v>
      </c>
      <c r="G36" s="31">
        <v>3250802.9010581798</v>
      </c>
      <c r="H36" s="31">
        <v>3242341.4462585701</v>
      </c>
      <c r="I36" s="100">
        <f t="shared" si="0"/>
        <v>-1.9904224522249912E-2</v>
      </c>
      <c r="J36" s="31">
        <f t="shared" si="1"/>
        <v>-66212</v>
      </c>
      <c r="K36" s="31">
        <f t="shared" si="2"/>
        <v>4889</v>
      </c>
      <c r="L36" s="31">
        <f t="shared" si="3"/>
        <v>-8461.4547996097244</v>
      </c>
    </row>
    <row r="37" spans="1:12">
      <c r="A37" s="85">
        <v>35</v>
      </c>
      <c r="B37" s="99" t="s">
        <v>126</v>
      </c>
      <c r="C37" s="31">
        <v>727074</v>
      </c>
      <c r="D37" s="31">
        <v>723140</v>
      </c>
      <c r="E37" s="31">
        <v>721948</v>
      </c>
      <c r="F37" s="31">
        <v>727167.56809643097</v>
      </c>
      <c r="G37" s="31">
        <v>723050.78270132001</v>
      </c>
      <c r="H37" s="31">
        <v>722072.78654523299</v>
      </c>
      <c r="I37" s="100">
        <f t="shared" si="0"/>
        <v>-7.0501764607178909E-3</v>
      </c>
      <c r="J37" s="31">
        <f t="shared" si="1"/>
        <v>-5126</v>
      </c>
      <c r="K37" s="31">
        <f t="shared" si="2"/>
        <v>-1192</v>
      </c>
      <c r="L37" s="31">
        <f t="shared" si="3"/>
        <v>-977.99615608702879</v>
      </c>
    </row>
    <row r="38" spans="1:12">
      <c r="A38" s="85">
        <v>36</v>
      </c>
      <c r="B38" s="99" t="s">
        <v>127</v>
      </c>
      <c r="C38" s="31">
        <v>20964</v>
      </c>
      <c r="D38" s="31">
        <v>20605</v>
      </c>
      <c r="E38" s="31">
        <v>19842</v>
      </c>
      <c r="F38" s="31">
        <v>19767.936847313402</v>
      </c>
      <c r="G38" s="31">
        <v>19425.157803718699</v>
      </c>
      <c r="H38" s="31">
        <v>18932.025582300099</v>
      </c>
      <c r="I38" s="100">
        <f t="shared" si="0"/>
        <v>-5.3520320549513452E-2</v>
      </c>
      <c r="J38" s="31">
        <f t="shared" si="1"/>
        <v>-1122</v>
      </c>
      <c r="K38" s="31">
        <f t="shared" si="2"/>
        <v>-763</v>
      </c>
      <c r="L38" s="31">
        <f t="shared" si="3"/>
        <v>-493.13222141860024</v>
      </c>
    </row>
    <row r="39" spans="1:12">
      <c r="A39" s="85">
        <v>37</v>
      </c>
      <c r="B39" s="99" t="s">
        <v>128</v>
      </c>
      <c r="C39" s="31">
        <v>42077</v>
      </c>
      <c r="D39" s="31">
        <v>43079</v>
      </c>
      <c r="E39" s="31">
        <v>42343</v>
      </c>
      <c r="F39" s="31">
        <v>40931.849433749099</v>
      </c>
      <c r="G39" s="31">
        <v>41757.255742296897</v>
      </c>
      <c r="H39" s="31">
        <v>41200.864478383701</v>
      </c>
      <c r="I39" s="100">
        <f t="shared" si="0"/>
        <v>6.3217434703044416E-3</v>
      </c>
      <c r="J39" s="31">
        <f t="shared" si="1"/>
        <v>266</v>
      </c>
      <c r="K39" s="31">
        <f t="shared" si="2"/>
        <v>-736</v>
      </c>
      <c r="L39" s="31">
        <f t="shared" si="3"/>
        <v>-556.39126391319587</v>
      </c>
    </row>
    <row r="40" spans="1:12">
      <c r="A40" s="85">
        <v>38</v>
      </c>
      <c r="B40" s="99" t="s">
        <v>129</v>
      </c>
      <c r="C40" s="31">
        <v>180049</v>
      </c>
      <c r="D40" s="31">
        <v>176455</v>
      </c>
      <c r="E40" s="31">
        <v>175635</v>
      </c>
      <c r="F40" s="31">
        <v>177141.95132972</v>
      </c>
      <c r="G40" s="31">
        <v>172587.87080094099</v>
      </c>
      <c r="H40" s="31">
        <v>172234.432565033</v>
      </c>
      <c r="I40" s="100">
        <f t="shared" si="0"/>
        <v>-2.4515548545118275E-2</v>
      </c>
      <c r="J40" s="31">
        <f t="shared" si="1"/>
        <v>-4414</v>
      </c>
      <c r="K40" s="31">
        <f t="shared" si="2"/>
        <v>-820</v>
      </c>
      <c r="L40" s="31">
        <f t="shared" si="3"/>
        <v>-353.43823590799002</v>
      </c>
    </row>
    <row r="41" spans="1:12">
      <c r="A41" s="85">
        <v>39</v>
      </c>
      <c r="B41" s="99" t="s">
        <v>130</v>
      </c>
      <c r="C41" s="31">
        <v>49394</v>
      </c>
      <c r="D41" s="31">
        <v>47628</v>
      </c>
      <c r="E41" s="31">
        <v>47625</v>
      </c>
      <c r="F41" s="31">
        <v>49126.383856709901</v>
      </c>
      <c r="G41" s="31">
        <v>47789.991244085897</v>
      </c>
      <c r="H41" s="31">
        <v>47403.837788970901</v>
      </c>
      <c r="I41" s="100">
        <f t="shared" si="0"/>
        <v>-3.581406648580799E-2</v>
      </c>
      <c r="J41" s="31">
        <f t="shared" si="1"/>
        <v>-1769</v>
      </c>
      <c r="K41" s="31">
        <f t="shared" si="2"/>
        <v>-3</v>
      </c>
      <c r="L41" s="31">
        <f t="shared" si="3"/>
        <v>-386.15345511499618</v>
      </c>
    </row>
    <row r="42" spans="1:12">
      <c r="A42" s="85">
        <v>40</v>
      </c>
      <c r="B42" s="99" t="s">
        <v>131</v>
      </c>
      <c r="C42" s="31">
        <v>21976</v>
      </c>
      <c r="D42" s="31">
        <v>21301</v>
      </c>
      <c r="E42" s="31">
        <v>20764</v>
      </c>
      <c r="F42" s="31">
        <v>21510.979540504599</v>
      </c>
      <c r="G42" s="31">
        <v>20733.226645867198</v>
      </c>
      <c r="H42" s="31">
        <v>20497.2776631651</v>
      </c>
      <c r="I42" s="100">
        <f t="shared" si="0"/>
        <v>-5.515107389879869E-2</v>
      </c>
      <c r="J42" s="31">
        <f t="shared" si="1"/>
        <v>-1212</v>
      </c>
      <c r="K42" s="31">
        <f t="shared" si="2"/>
        <v>-537</v>
      </c>
      <c r="L42" s="31">
        <f t="shared" si="3"/>
        <v>-235.94898270209887</v>
      </c>
    </row>
    <row r="43" spans="1:12">
      <c r="A43" s="85">
        <v>41</v>
      </c>
      <c r="B43" s="99" t="s">
        <v>132</v>
      </c>
      <c r="C43" s="31">
        <v>348578</v>
      </c>
      <c r="D43" s="31">
        <v>349136</v>
      </c>
      <c r="E43" s="31">
        <v>351067</v>
      </c>
      <c r="F43" s="31">
        <v>346588.223591124</v>
      </c>
      <c r="G43" s="31">
        <v>351025.66034639499</v>
      </c>
      <c r="H43" s="31">
        <v>350417.03837376903</v>
      </c>
      <c r="I43" s="100">
        <f t="shared" si="0"/>
        <v>7.1404391556552623E-3</v>
      </c>
      <c r="J43" s="31">
        <f t="shared" si="1"/>
        <v>2489</v>
      </c>
      <c r="K43" s="31">
        <f t="shared" si="2"/>
        <v>1931</v>
      </c>
      <c r="L43" s="31">
        <f t="shared" si="3"/>
        <v>-608.62197262595873</v>
      </c>
    </row>
    <row r="44" spans="1:12">
      <c r="A44" s="85">
        <v>42</v>
      </c>
      <c r="B44" s="99" t="s">
        <v>133</v>
      </c>
      <c r="C44" s="31">
        <v>259200</v>
      </c>
      <c r="D44" s="31">
        <v>260690</v>
      </c>
      <c r="E44" s="31">
        <v>258814</v>
      </c>
      <c r="F44" s="31">
        <v>257187.14625919401</v>
      </c>
      <c r="G44" s="31">
        <v>256984.40328776601</v>
      </c>
      <c r="H44" s="31">
        <v>256806.17318226001</v>
      </c>
      <c r="I44" s="100">
        <f t="shared" si="0"/>
        <v>-1.4891975308641975E-3</v>
      </c>
      <c r="J44" s="31">
        <f t="shared" si="1"/>
        <v>-386</v>
      </c>
      <c r="K44" s="31">
        <f t="shared" si="2"/>
        <v>-1876</v>
      </c>
      <c r="L44" s="31">
        <f t="shared" si="3"/>
        <v>-178.23010550599429</v>
      </c>
    </row>
    <row r="45" spans="1:12">
      <c r="A45" s="85">
        <v>43</v>
      </c>
      <c r="B45" s="99" t="s">
        <v>134</v>
      </c>
      <c r="C45" s="31">
        <v>65857</v>
      </c>
      <c r="D45" s="31">
        <v>63206</v>
      </c>
      <c r="E45" s="31">
        <v>62759</v>
      </c>
      <c r="F45" s="31">
        <v>64295.407496894702</v>
      </c>
      <c r="G45" s="31">
        <v>62099.670859744598</v>
      </c>
      <c r="H45" s="31">
        <v>61268.174649943699</v>
      </c>
      <c r="I45" s="100">
        <f t="shared" si="0"/>
        <v>-4.7041316792444235E-2</v>
      </c>
      <c r="J45" s="31">
        <f t="shared" si="1"/>
        <v>-3098</v>
      </c>
      <c r="K45" s="31">
        <f t="shared" si="2"/>
        <v>-447</v>
      </c>
      <c r="L45" s="31">
        <f t="shared" si="3"/>
        <v>-831.49620980089821</v>
      </c>
    </row>
    <row r="46" spans="1:12">
      <c r="A46" s="85">
        <v>44</v>
      </c>
      <c r="B46" s="99" t="s">
        <v>135</v>
      </c>
      <c r="C46" s="31">
        <v>74789</v>
      </c>
      <c r="D46" s="31">
        <v>75670</v>
      </c>
      <c r="E46" s="31">
        <v>76030</v>
      </c>
      <c r="F46" s="31">
        <v>73692.945039264407</v>
      </c>
      <c r="G46" s="31">
        <v>74485.708974050605</v>
      </c>
      <c r="H46" s="31">
        <v>74642.624636111199</v>
      </c>
      <c r="I46" s="100">
        <f t="shared" si="0"/>
        <v>1.6593349289333995E-2</v>
      </c>
      <c r="J46" s="31">
        <f t="shared" si="1"/>
        <v>1241</v>
      </c>
      <c r="K46" s="31">
        <f t="shared" si="2"/>
        <v>360</v>
      </c>
      <c r="L46" s="31">
        <f t="shared" si="3"/>
        <v>156.9156620605936</v>
      </c>
    </row>
    <row r="47" spans="1:12">
      <c r="A47" s="85">
        <v>45</v>
      </c>
      <c r="B47" s="99" t="s">
        <v>136</v>
      </c>
      <c r="C47" s="31">
        <v>165687</v>
      </c>
      <c r="D47" s="31">
        <v>166385</v>
      </c>
      <c r="E47" s="31">
        <v>167870</v>
      </c>
      <c r="F47" s="31">
        <v>164248.18640290201</v>
      </c>
      <c r="G47" s="31">
        <v>165687.328381598</v>
      </c>
      <c r="H47" s="31">
        <v>166357.74056570901</v>
      </c>
      <c r="I47" s="100">
        <f t="shared" si="0"/>
        <v>1.3175445267281078E-2</v>
      </c>
      <c r="J47" s="31">
        <f t="shared" si="1"/>
        <v>2183</v>
      </c>
      <c r="K47" s="31">
        <f t="shared" si="2"/>
        <v>1485</v>
      </c>
      <c r="L47" s="31">
        <f t="shared" si="3"/>
        <v>670.41218411101727</v>
      </c>
    </row>
    <row r="48" spans="1:12">
      <c r="A48" s="85">
        <v>46</v>
      </c>
      <c r="B48" s="99" t="s">
        <v>137</v>
      </c>
      <c r="C48" s="31">
        <v>105400</v>
      </c>
      <c r="D48" s="31">
        <v>106213</v>
      </c>
      <c r="E48" s="31">
        <v>106296</v>
      </c>
      <c r="F48" s="31">
        <v>103948.060609669</v>
      </c>
      <c r="G48" s="31">
        <v>104863.33723644</v>
      </c>
      <c r="H48" s="31">
        <v>104842.91922622301</v>
      </c>
      <c r="I48" s="100">
        <f t="shared" si="0"/>
        <v>8.5009487666034157E-3</v>
      </c>
      <c r="J48" s="31">
        <f t="shared" si="1"/>
        <v>896</v>
      </c>
      <c r="K48" s="31">
        <f t="shared" si="2"/>
        <v>83</v>
      </c>
      <c r="L48" s="31">
        <f t="shared" si="3"/>
        <v>-20.418010216992116</v>
      </c>
    </row>
    <row r="49" spans="1:12">
      <c r="A49" s="85">
        <v>47</v>
      </c>
      <c r="B49" s="99" t="s">
        <v>138</v>
      </c>
      <c r="C49" s="31">
        <v>52804</v>
      </c>
      <c r="D49" s="31">
        <v>51356</v>
      </c>
      <c r="E49" s="31">
        <v>52419</v>
      </c>
      <c r="F49" s="31">
        <v>51507.7046208908</v>
      </c>
      <c r="G49" s="31">
        <v>51000.823549381297</v>
      </c>
      <c r="H49" s="31">
        <v>51051.8989234252</v>
      </c>
      <c r="I49" s="100">
        <f t="shared" si="0"/>
        <v>-7.2911143095220057E-3</v>
      </c>
      <c r="J49" s="31">
        <f t="shared" si="1"/>
        <v>-385</v>
      </c>
      <c r="K49" s="31">
        <f t="shared" si="2"/>
        <v>1063</v>
      </c>
      <c r="L49" s="31">
        <f t="shared" si="3"/>
        <v>51.075374043903139</v>
      </c>
    </row>
    <row r="50" spans="1:12">
      <c r="A50" s="85">
        <v>48</v>
      </c>
      <c r="B50" s="99" t="s">
        <v>139</v>
      </c>
      <c r="C50" s="31">
        <v>162014</v>
      </c>
      <c r="D50" s="31">
        <v>172643</v>
      </c>
      <c r="E50" s="31">
        <v>159462</v>
      </c>
      <c r="F50" s="31">
        <v>177908.21077193</v>
      </c>
      <c r="G50" s="31">
        <v>172339.83080112099</v>
      </c>
      <c r="H50" s="31">
        <v>174334.17990239899</v>
      </c>
      <c r="I50" s="100">
        <f t="shared" si="0"/>
        <v>-1.5751725159554114E-2</v>
      </c>
      <c r="J50" s="31">
        <f t="shared" si="1"/>
        <v>-2552</v>
      </c>
      <c r="K50" s="31">
        <f t="shared" si="2"/>
        <v>-13181</v>
      </c>
      <c r="L50" s="31">
        <f t="shared" si="3"/>
        <v>1994.3491012779996</v>
      </c>
    </row>
    <row r="51" spans="1:12">
      <c r="A51" s="85">
        <v>49</v>
      </c>
      <c r="B51" s="99" t="s">
        <v>140</v>
      </c>
      <c r="C51" s="31">
        <v>19659</v>
      </c>
      <c r="D51" s="31">
        <v>19468</v>
      </c>
      <c r="E51" s="31">
        <v>19397</v>
      </c>
      <c r="F51" s="31">
        <v>18136.484920659601</v>
      </c>
      <c r="G51" s="31">
        <v>18377.932477908998</v>
      </c>
      <c r="H51" s="31">
        <v>17988.815493821599</v>
      </c>
      <c r="I51" s="100">
        <f t="shared" si="0"/>
        <v>-1.3327229258863624E-2</v>
      </c>
      <c r="J51" s="31">
        <f t="shared" si="1"/>
        <v>-262</v>
      </c>
      <c r="K51" s="31">
        <f t="shared" si="2"/>
        <v>-71</v>
      </c>
      <c r="L51" s="31">
        <f t="shared" si="3"/>
        <v>-389.11698408739903</v>
      </c>
    </row>
    <row r="52" spans="1:12">
      <c r="A52" s="85">
        <v>50</v>
      </c>
      <c r="B52" s="99" t="s">
        <v>141</v>
      </c>
      <c r="C52" s="31">
        <v>40031</v>
      </c>
      <c r="D52" s="31">
        <v>36837</v>
      </c>
      <c r="E52" s="31">
        <v>36293</v>
      </c>
      <c r="F52" s="31">
        <v>39489.963743494598</v>
      </c>
      <c r="G52" s="31">
        <v>36260.846085747202</v>
      </c>
      <c r="H52" s="31">
        <v>35773.591715310497</v>
      </c>
      <c r="I52" s="100">
        <f t="shared" si="0"/>
        <v>-9.3377632334940425E-2</v>
      </c>
      <c r="J52" s="31">
        <f t="shared" si="1"/>
        <v>-3738</v>
      </c>
      <c r="K52" s="31">
        <f t="shared" si="2"/>
        <v>-544</v>
      </c>
      <c r="L52" s="31">
        <f t="shared" si="3"/>
        <v>-487.25437043670536</v>
      </c>
    </row>
    <row r="53" spans="1:12">
      <c r="A53" s="85">
        <v>51</v>
      </c>
      <c r="B53" s="99" t="s">
        <v>142</v>
      </c>
      <c r="C53" s="31">
        <v>36853</v>
      </c>
      <c r="D53" s="31">
        <v>36670</v>
      </c>
      <c r="E53" s="31">
        <v>36195</v>
      </c>
      <c r="F53" s="31">
        <v>36065.077115171902</v>
      </c>
      <c r="G53" s="31">
        <v>35869.834235488699</v>
      </c>
      <c r="H53" s="31">
        <v>35582.267773385902</v>
      </c>
      <c r="I53" s="100">
        <f t="shared" si="0"/>
        <v>-1.7854720104197759E-2</v>
      </c>
      <c r="J53" s="31">
        <f t="shared" si="1"/>
        <v>-658</v>
      </c>
      <c r="K53" s="31">
        <f t="shared" si="2"/>
        <v>-475</v>
      </c>
      <c r="L53" s="31">
        <f t="shared" si="3"/>
        <v>-287.56646210279723</v>
      </c>
    </row>
    <row r="54" spans="1:12">
      <c r="A54" s="85">
        <v>52</v>
      </c>
      <c r="B54" s="99" t="s">
        <v>143</v>
      </c>
      <c r="C54" s="31">
        <v>66574</v>
      </c>
      <c r="D54" s="31">
        <v>67216</v>
      </c>
      <c r="E54" s="31">
        <v>67876</v>
      </c>
      <c r="F54" s="31">
        <v>65409.892438359901</v>
      </c>
      <c r="G54" s="31">
        <v>66919.350031161797</v>
      </c>
      <c r="H54" s="31">
        <v>66711.593975838798</v>
      </c>
      <c r="I54" s="100">
        <f t="shared" si="0"/>
        <v>1.9557184486436147E-2</v>
      </c>
      <c r="J54" s="31">
        <f t="shared" si="1"/>
        <v>1302</v>
      </c>
      <c r="K54" s="31">
        <f t="shared" si="2"/>
        <v>660</v>
      </c>
      <c r="L54" s="31">
        <f t="shared" si="3"/>
        <v>-207.7560553229996</v>
      </c>
    </row>
    <row r="55" spans="1:12">
      <c r="A55" s="85">
        <v>53</v>
      </c>
      <c r="B55" s="99" t="s">
        <v>144</v>
      </c>
      <c r="C55" s="31">
        <v>46526</v>
      </c>
      <c r="D55" s="31">
        <v>45057</v>
      </c>
      <c r="E55" s="31">
        <v>44012</v>
      </c>
      <c r="F55" s="31">
        <v>47085.612569558303</v>
      </c>
      <c r="G55" s="31">
        <v>45894.659391006302</v>
      </c>
      <c r="H55" s="31">
        <v>45666.708960764598</v>
      </c>
      <c r="I55" s="100">
        <f t="shared" si="0"/>
        <v>-5.4034303400249326E-2</v>
      </c>
      <c r="J55" s="31">
        <f t="shared" si="1"/>
        <v>-2514</v>
      </c>
      <c r="K55" s="31">
        <f t="shared" si="2"/>
        <v>-1045</v>
      </c>
      <c r="L55" s="31">
        <f t="shared" si="3"/>
        <v>-227.95043024170445</v>
      </c>
    </row>
    <row r="56" spans="1:12">
      <c r="A56" s="85">
        <v>54</v>
      </c>
      <c r="B56" s="99" t="s">
        <v>145</v>
      </c>
      <c r="C56" s="31">
        <v>132957</v>
      </c>
      <c r="D56" s="31">
        <v>133722</v>
      </c>
      <c r="E56" s="31">
        <v>134768</v>
      </c>
      <c r="F56" s="31">
        <v>132609.19915551</v>
      </c>
      <c r="G56" s="31">
        <v>134290.52287782199</v>
      </c>
      <c r="H56" s="31">
        <v>134345.18358078401</v>
      </c>
      <c r="I56" s="100">
        <f t="shared" si="0"/>
        <v>1.3620945117594411E-2</v>
      </c>
      <c r="J56" s="31">
        <f t="shared" si="1"/>
        <v>1811</v>
      </c>
      <c r="K56" s="31">
        <f t="shared" si="2"/>
        <v>1046</v>
      </c>
      <c r="L56" s="31">
        <f t="shared" si="3"/>
        <v>54.660702962020878</v>
      </c>
    </row>
    <row r="57" spans="1:12">
      <c r="A57" s="85">
        <v>55</v>
      </c>
      <c r="B57" s="99" t="s">
        <v>146</v>
      </c>
      <c r="C57" s="31">
        <v>145013</v>
      </c>
      <c r="D57" s="31">
        <v>143781</v>
      </c>
      <c r="E57" s="31">
        <v>144351</v>
      </c>
      <c r="F57" s="31">
        <v>142374.774702358</v>
      </c>
      <c r="G57" s="31">
        <v>142814.743306558</v>
      </c>
      <c r="H57" s="31">
        <v>142215.61277997401</v>
      </c>
      <c r="I57" s="100">
        <f t="shared" si="0"/>
        <v>-4.5651079558384419E-3</v>
      </c>
      <c r="J57" s="31">
        <f t="shared" si="1"/>
        <v>-662</v>
      </c>
      <c r="K57" s="31">
        <f t="shared" si="2"/>
        <v>570</v>
      </c>
      <c r="L57" s="31">
        <f t="shared" si="3"/>
        <v>-599.13052658399101</v>
      </c>
    </row>
    <row r="58" spans="1:12">
      <c r="A58" s="85">
        <v>56</v>
      </c>
      <c r="B58" s="99" t="s">
        <v>147</v>
      </c>
      <c r="C58" s="31">
        <v>18896</v>
      </c>
      <c r="D58" s="31">
        <v>18676</v>
      </c>
      <c r="E58" s="31">
        <v>19806</v>
      </c>
      <c r="F58" s="31">
        <v>17822.286095674401</v>
      </c>
      <c r="G58" s="31">
        <v>18389.603993923101</v>
      </c>
      <c r="H58" s="31">
        <v>18613.595754354599</v>
      </c>
      <c r="I58" s="100">
        <f t="shared" si="0"/>
        <v>4.8158340389500426E-2</v>
      </c>
      <c r="J58" s="31">
        <f t="shared" si="1"/>
        <v>910</v>
      </c>
      <c r="K58" s="31">
        <f t="shared" si="2"/>
        <v>1130</v>
      </c>
      <c r="L58" s="31">
        <f t="shared" si="3"/>
        <v>223.99176043149782</v>
      </c>
    </row>
    <row r="59" spans="1:12">
      <c r="A59" s="85">
        <v>57</v>
      </c>
      <c r="B59" s="99" t="s">
        <v>148</v>
      </c>
      <c r="C59" s="31">
        <v>23894</v>
      </c>
      <c r="D59" s="31">
        <v>22565</v>
      </c>
      <c r="E59" s="31">
        <v>22627</v>
      </c>
      <c r="F59" s="31">
        <v>23765.907324874101</v>
      </c>
      <c r="G59" s="31">
        <v>22624.8778398137</v>
      </c>
      <c r="H59" s="31">
        <v>22626.2338905529</v>
      </c>
      <c r="I59" s="100">
        <f t="shared" si="0"/>
        <v>-5.3025864233698837E-2</v>
      </c>
      <c r="J59" s="31">
        <f t="shared" si="1"/>
        <v>-1267</v>
      </c>
      <c r="K59" s="31">
        <f t="shared" si="2"/>
        <v>62</v>
      </c>
      <c r="L59" s="31">
        <f t="shared" si="3"/>
        <v>1.3560507391994179</v>
      </c>
    </row>
    <row r="60" spans="1:12">
      <c r="A60" s="85">
        <v>58</v>
      </c>
      <c r="B60" s="99" t="s">
        <v>149</v>
      </c>
      <c r="C60" s="31">
        <v>67677</v>
      </c>
      <c r="D60" s="31">
        <v>65748</v>
      </c>
      <c r="E60" s="31">
        <v>63674</v>
      </c>
      <c r="F60" s="31">
        <v>65135.511308341498</v>
      </c>
      <c r="G60" s="31">
        <v>62983.711494420801</v>
      </c>
      <c r="H60" s="31">
        <v>61798.149132331797</v>
      </c>
      <c r="I60" s="100">
        <f t="shared" si="0"/>
        <v>-5.9148602922706385E-2</v>
      </c>
      <c r="J60" s="31">
        <f t="shared" si="1"/>
        <v>-4003</v>
      </c>
      <c r="K60" s="31">
        <f t="shared" si="2"/>
        <v>-2074</v>
      </c>
      <c r="L60" s="31">
        <f t="shared" si="3"/>
        <v>-1185.5623620890037</v>
      </c>
    </row>
    <row r="61" spans="1:12">
      <c r="A61" s="85">
        <v>59</v>
      </c>
      <c r="B61" s="99" t="s">
        <v>150</v>
      </c>
      <c r="C61" s="31">
        <v>179049</v>
      </c>
      <c r="D61" s="31">
        <v>183476</v>
      </c>
      <c r="E61" s="31">
        <v>183938</v>
      </c>
      <c r="F61" s="31">
        <v>177746.48408117599</v>
      </c>
      <c r="G61" s="31">
        <v>182271.043022314</v>
      </c>
      <c r="H61" s="31">
        <v>182669.84675945199</v>
      </c>
      <c r="I61" s="100">
        <f t="shared" si="0"/>
        <v>2.7305374506420031E-2</v>
      </c>
      <c r="J61" s="31">
        <f t="shared" si="1"/>
        <v>4889</v>
      </c>
      <c r="K61" s="31">
        <f t="shared" si="2"/>
        <v>462</v>
      </c>
      <c r="L61" s="31">
        <f t="shared" si="3"/>
        <v>398.80373713799054</v>
      </c>
    </row>
    <row r="62" spans="1:12">
      <c r="A62" s="85">
        <v>60</v>
      </c>
      <c r="B62" s="99" t="s">
        <v>151</v>
      </c>
      <c r="C62" s="31">
        <v>50899</v>
      </c>
      <c r="D62" s="31">
        <v>49977</v>
      </c>
      <c r="E62" s="31">
        <v>50392</v>
      </c>
      <c r="F62" s="31">
        <v>49575.4610331492</v>
      </c>
      <c r="G62" s="31">
        <v>49267.399864585401</v>
      </c>
      <c r="H62" s="31">
        <v>49043.000600797299</v>
      </c>
      <c r="I62" s="100">
        <f t="shared" si="0"/>
        <v>-9.9609029646947882E-3</v>
      </c>
      <c r="J62" s="31">
        <f t="shared" si="1"/>
        <v>-507</v>
      </c>
      <c r="K62" s="31">
        <f t="shared" si="2"/>
        <v>415</v>
      </c>
      <c r="L62" s="31">
        <f t="shared" si="3"/>
        <v>-224.39926378810196</v>
      </c>
    </row>
    <row r="63" spans="1:12">
      <c r="A63" s="85">
        <v>61</v>
      </c>
      <c r="B63" s="99" t="s">
        <v>152</v>
      </c>
      <c r="C63" s="31">
        <v>104324</v>
      </c>
      <c r="D63" s="31">
        <v>105294</v>
      </c>
      <c r="E63" s="31">
        <v>104918</v>
      </c>
      <c r="F63" s="31">
        <v>103361.749170835</v>
      </c>
      <c r="G63" s="31">
        <v>103996.760064755</v>
      </c>
      <c r="H63" s="31">
        <v>103756.15082564</v>
      </c>
      <c r="I63" s="100">
        <f t="shared" si="0"/>
        <v>5.6938000843525941E-3</v>
      </c>
      <c r="J63" s="31">
        <f t="shared" si="1"/>
        <v>594</v>
      </c>
      <c r="K63" s="31">
        <f t="shared" si="2"/>
        <v>-376</v>
      </c>
      <c r="L63" s="31">
        <f t="shared" si="3"/>
        <v>-240.6092391150014</v>
      </c>
    </row>
    <row r="64" spans="1:12">
      <c r="A64" s="85">
        <v>62</v>
      </c>
      <c r="B64" s="99" t="s">
        <v>153</v>
      </c>
      <c r="C64" s="31">
        <v>7483</v>
      </c>
      <c r="D64" s="31">
        <v>7589</v>
      </c>
      <c r="E64" s="31">
        <v>7213</v>
      </c>
      <c r="F64" s="31">
        <v>7060.4732951361902</v>
      </c>
      <c r="G64" s="31">
        <v>6972.8407407131199</v>
      </c>
      <c r="H64" s="31">
        <v>6822.0316294637596</v>
      </c>
      <c r="I64" s="100">
        <f t="shared" si="0"/>
        <v>-3.608178538019511E-2</v>
      </c>
      <c r="J64" s="31">
        <f t="shared" si="1"/>
        <v>-270</v>
      </c>
      <c r="K64" s="31">
        <f t="shared" si="2"/>
        <v>-376</v>
      </c>
      <c r="L64" s="31">
        <f t="shared" si="3"/>
        <v>-150.80911124936029</v>
      </c>
    </row>
    <row r="65" spans="1:12">
      <c r="A65" s="85">
        <v>63</v>
      </c>
      <c r="B65" s="99" t="s">
        <v>154</v>
      </c>
      <c r="C65" s="31">
        <v>98636</v>
      </c>
      <c r="D65" s="31">
        <v>97556</v>
      </c>
      <c r="E65" s="31">
        <v>99208</v>
      </c>
      <c r="F65" s="31">
        <v>94583.3671809566</v>
      </c>
      <c r="G65" s="31">
        <v>94773.431817430799</v>
      </c>
      <c r="H65" s="31">
        <v>94744.907152012805</v>
      </c>
      <c r="I65" s="100">
        <f t="shared" si="0"/>
        <v>5.7990997201833004E-3</v>
      </c>
      <c r="J65" s="31">
        <f t="shared" si="1"/>
        <v>572</v>
      </c>
      <c r="K65" s="31">
        <f t="shared" si="2"/>
        <v>1652</v>
      </c>
      <c r="L65" s="31">
        <f t="shared" si="3"/>
        <v>-28.524665417993674</v>
      </c>
    </row>
    <row r="66" spans="1:12">
      <c r="A66" s="85">
        <v>64</v>
      </c>
      <c r="B66" s="99" t="s">
        <v>155</v>
      </c>
      <c r="C66" s="31">
        <v>49908</v>
      </c>
      <c r="D66" s="31">
        <v>49457</v>
      </c>
      <c r="E66" s="31">
        <v>49423</v>
      </c>
      <c r="F66" s="31">
        <v>49567.387233929498</v>
      </c>
      <c r="G66" s="31">
        <v>49541.522692229802</v>
      </c>
      <c r="H66" s="31">
        <v>49221.881577816799</v>
      </c>
      <c r="I66" s="100">
        <f t="shared" si="0"/>
        <v>-9.7178809008575777E-3</v>
      </c>
      <c r="J66" s="31">
        <f t="shared" si="1"/>
        <v>-485</v>
      </c>
      <c r="K66" s="31">
        <f t="shared" si="2"/>
        <v>-34</v>
      </c>
      <c r="L66" s="31">
        <f t="shared" si="3"/>
        <v>-319.64111441300338</v>
      </c>
    </row>
    <row r="67" spans="1:12">
      <c r="A67" s="85">
        <v>65</v>
      </c>
      <c r="B67" s="99" t="s">
        <v>156</v>
      </c>
      <c r="C67" s="31">
        <v>58326</v>
      </c>
      <c r="D67" s="31">
        <v>61434</v>
      </c>
      <c r="E67" s="31">
        <v>63638</v>
      </c>
      <c r="F67" s="31">
        <v>55703.343570417201</v>
      </c>
      <c r="G67" s="31">
        <v>59430.789482401102</v>
      </c>
      <c r="H67" s="31">
        <v>60581.201138639299</v>
      </c>
      <c r="I67" s="100">
        <f t="shared" si="0"/>
        <v>9.1074306484243736E-2</v>
      </c>
      <c r="J67" s="31">
        <f t="shared" si="1"/>
        <v>5312</v>
      </c>
      <c r="K67" s="31">
        <f t="shared" si="2"/>
        <v>2204</v>
      </c>
      <c r="L67" s="31">
        <f t="shared" si="3"/>
        <v>1150.4116562381969</v>
      </c>
    </row>
    <row r="68" spans="1:12">
      <c r="A68" s="85">
        <v>66</v>
      </c>
      <c r="B68" s="99" t="s">
        <v>157</v>
      </c>
      <c r="C68" s="31">
        <v>35668</v>
      </c>
      <c r="D68" s="31">
        <v>36126</v>
      </c>
      <c r="E68" s="31">
        <v>35514</v>
      </c>
      <c r="F68" s="31">
        <v>34863.464919282298</v>
      </c>
      <c r="G68" s="31">
        <v>35218.018880552401</v>
      </c>
      <c r="H68" s="31">
        <v>34920.120544321297</v>
      </c>
      <c r="I68" s="100">
        <f t="shared" ref="I68:I84" si="4">(E68-C68)/C68</f>
        <v>-4.3175956039026575E-3</v>
      </c>
      <c r="J68" s="31">
        <f t="shared" ref="J68:J84" si="5">E68-C68</f>
        <v>-154</v>
      </c>
      <c r="K68" s="31">
        <f t="shared" ref="K68:K84" si="6">E68-D68</f>
        <v>-612</v>
      </c>
      <c r="L68" s="31">
        <f t="shared" ref="L68:L84" si="7">H68-G68</f>
        <v>-297.89833623110462</v>
      </c>
    </row>
    <row r="69" spans="1:12">
      <c r="A69" s="85">
        <v>67</v>
      </c>
      <c r="B69" s="99" t="s">
        <v>158</v>
      </c>
      <c r="C69" s="31">
        <v>67424</v>
      </c>
      <c r="D69" s="31">
        <v>61436</v>
      </c>
      <c r="E69" s="31">
        <v>61783</v>
      </c>
      <c r="F69" s="31">
        <v>66956.769877422397</v>
      </c>
      <c r="G69" s="31">
        <v>62189.9942898152</v>
      </c>
      <c r="H69" s="31">
        <v>61363.568915812903</v>
      </c>
      <c r="I69" s="100">
        <f t="shared" si="4"/>
        <v>-8.3664570479354536E-2</v>
      </c>
      <c r="J69" s="31">
        <f t="shared" si="5"/>
        <v>-5641</v>
      </c>
      <c r="K69" s="31">
        <f t="shared" si="6"/>
        <v>347</v>
      </c>
      <c r="L69" s="31">
        <f t="shared" si="7"/>
        <v>-826.42537400229776</v>
      </c>
    </row>
    <row r="70" spans="1:12">
      <c r="A70" s="85">
        <v>68</v>
      </c>
      <c r="B70" s="99" t="s">
        <v>159</v>
      </c>
      <c r="C70" s="31">
        <v>38649</v>
      </c>
      <c r="D70" s="31">
        <v>40934</v>
      </c>
      <c r="E70" s="31">
        <v>40520</v>
      </c>
      <c r="F70" s="31">
        <v>37933.666196932303</v>
      </c>
      <c r="G70" s="31">
        <v>39847.774730893303</v>
      </c>
      <c r="H70" s="31">
        <v>39817.208081876001</v>
      </c>
      <c r="I70" s="100">
        <f t="shared" si="4"/>
        <v>4.8410049419131157E-2</v>
      </c>
      <c r="J70" s="31">
        <f t="shared" si="5"/>
        <v>1871</v>
      </c>
      <c r="K70" s="31">
        <f t="shared" si="6"/>
        <v>-414</v>
      </c>
      <c r="L70" s="31">
        <f t="shared" si="7"/>
        <v>-30.566649017302552</v>
      </c>
    </row>
    <row r="71" spans="1:12">
      <c r="A71" s="85">
        <v>69</v>
      </c>
      <c r="B71" s="99" t="s">
        <v>160</v>
      </c>
      <c r="C71" s="31">
        <v>7816</v>
      </c>
      <c r="D71" s="31">
        <v>7995</v>
      </c>
      <c r="E71" s="31">
        <v>7430</v>
      </c>
      <c r="F71" s="31">
        <v>7401.2560331964496</v>
      </c>
      <c r="G71" s="31">
        <v>7255.8634736699996</v>
      </c>
      <c r="H71" s="31">
        <v>7053.7414016603598</v>
      </c>
      <c r="I71" s="100">
        <f t="shared" si="4"/>
        <v>-4.938587512794268E-2</v>
      </c>
      <c r="J71" s="31">
        <f t="shared" si="5"/>
        <v>-386</v>
      </c>
      <c r="K71" s="31">
        <f t="shared" si="6"/>
        <v>-565</v>
      </c>
      <c r="L71" s="31">
        <f t="shared" si="7"/>
        <v>-202.12207200963985</v>
      </c>
    </row>
    <row r="72" spans="1:12">
      <c r="A72" s="85">
        <v>70</v>
      </c>
      <c r="B72" s="99" t="s">
        <v>161</v>
      </c>
      <c r="C72" s="31">
        <v>29006</v>
      </c>
      <c r="D72" s="31">
        <v>28990</v>
      </c>
      <c r="E72" s="31">
        <v>28587</v>
      </c>
      <c r="F72" s="31">
        <v>28442.065900531001</v>
      </c>
      <c r="G72" s="31">
        <v>28207.444754064702</v>
      </c>
      <c r="H72" s="31">
        <v>28065.843215245601</v>
      </c>
      <c r="I72" s="100">
        <f t="shared" si="4"/>
        <v>-1.4445287181962353E-2</v>
      </c>
      <c r="J72" s="31">
        <f t="shared" si="5"/>
        <v>-419</v>
      </c>
      <c r="K72" s="31">
        <f t="shared" si="6"/>
        <v>-403</v>
      </c>
      <c r="L72" s="31">
        <f t="shared" si="7"/>
        <v>-141.60153881910082</v>
      </c>
    </row>
    <row r="73" spans="1:12">
      <c r="A73" s="85">
        <v>71</v>
      </c>
      <c r="B73" s="99" t="s">
        <v>162</v>
      </c>
      <c r="C73" s="31">
        <v>29439</v>
      </c>
      <c r="D73" s="31">
        <v>30049</v>
      </c>
      <c r="E73" s="31">
        <v>30528</v>
      </c>
      <c r="F73" s="31">
        <v>29022.808404875501</v>
      </c>
      <c r="G73" s="31">
        <v>30044.7867902955</v>
      </c>
      <c r="H73" s="31">
        <v>30084.211462390002</v>
      </c>
      <c r="I73" s="100">
        <f t="shared" si="4"/>
        <v>3.6991745643534087E-2</v>
      </c>
      <c r="J73" s="31">
        <f t="shared" si="5"/>
        <v>1089</v>
      </c>
      <c r="K73" s="31">
        <f t="shared" si="6"/>
        <v>479</v>
      </c>
      <c r="L73" s="31">
        <f t="shared" si="7"/>
        <v>39.424672094501148</v>
      </c>
    </row>
    <row r="74" spans="1:12">
      <c r="A74" s="85">
        <v>72</v>
      </c>
      <c r="B74" s="99" t="s">
        <v>163</v>
      </c>
      <c r="C74" s="31">
        <v>40317</v>
      </c>
      <c r="D74" s="31">
        <v>40272</v>
      </c>
      <c r="E74" s="31">
        <v>40350</v>
      </c>
      <c r="F74" s="31">
        <v>39086.469616917901</v>
      </c>
      <c r="G74" s="31">
        <v>39896.600468212899</v>
      </c>
      <c r="H74" s="31">
        <v>39330.599310032201</v>
      </c>
      <c r="I74" s="100">
        <f t="shared" si="4"/>
        <v>8.1851328223826183E-4</v>
      </c>
      <c r="J74" s="31">
        <f t="shared" si="5"/>
        <v>33</v>
      </c>
      <c r="K74" s="31">
        <f t="shared" si="6"/>
        <v>78</v>
      </c>
      <c r="L74" s="31">
        <f t="shared" si="7"/>
        <v>-566.00115818069753</v>
      </c>
    </row>
    <row r="75" spans="1:12">
      <c r="A75" s="85">
        <v>73</v>
      </c>
      <c r="B75" s="99" t="s">
        <v>164</v>
      </c>
      <c r="C75" s="31">
        <v>22011</v>
      </c>
      <c r="D75" s="31">
        <v>23542</v>
      </c>
      <c r="E75" s="31">
        <v>24281</v>
      </c>
      <c r="F75" s="31">
        <v>22071.284827453299</v>
      </c>
      <c r="G75" s="31">
        <v>24120.065939994998</v>
      </c>
      <c r="H75" s="31">
        <v>24352.383260906499</v>
      </c>
      <c r="I75" s="100">
        <f t="shared" si="4"/>
        <v>0.10313025305529054</v>
      </c>
      <c r="J75" s="31">
        <f t="shared" si="5"/>
        <v>2270</v>
      </c>
      <c r="K75" s="31">
        <f t="shared" si="6"/>
        <v>739</v>
      </c>
      <c r="L75" s="31">
        <f t="shared" si="7"/>
        <v>232.31732091150116</v>
      </c>
    </row>
    <row r="76" spans="1:12">
      <c r="A76" s="85">
        <v>74</v>
      </c>
      <c r="B76" s="99" t="s">
        <v>165</v>
      </c>
      <c r="C76" s="31">
        <v>24920</v>
      </c>
      <c r="D76" s="31">
        <v>23695</v>
      </c>
      <c r="E76" s="31">
        <v>23986</v>
      </c>
      <c r="F76" s="31">
        <v>24515.357060882099</v>
      </c>
      <c r="G76" s="31">
        <v>23461.840436480699</v>
      </c>
      <c r="H76" s="31">
        <v>23521.537925196299</v>
      </c>
      <c r="I76" s="100">
        <f t="shared" si="4"/>
        <v>-3.7479935794542535E-2</v>
      </c>
      <c r="J76" s="31">
        <f t="shared" si="5"/>
        <v>-934</v>
      </c>
      <c r="K76" s="31">
        <f t="shared" si="6"/>
        <v>291</v>
      </c>
      <c r="L76" s="31">
        <f t="shared" si="7"/>
        <v>59.69748871559932</v>
      </c>
    </row>
    <row r="77" spans="1:12">
      <c r="A77" s="85">
        <v>75</v>
      </c>
      <c r="B77" s="99" t="s">
        <v>166</v>
      </c>
      <c r="C77" s="31">
        <v>8265</v>
      </c>
      <c r="D77" s="31">
        <v>8204</v>
      </c>
      <c r="E77" s="31">
        <v>7278</v>
      </c>
      <c r="F77" s="31">
        <v>7773.1444984254003</v>
      </c>
      <c r="G77" s="31">
        <v>8256.1828375443802</v>
      </c>
      <c r="H77" s="31">
        <v>6773.01563576649</v>
      </c>
      <c r="I77" s="100">
        <f t="shared" si="4"/>
        <v>-0.11941923774954628</v>
      </c>
      <c r="J77" s="31">
        <f t="shared" si="5"/>
        <v>-987</v>
      </c>
      <c r="K77" s="31">
        <f t="shared" si="6"/>
        <v>-926</v>
      </c>
      <c r="L77" s="31">
        <f t="shared" si="7"/>
        <v>-1483.1672017778901</v>
      </c>
    </row>
    <row r="78" spans="1:12">
      <c r="A78" s="85">
        <v>76</v>
      </c>
      <c r="B78" s="99" t="s">
        <v>167</v>
      </c>
      <c r="C78" s="31">
        <v>14298</v>
      </c>
      <c r="D78" s="31">
        <v>13812</v>
      </c>
      <c r="E78" s="31">
        <v>13912</v>
      </c>
      <c r="F78" s="31">
        <v>13513.906108708999</v>
      </c>
      <c r="G78" s="31">
        <v>13641.9949360678</v>
      </c>
      <c r="H78" s="31">
        <v>13146.639614362401</v>
      </c>
      <c r="I78" s="100">
        <f t="shared" si="4"/>
        <v>-2.6996782766820535E-2</v>
      </c>
      <c r="J78" s="31">
        <f t="shared" si="5"/>
        <v>-386</v>
      </c>
      <c r="K78" s="31">
        <f t="shared" si="6"/>
        <v>100</v>
      </c>
      <c r="L78" s="31">
        <f t="shared" si="7"/>
        <v>-495.35532170539955</v>
      </c>
    </row>
    <row r="79" spans="1:12">
      <c r="A79" s="85">
        <v>77</v>
      </c>
      <c r="B79" s="99" t="s">
        <v>168</v>
      </c>
      <c r="C79" s="31">
        <v>37878</v>
      </c>
      <c r="D79" s="31">
        <v>38416</v>
      </c>
      <c r="E79" s="31">
        <v>38544</v>
      </c>
      <c r="F79" s="31">
        <v>38101.676398620897</v>
      </c>
      <c r="G79" s="31">
        <v>39085.109324353201</v>
      </c>
      <c r="H79" s="31">
        <v>38937.853890745901</v>
      </c>
      <c r="I79" s="100">
        <f t="shared" si="4"/>
        <v>1.7582765721527008E-2</v>
      </c>
      <c r="J79" s="31">
        <f t="shared" si="5"/>
        <v>666</v>
      </c>
      <c r="K79" s="31">
        <f t="shared" si="6"/>
        <v>128</v>
      </c>
      <c r="L79" s="31">
        <f t="shared" si="7"/>
        <v>-147.2554336073008</v>
      </c>
    </row>
    <row r="80" spans="1:12">
      <c r="A80" s="85">
        <v>78</v>
      </c>
      <c r="B80" s="99" t="s">
        <v>169</v>
      </c>
      <c r="C80" s="31">
        <v>32043</v>
      </c>
      <c r="D80" s="31">
        <v>29325</v>
      </c>
      <c r="E80" s="31">
        <v>29658</v>
      </c>
      <c r="F80" s="31">
        <v>31292.862885443101</v>
      </c>
      <c r="G80" s="31">
        <v>29152.319265728001</v>
      </c>
      <c r="H80" s="31">
        <v>29063.068958236599</v>
      </c>
      <c r="I80" s="100">
        <f t="shared" si="4"/>
        <v>-7.4431233030615107E-2</v>
      </c>
      <c r="J80" s="31">
        <f t="shared" si="5"/>
        <v>-2385</v>
      </c>
      <c r="K80" s="31">
        <f t="shared" si="6"/>
        <v>333</v>
      </c>
      <c r="L80" s="31">
        <f t="shared" si="7"/>
        <v>-89.250307491402054</v>
      </c>
    </row>
    <row r="81" spans="1:12">
      <c r="A81" s="85">
        <v>79</v>
      </c>
      <c r="B81" s="99" t="s">
        <v>170</v>
      </c>
      <c r="C81" s="31">
        <v>11882</v>
      </c>
      <c r="D81" s="31">
        <v>12607</v>
      </c>
      <c r="E81" s="31">
        <v>12275</v>
      </c>
      <c r="F81" s="31">
        <v>11626.7186592003</v>
      </c>
      <c r="G81" s="31">
        <v>12440.8248675136</v>
      </c>
      <c r="H81" s="31">
        <v>12063.0774729807</v>
      </c>
      <c r="I81" s="100">
        <f t="shared" si="4"/>
        <v>3.3075239858609662E-2</v>
      </c>
      <c r="J81" s="31">
        <f t="shared" si="5"/>
        <v>393</v>
      </c>
      <c r="K81" s="31">
        <f t="shared" si="6"/>
        <v>-332</v>
      </c>
      <c r="L81" s="31">
        <f t="shared" si="7"/>
        <v>-377.74739453290022</v>
      </c>
    </row>
    <row r="82" spans="1:12">
      <c r="A82" s="85">
        <v>80</v>
      </c>
      <c r="B82" s="99" t="s">
        <v>171</v>
      </c>
      <c r="C82" s="31">
        <v>45543</v>
      </c>
      <c r="D82" s="31">
        <v>43685</v>
      </c>
      <c r="E82" s="31">
        <v>43193</v>
      </c>
      <c r="F82" s="31">
        <v>44753.367877541801</v>
      </c>
      <c r="G82" s="31">
        <v>43583.080672879703</v>
      </c>
      <c r="H82" s="31">
        <v>42477.358019641099</v>
      </c>
      <c r="I82" s="100">
        <f t="shared" si="4"/>
        <v>-5.159958720330237E-2</v>
      </c>
      <c r="J82" s="31">
        <f t="shared" si="5"/>
        <v>-2350</v>
      </c>
      <c r="K82" s="31">
        <f t="shared" si="6"/>
        <v>-492</v>
      </c>
      <c r="L82" s="31">
        <f t="shared" si="7"/>
        <v>-1105.7226532386048</v>
      </c>
    </row>
    <row r="83" spans="1:12">
      <c r="A83" s="85">
        <v>81</v>
      </c>
      <c r="B83" s="99" t="s">
        <v>172</v>
      </c>
      <c r="C83" s="31">
        <v>58891</v>
      </c>
      <c r="D83" s="31">
        <v>57278</v>
      </c>
      <c r="E83" s="31">
        <v>57371</v>
      </c>
      <c r="F83" s="31">
        <v>58019.976374578298</v>
      </c>
      <c r="G83" s="31">
        <v>57174.142024647997</v>
      </c>
      <c r="H83" s="31">
        <v>56761.600976980502</v>
      </c>
      <c r="I83" s="100">
        <f t="shared" si="4"/>
        <v>-2.5810395476388581E-2</v>
      </c>
      <c r="J83" s="31">
        <f t="shared" si="5"/>
        <v>-1520</v>
      </c>
      <c r="K83" s="31">
        <f t="shared" si="6"/>
        <v>93</v>
      </c>
      <c r="L83" s="31">
        <f t="shared" si="7"/>
        <v>-412.54104766749515</v>
      </c>
    </row>
    <row r="84" spans="1:12" s="126" customFormat="1">
      <c r="A84" s="189" t="s">
        <v>173</v>
      </c>
      <c r="B84" s="189"/>
      <c r="C84" s="130">
        <v>11371665</v>
      </c>
      <c r="D84" s="130">
        <v>11244250</v>
      </c>
      <c r="E84" s="130">
        <v>11215678</v>
      </c>
      <c r="F84" s="130">
        <v>11267788.8800845</v>
      </c>
      <c r="G84" s="130">
        <v>11138564.970620999</v>
      </c>
      <c r="H84" s="130">
        <v>11111635.038886299</v>
      </c>
      <c r="I84" s="123">
        <f t="shared" si="4"/>
        <v>-1.371716454890291E-2</v>
      </c>
      <c r="J84" s="131">
        <f t="shared" si="5"/>
        <v>-155987</v>
      </c>
      <c r="K84" s="131">
        <f t="shared" si="6"/>
        <v>-28572</v>
      </c>
      <c r="L84" s="31">
        <f t="shared" si="7"/>
        <v>-26929.931734699756</v>
      </c>
    </row>
    <row r="86" spans="1:12">
      <c r="E86" s="172"/>
      <c r="F86" s="172"/>
    </row>
    <row r="87" spans="1:12">
      <c r="E87" s="172"/>
      <c r="F87" s="172"/>
      <c r="G87" s="172"/>
      <c r="H87" s="172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9"/>
  <sheetViews>
    <sheetView topLeftCell="L1" zoomScale="80" zoomScaleNormal="80" workbookViewId="0">
      <pane ySplit="2" topLeftCell="A3" activePane="bottomLeft" state="frozen"/>
      <selection activeCell="X1" sqref="X1"/>
      <selection pane="bottomLeft" activeCell="P1" sqref="P1:AG1048576"/>
    </sheetView>
  </sheetViews>
  <sheetFormatPr defaultColWidth="9.1796875" defaultRowHeight="14.5"/>
  <cols>
    <col min="1" max="1" width="17.26953125" style="8" customWidth="1"/>
    <col min="2" max="2" width="34.453125" style="8" bestFit="1" customWidth="1"/>
    <col min="3" max="4" width="13.453125" style="8" customWidth="1"/>
    <col min="5" max="5" width="13.36328125" style="8" customWidth="1"/>
    <col min="6" max="8" width="13.453125" style="8" customWidth="1"/>
    <col min="9" max="9" width="21.81640625" style="8" customWidth="1"/>
    <col min="10" max="10" width="30" style="8" customWidth="1"/>
    <col min="11" max="11" width="26.7265625" style="8" customWidth="1"/>
    <col min="12" max="12" width="22" style="8" customWidth="1"/>
    <col min="13" max="13" width="27.1796875" style="8" customWidth="1"/>
    <col min="14" max="14" width="25" style="8" customWidth="1"/>
    <col min="15" max="15" width="10.08984375" style="8" customWidth="1"/>
    <col min="16" max="16384" width="9.1796875" style="8"/>
  </cols>
  <sheetData>
    <row r="1" spans="1:15" ht="15" thickBot="1">
      <c r="B1" s="173"/>
      <c r="C1" s="186" t="s">
        <v>290</v>
      </c>
      <c r="D1" s="186"/>
      <c r="E1" s="187"/>
      <c r="F1" s="188" t="s">
        <v>289</v>
      </c>
      <c r="G1" s="186"/>
      <c r="H1" s="187"/>
    </row>
    <row r="2" spans="1:15" ht="63" customHeight="1">
      <c r="A2" s="104" t="s">
        <v>1</v>
      </c>
      <c r="B2" s="104" t="s">
        <v>90</v>
      </c>
      <c r="C2" s="103">
        <v>42309</v>
      </c>
      <c r="D2" s="103">
        <v>42644</v>
      </c>
      <c r="E2" s="103">
        <v>42675</v>
      </c>
      <c r="F2" s="103">
        <v>42309</v>
      </c>
      <c r="G2" s="103">
        <v>42644</v>
      </c>
      <c r="H2" s="103">
        <v>42675</v>
      </c>
      <c r="I2" s="102" t="s">
        <v>295</v>
      </c>
      <c r="J2" s="102" t="s">
        <v>296</v>
      </c>
      <c r="K2" s="102" t="s">
        <v>297</v>
      </c>
      <c r="L2" s="102" t="s">
        <v>298</v>
      </c>
      <c r="M2" s="106" t="s">
        <v>299</v>
      </c>
      <c r="N2" s="174" t="s">
        <v>300</v>
      </c>
    </row>
    <row r="3" spans="1:15">
      <c r="A3" s="43">
        <v>1</v>
      </c>
      <c r="B3" s="109" t="s">
        <v>2</v>
      </c>
      <c r="C3" s="107">
        <v>115112</v>
      </c>
      <c r="D3" s="107">
        <v>113046</v>
      </c>
      <c r="E3" s="107">
        <v>107906</v>
      </c>
      <c r="F3" s="107">
        <v>115257.50298803901</v>
      </c>
      <c r="G3" s="107">
        <v>110480.584994358</v>
      </c>
      <c r="H3" s="107">
        <v>108138.532216971</v>
      </c>
      <c r="I3" s="110">
        <f t="shared" ref="I3:I66" si="0">E3/$E$91</f>
        <v>7.7628076866658995E-3</v>
      </c>
      <c r="J3" s="110">
        <f>(E3-C3)/C3</f>
        <v>-6.259990270345403E-2</v>
      </c>
      <c r="K3" s="107">
        <f>E3-C3</f>
        <v>-7206</v>
      </c>
      <c r="L3" s="111">
        <f>K3/$K$91</f>
        <v>5.1607081471295981E-2</v>
      </c>
      <c r="M3" s="108">
        <f>E3-D3</f>
        <v>-5140</v>
      </c>
      <c r="N3" s="108">
        <f>H3-G3</f>
        <v>-2342.0527773869981</v>
      </c>
    </row>
    <row r="4" spans="1:15">
      <c r="A4" s="43">
        <v>2</v>
      </c>
      <c r="B4" s="109" t="s">
        <v>3</v>
      </c>
      <c r="C4" s="107">
        <v>99680</v>
      </c>
      <c r="D4" s="107">
        <v>51255</v>
      </c>
      <c r="E4" s="107">
        <v>43871</v>
      </c>
      <c r="F4" s="107">
        <v>88532.100042794205</v>
      </c>
      <c r="G4" s="107">
        <v>47191.724715142198</v>
      </c>
      <c r="H4" s="107">
        <v>38964.631067790397</v>
      </c>
      <c r="I4" s="110">
        <f t="shared" si="0"/>
        <v>3.156100087314141E-3</v>
      </c>
      <c r="J4" s="110">
        <f t="shared" ref="J4:J67" si="1">(E4-C4)/C4</f>
        <v>-0.55988162118780094</v>
      </c>
      <c r="K4" s="107">
        <f t="shared" ref="K4:K67" si="2">E4-C4</f>
        <v>-55809</v>
      </c>
      <c r="L4" s="111">
        <f t="shared" ref="L4:L67" si="3">K4/$K$91</f>
        <v>0.39968631832244755</v>
      </c>
      <c r="M4" s="108">
        <f t="shared" ref="M4:M67" si="4">E4-D4</f>
        <v>-7384</v>
      </c>
      <c r="N4" s="108">
        <f t="shared" ref="N4:N67" si="5">H4-G4</f>
        <v>-8227.0936473518013</v>
      </c>
    </row>
    <row r="5" spans="1:15">
      <c r="A5" s="43">
        <v>3</v>
      </c>
      <c r="B5" s="109" t="s">
        <v>4</v>
      </c>
      <c r="C5" s="107">
        <v>8081</v>
      </c>
      <c r="D5" s="107">
        <v>8611</v>
      </c>
      <c r="E5" s="107">
        <v>8630</v>
      </c>
      <c r="F5" s="107">
        <v>7770.52549747784</v>
      </c>
      <c r="G5" s="107">
        <v>8177.6854390540102</v>
      </c>
      <c r="H5" s="107">
        <v>8206.0918039473599</v>
      </c>
      <c r="I5" s="110">
        <f t="shared" si="0"/>
        <v>6.2084620258305112E-4</v>
      </c>
      <c r="J5" s="110">
        <f t="shared" si="1"/>
        <v>6.7937136493008296E-2</v>
      </c>
      <c r="K5" s="107">
        <f t="shared" si="2"/>
        <v>549</v>
      </c>
      <c r="L5" s="111">
        <f t="shared" si="3"/>
        <v>-3.931763492609144E-3</v>
      </c>
      <c r="M5" s="108">
        <f t="shared" si="4"/>
        <v>19</v>
      </c>
      <c r="N5" s="108">
        <f t="shared" si="5"/>
        <v>28.406364893349746</v>
      </c>
    </row>
    <row r="6" spans="1:15">
      <c r="A6" s="43">
        <v>5</v>
      </c>
      <c r="B6" s="109" t="s">
        <v>5</v>
      </c>
      <c r="C6" s="107">
        <v>40781</v>
      </c>
      <c r="D6" s="107">
        <v>38133</v>
      </c>
      <c r="E6" s="107">
        <v>37902</v>
      </c>
      <c r="F6" s="107">
        <v>41474.457067665702</v>
      </c>
      <c r="G6" s="107">
        <v>39176.775479465301</v>
      </c>
      <c r="H6" s="107">
        <v>36989.343377710102</v>
      </c>
      <c r="I6" s="110">
        <f t="shared" si="0"/>
        <v>2.7266874588995136E-3</v>
      </c>
      <c r="J6" s="110">
        <f t="shared" si="1"/>
        <v>-7.0596601358475758E-2</v>
      </c>
      <c r="K6" s="107">
        <f t="shared" si="2"/>
        <v>-2879</v>
      </c>
      <c r="L6" s="111">
        <f t="shared" si="3"/>
        <v>2.0618482869256331E-2</v>
      </c>
      <c r="M6" s="108">
        <f t="shared" si="4"/>
        <v>-231</v>
      </c>
      <c r="N6" s="108">
        <f t="shared" si="5"/>
        <v>-2187.4321017551993</v>
      </c>
    </row>
    <row r="7" spans="1:15">
      <c r="A7" s="43">
        <v>6</v>
      </c>
      <c r="B7" s="109" t="s">
        <v>6</v>
      </c>
      <c r="C7" s="107">
        <v>3126</v>
      </c>
      <c r="D7" s="107">
        <v>2859</v>
      </c>
      <c r="E7" s="107">
        <v>2841</v>
      </c>
      <c r="F7" s="107">
        <v>3063.3937514280401</v>
      </c>
      <c r="G7" s="107">
        <v>2807.9716911160699</v>
      </c>
      <c r="H7" s="107">
        <v>2781.0358430210399</v>
      </c>
      <c r="I7" s="110">
        <f t="shared" si="0"/>
        <v>2.0438285765219562E-4</v>
      </c>
      <c r="J7" s="110">
        <f t="shared" si="1"/>
        <v>-9.1170825335892519E-2</v>
      </c>
      <c r="K7" s="107">
        <f t="shared" si="2"/>
        <v>-285</v>
      </c>
      <c r="L7" s="111">
        <f t="shared" si="3"/>
        <v>2.0410794087315229E-3</v>
      </c>
      <c r="M7" s="108">
        <f t="shared" si="4"/>
        <v>-18</v>
      </c>
      <c r="N7" s="108">
        <f t="shared" si="5"/>
        <v>-26.935848095029996</v>
      </c>
    </row>
    <row r="8" spans="1:15">
      <c r="A8" s="43">
        <v>7</v>
      </c>
      <c r="B8" s="109" t="s">
        <v>7</v>
      </c>
      <c r="C8" s="107">
        <v>23910</v>
      </c>
      <c r="D8" s="107">
        <v>22871</v>
      </c>
      <c r="E8" s="107">
        <v>23466</v>
      </c>
      <c r="F8" s="107">
        <v>23206.1931054056</v>
      </c>
      <c r="G8" s="107">
        <v>21991.1777275776</v>
      </c>
      <c r="H8" s="107">
        <v>22600.119733591</v>
      </c>
      <c r="I8" s="110">
        <f t="shared" si="0"/>
        <v>1.6881549235010288E-3</v>
      </c>
      <c r="J8" s="110">
        <f t="shared" si="1"/>
        <v>-1.8569636135508157E-2</v>
      </c>
      <c r="K8" s="107">
        <f t="shared" si="2"/>
        <v>-444</v>
      </c>
      <c r="L8" s="111">
        <f t="shared" si="3"/>
        <v>3.1797868683396354E-3</v>
      </c>
      <c r="M8" s="108">
        <f t="shared" si="4"/>
        <v>595</v>
      </c>
      <c r="N8" s="108">
        <f t="shared" si="5"/>
        <v>608.9420060133998</v>
      </c>
    </row>
    <row r="9" spans="1:15">
      <c r="A9" s="43">
        <v>8</v>
      </c>
      <c r="B9" s="109" t="s">
        <v>281</v>
      </c>
      <c r="C9" s="107">
        <v>62250</v>
      </c>
      <c r="D9" s="107">
        <v>65926</v>
      </c>
      <c r="E9" s="107">
        <v>63751</v>
      </c>
      <c r="F9" s="107">
        <v>62108.206121821597</v>
      </c>
      <c r="G9" s="107">
        <v>64025.841918441503</v>
      </c>
      <c r="H9" s="107">
        <v>63603.115461221103</v>
      </c>
      <c r="I9" s="110">
        <f t="shared" si="0"/>
        <v>4.5862765076329194E-3</v>
      </c>
      <c r="J9" s="110">
        <f t="shared" si="1"/>
        <v>2.4112449799196786E-2</v>
      </c>
      <c r="K9" s="107">
        <f t="shared" si="2"/>
        <v>1501</v>
      </c>
      <c r="L9" s="111">
        <f t="shared" si="3"/>
        <v>-1.074968488598602E-2</v>
      </c>
      <c r="M9" s="108">
        <f t="shared" si="4"/>
        <v>-2175</v>
      </c>
      <c r="N9" s="108">
        <f t="shared" si="5"/>
        <v>-422.72645722040033</v>
      </c>
    </row>
    <row r="10" spans="1:15">
      <c r="A10" s="43">
        <v>9</v>
      </c>
      <c r="B10" s="109" t="s">
        <v>8</v>
      </c>
      <c r="C10" s="107">
        <v>6114</v>
      </c>
      <c r="D10" s="107">
        <v>7521</v>
      </c>
      <c r="E10" s="107">
        <v>7483</v>
      </c>
      <c r="F10" s="107">
        <v>6112.3347583902596</v>
      </c>
      <c r="G10" s="107">
        <v>7521.2527270648898</v>
      </c>
      <c r="H10" s="107">
        <v>7611.2485957218496</v>
      </c>
      <c r="I10" s="110">
        <f t="shared" si="0"/>
        <v>5.3833049060590633E-4</v>
      </c>
      <c r="J10" s="110">
        <f t="shared" si="1"/>
        <v>0.22391233235197908</v>
      </c>
      <c r="K10" s="107">
        <f t="shared" si="2"/>
        <v>1369</v>
      </c>
      <c r="L10" s="111">
        <f t="shared" si="3"/>
        <v>-9.8043428440472095E-3</v>
      </c>
      <c r="M10" s="108">
        <f t="shared" si="4"/>
        <v>-38</v>
      </c>
      <c r="N10" s="108">
        <f t="shared" si="5"/>
        <v>89.995868656959829</v>
      </c>
    </row>
    <row r="11" spans="1:15" s="22" customFormat="1">
      <c r="A11" s="43">
        <v>10</v>
      </c>
      <c r="B11" s="109" t="s">
        <v>9</v>
      </c>
      <c r="C11" s="107">
        <v>443302</v>
      </c>
      <c r="D11" s="107">
        <v>440566</v>
      </c>
      <c r="E11" s="107">
        <v>437154</v>
      </c>
      <c r="F11" s="107">
        <v>440469.076830715</v>
      </c>
      <c r="G11" s="107">
        <v>434100.43850082398</v>
      </c>
      <c r="H11" s="107">
        <v>434696.46009181603</v>
      </c>
      <c r="I11" s="110">
        <f t="shared" si="0"/>
        <v>3.1449061511470582E-2</v>
      </c>
      <c r="J11" s="110">
        <f t="shared" si="1"/>
        <v>-1.3868649363188075E-2</v>
      </c>
      <c r="K11" s="107">
        <f t="shared" si="2"/>
        <v>-6148</v>
      </c>
      <c r="L11" s="111">
        <f t="shared" si="3"/>
        <v>4.4030021771513696E-2</v>
      </c>
      <c r="M11" s="108">
        <f t="shared" si="4"/>
        <v>-3412</v>
      </c>
      <c r="N11" s="108">
        <f t="shared" si="5"/>
        <v>596.02159099205164</v>
      </c>
    </row>
    <row r="12" spans="1:15">
      <c r="A12" s="112">
        <v>11</v>
      </c>
      <c r="B12" s="109" t="s">
        <v>10</v>
      </c>
      <c r="C12" s="107">
        <v>15377</v>
      </c>
      <c r="D12" s="107">
        <v>15404</v>
      </c>
      <c r="E12" s="107">
        <v>14942</v>
      </c>
      <c r="F12" s="107">
        <v>15568.0035424772</v>
      </c>
      <c r="G12" s="107">
        <v>15255.1417536434</v>
      </c>
      <c r="H12" s="107">
        <v>15144.451012518301</v>
      </c>
      <c r="I12" s="110">
        <f t="shared" si="0"/>
        <v>1.0749344100806431E-3</v>
      </c>
      <c r="J12" s="110">
        <f t="shared" si="1"/>
        <v>-2.8289003056512975E-2</v>
      </c>
      <c r="K12" s="107">
        <f t="shared" si="2"/>
        <v>-435</v>
      </c>
      <c r="L12" s="111">
        <f t="shared" si="3"/>
        <v>3.1153317291165348E-3</v>
      </c>
      <c r="M12" s="108">
        <f t="shared" si="4"/>
        <v>-462</v>
      </c>
      <c r="N12" s="108">
        <f t="shared" si="5"/>
        <v>-110.69074112509952</v>
      </c>
    </row>
    <row r="13" spans="1:15" ht="16.5" customHeight="1">
      <c r="A13" s="112">
        <v>12</v>
      </c>
      <c r="B13" s="109" t="s">
        <v>11</v>
      </c>
      <c r="C13" s="107">
        <v>3491</v>
      </c>
      <c r="D13" s="107">
        <v>3577</v>
      </c>
      <c r="E13" s="107">
        <v>3707</v>
      </c>
      <c r="F13" s="107">
        <v>3811.28577643169</v>
      </c>
      <c r="G13" s="107">
        <v>4040.4207458516298</v>
      </c>
      <c r="H13" s="107">
        <v>4043.9858753487201</v>
      </c>
      <c r="I13" s="110">
        <f t="shared" si="0"/>
        <v>2.6668329930189694E-4</v>
      </c>
      <c r="J13" s="110">
        <f t="shared" si="1"/>
        <v>6.1873388713835575E-2</v>
      </c>
      <c r="K13" s="107">
        <f t="shared" si="2"/>
        <v>216</v>
      </c>
      <c r="L13" s="111">
        <f t="shared" si="3"/>
        <v>-1.5469233413544173E-3</v>
      </c>
      <c r="M13" s="108">
        <f t="shared" si="4"/>
        <v>130</v>
      </c>
      <c r="N13" s="108">
        <f t="shared" si="5"/>
        <v>3.5651294970903109</v>
      </c>
    </row>
    <row r="14" spans="1:15">
      <c r="A14" s="112">
        <v>13</v>
      </c>
      <c r="B14" s="109" t="s">
        <v>12</v>
      </c>
      <c r="C14" s="107">
        <v>422064</v>
      </c>
      <c r="D14" s="107">
        <v>410217</v>
      </c>
      <c r="E14" s="107">
        <v>411074</v>
      </c>
      <c r="F14" s="107">
        <v>422339.31792290101</v>
      </c>
      <c r="G14" s="107">
        <v>409158.92777272098</v>
      </c>
      <c r="H14" s="107">
        <v>411561.56441998301</v>
      </c>
      <c r="I14" s="110">
        <f t="shared" si="0"/>
        <v>2.9572854215599669E-2</v>
      </c>
      <c r="J14" s="110">
        <f t="shared" si="1"/>
        <v>-2.6038705030516699E-2</v>
      </c>
      <c r="K14" s="107">
        <f t="shared" si="2"/>
        <v>-10990</v>
      </c>
      <c r="L14" s="111">
        <f t="shared" si="3"/>
        <v>7.8706886673541879E-2</v>
      </c>
      <c r="M14" s="108">
        <f t="shared" si="4"/>
        <v>857</v>
      </c>
      <c r="N14" s="108">
        <f t="shared" si="5"/>
        <v>2402.6366472620284</v>
      </c>
    </row>
    <row r="15" spans="1:15" s="22" customFormat="1">
      <c r="A15" s="112">
        <v>14</v>
      </c>
      <c r="B15" s="109" t="s">
        <v>13</v>
      </c>
      <c r="C15" s="107">
        <v>482744</v>
      </c>
      <c r="D15" s="107">
        <v>465112</v>
      </c>
      <c r="E15" s="107">
        <v>466341</v>
      </c>
      <c r="F15" s="107">
        <v>479870.48092760303</v>
      </c>
      <c r="G15" s="107">
        <v>465115.000436795</v>
      </c>
      <c r="H15" s="107">
        <v>463719.00251328899</v>
      </c>
      <c r="I15" s="110">
        <f t="shared" si="0"/>
        <v>3.3548787828364152E-2</v>
      </c>
      <c r="J15" s="110">
        <f t="shared" si="1"/>
        <v>-3.3978671925492601E-2</v>
      </c>
      <c r="K15" s="107">
        <f t="shared" si="2"/>
        <v>-16403</v>
      </c>
      <c r="L15" s="111">
        <f t="shared" si="3"/>
        <v>0.11747307207516902</v>
      </c>
      <c r="M15" s="108">
        <f t="shared" si="4"/>
        <v>1229</v>
      </c>
      <c r="N15" s="108">
        <f t="shared" si="5"/>
        <v>-1395.9979235060164</v>
      </c>
      <c r="O15" s="27"/>
    </row>
    <row r="16" spans="1:15">
      <c r="A16" s="112">
        <v>15</v>
      </c>
      <c r="B16" s="109" t="s">
        <v>14</v>
      </c>
      <c r="C16" s="107">
        <v>61027</v>
      </c>
      <c r="D16" s="107">
        <v>60334</v>
      </c>
      <c r="E16" s="107">
        <v>60641</v>
      </c>
      <c r="F16" s="107">
        <v>60967.038528592697</v>
      </c>
      <c r="G16" s="107">
        <v>60643.913360570397</v>
      </c>
      <c r="H16" s="107">
        <v>60702.695353130599</v>
      </c>
      <c r="I16" s="110">
        <f t="shared" si="0"/>
        <v>4.3625416652188645E-3</v>
      </c>
      <c r="J16" s="110">
        <f t="shared" si="1"/>
        <v>-6.3250692316515643E-3</v>
      </c>
      <c r="K16" s="107">
        <f t="shared" si="2"/>
        <v>-386</v>
      </c>
      <c r="L16" s="111">
        <f t="shared" si="3"/>
        <v>2.7644093044574308E-3</v>
      </c>
      <c r="M16" s="108">
        <f t="shared" si="4"/>
        <v>307</v>
      </c>
      <c r="N16" s="108">
        <f t="shared" si="5"/>
        <v>58.781992560201616</v>
      </c>
      <c r="O16" s="27"/>
    </row>
    <row r="17" spans="1:15">
      <c r="A17" s="112">
        <v>16</v>
      </c>
      <c r="B17" s="109" t="s">
        <v>15</v>
      </c>
      <c r="C17" s="107">
        <v>66272</v>
      </c>
      <c r="D17" s="107">
        <v>64024</v>
      </c>
      <c r="E17" s="107">
        <v>64398</v>
      </c>
      <c r="F17" s="107">
        <v>66271.999999999898</v>
      </c>
      <c r="G17" s="107">
        <v>64024</v>
      </c>
      <c r="H17" s="107">
        <v>64397.999999999898</v>
      </c>
      <c r="I17" s="110">
        <f t="shared" si="0"/>
        <v>4.6328219877106985E-3</v>
      </c>
      <c r="J17" s="110">
        <f t="shared" si="1"/>
        <v>-2.8277402221149203E-2</v>
      </c>
      <c r="K17" s="107">
        <f t="shared" si="2"/>
        <v>-1874</v>
      </c>
      <c r="L17" s="111">
        <f t="shared" si="3"/>
        <v>1.342099232267675E-2</v>
      </c>
      <c r="M17" s="108">
        <f t="shared" si="4"/>
        <v>374</v>
      </c>
      <c r="N17" s="108">
        <f t="shared" si="5"/>
        <v>373.99999999989814</v>
      </c>
      <c r="O17" s="28"/>
    </row>
    <row r="18" spans="1:15">
      <c r="A18" s="112">
        <v>17</v>
      </c>
      <c r="B18" s="109" t="s">
        <v>16</v>
      </c>
      <c r="C18" s="107">
        <v>51820</v>
      </c>
      <c r="D18" s="107">
        <v>52862</v>
      </c>
      <c r="E18" s="107">
        <v>53307</v>
      </c>
      <c r="F18" s="107">
        <v>51589.201099565696</v>
      </c>
      <c r="G18" s="107">
        <v>52970.547524568203</v>
      </c>
      <c r="H18" s="107">
        <v>53068.5089252201</v>
      </c>
      <c r="I18" s="110">
        <f t="shared" si="0"/>
        <v>3.8349303037189695E-3</v>
      </c>
      <c r="J18" s="110">
        <f t="shared" si="1"/>
        <v>2.8695484368969511E-2</v>
      </c>
      <c r="K18" s="107">
        <f t="shared" si="2"/>
        <v>1487</v>
      </c>
      <c r="L18" s="111">
        <f t="shared" si="3"/>
        <v>-1.0649421336083419E-2</v>
      </c>
      <c r="M18" s="108">
        <f t="shared" si="4"/>
        <v>445</v>
      </c>
      <c r="N18" s="108">
        <f t="shared" si="5"/>
        <v>97.961400651896838</v>
      </c>
      <c r="O18" s="28"/>
    </row>
    <row r="19" spans="1:15">
      <c r="A19" s="112">
        <v>18</v>
      </c>
      <c r="B19" s="109" t="s">
        <v>17</v>
      </c>
      <c r="C19" s="107">
        <v>58861</v>
      </c>
      <c r="D19" s="107">
        <v>54533</v>
      </c>
      <c r="E19" s="107">
        <v>54485</v>
      </c>
      <c r="F19" s="107">
        <v>58860.999999999898</v>
      </c>
      <c r="G19" s="107">
        <v>54533</v>
      </c>
      <c r="H19" s="107">
        <v>54485</v>
      </c>
      <c r="I19" s="110">
        <f t="shared" si="0"/>
        <v>3.9196761700738747E-3</v>
      </c>
      <c r="J19" s="110">
        <f t="shared" si="1"/>
        <v>-7.4344642462751229E-2</v>
      </c>
      <c r="K19" s="107">
        <f t="shared" si="2"/>
        <v>-4376</v>
      </c>
      <c r="L19" s="111">
        <f t="shared" si="3"/>
        <v>3.133952102669875E-2</v>
      </c>
      <c r="M19" s="108">
        <f t="shared" si="4"/>
        <v>-48</v>
      </c>
      <c r="N19" s="108">
        <f t="shared" si="5"/>
        <v>-48</v>
      </c>
      <c r="O19" s="28"/>
    </row>
    <row r="20" spans="1:15">
      <c r="A20" s="112">
        <v>19</v>
      </c>
      <c r="B20" s="109" t="s">
        <v>18</v>
      </c>
      <c r="C20" s="107">
        <v>7938</v>
      </c>
      <c r="D20" s="107">
        <v>7929</v>
      </c>
      <c r="E20" s="107">
        <v>7952</v>
      </c>
      <c r="F20" s="107">
        <v>7938</v>
      </c>
      <c r="G20" s="107">
        <v>7929</v>
      </c>
      <c r="H20" s="107">
        <v>7952</v>
      </c>
      <c r="I20" s="110">
        <f t="shared" si="0"/>
        <v>5.7207056812751133E-4</v>
      </c>
      <c r="J20" s="110">
        <f t="shared" si="1"/>
        <v>1.7636684303350969E-3</v>
      </c>
      <c r="K20" s="107">
        <f t="shared" si="2"/>
        <v>14</v>
      </c>
      <c r="L20" s="111">
        <f t="shared" si="3"/>
        <v>-1.0026354990260113E-4</v>
      </c>
      <c r="M20" s="108">
        <f t="shared" si="4"/>
        <v>23</v>
      </c>
      <c r="N20" s="108">
        <f t="shared" si="5"/>
        <v>23</v>
      </c>
      <c r="O20" s="28"/>
    </row>
    <row r="21" spans="1:15">
      <c r="A21" s="112">
        <v>20</v>
      </c>
      <c r="B21" s="109" t="s">
        <v>19</v>
      </c>
      <c r="C21" s="107">
        <v>74583</v>
      </c>
      <c r="D21" s="107">
        <v>74832</v>
      </c>
      <c r="E21" s="107">
        <v>74907</v>
      </c>
      <c r="F21" s="107">
        <v>74475.580501165095</v>
      </c>
      <c r="G21" s="107">
        <v>74711.388982298697</v>
      </c>
      <c r="H21" s="107">
        <v>74848.152226343198</v>
      </c>
      <c r="I21" s="110">
        <f t="shared" si="0"/>
        <v>5.3888443217715654E-3</v>
      </c>
      <c r="J21" s="110">
        <f t="shared" si="1"/>
        <v>4.344153493423434E-3</v>
      </c>
      <c r="K21" s="107">
        <f t="shared" si="2"/>
        <v>324</v>
      </c>
      <c r="L21" s="111">
        <f t="shared" si="3"/>
        <v>-2.320385012031626E-3</v>
      </c>
      <c r="M21" s="108">
        <f t="shared" si="4"/>
        <v>75</v>
      </c>
      <c r="N21" s="108">
        <f t="shared" si="5"/>
        <v>136.76324404450133</v>
      </c>
      <c r="O21" s="28"/>
    </row>
    <row r="22" spans="1:15">
      <c r="A22" s="112">
        <v>21</v>
      </c>
      <c r="B22" s="109" t="s">
        <v>20</v>
      </c>
      <c r="C22" s="107">
        <v>20290</v>
      </c>
      <c r="D22" s="107">
        <v>19951</v>
      </c>
      <c r="E22" s="107">
        <v>20213</v>
      </c>
      <c r="F22" s="107">
        <v>20290</v>
      </c>
      <c r="G22" s="107">
        <v>19951</v>
      </c>
      <c r="H22" s="107">
        <v>20213</v>
      </c>
      <c r="I22" s="110">
        <f t="shared" si="0"/>
        <v>1.4541325947637557E-3</v>
      </c>
      <c r="J22" s="110">
        <f t="shared" si="1"/>
        <v>-3.7949728930507637E-3</v>
      </c>
      <c r="K22" s="107">
        <f t="shared" si="2"/>
        <v>-77</v>
      </c>
      <c r="L22" s="111">
        <f t="shared" si="3"/>
        <v>5.5144952446430616E-4</v>
      </c>
      <c r="M22" s="108">
        <f t="shared" si="4"/>
        <v>262</v>
      </c>
      <c r="N22" s="108">
        <f t="shared" si="5"/>
        <v>262</v>
      </c>
      <c r="O22" s="28"/>
    </row>
    <row r="23" spans="1:15">
      <c r="A23" s="112">
        <v>22</v>
      </c>
      <c r="B23" s="109" t="s">
        <v>21</v>
      </c>
      <c r="C23" s="107">
        <v>198920</v>
      </c>
      <c r="D23" s="107">
        <v>198402</v>
      </c>
      <c r="E23" s="107">
        <v>198373</v>
      </c>
      <c r="F23" s="107">
        <v>198920</v>
      </c>
      <c r="G23" s="107">
        <v>198402</v>
      </c>
      <c r="H23" s="107">
        <v>198373</v>
      </c>
      <c r="I23" s="110">
        <f t="shared" si="0"/>
        <v>1.4271045625145725E-2</v>
      </c>
      <c r="J23" s="110">
        <f t="shared" si="1"/>
        <v>-2.7498491856022523E-3</v>
      </c>
      <c r="K23" s="107">
        <f t="shared" si="2"/>
        <v>-547</v>
      </c>
      <c r="L23" s="111">
        <f t="shared" si="3"/>
        <v>3.9174401283373437E-3</v>
      </c>
      <c r="M23" s="108">
        <f t="shared" si="4"/>
        <v>-29</v>
      </c>
      <c r="N23" s="108">
        <f t="shared" si="5"/>
        <v>-29</v>
      </c>
      <c r="O23" s="28"/>
    </row>
    <row r="24" spans="1:15">
      <c r="A24" s="112">
        <v>23</v>
      </c>
      <c r="B24" s="109" t="s">
        <v>22</v>
      </c>
      <c r="C24" s="107">
        <v>226066</v>
      </c>
      <c r="D24" s="107">
        <v>224734</v>
      </c>
      <c r="E24" s="107">
        <v>222589</v>
      </c>
      <c r="F24" s="107">
        <v>225444.38698802699</v>
      </c>
      <c r="G24" s="107">
        <v>222170.065365741</v>
      </c>
      <c r="H24" s="107">
        <v>221943.87050739699</v>
      </c>
      <c r="I24" s="110">
        <f t="shared" si="0"/>
        <v>1.6013155896495802E-2</v>
      </c>
      <c r="J24" s="110">
        <f t="shared" si="1"/>
        <v>-1.5380464112250405E-2</v>
      </c>
      <c r="K24" s="107">
        <f t="shared" si="2"/>
        <v>-3477</v>
      </c>
      <c r="L24" s="111">
        <f t="shared" si="3"/>
        <v>2.4901168786524579E-2</v>
      </c>
      <c r="M24" s="108">
        <f t="shared" si="4"/>
        <v>-2145</v>
      </c>
      <c r="N24" s="108">
        <f t="shared" si="5"/>
        <v>-226.19485834400984</v>
      </c>
      <c r="O24" s="28"/>
    </row>
    <row r="25" spans="1:15">
      <c r="A25" s="112">
        <v>24</v>
      </c>
      <c r="B25" s="109" t="s">
        <v>23</v>
      </c>
      <c r="C25" s="107">
        <v>150468</v>
      </c>
      <c r="D25" s="107">
        <v>146224</v>
      </c>
      <c r="E25" s="107">
        <v>146121</v>
      </c>
      <c r="F25" s="107">
        <v>149379.056416162</v>
      </c>
      <c r="G25" s="107">
        <v>145489.36799890999</v>
      </c>
      <c r="H25" s="107">
        <v>145047.39140423099</v>
      </c>
      <c r="I25" s="110">
        <f t="shared" si="0"/>
        <v>1.0512012510734416E-2</v>
      </c>
      <c r="J25" s="110">
        <f t="shared" si="1"/>
        <v>-2.8889863625488475E-2</v>
      </c>
      <c r="K25" s="107">
        <f t="shared" si="2"/>
        <v>-4347</v>
      </c>
      <c r="L25" s="111">
        <f t="shared" si="3"/>
        <v>3.113183224475765E-2</v>
      </c>
      <c r="M25" s="108">
        <f t="shared" si="4"/>
        <v>-103</v>
      </c>
      <c r="N25" s="108">
        <f t="shared" si="5"/>
        <v>-441.97659467899939</v>
      </c>
    </row>
    <row r="26" spans="1:15">
      <c r="A26" s="112">
        <v>25</v>
      </c>
      <c r="B26" s="109" t="s">
        <v>24</v>
      </c>
      <c r="C26" s="107">
        <v>394501</v>
      </c>
      <c r="D26" s="107">
        <v>381758</v>
      </c>
      <c r="E26" s="107">
        <v>380737</v>
      </c>
      <c r="F26" s="107">
        <v>394907.55113313999</v>
      </c>
      <c r="G26" s="107">
        <v>383277.35823922098</v>
      </c>
      <c r="H26" s="107">
        <v>381641.63439463399</v>
      </c>
      <c r="I26" s="110">
        <f t="shared" si="0"/>
        <v>2.739039636533756E-2</v>
      </c>
      <c r="J26" s="110">
        <f t="shared" si="1"/>
        <v>-3.4889645400138405E-2</v>
      </c>
      <c r="K26" s="107">
        <f t="shared" si="2"/>
        <v>-13764</v>
      </c>
      <c r="L26" s="111">
        <f t="shared" si="3"/>
        <v>9.8573392918528707E-2</v>
      </c>
      <c r="M26" s="108">
        <f t="shared" si="4"/>
        <v>-1021</v>
      </c>
      <c r="N26" s="108">
        <f t="shared" si="5"/>
        <v>-1635.723844586988</v>
      </c>
    </row>
    <row r="27" spans="1:15">
      <c r="A27" s="112">
        <v>26</v>
      </c>
      <c r="B27" s="109" t="s">
        <v>25</v>
      </c>
      <c r="C27" s="107">
        <v>33343</v>
      </c>
      <c r="D27" s="107">
        <v>32717</v>
      </c>
      <c r="E27" s="107">
        <v>32615</v>
      </c>
      <c r="F27" s="107">
        <v>33378.393648262601</v>
      </c>
      <c r="G27" s="107">
        <v>32782.878516465302</v>
      </c>
      <c r="H27" s="107">
        <v>32586.700074306402</v>
      </c>
      <c r="I27" s="110">
        <f t="shared" si="0"/>
        <v>2.3463382267956212E-3</v>
      </c>
      <c r="J27" s="110">
        <f t="shared" si="1"/>
        <v>-2.1833668236211499E-2</v>
      </c>
      <c r="K27" s="107">
        <f t="shared" si="2"/>
        <v>-728</v>
      </c>
      <c r="L27" s="111">
        <f t="shared" si="3"/>
        <v>5.2137045949352586E-3</v>
      </c>
      <c r="M27" s="108">
        <f t="shared" si="4"/>
        <v>-102</v>
      </c>
      <c r="N27" s="108">
        <f t="shared" si="5"/>
        <v>-196.1784421589</v>
      </c>
    </row>
    <row r="28" spans="1:15">
      <c r="A28" s="112">
        <v>27</v>
      </c>
      <c r="B28" s="109" t="s">
        <v>26</v>
      </c>
      <c r="C28" s="107">
        <v>130159</v>
      </c>
      <c r="D28" s="107">
        <v>134970</v>
      </c>
      <c r="E28" s="107">
        <v>134595</v>
      </c>
      <c r="F28" s="107">
        <v>130159</v>
      </c>
      <c r="G28" s="107">
        <v>134970</v>
      </c>
      <c r="H28" s="107">
        <v>134595</v>
      </c>
      <c r="I28" s="110">
        <f t="shared" si="0"/>
        <v>9.68282672499024E-3</v>
      </c>
      <c r="J28" s="110">
        <f t="shared" si="1"/>
        <v>3.4081392758088185E-2</v>
      </c>
      <c r="K28" s="107">
        <f t="shared" si="2"/>
        <v>4436</v>
      </c>
      <c r="L28" s="111">
        <f t="shared" si="3"/>
        <v>-3.1769221954852753E-2</v>
      </c>
      <c r="M28" s="108">
        <f t="shared" si="4"/>
        <v>-375</v>
      </c>
      <c r="N28" s="108">
        <f t="shared" si="5"/>
        <v>-375</v>
      </c>
    </row>
    <row r="29" spans="1:15">
      <c r="A29" s="112">
        <v>28</v>
      </c>
      <c r="B29" s="109" t="s">
        <v>27</v>
      </c>
      <c r="C29" s="107">
        <v>138980</v>
      </c>
      <c r="D29" s="107">
        <v>143235</v>
      </c>
      <c r="E29" s="107">
        <v>143418</v>
      </c>
      <c r="F29" s="107">
        <v>138980</v>
      </c>
      <c r="G29" s="107">
        <v>143235</v>
      </c>
      <c r="H29" s="107">
        <v>143418</v>
      </c>
      <c r="I29" s="110">
        <f t="shared" si="0"/>
        <v>1.0317557437086445E-2</v>
      </c>
      <c r="J29" s="110">
        <f t="shared" si="1"/>
        <v>3.1932652180169808E-2</v>
      </c>
      <c r="K29" s="107">
        <f t="shared" si="2"/>
        <v>4438</v>
      </c>
      <c r="L29" s="111">
        <f t="shared" si="3"/>
        <v>-3.1783545319124556E-2</v>
      </c>
      <c r="M29" s="108">
        <f t="shared" si="4"/>
        <v>183</v>
      </c>
      <c r="N29" s="108">
        <f t="shared" si="5"/>
        <v>183</v>
      </c>
    </row>
    <row r="30" spans="1:15">
      <c r="A30" s="112">
        <v>29</v>
      </c>
      <c r="B30" s="109" t="s">
        <v>28</v>
      </c>
      <c r="C30" s="107">
        <v>171741</v>
      </c>
      <c r="D30" s="107">
        <v>191054</v>
      </c>
      <c r="E30" s="107">
        <v>191025</v>
      </c>
      <c r="F30" s="107">
        <v>171741</v>
      </c>
      <c r="G30" s="107">
        <v>191054</v>
      </c>
      <c r="H30" s="107">
        <v>191025</v>
      </c>
      <c r="I30" s="110">
        <f t="shared" si="0"/>
        <v>1.3742427097152647E-2</v>
      </c>
      <c r="J30" s="110">
        <f t="shared" si="1"/>
        <v>0.1122853599315248</v>
      </c>
      <c r="K30" s="107">
        <f t="shared" si="2"/>
        <v>19284</v>
      </c>
      <c r="L30" s="111">
        <f t="shared" si="3"/>
        <v>-0.13810587830869714</v>
      </c>
      <c r="M30" s="108">
        <f t="shared" si="4"/>
        <v>-29</v>
      </c>
      <c r="N30" s="108">
        <f t="shared" si="5"/>
        <v>-29</v>
      </c>
    </row>
    <row r="31" spans="1:15">
      <c r="A31" s="112">
        <v>30</v>
      </c>
      <c r="B31" s="109" t="s">
        <v>29</v>
      </c>
      <c r="C31" s="107">
        <v>47197</v>
      </c>
      <c r="D31" s="107">
        <v>49164</v>
      </c>
      <c r="E31" s="107">
        <v>49118</v>
      </c>
      <c r="F31" s="107">
        <v>47197</v>
      </c>
      <c r="G31" s="107">
        <v>49164</v>
      </c>
      <c r="H31" s="107">
        <v>49118</v>
      </c>
      <c r="I31" s="110">
        <f t="shared" si="0"/>
        <v>3.533571700866084E-3</v>
      </c>
      <c r="J31" s="110">
        <f t="shared" si="1"/>
        <v>4.0701739517342204E-2</v>
      </c>
      <c r="K31" s="107">
        <f t="shared" si="2"/>
        <v>1921</v>
      </c>
      <c r="L31" s="111">
        <f t="shared" si="3"/>
        <v>-1.3757591383064054E-2</v>
      </c>
      <c r="M31" s="108">
        <f t="shared" si="4"/>
        <v>-46</v>
      </c>
      <c r="N31" s="108">
        <f t="shared" si="5"/>
        <v>-46</v>
      </c>
    </row>
    <row r="32" spans="1:15">
      <c r="A32" s="112">
        <v>31</v>
      </c>
      <c r="B32" s="109" t="s">
        <v>30</v>
      </c>
      <c r="C32" s="107">
        <v>164371</v>
      </c>
      <c r="D32" s="107">
        <v>157617</v>
      </c>
      <c r="E32" s="107">
        <v>157659</v>
      </c>
      <c r="F32" s="107">
        <v>164371</v>
      </c>
      <c r="G32" s="107">
        <v>157617</v>
      </c>
      <c r="H32" s="107">
        <v>157659</v>
      </c>
      <c r="I32" s="110">
        <f t="shared" si="0"/>
        <v>1.1342061582044179E-2</v>
      </c>
      <c r="J32" s="110">
        <f t="shared" si="1"/>
        <v>-4.0834453766175297E-2</v>
      </c>
      <c r="K32" s="107">
        <f t="shared" si="2"/>
        <v>-6712</v>
      </c>
      <c r="L32" s="111">
        <f t="shared" si="3"/>
        <v>4.8069210496161335E-2</v>
      </c>
      <c r="M32" s="108">
        <f t="shared" si="4"/>
        <v>42</v>
      </c>
      <c r="N32" s="108">
        <f t="shared" si="5"/>
        <v>42</v>
      </c>
    </row>
    <row r="33" spans="1:14">
      <c r="A33" s="112">
        <v>32</v>
      </c>
      <c r="B33" s="109" t="s">
        <v>31</v>
      </c>
      <c r="C33" s="107">
        <v>54647</v>
      </c>
      <c r="D33" s="107">
        <v>53946</v>
      </c>
      <c r="E33" s="107">
        <v>54468</v>
      </c>
      <c r="F33" s="107">
        <v>54579.029376368002</v>
      </c>
      <c r="G33" s="107">
        <v>54161.966345482797</v>
      </c>
      <c r="H33" s="107">
        <v>54334.1392076298</v>
      </c>
      <c r="I33" s="110">
        <f t="shared" si="0"/>
        <v>3.9184531821892963E-3</v>
      </c>
      <c r="J33" s="110">
        <f t="shared" si="1"/>
        <v>-3.2755686496971472E-3</v>
      </c>
      <c r="K33" s="107">
        <f t="shared" si="2"/>
        <v>-179</v>
      </c>
      <c r="L33" s="111">
        <f t="shared" si="3"/>
        <v>1.2819411023261144E-3</v>
      </c>
      <c r="M33" s="108">
        <f t="shared" si="4"/>
        <v>522</v>
      </c>
      <c r="N33" s="108">
        <f t="shared" si="5"/>
        <v>172.17286214700289</v>
      </c>
    </row>
    <row r="34" spans="1:14">
      <c r="A34" s="112">
        <v>33</v>
      </c>
      <c r="B34" s="109" t="s">
        <v>32</v>
      </c>
      <c r="C34" s="107">
        <v>164681</v>
      </c>
      <c r="D34" s="107">
        <v>147819</v>
      </c>
      <c r="E34" s="107">
        <v>145400</v>
      </c>
      <c r="F34" s="107">
        <v>163257.50704398399</v>
      </c>
      <c r="G34" s="107">
        <v>147597.433980773</v>
      </c>
      <c r="H34" s="107">
        <v>144402.53902178301</v>
      </c>
      <c r="I34" s="110">
        <f t="shared" si="0"/>
        <v>1.0460143436335532E-2</v>
      </c>
      <c r="J34" s="110">
        <f t="shared" si="1"/>
        <v>-0.11708090186481744</v>
      </c>
      <c r="K34" s="107">
        <f t="shared" si="2"/>
        <v>-19281</v>
      </c>
      <c r="L34" s="111">
        <f t="shared" si="3"/>
        <v>0.13808439326228944</v>
      </c>
      <c r="M34" s="108">
        <f t="shared" si="4"/>
        <v>-2419</v>
      </c>
      <c r="N34" s="108">
        <f t="shared" si="5"/>
        <v>-3194.8949589899858</v>
      </c>
    </row>
    <row r="35" spans="1:14">
      <c r="A35" s="112">
        <v>35</v>
      </c>
      <c r="B35" s="109" t="s">
        <v>33</v>
      </c>
      <c r="C35" s="107">
        <v>94558</v>
      </c>
      <c r="D35" s="107">
        <v>96421</v>
      </c>
      <c r="E35" s="107">
        <v>99538</v>
      </c>
      <c r="F35" s="107">
        <v>93263.983135324102</v>
      </c>
      <c r="G35" s="107">
        <v>96261.0412773141</v>
      </c>
      <c r="H35" s="107">
        <v>98058.836821185105</v>
      </c>
      <c r="I35" s="110">
        <f t="shared" si="0"/>
        <v>7.1608098855981163E-3</v>
      </c>
      <c r="J35" s="110">
        <f t="shared" si="1"/>
        <v>5.2666088538251658E-2</v>
      </c>
      <c r="K35" s="107">
        <f t="shared" si="2"/>
        <v>4980</v>
      </c>
      <c r="L35" s="111">
        <f t="shared" si="3"/>
        <v>-3.5665177036782403E-2</v>
      </c>
      <c r="M35" s="108">
        <f t="shared" si="4"/>
        <v>3117</v>
      </c>
      <c r="N35" s="108">
        <f t="shared" si="5"/>
        <v>1797.7955438710051</v>
      </c>
    </row>
    <row r="36" spans="1:14">
      <c r="A36" s="112">
        <v>36</v>
      </c>
      <c r="B36" s="109" t="s">
        <v>34</v>
      </c>
      <c r="C36" s="107">
        <v>17217</v>
      </c>
      <c r="D36" s="107">
        <v>16078</v>
      </c>
      <c r="E36" s="107">
        <v>15334</v>
      </c>
      <c r="F36" s="107">
        <v>17609.443663460599</v>
      </c>
      <c r="G36" s="107">
        <v>16236.5443844158</v>
      </c>
      <c r="H36" s="107">
        <v>15767.6721726287</v>
      </c>
      <c r="I36" s="110">
        <f t="shared" si="0"/>
        <v>1.1031350718897458E-3</v>
      </c>
      <c r="J36" s="110">
        <f t="shared" si="1"/>
        <v>-0.10936864726723587</v>
      </c>
      <c r="K36" s="107">
        <f t="shared" si="2"/>
        <v>-1883</v>
      </c>
      <c r="L36" s="111">
        <f t="shared" si="3"/>
        <v>1.3485447461899851E-2</v>
      </c>
      <c r="M36" s="108">
        <f t="shared" si="4"/>
        <v>-744</v>
      </c>
      <c r="N36" s="108">
        <f t="shared" si="5"/>
        <v>-468.87221178710024</v>
      </c>
    </row>
    <row r="37" spans="1:14">
      <c r="A37" s="112">
        <v>37</v>
      </c>
      <c r="B37" s="109" t="s">
        <v>35</v>
      </c>
      <c r="C37" s="107">
        <v>14096</v>
      </c>
      <c r="D37" s="107">
        <v>16177</v>
      </c>
      <c r="E37" s="107">
        <v>16263</v>
      </c>
      <c r="F37" s="107">
        <v>14096</v>
      </c>
      <c r="G37" s="107">
        <v>16177</v>
      </c>
      <c r="H37" s="107">
        <v>16263</v>
      </c>
      <c r="I37" s="110">
        <f t="shared" si="0"/>
        <v>1.1699677627587672E-3</v>
      </c>
      <c r="J37" s="110">
        <f t="shared" si="1"/>
        <v>0.15373155505107833</v>
      </c>
      <c r="K37" s="107">
        <f t="shared" si="2"/>
        <v>2167</v>
      </c>
      <c r="L37" s="111">
        <f t="shared" si="3"/>
        <v>-1.5519365188495475E-2</v>
      </c>
      <c r="M37" s="108">
        <f t="shared" si="4"/>
        <v>86</v>
      </c>
      <c r="N37" s="108">
        <f t="shared" si="5"/>
        <v>86</v>
      </c>
    </row>
    <row r="38" spans="1:14">
      <c r="A38" s="112">
        <v>38</v>
      </c>
      <c r="B38" s="109" t="s">
        <v>36</v>
      </c>
      <c r="C38" s="107">
        <v>89816</v>
      </c>
      <c r="D38" s="107">
        <v>90635</v>
      </c>
      <c r="E38" s="107">
        <v>87659</v>
      </c>
      <c r="F38" s="107">
        <v>89793.347669343493</v>
      </c>
      <c r="G38" s="107">
        <v>89827.739210891494</v>
      </c>
      <c r="H38" s="107">
        <v>88765.197449849802</v>
      </c>
      <c r="I38" s="110">
        <f t="shared" si="0"/>
        <v>6.3062291161329869E-3</v>
      </c>
      <c r="J38" s="110">
        <f t="shared" si="1"/>
        <v>-2.4015765565155427E-2</v>
      </c>
      <c r="K38" s="107">
        <f t="shared" si="2"/>
        <v>-2157</v>
      </c>
      <c r="L38" s="111">
        <f t="shared" si="3"/>
        <v>1.5447748367136473E-2</v>
      </c>
      <c r="M38" s="108">
        <f t="shared" si="4"/>
        <v>-2976</v>
      </c>
      <c r="N38" s="108">
        <f t="shared" si="5"/>
        <v>-1062.5417610416916</v>
      </c>
    </row>
    <row r="39" spans="1:14">
      <c r="A39" s="112">
        <v>39</v>
      </c>
      <c r="B39" s="109" t="s">
        <v>37</v>
      </c>
      <c r="C39" s="107">
        <v>2101</v>
      </c>
      <c r="D39" s="107">
        <v>1493</v>
      </c>
      <c r="E39" s="107">
        <v>1441</v>
      </c>
      <c r="F39" s="107">
        <v>2149.8383228359999</v>
      </c>
      <c r="G39" s="107">
        <v>1494.92695849287</v>
      </c>
      <c r="H39" s="107">
        <v>1489.83175873087</v>
      </c>
      <c r="I39" s="110">
        <f t="shared" si="0"/>
        <v>1.036662083339718E-4</v>
      </c>
      <c r="J39" s="110">
        <f t="shared" si="1"/>
        <v>-0.31413612565445026</v>
      </c>
      <c r="K39" s="107">
        <f t="shared" si="2"/>
        <v>-660</v>
      </c>
      <c r="L39" s="111">
        <f t="shared" si="3"/>
        <v>4.7267102096940532E-3</v>
      </c>
      <c r="M39" s="108">
        <f t="shared" si="4"/>
        <v>-52</v>
      </c>
      <c r="N39" s="108">
        <f t="shared" si="5"/>
        <v>-5.0951997619999929</v>
      </c>
    </row>
    <row r="40" spans="1:14" s="22" customFormat="1">
      <c r="A40" s="112">
        <v>41</v>
      </c>
      <c r="B40" s="109" t="s">
        <v>38</v>
      </c>
      <c r="C40" s="107">
        <v>1278624</v>
      </c>
      <c r="D40" s="107">
        <v>1290423</v>
      </c>
      <c r="E40" s="107">
        <v>1282413</v>
      </c>
      <c r="F40" s="107">
        <v>1243839.9554435201</v>
      </c>
      <c r="G40" s="107">
        <v>1278986.4675434199</v>
      </c>
      <c r="H40" s="107">
        <v>1284161.32288445</v>
      </c>
      <c r="I40" s="110">
        <f t="shared" si="0"/>
        <v>9.2257386001522404E-2</v>
      </c>
      <c r="J40" s="110">
        <f t="shared" si="1"/>
        <v>2.9633418424806668E-3</v>
      </c>
      <c r="K40" s="107">
        <f t="shared" si="2"/>
        <v>3789</v>
      </c>
      <c r="L40" s="111">
        <f t="shared" si="3"/>
        <v>-2.7135613612925404E-2</v>
      </c>
      <c r="M40" s="108">
        <f t="shared" si="4"/>
        <v>-8010</v>
      </c>
      <c r="N40" s="108">
        <f t="shared" si="5"/>
        <v>5174.8553410300519</v>
      </c>
    </row>
    <row r="41" spans="1:14">
      <c r="A41" s="112">
        <v>42</v>
      </c>
      <c r="B41" s="109" t="s">
        <v>39</v>
      </c>
      <c r="C41" s="107">
        <v>378577</v>
      </c>
      <c r="D41" s="107">
        <v>397887</v>
      </c>
      <c r="E41" s="107">
        <v>396330</v>
      </c>
      <c r="F41" s="107">
        <v>353951.37052034499</v>
      </c>
      <c r="G41" s="107">
        <v>371490.36173402402</v>
      </c>
      <c r="H41" s="107">
        <v>371701.92914450302</v>
      </c>
      <c r="I41" s="110">
        <f t="shared" si="0"/>
        <v>2.8512164017351176E-2</v>
      </c>
      <c r="J41" s="110">
        <f t="shared" si="1"/>
        <v>4.6894026842623823E-2</v>
      </c>
      <c r="K41" s="107">
        <f t="shared" si="2"/>
        <v>17753</v>
      </c>
      <c r="L41" s="111">
        <f t="shared" si="3"/>
        <v>-0.12714134295863413</v>
      </c>
      <c r="M41" s="108">
        <f t="shared" si="4"/>
        <v>-1557</v>
      </c>
      <c r="N41" s="108">
        <f t="shared" si="5"/>
        <v>211.56741047900869</v>
      </c>
    </row>
    <row r="42" spans="1:14">
      <c r="A42" s="112">
        <v>43</v>
      </c>
      <c r="B42" s="109" t="s">
        <v>40</v>
      </c>
      <c r="C42" s="107">
        <v>353458</v>
      </c>
      <c r="D42" s="107">
        <v>330218</v>
      </c>
      <c r="E42" s="107">
        <v>328749</v>
      </c>
      <c r="F42" s="107">
        <v>343469.13808567001</v>
      </c>
      <c r="G42" s="107">
        <v>323284.12167589401</v>
      </c>
      <c r="H42" s="107">
        <v>321818.83122795302</v>
      </c>
      <c r="I42" s="110">
        <f t="shared" si="0"/>
        <v>2.3650355533369118E-2</v>
      </c>
      <c r="J42" s="110">
        <f t="shared" si="1"/>
        <v>-6.9906466963543051E-2</v>
      </c>
      <c r="K42" s="107">
        <f t="shared" si="2"/>
        <v>-24709</v>
      </c>
      <c r="L42" s="111">
        <f t="shared" si="3"/>
        <v>0.17695800389595509</v>
      </c>
      <c r="M42" s="108">
        <f t="shared" si="4"/>
        <v>-1469</v>
      </c>
      <c r="N42" s="108">
        <f t="shared" si="5"/>
        <v>-1465.2904479409917</v>
      </c>
    </row>
    <row r="43" spans="1:14" s="22" customFormat="1">
      <c r="A43" s="112">
        <v>45</v>
      </c>
      <c r="B43" s="109" t="s">
        <v>41</v>
      </c>
      <c r="C43" s="107">
        <v>189780</v>
      </c>
      <c r="D43" s="107">
        <v>197164</v>
      </c>
      <c r="E43" s="107">
        <v>198403</v>
      </c>
      <c r="F43" s="107">
        <v>189780</v>
      </c>
      <c r="G43" s="107">
        <v>197164</v>
      </c>
      <c r="H43" s="107">
        <v>198403</v>
      </c>
      <c r="I43" s="110">
        <f t="shared" si="0"/>
        <v>1.4273203839059686E-2</v>
      </c>
      <c r="J43" s="110">
        <f t="shared" si="1"/>
        <v>4.5436821582885444E-2</v>
      </c>
      <c r="K43" s="107">
        <f t="shared" si="2"/>
        <v>8623</v>
      </c>
      <c r="L43" s="111">
        <f t="shared" si="3"/>
        <v>-6.1755185057866389E-2</v>
      </c>
      <c r="M43" s="108">
        <f t="shared" si="4"/>
        <v>1239</v>
      </c>
      <c r="N43" s="108">
        <f t="shared" si="5"/>
        <v>1239</v>
      </c>
    </row>
    <row r="44" spans="1:14" s="22" customFormat="1">
      <c r="A44" s="112">
        <v>46</v>
      </c>
      <c r="B44" s="109" t="s">
        <v>42</v>
      </c>
      <c r="C44" s="107">
        <v>657437</v>
      </c>
      <c r="D44" s="107">
        <v>665086</v>
      </c>
      <c r="E44" s="107">
        <v>668025</v>
      </c>
      <c r="F44" s="107">
        <v>657336.01016646996</v>
      </c>
      <c r="G44" s="107">
        <v>665892.663449193</v>
      </c>
      <c r="H44" s="107">
        <v>667743.28395730595</v>
      </c>
      <c r="I44" s="110">
        <f t="shared" si="0"/>
        <v>4.8058028329147476E-2</v>
      </c>
      <c r="J44" s="110">
        <f t="shared" si="1"/>
        <v>1.6104965190580998E-2</v>
      </c>
      <c r="K44" s="107">
        <f t="shared" si="2"/>
        <v>10588</v>
      </c>
      <c r="L44" s="111">
        <f t="shared" si="3"/>
        <v>-7.5827890454910049E-2</v>
      </c>
      <c r="M44" s="108">
        <f t="shared" si="4"/>
        <v>2939</v>
      </c>
      <c r="N44" s="108">
        <f t="shared" si="5"/>
        <v>1850.6205081129447</v>
      </c>
    </row>
    <row r="45" spans="1:14" s="22" customFormat="1">
      <c r="A45" s="112">
        <v>47</v>
      </c>
      <c r="B45" s="109" t="s">
        <v>43</v>
      </c>
      <c r="C45" s="107">
        <v>1250906</v>
      </c>
      <c r="D45" s="107">
        <v>1253415</v>
      </c>
      <c r="E45" s="107">
        <v>1246983</v>
      </c>
      <c r="F45" s="107">
        <v>1260060.10650756</v>
      </c>
      <c r="G45" s="107">
        <v>1251905.7291075999</v>
      </c>
      <c r="H45" s="107">
        <v>1254553.78039637</v>
      </c>
      <c r="I45" s="110">
        <f t="shared" si="0"/>
        <v>8.9708535369133355E-2</v>
      </c>
      <c r="J45" s="110">
        <f t="shared" si="1"/>
        <v>-3.1361269351973691E-3</v>
      </c>
      <c r="K45" s="107">
        <f t="shared" si="2"/>
        <v>-3923</v>
      </c>
      <c r="L45" s="111">
        <f t="shared" si="3"/>
        <v>2.8095279019136013E-2</v>
      </c>
      <c r="M45" s="108">
        <f t="shared" si="4"/>
        <v>-6432</v>
      </c>
      <c r="N45" s="108">
        <f t="shared" si="5"/>
        <v>2648.0512887700461</v>
      </c>
    </row>
    <row r="46" spans="1:14">
      <c r="A46" s="112">
        <v>49</v>
      </c>
      <c r="B46" s="109" t="s">
        <v>44</v>
      </c>
      <c r="C46" s="107">
        <v>572676</v>
      </c>
      <c r="D46" s="107">
        <v>549830</v>
      </c>
      <c r="E46" s="107">
        <v>548481</v>
      </c>
      <c r="F46" s="107">
        <v>559692.57552316797</v>
      </c>
      <c r="G46" s="107">
        <v>538003.97626681998</v>
      </c>
      <c r="H46" s="107">
        <v>537730.35177087097</v>
      </c>
      <c r="I46" s="110">
        <f t="shared" si="0"/>
        <v>3.9457977524791944E-2</v>
      </c>
      <c r="J46" s="110">
        <f t="shared" si="1"/>
        <v>-4.2249020388491924E-2</v>
      </c>
      <c r="K46" s="107">
        <f t="shared" si="2"/>
        <v>-24195</v>
      </c>
      <c r="L46" s="111">
        <f t="shared" si="3"/>
        <v>0.17327689927810244</v>
      </c>
      <c r="M46" s="108">
        <f t="shared" si="4"/>
        <v>-1349</v>
      </c>
      <c r="N46" s="108">
        <f t="shared" si="5"/>
        <v>-273.62449594901409</v>
      </c>
    </row>
    <row r="47" spans="1:14">
      <c r="A47" s="112">
        <v>50</v>
      </c>
      <c r="B47" s="109" t="s">
        <v>45</v>
      </c>
      <c r="C47" s="107">
        <v>15807</v>
      </c>
      <c r="D47" s="107">
        <v>15760</v>
      </c>
      <c r="E47" s="107">
        <v>14754</v>
      </c>
      <c r="F47" s="107">
        <v>16563.051363655999</v>
      </c>
      <c r="G47" s="107">
        <v>15655.1602641014</v>
      </c>
      <c r="H47" s="107">
        <v>15459.7367603362</v>
      </c>
      <c r="I47" s="110">
        <f t="shared" si="0"/>
        <v>1.0614096028864815E-3</v>
      </c>
      <c r="J47" s="110">
        <f t="shared" si="1"/>
        <v>-6.661605617764281E-2</v>
      </c>
      <c r="K47" s="107">
        <f t="shared" si="2"/>
        <v>-1053</v>
      </c>
      <c r="L47" s="111">
        <f t="shared" si="3"/>
        <v>7.5412512891027848E-3</v>
      </c>
      <c r="M47" s="108">
        <f t="shared" si="4"/>
        <v>-1006</v>
      </c>
      <c r="N47" s="108">
        <f t="shared" si="5"/>
        <v>-195.42350376519971</v>
      </c>
    </row>
    <row r="48" spans="1:14">
      <c r="A48" s="112">
        <v>51</v>
      </c>
      <c r="B48" s="109" t="s">
        <v>46</v>
      </c>
      <c r="C48" s="107">
        <v>25380</v>
      </c>
      <c r="D48" s="107">
        <v>26686</v>
      </c>
      <c r="E48" s="107">
        <v>26306</v>
      </c>
      <c r="F48" s="107">
        <v>25826.128816627399</v>
      </c>
      <c r="G48" s="107">
        <v>26637.284255593098</v>
      </c>
      <c r="H48" s="107">
        <v>26768.976126907299</v>
      </c>
      <c r="I48" s="110">
        <f t="shared" si="0"/>
        <v>1.8924658406894257E-3</v>
      </c>
      <c r="J48" s="110">
        <f t="shared" si="1"/>
        <v>3.6485421591804568E-2</v>
      </c>
      <c r="K48" s="107">
        <f t="shared" si="2"/>
        <v>926</v>
      </c>
      <c r="L48" s="111">
        <f t="shared" si="3"/>
        <v>-6.6317176578434747E-3</v>
      </c>
      <c r="M48" s="108">
        <f t="shared" si="4"/>
        <v>-380</v>
      </c>
      <c r="N48" s="108">
        <f t="shared" si="5"/>
        <v>131.6918713142004</v>
      </c>
    </row>
    <row r="49" spans="1:14">
      <c r="A49" s="112">
        <v>52</v>
      </c>
      <c r="B49" s="109" t="s">
        <v>47</v>
      </c>
      <c r="C49" s="107">
        <v>240691</v>
      </c>
      <c r="D49" s="107">
        <v>242372</v>
      </c>
      <c r="E49" s="107">
        <v>240579</v>
      </c>
      <c r="F49" s="107">
        <v>238428.0280624</v>
      </c>
      <c r="G49" s="107">
        <v>238317.18526879401</v>
      </c>
      <c r="H49" s="107">
        <v>238391.146461005</v>
      </c>
      <c r="I49" s="110">
        <f t="shared" si="0"/>
        <v>1.7307364840234978E-2</v>
      </c>
      <c r="J49" s="110">
        <f t="shared" si="1"/>
        <v>-4.6532691292985612E-4</v>
      </c>
      <c r="K49" s="107">
        <f t="shared" si="2"/>
        <v>-112</v>
      </c>
      <c r="L49" s="111">
        <f t="shared" si="3"/>
        <v>8.0210839922080902E-4</v>
      </c>
      <c r="M49" s="108">
        <f t="shared" si="4"/>
        <v>-1793</v>
      </c>
      <c r="N49" s="108">
        <f t="shared" si="5"/>
        <v>73.961192210990703</v>
      </c>
    </row>
    <row r="50" spans="1:14">
      <c r="A50" s="112">
        <v>53</v>
      </c>
      <c r="B50" s="109" t="s">
        <v>48</v>
      </c>
      <c r="C50" s="107">
        <v>30914</v>
      </c>
      <c r="D50" s="107">
        <v>34479</v>
      </c>
      <c r="E50" s="107">
        <v>33996</v>
      </c>
      <c r="F50" s="107">
        <v>30914</v>
      </c>
      <c r="G50" s="107">
        <v>34479</v>
      </c>
      <c r="H50" s="107">
        <v>33996</v>
      </c>
      <c r="I50" s="110">
        <f t="shared" si="0"/>
        <v>2.4456880073016694E-3</v>
      </c>
      <c r="J50" s="110">
        <f t="shared" si="1"/>
        <v>9.9695930646309119E-2</v>
      </c>
      <c r="K50" s="107">
        <f t="shared" si="2"/>
        <v>3082</v>
      </c>
      <c r="L50" s="111">
        <f t="shared" si="3"/>
        <v>-2.2072304342844046E-2</v>
      </c>
      <c r="M50" s="108">
        <f t="shared" si="4"/>
        <v>-483</v>
      </c>
      <c r="N50" s="108">
        <f t="shared" si="5"/>
        <v>-483</v>
      </c>
    </row>
    <row r="51" spans="1:14" s="22" customFormat="1">
      <c r="A51" s="112">
        <v>55</v>
      </c>
      <c r="B51" s="109" t="s">
        <v>49</v>
      </c>
      <c r="C51" s="107">
        <v>249063</v>
      </c>
      <c r="D51" s="107">
        <v>261000</v>
      </c>
      <c r="E51" s="107">
        <v>213709</v>
      </c>
      <c r="F51" s="107">
        <v>288557.94666218699</v>
      </c>
      <c r="G51" s="107">
        <v>243885.61669337601</v>
      </c>
      <c r="H51" s="107">
        <v>243070.718297157</v>
      </c>
      <c r="I51" s="110">
        <f t="shared" si="0"/>
        <v>1.5374324577963068E-2</v>
      </c>
      <c r="J51" s="110">
        <f t="shared" si="1"/>
        <v>-0.14194802118339536</v>
      </c>
      <c r="K51" s="107">
        <f t="shared" si="2"/>
        <v>-35354</v>
      </c>
      <c r="L51" s="111">
        <f t="shared" si="3"/>
        <v>0.25319411023261146</v>
      </c>
      <c r="M51" s="108">
        <f t="shared" si="4"/>
        <v>-47291</v>
      </c>
      <c r="N51" s="108">
        <f t="shared" si="5"/>
        <v>-814.89839621901046</v>
      </c>
    </row>
    <row r="52" spans="1:14" s="22" customFormat="1">
      <c r="A52" s="112">
        <v>56</v>
      </c>
      <c r="B52" s="109" t="s">
        <v>50</v>
      </c>
      <c r="C52" s="107">
        <v>596715</v>
      </c>
      <c r="D52" s="107">
        <v>610568</v>
      </c>
      <c r="E52" s="107">
        <v>607917</v>
      </c>
      <c r="F52" s="107">
        <v>594961.88549693802</v>
      </c>
      <c r="G52" s="107">
        <v>604536.63405768794</v>
      </c>
      <c r="H52" s="107">
        <v>605003.12133279105</v>
      </c>
      <c r="I52" s="110">
        <f t="shared" si="0"/>
        <v>4.3733830931133338E-2</v>
      </c>
      <c r="J52" s="110">
        <f t="shared" si="1"/>
        <v>1.8772780975842739E-2</v>
      </c>
      <c r="K52" s="107">
        <f t="shared" si="2"/>
        <v>11202</v>
      </c>
      <c r="L52" s="111">
        <f t="shared" si="3"/>
        <v>-8.0225163286352694E-2</v>
      </c>
      <c r="M52" s="108">
        <f t="shared" si="4"/>
        <v>-2651</v>
      </c>
      <c r="N52" s="108">
        <f t="shared" si="5"/>
        <v>466.48727510310709</v>
      </c>
    </row>
    <row r="53" spans="1:14">
      <c r="A53" s="112">
        <v>58</v>
      </c>
      <c r="B53" s="109" t="s">
        <v>51</v>
      </c>
      <c r="C53" s="107">
        <v>24293</v>
      </c>
      <c r="D53" s="107">
        <v>21416</v>
      </c>
      <c r="E53" s="107">
        <v>21225</v>
      </c>
      <c r="F53" s="107">
        <v>24293</v>
      </c>
      <c r="G53" s="107">
        <v>21416</v>
      </c>
      <c r="H53" s="107">
        <v>21225</v>
      </c>
      <c r="I53" s="110">
        <f t="shared" si="0"/>
        <v>1.526936344128072E-3</v>
      </c>
      <c r="J53" s="110">
        <f t="shared" si="1"/>
        <v>-0.12629152430741367</v>
      </c>
      <c r="K53" s="107">
        <f t="shared" si="2"/>
        <v>-3068</v>
      </c>
      <c r="L53" s="111">
        <f t="shared" si="3"/>
        <v>2.1972040792941447E-2</v>
      </c>
      <c r="M53" s="108">
        <f t="shared" si="4"/>
        <v>-191</v>
      </c>
      <c r="N53" s="108">
        <f t="shared" si="5"/>
        <v>-191</v>
      </c>
    </row>
    <row r="54" spans="1:14">
      <c r="A54" s="112">
        <v>59</v>
      </c>
      <c r="B54" s="109" t="s">
        <v>52</v>
      </c>
      <c r="C54" s="107">
        <v>24832</v>
      </c>
      <c r="D54" s="107">
        <v>18562</v>
      </c>
      <c r="E54" s="107">
        <v>18520</v>
      </c>
      <c r="F54" s="107">
        <v>24588.801465868099</v>
      </c>
      <c r="G54" s="107">
        <v>18673.303458542101</v>
      </c>
      <c r="H54" s="107">
        <v>18336.586979277901</v>
      </c>
      <c r="I54" s="110">
        <f t="shared" si="0"/>
        <v>1.3323373895525036E-3</v>
      </c>
      <c r="J54" s="110">
        <f t="shared" si="1"/>
        <v>-0.25418814432989689</v>
      </c>
      <c r="K54" s="107">
        <f t="shared" si="2"/>
        <v>-6312</v>
      </c>
      <c r="L54" s="111">
        <f t="shared" si="3"/>
        <v>4.520453764180131E-2</v>
      </c>
      <c r="M54" s="108">
        <f t="shared" si="4"/>
        <v>-42</v>
      </c>
      <c r="N54" s="108">
        <f t="shared" si="5"/>
        <v>-336.71647926419973</v>
      </c>
    </row>
    <row r="55" spans="1:14">
      <c r="A55" s="112">
        <v>60</v>
      </c>
      <c r="B55" s="109" t="s">
        <v>53</v>
      </c>
      <c r="C55" s="107">
        <v>9839</v>
      </c>
      <c r="D55" s="107">
        <v>9945</v>
      </c>
      <c r="E55" s="107">
        <v>10116</v>
      </c>
      <c r="F55" s="107">
        <v>9854.1467072310697</v>
      </c>
      <c r="G55" s="107">
        <v>9992.6669332325491</v>
      </c>
      <c r="H55" s="107">
        <v>10131.147555579</v>
      </c>
      <c r="I55" s="110">
        <f t="shared" si="0"/>
        <v>7.2774973178796581E-4</v>
      </c>
      <c r="J55" s="110">
        <f t="shared" si="1"/>
        <v>2.8153267608496797E-2</v>
      </c>
      <c r="K55" s="107">
        <f t="shared" si="2"/>
        <v>277</v>
      </c>
      <c r="L55" s="111">
        <f t="shared" si="3"/>
        <v>-1.9837859516443224E-3</v>
      </c>
      <c r="M55" s="108">
        <f t="shared" si="4"/>
        <v>171</v>
      </c>
      <c r="N55" s="108">
        <f t="shared" si="5"/>
        <v>138.48062234645113</v>
      </c>
    </row>
    <row r="56" spans="1:14">
      <c r="A56" s="112">
        <v>61</v>
      </c>
      <c r="B56" s="109" t="s">
        <v>54</v>
      </c>
      <c r="C56" s="107">
        <v>23357</v>
      </c>
      <c r="D56" s="107">
        <v>24110</v>
      </c>
      <c r="E56" s="107">
        <v>24224</v>
      </c>
      <c r="F56" s="107">
        <v>23357</v>
      </c>
      <c r="G56" s="107">
        <v>24110</v>
      </c>
      <c r="H56" s="107">
        <v>24224</v>
      </c>
      <c r="I56" s="110">
        <f t="shared" si="0"/>
        <v>1.742685795060467E-3</v>
      </c>
      <c r="J56" s="110">
        <f t="shared" si="1"/>
        <v>3.7119493085584619E-2</v>
      </c>
      <c r="K56" s="107">
        <f t="shared" si="2"/>
        <v>867</v>
      </c>
      <c r="L56" s="111">
        <f t="shared" si="3"/>
        <v>-6.2091784118253699E-3</v>
      </c>
      <c r="M56" s="108">
        <f t="shared" si="4"/>
        <v>114</v>
      </c>
      <c r="N56" s="108">
        <f t="shared" si="5"/>
        <v>114</v>
      </c>
    </row>
    <row r="57" spans="1:14">
      <c r="A57" s="112">
        <v>62</v>
      </c>
      <c r="B57" s="109" t="s">
        <v>55</v>
      </c>
      <c r="C57" s="107">
        <v>64286</v>
      </c>
      <c r="D57" s="107">
        <v>69919</v>
      </c>
      <c r="E57" s="107">
        <v>70856</v>
      </c>
      <c r="F57" s="107">
        <v>64715.778265472101</v>
      </c>
      <c r="G57" s="107">
        <v>70466.906535159302</v>
      </c>
      <c r="H57" s="107">
        <v>71285.779492763104</v>
      </c>
      <c r="I57" s="110">
        <f t="shared" si="0"/>
        <v>5.097413502922905E-3</v>
      </c>
      <c r="J57" s="110">
        <f t="shared" si="1"/>
        <v>0.10219954577979654</v>
      </c>
      <c r="K57" s="107">
        <f t="shared" si="2"/>
        <v>6570</v>
      </c>
      <c r="L57" s="111">
        <f t="shared" si="3"/>
        <v>-4.7052251632863529E-2</v>
      </c>
      <c r="M57" s="108">
        <f t="shared" si="4"/>
        <v>937</v>
      </c>
      <c r="N57" s="108">
        <f t="shared" si="5"/>
        <v>818.87295760380221</v>
      </c>
    </row>
    <row r="58" spans="1:14">
      <c r="A58" s="112">
        <v>63</v>
      </c>
      <c r="B58" s="109" t="s">
        <v>56</v>
      </c>
      <c r="C58" s="107">
        <v>57285</v>
      </c>
      <c r="D58" s="107">
        <v>53931</v>
      </c>
      <c r="E58" s="107">
        <v>54303</v>
      </c>
      <c r="F58" s="107">
        <v>58509.7136321816</v>
      </c>
      <c r="G58" s="107">
        <v>55005.825696974302</v>
      </c>
      <c r="H58" s="107">
        <v>55527.715462061002</v>
      </c>
      <c r="I58" s="110">
        <f t="shared" si="0"/>
        <v>3.906583005662506E-3</v>
      </c>
      <c r="J58" s="110">
        <f t="shared" si="1"/>
        <v>-5.2055511914113645E-2</v>
      </c>
      <c r="K58" s="107">
        <f t="shared" si="2"/>
        <v>-2982</v>
      </c>
      <c r="L58" s="111">
        <f t="shared" si="3"/>
        <v>2.1356136129254039E-2</v>
      </c>
      <c r="M58" s="108">
        <f t="shared" si="4"/>
        <v>372</v>
      </c>
      <c r="N58" s="108">
        <f t="shared" si="5"/>
        <v>521.88976508670021</v>
      </c>
    </row>
    <row r="59" spans="1:14">
      <c r="A59" s="112">
        <v>64</v>
      </c>
      <c r="B59" s="109" t="s">
        <v>57</v>
      </c>
      <c r="C59" s="107">
        <v>95473</v>
      </c>
      <c r="D59" s="107">
        <v>91024</v>
      </c>
      <c r="E59" s="107">
        <v>90815</v>
      </c>
      <c r="F59" s="107">
        <v>95789.863964075805</v>
      </c>
      <c r="G59" s="107">
        <v>91389.646951118601</v>
      </c>
      <c r="H59" s="107">
        <v>91166.531159202204</v>
      </c>
      <c r="I59" s="110">
        <f t="shared" si="0"/>
        <v>6.533273219881783E-3</v>
      </c>
      <c r="J59" s="110">
        <f t="shared" si="1"/>
        <v>-4.8788662763294334E-2</v>
      </c>
      <c r="K59" s="107">
        <f t="shared" si="2"/>
        <v>-4658</v>
      </c>
      <c r="L59" s="111">
        <f t="shared" si="3"/>
        <v>3.3359115389022573E-2</v>
      </c>
      <c r="M59" s="108">
        <f t="shared" si="4"/>
        <v>-209</v>
      </c>
      <c r="N59" s="108">
        <f t="shared" si="5"/>
        <v>-223.11579191639612</v>
      </c>
    </row>
    <row r="60" spans="1:14">
      <c r="A60" s="112">
        <v>65</v>
      </c>
      <c r="B60" s="109" t="s">
        <v>58</v>
      </c>
      <c r="C60" s="107">
        <v>24533</v>
      </c>
      <c r="D60" s="107">
        <v>24516</v>
      </c>
      <c r="E60" s="107">
        <v>24493</v>
      </c>
      <c r="F60" s="107">
        <v>24533</v>
      </c>
      <c r="G60" s="107">
        <v>24516</v>
      </c>
      <c r="H60" s="107">
        <v>24493</v>
      </c>
      <c r="I60" s="110">
        <f t="shared" si="0"/>
        <v>1.7620377798223258E-3</v>
      </c>
      <c r="J60" s="110">
        <f t="shared" si="1"/>
        <v>-1.6304569355561896E-3</v>
      </c>
      <c r="K60" s="107">
        <f t="shared" si="2"/>
        <v>-40</v>
      </c>
      <c r="L60" s="111">
        <f t="shared" si="3"/>
        <v>2.8646728543600322E-4</v>
      </c>
      <c r="M60" s="108">
        <f t="shared" si="4"/>
        <v>-23</v>
      </c>
      <c r="N60" s="108">
        <f t="shared" si="5"/>
        <v>-23</v>
      </c>
    </row>
    <row r="61" spans="1:14">
      <c r="A61" s="112">
        <v>66</v>
      </c>
      <c r="B61" s="109" t="s">
        <v>59</v>
      </c>
      <c r="C61" s="107">
        <v>49801</v>
      </c>
      <c r="D61" s="107">
        <v>50607</v>
      </c>
      <c r="E61" s="107">
        <v>50625</v>
      </c>
      <c r="F61" s="107">
        <v>49792.316333357099</v>
      </c>
      <c r="G61" s="107">
        <v>50629.990159313398</v>
      </c>
      <c r="H61" s="107">
        <v>50633.874000661999</v>
      </c>
      <c r="I61" s="110">
        <f t="shared" si="0"/>
        <v>3.6419859798107719E-3</v>
      </c>
      <c r="J61" s="110">
        <f t="shared" si="1"/>
        <v>1.6545852492921828E-2</v>
      </c>
      <c r="K61" s="107">
        <f t="shared" si="2"/>
        <v>824</v>
      </c>
      <c r="L61" s="111">
        <f t="shared" si="3"/>
        <v>-5.9012260799816661E-3</v>
      </c>
      <c r="M61" s="108">
        <f t="shared" si="4"/>
        <v>18</v>
      </c>
      <c r="N61" s="108">
        <f t="shared" si="5"/>
        <v>3.8838413486009813</v>
      </c>
    </row>
    <row r="62" spans="1:14">
      <c r="A62" s="112">
        <v>68</v>
      </c>
      <c r="B62" s="109" t="s">
        <v>60</v>
      </c>
      <c r="C62" s="107">
        <v>98151</v>
      </c>
      <c r="D62" s="107">
        <v>107246</v>
      </c>
      <c r="E62" s="107">
        <v>108603</v>
      </c>
      <c r="F62" s="107">
        <v>98151</v>
      </c>
      <c r="G62" s="107">
        <v>107246</v>
      </c>
      <c r="H62" s="107">
        <v>108603</v>
      </c>
      <c r="I62" s="110">
        <f t="shared" si="0"/>
        <v>7.8129501899336148E-3</v>
      </c>
      <c r="J62" s="110">
        <f t="shared" si="1"/>
        <v>0.10648898126356328</v>
      </c>
      <c r="K62" s="107">
        <f t="shared" si="2"/>
        <v>10452</v>
      </c>
      <c r="L62" s="111">
        <f t="shared" si="3"/>
        <v>-7.485390168442764E-2</v>
      </c>
      <c r="M62" s="108">
        <f t="shared" si="4"/>
        <v>1357</v>
      </c>
      <c r="N62" s="108">
        <f t="shared" si="5"/>
        <v>1357</v>
      </c>
    </row>
    <row r="63" spans="1:14">
      <c r="A63" s="112">
        <v>69</v>
      </c>
      <c r="B63" s="109" t="s">
        <v>61</v>
      </c>
      <c r="C63" s="107">
        <v>138613</v>
      </c>
      <c r="D63" s="107">
        <v>137182</v>
      </c>
      <c r="E63" s="107">
        <v>137497</v>
      </c>
      <c r="F63" s="107">
        <v>138613</v>
      </c>
      <c r="G63" s="107">
        <v>137182</v>
      </c>
      <c r="H63" s="107">
        <v>137497</v>
      </c>
      <c r="I63" s="110">
        <f t="shared" si="0"/>
        <v>9.891597950934158E-3</v>
      </c>
      <c r="J63" s="110">
        <f t="shared" si="1"/>
        <v>-8.0511928895558131E-3</v>
      </c>
      <c r="K63" s="107">
        <f t="shared" si="2"/>
        <v>-1116</v>
      </c>
      <c r="L63" s="111">
        <f t="shared" si="3"/>
        <v>7.9924372636644894E-3</v>
      </c>
      <c r="M63" s="108">
        <f t="shared" si="4"/>
        <v>315</v>
      </c>
      <c r="N63" s="108">
        <f t="shared" si="5"/>
        <v>315</v>
      </c>
    </row>
    <row r="64" spans="1:14">
      <c r="A64" s="112">
        <v>70</v>
      </c>
      <c r="B64" s="109" t="s">
        <v>62</v>
      </c>
      <c r="C64" s="107">
        <v>223130</v>
      </c>
      <c r="D64" s="107">
        <v>228944</v>
      </c>
      <c r="E64" s="107">
        <v>226582</v>
      </c>
      <c r="F64" s="107">
        <v>223130</v>
      </c>
      <c r="G64" s="107">
        <v>228944</v>
      </c>
      <c r="H64" s="107">
        <v>226582</v>
      </c>
      <c r="I64" s="110">
        <f t="shared" si="0"/>
        <v>1.6300414168444136E-2</v>
      </c>
      <c r="J64" s="110">
        <f t="shared" si="1"/>
        <v>1.5470801774750145E-2</v>
      </c>
      <c r="K64" s="107">
        <f t="shared" si="2"/>
        <v>3452</v>
      </c>
      <c r="L64" s="111">
        <f t="shared" si="3"/>
        <v>-2.4722126733127077E-2</v>
      </c>
      <c r="M64" s="108">
        <f t="shared" si="4"/>
        <v>-2362</v>
      </c>
      <c r="N64" s="108">
        <f t="shared" si="5"/>
        <v>-2362</v>
      </c>
    </row>
    <row r="65" spans="1:14">
      <c r="A65" s="112">
        <v>71</v>
      </c>
      <c r="B65" s="109" t="s">
        <v>63</v>
      </c>
      <c r="C65" s="107">
        <v>144790</v>
      </c>
      <c r="D65" s="107">
        <v>148179</v>
      </c>
      <c r="E65" s="107">
        <v>149865</v>
      </c>
      <c r="F65" s="107">
        <v>144387.513920878</v>
      </c>
      <c r="G65" s="107">
        <v>147143.44263532801</v>
      </c>
      <c r="H65" s="107">
        <v>149448.34144384001</v>
      </c>
      <c r="I65" s="110">
        <f t="shared" si="0"/>
        <v>1.0781357607196866E-2</v>
      </c>
      <c r="J65" s="110">
        <f t="shared" si="1"/>
        <v>3.5050763174252368E-2</v>
      </c>
      <c r="K65" s="107">
        <f t="shared" si="2"/>
        <v>5075</v>
      </c>
      <c r="L65" s="111">
        <f t="shared" si="3"/>
        <v>-3.634553683969291E-2</v>
      </c>
      <c r="M65" s="108">
        <f t="shared" si="4"/>
        <v>1686</v>
      </c>
      <c r="N65" s="108">
        <f t="shared" si="5"/>
        <v>2304.8988085119927</v>
      </c>
    </row>
    <row r="66" spans="1:14">
      <c r="A66" s="112">
        <v>72</v>
      </c>
      <c r="B66" s="109" t="s">
        <v>64</v>
      </c>
      <c r="C66" s="107">
        <v>11626</v>
      </c>
      <c r="D66" s="107">
        <v>11833</v>
      </c>
      <c r="E66" s="107">
        <v>11963</v>
      </c>
      <c r="F66" s="107">
        <v>11775.371624814299</v>
      </c>
      <c r="G66" s="107">
        <v>12061.9217618333</v>
      </c>
      <c r="H66" s="107">
        <v>12117.0318801063</v>
      </c>
      <c r="I66" s="110">
        <f t="shared" si="0"/>
        <v>8.606237684242225E-4</v>
      </c>
      <c r="J66" s="110">
        <f t="shared" si="1"/>
        <v>2.8986753827627731E-2</v>
      </c>
      <c r="K66" s="107">
        <f t="shared" si="2"/>
        <v>337</v>
      </c>
      <c r="L66" s="111">
        <f t="shared" si="3"/>
        <v>-2.4134868797983269E-3</v>
      </c>
      <c r="M66" s="108">
        <f t="shared" si="4"/>
        <v>130</v>
      </c>
      <c r="N66" s="108">
        <f t="shared" si="5"/>
        <v>55.110118272999898</v>
      </c>
    </row>
    <row r="67" spans="1:14">
      <c r="A67" s="112">
        <v>73</v>
      </c>
      <c r="B67" s="109" t="s">
        <v>65</v>
      </c>
      <c r="C67" s="107">
        <v>60389</v>
      </c>
      <c r="D67" s="107">
        <v>54221</v>
      </c>
      <c r="E67" s="107">
        <v>53683</v>
      </c>
      <c r="F67" s="107">
        <v>60201.198495243902</v>
      </c>
      <c r="G67" s="107">
        <v>53430.767217248504</v>
      </c>
      <c r="H67" s="107">
        <v>53197.702640696101</v>
      </c>
      <c r="I67" s="110">
        <f t="shared" ref="I67:I91" si="6">E67/$E$91</f>
        <v>3.8619799181072926E-3</v>
      </c>
      <c r="J67" s="110">
        <f t="shared" si="1"/>
        <v>-0.11104671380549438</v>
      </c>
      <c r="K67" s="107">
        <f t="shared" si="2"/>
        <v>-6706</v>
      </c>
      <c r="L67" s="111">
        <f t="shared" si="3"/>
        <v>4.8026240403345938E-2</v>
      </c>
      <c r="M67" s="108">
        <f t="shared" si="4"/>
        <v>-538</v>
      </c>
      <c r="N67" s="108">
        <f t="shared" si="5"/>
        <v>-233.06457655240229</v>
      </c>
    </row>
    <row r="68" spans="1:14">
      <c r="A68" s="112">
        <v>74</v>
      </c>
      <c r="B68" s="109" t="s">
        <v>66</v>
      </c>
      <c r="C68" s="107">
        <v>30427</v>
      </c>
      <c r="D68" s="107">
        <v>41135</v>
      </c>
      <c r="E68" s="107">
        <v>39603</v>
      </c>
      <c r="F68" s="107">
        <v>31478.657402474601</v>
      </c>
      <c r="G68" s="107">
        <v>41552.943392607398</v>
      </c>
      <c r="H68" s="107">
        <v>40637.471477367202</v>
      </c>
      <c r="I68" s="110">
        <f t="shared" si="6"/>
        <v>2.8490581878211556E-3</v>
      </c>
      <c r="J68" s="110">
        <f t="shared" ref="J68:J91" si="7">(E68-C68)/C68</f>
        <v>0.30157425970355278</v>
      </c>
      <c r="K68" s="107">
        <f t="shared" ref="K68:K91" si="8">E68-C68</f>
        <v>9176</v>
      </c>
      <c r="L68" s="111">
        <f t="shared" ref="L68:L91" si="9">K68/$K$91</f>
        <v>-6.5715595279019143E-2</v>
      </c>
      <c r="M68" s="108">
        <f t="shared" ref="M68:M91" si="10">E68-D68</f>
        <v>-1532</v>
      </c>
      <c r="N68" s="108">
        <f t="shared" ref="N68:N91" si="11">H68-G68</f>
        <v>-915.47191524019581</v>
      </c>
    </row>
    <row r="69" spans="1:14">
      <c r="A69" s="112">
        <v>75</v>
      </c>
      <c r="B69" s="109" t="s">
        <v>67</v>
      </c>
      <c r="C69" s="107">
        <v>6682</v>
      </c>
      <c r="D69" s="107">
        <v>6813</v>
      </c>
      <c r="E69" s="107">
        <v>6787</v>
      </c>
      <c r="F69" s="107">
        <v>6985.3307524892598</v>
      </c>
      <c r="G69" s="107">
        <v>7058.4765067604503</v>
      </c>
      <c r="H69" s="107">
        <v>7089.1077126277796</v>
      </c>
      <c r="I69" s="110">
        <f t="shared" si="6"/>
        <v>4.8825992780198932E-4</v>
      </c>
      <c r="J69" s="110">
        <f t="shared" si="7"/>
        <v>1.5713858126309488E-2</v>
      </c>
      <c r="K69" s="107">
        <f t="shared" si="8"/>
        <v>105</v>
      </c>
      <c r="L69" s="111">
        <f t="shared" si="9"/>
        <v>-7.5197662426950839E-4</v>
      </c>
      <c r="M69" s="108">
        <f t="shared" si="10"/>
        <v>-26</v>
      </c>
      <c r="N69" s="108">
        <f t="shared" si="11"/>
        <v>30.6312058673293</v>
      </c>
    </row>
    <row r="70" spans="1:14">
      <c r="A70" s="112">
        <v>77</v>
      </c>
      <c r="B70" s="109" t="s">
        <v>68</v>
      </c>
      <c r="C70" s="107">
        <v>29483</v>
      </c>
      <c r="D70" s="107">
        <v>29102</v>
      </c>
      <c r="E70" s="107">
        <v>28985</v>
      </c>
      <c r="F70" s="107">
        <v>29486.370147450001</v>
      </c>
      <c r="G70" s="107">
        <v>28855.841995266001</v>
      </c>
      <c r="H70" s="107">
        <v>28988.1881826309</v>
      </c>
      <c r="I70" s="110">
        <f t="shared" si="6"/>
        <v>2.0851943432062267E-3</v>
      </c>
      <c r="J70" s="110">
        <f t="shared" si="7"/>
        <v>-1.6891089780551503E-2</v>
      </c>
      <c r="K70" s="107">
        <f t="shared" si="8"/>
        <v>-498</v>
      </c>
      <c r="L70" s="111">
        <f t="shared" si="9"/>
        <v>3.5665177036782398E-3</v>
      </c>
      <c r="M70" s="108">
        <f t="shared" si="10"/>
        <v>-117</v>
      </c>
      <c r="N70" s="108">
        <f t="shared" si="11"/>
        <v>132.34618736489938</v>
      </c>
    </row>
    <row r="71" spans="1:14">
      <c r="A71" s="112">
        <v>78</v>
      </c>
      <c r="B71" s="109" t="s">
        <v>69</v>
      </c>
      <c r="C71" s="107">
        <v>45643</v>
      </c>
      <c r="D71" s="107">
        <v>66526</v>
      </c>
      <c r="E71" s="107">
        <v>62726</v>
      </c>
      <c r="F71" s="107">
        <v>47634.724950709897</v>
      </c>
      <c r="G71" s="107">
        <v>65997.8625003489</v>
      </c>
      <c r="H71" s="107">
        <v>61998.6576808748</v>
      </c>
      <c r="I71" s="110">
        <f t="shared" si="6"/>
        <v>4.5125375322392193E-3</v>
      </c>
      <c r="J71" s="110">
        <f t="shared" si="7"/>
        <v>0.37427425892250726</v>
      </c>
      <c r="K71" s="107">
        <f t="shared" si="8"/>
        <v>17083</v>
      </c>
      <c r="L71" s="111">
        <f t="shared" si="9"/>
        <v>-0.12234301592758107</v>
      </c>
      <c r="M71" s="108">
        <f t="shared" si="10"/>
        <v>-3800</v>
      </c>
      <c r="N71" s="108">
        <f t="shared" si="11"/>
        <v>-3999.2048194741001</v>
      </c>
    </row>
    <row r="72" spans="1:14">
      <c r="A72" s="112">
        <v>79</v>
      </c>
      <c r="B72" s="109" t="s">
        <v>70</v>
      </c>
      <c r="C72" s="107">
        <v>50424</v>
      </c>
      <c r="D72" s="107">
        <v>47472</v>
      </c>
      <c r="E72" s="107">
        <v>43643</v>
      </c>
      <c r="F72" s="107">
        <v>53954.439958256597</v>
      </c>
      <c r="G72" s="107">
        <v>46807.745403415101</v>
      </c>
      <c r="H72" s="107">
        <v>46595.376863903803</v>
      </c>
      <c r="I72" s="110">
        <f t="shared" si="6"/>
        <v>3.1396976615680303E-3</v>
      </c>
      <c r="J72" s="110">
        <f t="shared" si="7"/>
        <v>-0.13447961288275426</v>
      </c>
      <c r="K72" s="107">
        <f t="shared" si="8"/>
        <v>-6781</v>
      </c>
      <c r="L72" s="111">
        <f t="shared" si="9"/>
        <v>4.8563366563538442E-2</v>
      </c>
      <c r="M72" s="108">
        <f t="shared" si="10"/>
        <v>-3829</v>
      </c>
      <c r="N72" s="108">
        <f t="shared" si="11"/>
        <v>-212.36853951129888</v>
      </c>
    </row>
    <row r="73" spans="1:14">
      <c r="A73" s="112">
        <v>80</v>
      </c>
      <c r="B73" s="109" t="s">
        <v>71</v>
      </c>
      <c r="C73" s="107">
        <v>271406</v>
      </c>
      <c r="D73" s="107">
        <v>286762</v>
      </c>
      <c r="E73" s="107">
        <v>287378</v>
      </c>
      <c r="F73" s="107">
        <v>270909.83869047498</v>
      </c>
      <c r="G73" s="107">
        <v>283789.38936937897</v>
      </c>
      <c r="H73" s="107">
        <v>286218.28476941102</v>
      </c>
      <c r="I73" s="110">
        <f t="shared" si="6"/>
        <v>2.0674106605551804E-2</v>
      </c>
      <c r="J73" s="110">
        <f t="shared" si="7"/>
        <v>5.8849104293936021E-2</v>
      </c>
      <c r="K73" s="107">
        <f t="shared" si="8"/>
        <v>15972</v>
      </c>
      <c r="L73" s="111">
        <f t="shared" si="9"/>
        <v>-0.11438638707459609</v>
      </c>
      <c r="M73" s="108">
        <f t="shared" si="10"/>
        <v>616</v>
      </c>
      <c r="N73" s="108">
        <f t="shared" si="11"/>
        <v>2428.8954000320518</v>
      </c>
    </row>
    <row r="74" spans="1:14" s="22" customFormat="1">
      <c r="A74" s="112">
        <v>81</v>
      </c>
      <c r="B74" s="109" t="s">
        <v>72</v>
      </c>
      <c r="C74" s="107">
        <v>756618</v>
      </c>
      <c r="D74" s="107">
        <v>659221</v>
      </c>
      <c r="E74" s="107">
        <v>665738</v>
      </c>
      <c r="F74" s="107">
        <v>757657.09864196798</v>
      </c>
      <c r="G74" s="107">
        <v>671010.18437777902</v>
      </c>
      <c r="H74" s="107">
        <v>669801.77201655495</v>
      </c>
      <c r="I74" s="110">
        <f t="shared" si="6"/>
        <v>4.789350048843978E-2</v>
      </c>
      <c r="J74" s="110">
        <f t="shared" si="7"/>
        <v>-0.12011345223084832</v>
      </c>
      <c r="K74" s="107">
        <f t="shared" si="8"/>
        <v>-90880</v>
      </c>
      <c r="L74" s="111">
        <f t="shared" si="9"/>
        <v>0.65085367251059933</v>
      </c>
      <c r="M74" s="108">
        <f t="shared" si="10"/>
        <v>6517</v>
      </c>
      <c r="N74" s="108">
        <f t="shared" si="11"/>
        <v>-1208.4123612240655</v>
      </c>
    </row>
    <row r="75" spans="1:14" s="22" customFormat="1">
      <c r="A75" s="112">
        <v>82</v>
      </c>
      <c r="B75" s="109" t="s">
        <v>73</v>
      </c>
      <c r="C75" s="107">
        <v>399454</v>
      </c>
      <c r="D75" s="107">
        <v>407897</v>
      </c>
      <c r="E75" s="107">
        <v>405317</v>
      </c>
      <c r="F75" s="107">
        <v>399800.62945633999</v>
      </c>
      <c r="G75" s="107">
        <v>404906.83695162402</v>
      </c>
      <c r="H75" s="107">
        <v>403785.741398493</v>
      </c>
      <c r="I75" s="110">
        <f t="shared" si="6"/>
        <v>2.9158692965510376E-2</v>
      </c>
      <c r="J75" s="110">
        <f t="shared" si="7"/>
        <v>1.4677534835049843E-2</v>
      </c>
      <c r="K75" s="107">
        <f t="shared" si="8"/>
        <v>5863</v>
      </c>
      <c r="L75" s="111">
        <f t="shared" si="9"/>
        <v>-4.1988942362782174E-2</v>
      </c>
      <c r="M75" s="108">
        <f t="shared" si="10"/>
        <v>-2580</v>
      </c>
      <c r="N75" s="108">
        <f t="shared" si="11"/>
        <v>-1121.0955531310174</v>
      </c>
    </row>
    <row r="76" spans="1:14">
      <c r="A76" s="112">
        <v>84</v>
      </c>
      <c r="B76" s="109" t="s">
        <v>74</v>
      </c>
      <c r="C76" s="107">
        <v>42400</v>
      </c>
      <c r="D76" s="107">
        <v>63588</v>
      </c>
      <c r="E76" s="107">
        <v>63379</v>
      </c>
      <c r="F76" s="107">
        <v>42338.565940277404</v>
      </c>
      <c r="G76" s="107">
        <v>63459.568882478699</v>
      </c>
      <c r="H76" s="107">
        <v>63519.145335952599</v>
      </c>
      <c r="I76" s="110">
        <f t="shared" si="6"/>
        <v>4.559514655099791E-3</v>
      </c>
      <c r="J76" s="110">
        <f t="shared" si="7"/>
        <v>0.49478773584905661</v>
      </c>
      <c r="K76" s="107">
        <f t="shared" si="8"/>
        <v>20979</v>
      </c>
      <c r="L76" s="111">
        <f t="shared" si="9"/>
        <v>-0.15024492952904778</v>
      </c>
      <c r="M76" s="108">
        <f t="shared" si="10"/>
        <v>-209</v>
      </c>
      <c r="N76" s="108">
        <f t="shared" si="11"/>
        <v>59.576453473899164</v>
      </c>
    </row>
    <row r="77" spans="1:14">
      <c r="A77" s="112">
        <v>85</v>
      </c>
      <c r="B77" s="109" t="s">
        <v>75</v>
      </c>
      <c r="C77" s="107">
        <v>686788</v>
      </c>
      <c r="D77" s="107">
        <v>699367</v>
      </c>
      <c r="E77" s="107">
        <v>724431</v>
      </c>
      <c r="F77" s="107">
        <v>732637.673226343</v>
      </c>
      <c r="G77" s="107">
        <v>784714.99549372995</v>
      </c>
      <c r="H77" s="107">
        <v>784048.004811013</v>
      </c>
      <c r="I77" s="110">
        <f t="shared" si="6"/>
        <v>5.2115902130178714E-2</v>
      </c>
      <c r="J77" s="110">
        <f t="shared" si="7"/>
        <v>5.4810218000314506E-2</v>
      </c>
      <c r="K77" s="107">
        <f t="shared" si="8"/>
        <v>37643</v>
      </c>
      <c r="L77" s="111">
        <f t="shared" si="9"/>
        <v>-0.26958720064168673</v>
      </c>
      <c r="M77" s="108">
        <f t="shared" si="10"/>
        <v>25064</v>
      </c>
      <c r="N77" s="108">
        <f t="shared" si="11"/>
        <v>-666.99068271694705</v>
      </c>
    </row>
    <row r="78" spans="1:14">
      <c r="A78" s="112">
        <v>86</v>
      </c>
      <c r="B78" s="109" t="s">
        <v>76</v>
      </c>
      <c r="C78" s="107">
        <v>279972</v>
      </c>
      <c r="D78" s="107">
        <v>279638</v>
      </c>
      <c r="E78" s="107">
        <v>282383</v>
      </c>
      <c r="F78" s="107">
        <v>279972</v>
      </c>
      <c r="G78" s="107">
        <v>279638</v>
      </c>
      <c r="H78" s="107">
        <v>282383</v>
      </c>
      <c r="I78" s="110">
        <f t="shared" si="6"/>
        <v>2.0314763988877139E-2</v>
      </c>
      <c r="J78" s="110">
        <f t="shared" si="7"/>
        <v>8.6115754432586119E-3</v>
      </c>
      <c r="K78" s="107">
        <f t="shared" si="8"/>
        <v>2411</v>
      </c>
      <c r="L78" s="111">
        <f t="shared" si="9"/>
        <v>-1.7266815629655093E-2</v>
      </c>
      <c r="M78" s="108">
        <f t="shared" si="10"/>
        <v>2745</v>
      </c>
      <c r="N78" s="108">
        <f t="shared" si="11"/>
        <v>2745</v>
      </c>
    </row>
    <row r="79" spans="1:14">
      <c r="A79" s="112">
        <v>87</v>
      </c>
      <c r="B79" s="109" t="s">
        <v>77</v>
      </c>
      <c r="C79" s="107">
        <v>24139</v>
      </c>
      <c r="D79" s="107">
        <v>26460</v>
      </c>
      <c r="E79" s="107">
        <v>26628</v>
      </c>
      <c r="F79" s="107">
        <v>24475.173971714299</v>
      </c>
      <c r="G79" s="107">
        <v>26889.074560615401</v>
      </c>
      <c r="H79" s="107">
        <v>26998.756715963998</v>
      </c>
      <c r="I79" s="110">
        <f t="shared" si="6"/>
        <v>1.915630670032617E-3</v>
      </c>
      <c r="J79" s="110">
        <f t="shared" si="7"/>
        <v>0.10311114793487718</v>
      </c>
      <c r="K79" s="107">
        <f t="shared" si="8"/>
        <v>2489</v>
      </c>
      <c r="L79" s="111">
        <f t="shared" si="9"/>
        <v>-1.78254268362553E-2</v>
      </c>
      <c r="M79" s="108">
        <f t="shared" si="10"/>
        <v>168</v>
      </c>
      <c r="N79" s="108">
        <f t="shared" si="11"/>
        <v>109.68215534859701</v>
      </c>
    </row>
    <row r="80" spans="1:14">
      <c r="A80" s="112">
        <v>88</v>
      </c>
      <c r="B80" s="109" t="s">
        <v>78</v>
      </c>
      <c r="C80" s="107">
        <v>41207</v>
      </c>
      <c r="D80" s="107">
        <v>43671</v>
      </c>
      <c r="E80" s="107">
        <v>44130</v>
      </c>
      <c r="F80" s="107">
        <v>40379.611520698003</v>
      </c>
      <c r="G80" s="107">
        <v>43245.712011197698</v>
      </c>
      <c r="H80" s="107">
        <v>43294.688523999903</v>
      </c>
      <c r="I80" s="110">
        <f t="shared" si="6"/>
        <v>3.1747326674380124E-3</v>
      </c>
      <c r="J80" s="110">
        <f t="shared" si="7"/>
        <v>7.0934549955104717E-2</v>
      </c>
      <c r="K80" s="107">
        <f t="shared" si="8"/>
        <v>2923</v>
      </c>
      <c r="L80" s="111">
        <f t="shared" si="9"/>
        <v>-2.0933596883235935E-2</v>
      </c>
      <c r="M80" s="108">
        <f t="shared" si="10"/>
        <v>459</v>
      </c>
      <c r="N80" s="108">
        <f t="shared" si="11"/>
        <v>48.976512802204525</v>
      </c>
    </row>
    <row r="81" spans="1:14">
      <c r="A81" s="112">
        <v>90</v>
      </c>
      <c r="B81" s="109" t="s">
        <v>79</v>
      </c>
      <c r="C81" s="107">
        <v>12318</v>
      </c>
      <c r="D81" s="107">
        <v>12994</v>
      </c>
      <c r="E81" s="107">
        <v>12353</v>
      </c>
      <c r="F81" s="107">
        <v>12855.3050596143</v>
      </c>
      <c r="G81" s="107">
        <v>12631.6612571075</v>
      </c>
      <c r="H81" s="107">
        <v>12816.2092400409</v>
      </c>
      <c r="I81" s="110">
        <f t="shared" si="6"/>
        <v>8.8868054930572773E-4</v>
      </c>
      <c r="J81" s="110">
        <f t="shared" si="7"/>
        <v>2.8413703523299237E-3</v>
      </c>
      <c r="K81" s="107">
        <f t="shared" si="8"/>
        <v>35</v>
      </c>
      <c r="L81" s="111">
        <f t="shared" si="9"/>
        <v>-2.5065887475650281E-4</v>
      </c>
      <c r="M81" s="108">
        <f t="shared" si="10"/>
        <v>-641</v>
      </c>
      <c r="N81" s="108">
        <f t="shared" si="11"/>
        <v>184.54798293339991</v>
      </c>
    </row>
    <row r="82" spans="1:14">
      <c r="A82" s="112">
        <v>91</v>
      </c>
      <c r="B82" s="109" t="s">
        <v>80</v>
      </c>
      <c r="C82" s="107">
        <v>3048</v>
      </c>
      <c r="D82" s="107">
        <v>3608</v>
      </c>
      <c r="E82" s="107">
        <v>3673</v>
      </c>
      <c r="F82" s="107">
        <v>3030.4450974240599</v>
      </c>
      <c r="G82" s="107">
        <v>3655.3545153612799</v>
      </c>
      <c r="H82" s="107">
        <v>3657.9108460569</v>
      </c>
      <c r="I82" s="110">
        <f t="shared" si="6"/>
        <v>2.6423732353274005E-4</v>
      </c>
      <c r="J82" s="110">
        <f t="shared" si="7"/>
        <v>0.20505249343832022</v>
      </c>
      <c r="K82" s="107">
        <f t="shared" si="8"/>
        <v>625</v>
      </c>
      <c r="L82" s="111">
        <f t="shared" si="9"/>
        <v>-4.4760513349375499E-3</v>
      </c>
      <c r="M82" s="108">
        <f t="shared" si="10"/>
        <v>65</v>
      </c>
      <c r="N82" s="108">
        <f t="shared" si="11"/>
        <v>2.5563306956200904</v>
      </c>
    </row>
    <row r="83" spans="1:14">
      <c r="A83" s="112">
        <v>92</v>
      </c>
      <c r="B83" s="109" t="s">
        <v>81</v>
      </c>
      <c r="C83" s="107">
        <v>10788</v>
      </c>
      <c r="D83" s="107">
        <v>9545</v>
      </c>
      <c r="E83" s="107">
        <v>9170</v>
      </c>
      <c r="F83" s="107">
        <v>11064.9235081917</v>
      </c>
      <c r="G83" s="107">
        <v>9432.3953324022204</v>
      </c>
      <c r="H83" s="107">
        <v>9402.9311302321694</v>
      </c>
      <c r="I83" s="110">
        <f t="shared" si="6"/>
        <v>6.5969405303436602E-4</v>
      </c>
      <c r="J83" s="110">
        <f t="shared" si="7"/>
        <v>-0.149981460882462</v>
      </c>
      <c r="K83" s="107">
        <f t="shared" si="8"/>
        <v>-1618</v>
      </c>
      <c r="L83" s="111">
        <f t="shared" si="9"/>
        <v>1.1587601695886329E-2</v>
      </c>
      <c r="M83" s="108">
        <f t="shared" si="10"/>
        <v>-375</v>
      </c>
      <c r="N83" s="108">
        <f t="shared" si="11"/>
        <v>-29.464202170051067</v>
      </c>
    </row>
    <row r="84" spans="1:14">
      <c r="A84" s="112">
        <v>93</v>
      </c>
      <c r="B84" s="109" t="s">
        <v>82</v>
      </c>
      <c r="C84" s="107">
        <v>44553</v>
      </c>
      <c r="D84" s="107">
        <v>45361</v>
      </c>
      <c r="E84" s="107">
        <v>44238</v>
      </c>
      <c r="F84" s="107">
        <v>45644.529386115399</v>
      </c>
      <c r="G84" s="107">
        <v>45348.702517170299</v>
      </c>
      <c r="H84" s="107">
        <v>45764.246591982803</v>
      </c>
      <c r="I84" s="110">
        <f t="shared" si="6"/>
        <v>3.1825022375282755E-3</v>
      </c>
      <c r="J84" s="110">
        <f t="shared" si="7"/>
        <v>-7.0702309608780553E-3</v>
      </c>
      <c r="K84" s="107">
        <f t="shared" si="8"/>
        <v>-315</v>
      </c>
      <c r="L84" s="111">
        <f t="shared" si="9"/>
        <v>2.2559298728085254E-3</v>
      </c>
      <c r="M84" s="108">
        <f t="shared" si="10"/>
        <v>-1123</v>
      </c>
      <c r="N84" s="108">
        <f t="shared" si="11"/>
        <v>415.54407481250382</v>
      </c>
    </row>
    <row r="85" spans="1:14">
      <c r="A85" s="112">
        <v>94</v>
      </c>
      <c r="B85" s="109" t="s">
        <v>83</v>
      </c>
      <c r="C85" s="107">
        <v>42902</v>
      </c>
      <c r="D85" s="107">
        <v>42980</v>
      </c>
      <c r="E85" s="107">
        <v>46235</v>
      </c>
      <c r="F85" s="107">
        <v>42183.8465717535</v>
      </c>
      <c r="G85" s="107">
        <v>43749.174291651703</v>
      </c>
      <c r="H85" s="107">
        <v>45040.512236180002</v>
      </c>
      <c r="I85" s="110">
        <f t="shared" si="6"/>
        <v>3.3261673437343419E-3</v>
      </c>
      <c r="J85" s="110">
        <f t="shared" si="7"/>
        <v>7.7688685842151883E-2</v>
      </c>
      <c r="K85" s="107">
        <f t="shared" si="8"/>
        <v>3333</v>
      </c>
      <c r="L85" s="111">
        <f t="shared" si="9"/>
        <v>-2.3869886558954969E-2</v>
      </c>
      <c r="M85" s="108">
        <f t="shared" si="10"/>
        <v>3255</v>
      </c>
      <c r="N85" s="108">
        <f t="shared" si="11"/>
        <v>1291.337944528299</v>
      </c>
    </row>
    <row r="86" spans="1:14">
      <c r="A86" s="112">
        <v>95</v>
      </c>
      <c r="B86" s="109" t="s">
        <v>84</v>
      </c>
      <c r="C86" s="107">
        <v>66464</v>
      </c>
      <c r="D86" s="107">
        <v>63475</v>
      </c>
      <c r="E86" s="107">
        <v>63997</v>
      </c>
      <c r="F86" s="107">
        <v>66578.400488629399</v>
      </c>
      <c r="G86" s="107">
        <v>63990.465086418997</v>
      </c>
      <c r="H86" s="107">
        <v>64093.2369437007</v>
      </c>
      <c r="I86" s="110">
        <f t="shared" si="6"/>
        <v>4.6039738617274072E-3</v>
      </c>
      <c r="J86" s="110">
        <f t="shared" si="7"/>
        <v>-3.7117838228213768E-2</v>
      </c>
      <c r="K86" s="107">
        <f t="shared" si="8"/>
        <v>-2467</v>
      </c>
      <c r="L86" s="111">
        <f t="shared" si="9"/>
        <v>1.7667869829265499E-2</v>
      </c>
      <c r="M86" s="108">
        <f t="shared" si="10"/>
        <v>522</v>
      </c>
      <c r="N86" s="108">
        <f t="shared" si="11"/>
        <v>102.77185728170298</v>
      </c>
    </row>
    <row r="87" spans="1:14">
      <c r="A87" s="112">
        <v>96</v>
      </c>
      <c r="B87" s="109" t="s">
        <v>85</v>
      </c>
      <c r="C87" s="107">
        <v>107573</v>
      </c>
      <c r="D87" s="107">
        <v>107831</v>
      </c>
      <c r="E87" s="107">
        <v>107699</v>
      </c>
      <c r="F87" s="107">
        <v>107581.93300055699</v>
      </c>
      <c r="G87" s="107">
        <v>107149.128181693</v>
      </c>
      <c r="H87" s="107">
        <v>107466.15572313</v>
      </c>
      <c r="I87" s="110">
        <f t="shared" si="6"/>
        <v>7.7479160106595623E-3</v>
      </c>
      <c r="J87" s="110">
        <f t="shared" si="7"/>
        <v>1.1712976304463017E-3</v>
      </c>
      <c r="K87" s="107">
        <f t="shared" si="8"/>
        <v>126</v>
      </c>
      <c r="L87" s="111">
        <f t="shared" si="9"/>
        <v>-9.0237194912341008E-4</v>
      </c>
      <c r="M87" s="108">
        <f t="shared" si="10"/>
        <v>-132</v>
      </c>
      <c r="N87" s="108">
        <f t="shared" si="11"/>
        <v>317.02754143699713</v>
      </c>
    </row>
    <row r="88" spans="1:14">
      <c r="A88" s="112">
        <v>97</v>
      </c>
      <c r="B88" s="109" t="s">
        <v>86</v>
      </c>
      <c r="C88" s="107">
        <v>31243</v>
      </c>
      <c r="D88" s="107">
        <v>24660</v>
      </c>
      <c r="E88" s="107">
        <v>24161</v>
      </c>
      <c r="F88" s="107">
        <v>31418.5096213039</v>
      </c>
      <c r="G88" s="107">
        <v>24971.760681104101</v>
      </c>
      <c r="H88" s="107">
        <v>24336.429265958501</v>
      </c>
      <c r="I88" s="110">
        <f t="shared" si="6"/>
        <v>1.7381535458411469E-3</v>
      </c>
      <c r="J88" s="110">
        <f t="shared" si="7"/>
        <v>-0.22667477514963352</v>
      </c>
      <c r="K88" s="107">
        <f t="shared" si="8"/>
        <v>-7082</v>
      </c>
      <c r="L88" s="111">
        <f t="shared" si="9"/>
        <v>5.0719032886444367E-2</v>
      </c>
      <c r="M88" s="108">
        <f t="shared" si="10"/>
        <v>-499</v>
      </c>
      <c r="N88" s="108">
        <f t="shared" si="11"/>
        <v>-635.33141514559975</v>
      </c>
    </row>
    <row r="89" spans="1:14">
      <c r="A89" s="112">
        <v>98</v>
      </c>
      <c r="B89" s="109" t="s">
        <v>87</v>
      </c>
      <c r="C89" s="107">
        <v>2260</v>
      </c>
      <c r="D89" s="107">
        <v>1870</v>
      </c>
      <c r="E89" s="107">
        <v>1838</v>
      </c>
      <c r="F89" s="107">
        <v>2248.80151456259</v>
      </c>
      <c r="G89" s="107">
        <v>1818.8594706838501</v>
      </c>
      <c r="H89" s="107">
        <v>1828.8842660161499</v>
      </c>
      <c r="I89" s="110">
        <f t="shared" si="6"/>
        <v>1.3222657246206814E-4</v>
      </c>
      <c r="J89" s="110">
        <f t="shared" si="7"/>
        <v>-0.18672566371681415</v>
      </c>
      <c r="K89" s="107">
        <f t="shared" si="8"/>
        <v>-422</v>
      </c>
      <c r="L89" s="111">
        <f t="shared" si="9"/>
        <v>3.0222298613498339E-3</v>
      </c>
      <c r="M89" s="108">
        <f t="shared" si="10"/>
        <v>-32</v>
      </c>
      <c r="N89" s="108">
        <f t="shared" si="11"/>
        <v>10.024795332299846</v>
      </c>
    </row>
    <row r="90" spans="1:14">
      <c r="A90" s="112">
        <v>99</v>
      </c>
      <c r="B90" s="109" t="s">
        <v>88</v>
      </c>
      <c r="C90" s="107">
        <v>4112</v>
      </c>
      <c r="D90" s="107">
        <v>4454</v>
      </c>
      <c r="E90" s="107">
        <v>4552</v>
      </c>
      <c r="F90" s="107">
        <v>4121.1132296712703</v>
      </c>
      <c r="G90" s="107">
        <v>4496.0334249531297</v>
      </c>
      <c r="H90" s="107">
        <v>4555.0742840448602</v>
      </c>
      <c r="I90" s="110">
        <f t="shared" si="6"/>
        <v>3.274729912118249E-4</v>
      </c>
      <c r="J90" s="110">
        <f t="shared" si="7"/>
        <v>0.10700389105058365</v>
      </c>
      <c r="K90" s="107">
        <f t="shared" si="8"/>
        <v>440</v>
      </c>
      <c r="L90" s="111">
        <f t="shared" si="9"/>
        <v>-3.1511401397960352E-3</v>
      </c>
      <c r="M90" s="108">
        <f t="shared" si="10"/>
        <v>98</v>
      </c>
      <c r="N90" s="108">
        <f t="shared" si="11"/>
        <v>59.040859091730454</v>
      </c>
    </row>
    <row r="91" spans="1:14" s="120" customFormat="1">
      <c r="A91" s="185" t="s">
        <v>89</v>
      </c>
      <c r="B91" s="185"/>
      <c r="C91" s="74">
        <v>14040015</v>
      </c>
      <c r="D91" s="74">
        <v>13962960</v>
      </c>
      <c r="E91" s="74">
        <v>13900383</v>
      </c>
      <c r="F91" s="74">
        <v>13948054.811570801</v>
      </c>
      <c r="G91" s="74">
        <v>13929494.3053094</v>
      </c>
      <c r="H91" s="74">
        <v>13938407.9612418</v>
      </c>
      <c r="I91" s="79">
        <f t="shared" si="6"/>
        <v>1</v>
      </c>
      <c r="J91" s="79">
        <f t="shared" si="7"/>
        <v>-9.9452885199908976E-3</v>
      </c>
      <c r="K91" s="74">
        <f t="shared" si="8"/>
        <v>-139632</v>
      </c>
      <c r="L91" s="80">
        <f t="shared" si="9"/>
        <v>1</v>
      </c>
      <c r="M91" s="74">
        <f t="shared" si="10"/>
        <v>-62577</v>
      </c>
      <c r="N91" s="73">
        <f t="shared" si="11"/>
        <v>8913.6559324003756</v>
      </c>
    </row>
    <row r="92" spans="1:14">
      <c r="A92" s="22"/>
      <c r="B92" s="22"/>
      <c r="C92" s="13"/>
      <c r="D92" s="13"/>
      <c r="E92" s="13"/>
      <c r="F92" s="13"/>
      <c r="G92" s="13"/>
      <c r="H92" s="13"/>
      <c r="I92" s="22"/>
      <c r="J92" s="22"/>
      <c r="K92" s="22"/>
      <c r="L92" s="22"/>
    </row>
    <row r="93" spans="1:14">
      <c r="D93" s="137"/>
      <c r="E93" s="137"/>
      <c r="F93" s="151"/>
      <c r="G93" s="172"/>
      <c r="H93" s="172"/>
    </row>
    <row r="94" spans="1:14">
      <c r="E94" s="151"/>
      <c r="F94" s="151"/>
    </row>
    <row r="95" spans="1:14">
      <c r="E95" s="151"/>
      <c r="F95" s="151"/>
      <c r="G95" s="151"/>
      <c r="H95" s="151"/>
      <c r="I95" s="10"/>
      <c r="K95" s="14"/>
    </row>
    <row r="96" spans="1:14">
      <c r="E96" s="151"/>
      <c r="F96" s="151"/>
      <c r="G96" s="151"/>
      <c r="H96" s="151"/>
      <c r="I96" s="26"/>
    </row>
    <row r="97" spans="3:9">
      <c r="I97" s="26"/>
    </row>
    <row r="99" spans="3:9">
      <c r="C99" s="25"/>
      <c r="D99" s="25"/>
      <c r="E99" s="25"/>
      <c r="F99" s="25"/>
      <c r="G99" s="25"/>
      <c r="H99" s="25"/>
      <c r="I99" s="26"/>
    </row>
  </sheetData>
  <mergeCells count="3">
    <mergeCell ref="A91:B91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3"/>
  <sheetViews>
    <sheetView tabSelected="1" topLeftCell="A82" zoomScale="80" zoomScaleNormal="80" workbookViewId="0">
      <selection activeCell="D105" sqref="D105"/>
    </sheetView>
  </sheetViews>
  <sheetFormatPr defaultRowHeight="14.5"/>
  <cols>
    <col min="2" max="2" width="39.54296875" customWidth="1"/>
    <col min="3" max="3" width="19.453125" style="167" customWidth="1"/>
    <col min="4" max="4" width="19.453125" style="165" customWidth="1"/>
    <col min="5" max="5" width="19.453125" style="166" customWidth="1"/>
    <col min="6" max="8" width="19.453125" style="167" customWidth="1"/>
    <col min="9" max="9" width="41.1796875" customWidth="1"/>
    <col min="10" max="10" width="29.1796875" customWidth="1"/>
    <col min="11" max="11" width="23.453125" customWidth="1"/>
    <col min="12" max="12" width="23.453125" style="167" customWidth="1"/>
  </cols>
  <sheetData>
    <row r="1" spans="1:12" s="167" customFormat="1" ht="15" thickBot="1">
      <c r="C1" s="186" t="s">
        <v>290</v>
      </c>
      <c r="D1" s="186"/>
      <c r="E1" s="187"/>
      <c r="F1" s="188" t="s">
        <v>289</v>
      </c>
      <c r="G1" s="186"/>
      <c r="H1" s="187"/>
    </row>
    <row r="2" spans="1:12" ht="62.15" customHeight="1">
      <c r="A2" s="105" t="s">
        <v>1</v>
      </c>
      <c r="B2" s="104" t="s">
        <v>90</v>
      </c>
      <c r="C2" s="171">
        <v>42309</v>
      </c>
      <c r="D2" s="171">
        <v>42644</v>
      </c>
      <c r="E2" s="171">
        <v>42675</v>
      </c>
      <c r="F2" s="171">
        <v>42309</v>
      </c>
      <c r="G2" s="171">
        <v>42644</v>
      </c>
      <c r="H2" s="171">
        <v>42675</v>
      </c>
      <c r="I2" s="102" t="s">
        <v>340</v>
      </c>
      <c r="J2" s="102" t="s">
        <v>341</v>
      </c>
      <c r="K2" s="2" t="s">
        <v>342</v>
      </c>
      <c r="L2" s="177" t="s">
        <v>343</v>
      </c>
    </row>
    <row r="3" spans="1:12">
      <c r="A3" s="94">
        <v>1</v>
      </c>
      <c r="B3" s="95" t="s">
        <v>2</v>
      </c>
      <c r="C3" s="31">
        <v>106599</v>
      </c>
      <c r="D3" s="31">
        <v>103574</v>
      </c>
      <c r="E3" s="31">
        <v>100070</v>
      </c>
      <c r="F3" s="31">
        <v>103146.064945791</v>
      </c>
      <c r="G3" s="31">
        <v>98887.039924747005</v>
      </c>
      <c r="H3" s="31">
        <v>97992.467216380304</v>
      </c>
      <c r="I3" s="100">
        <f>(E3-C3)/C3</f>
        <v>-6.1248229345491047E-2</v>
      </c>
      <c r="J3" s="31">
        <f>E3-C3</f>
        <v>-6529</v>
      </c>
      <c r="K3" s="31">
        <f>E3-D3</f>
        <v>-3504</v>
      </c>
      <c r="L3" s="31">
        <f>H3-G3</f>
        <v>-894.57270836670068</v>
      </c>
    </row>
    <row r="4" spans="1:12">
      <c r="A4" s="94">
        <v>2</v>
      </c>
      <c r="B4" s="95" t="s">
        <v>3</v>
      </c>
      <c r="C4" s="31">
        <v>61315</v>
      </c>
      <c r="D4" s="31">
        <v>46705</v>
      </c>
      <c r="E4" s="31">
        <v>41135</v>
      </c>
      <c r="F4" s="31">
        <v>55357.678310691699</v>
      </c>
      <c r="G4" s="31">
        <v>45340.524524022097</v>
      </c>
      <c r="H4" s="31">
        <v>37097.282136196001</v>
      </c>
      <c r="I4" s="100">
        <f t="shared" ref="I4:I67" si="0">(E4-C4)/C4</f>
        <v>-0.32912011742640462</v>
      </c>
      <c r="J4" s="31">
        <f t="shared" ref="J4:J67" si="1">E4-C4</f>
        <v>-20180</v>
      </c>
      <c r="K4" s="31">
        <f t="shared" ref="K4:K67" si="2">E4-D4</f>
        <v>-5570</v>
      </c>
      <c r="L4" s="31">
        <f t="shared" ref="L4:L67" si="3">H4-G4</f>
        <v>-8243.2423878260961</v>
      </c>
    </row>
    <row r="5" spans="1:12">
      <c r="A5" s="94">
        <v>3</v>
      </c>
      <c r="B5" s="95" t="s">
        <v>4</v>
      </c>
      <c r="C5" s="31">
        <v>8081</v>
      </c>
      <c r="D5" s="31">
        <v>8611</v>
      </c>
      <c r="E5" s="31">
        <v>8630</v>
      </c>
      <c r="F5" s="31">
        <v>7778.3467552366801</v>
      </c>
      <c r="G5" s="31">
        <v>8199.5382946280806</v>
      </c>
      <c r="H5" s="31">
        <v>8223.6665239747508</v>
      </c>
      <c r="I5" s="100">
        <f t="shared" si="0"/>
        <v>6.7937136493008296E-2</v>
      </c>
      <c r="J5" s="31">
        <f t="shared" si="1"/>
        <v>549</v>
      </c>
      <c r="K5" s="31">
        <f t="shared" si="2"/>
        <v>19</v>
      </c>
      <c r="L5" s="31">
        <f t="shared" si="3"/>
        <v>24.128229346670196</v>
      </c>
    </row>
    <row r="6" spans="1:12">
      <c r="A6" s="94">
        <v>5</v>
      </c>
      <c r="B6" s="95" t="s">
        <v>5</v>
      </c>
      <c r="C6" s="31">
        <v>16343</v>
      </c>
      <c r="D6" s="31">
        <v>14666</v>
      </c>
      <c r="E6" s="31">
        <v>14510</v>
      </c>
      <c r="F6" s="31">
        <v>16343</v>
      </c>
      <c r="G6" s="31">
        <v>14666</v>
      </c>
      <c r="H6" s="31">
        <v>14510</v>
      </c>
      <c r="I6" s="100">
        <f t="shared" si="0"/>
        <v>-0.11215811050602705</v>
      </c>
      <c r="J6" s="31">
        <f t="shared" si="1"/>
        <v>-1833</v>
      </c>
      <c r="K6" s="31">
        <f t="shared" si="2"/>
        <v>-156</v>
      </c>
      <c r="L6" s="31">
        <f t="shared" si="3"/>
        <v>-156</v>
      </c>
    </row>
    <row r="7" spans="1:12">
      <c r="A7" s="94">
        <v>6</v>
      </c>
      <c r="B7" s="95" t="s">
        <v>6</v>
      </c>
      <c r="C7" s="31">
        <v>2077</v>
      </c>
      <c r="D7" s="31">
        <v>1244</v>
      </c>
      <c r="E7" s="31">
        <v>1201</v>
      </c>
      <c r="F7" s="31">
        <v>2077</v>
      </c>
      <c r="G7" s="31">
        <v>1244</v>
      </c>
      <c r="H7" s="31">
        <v>1201</v>
      </c>
      <c r="I7" s="100">
        <f t="shared" si="0"/>
        <v>-0.42176215695714975</v>
      </c>
      <c r="J7" s="31">
        <f t="shared" si="1"/>
        <v>-876</v>
      </c>
      <c r="K7" s="31">
        <f t="shared" si="2"/>
        <v>-43</v>
      </c>
      <c r="L7" s="31">
        <f t="shared" si="3"/>
        <v>-43</v>
      </c>
    </row>
    <row r="8" spans="1:12">
      <c r="A8" s="94">
        <v>7</v>
      </c>
      <c r="B8" s="95" t="s">
        <v>7</v>
      </c>
      <c r="C8" s="31">
        <v>15552</v>
      </c>
      <c r="D8" s="31">
        <v>13729</v>
      </c>
      <c r="E8" s="31">
        <v>14341</v>
      </c>
      <c r="F8" s="31">
        <v>14607.2528596149</v>
      </c>
      <c r="G8" s="31">
        <v>12830.0184803989</v>
      </c>
      <c r="H8" s="31">
        <v>13226.3562642627</v>
      </c>
      <c r="I8" s="100">
        <f t="shared" si="0"/>
        <v>-7.7867798353909459E-2</v>
      </c>
      <c r="J8" s="31">
        <f t="shared" si="1"/>
        <v>-1211</v>
      </c>
      <c r="K8" s="31">
        <f t="shared" si="2"/>
        <v>612</v>
      </c>
      <c r="L8" s="31">
        <f t="shared" si="3"/>
        <v>396.33778386380072</v>
      </c>
    </row>
    <row r="9" spans="1:12">
      <c r="A9" s="94">
        <v>8</v>
      </c>
      <c r="B9" s="95" t="s">
        <v>281</v>
      </c>
      <c r="C9" s="31">
        <v>57873</v>
      </c>
      <c r="D9" s="31">
        <v>60355</v>
      </c>
      <c r="E9" s="31">
        <v>59297</v>
      </c>
      <c r="F9" s="31">
        <v>57525.301207183496</v>
      </c>
      <c r="G9" s="31">
        <v>58638.191114238201</v>
      </c>
      <c r="H9" s="31">
        <v>58821.259489887001</v>
      </c>
      <c r="I9" s="100">
        <f t="shared" si="0"/>
        <v>2.4605601921448689E-2</v>
      </c>
      <c r="J9" s="31">
        <f t="shared" si="1"/>
        <v>1424</v>
      </c>
      <c r="K9" s="31">
        <f t="shared" si="2"/>
        <v>-1058</v>
      </c>
      <c r="L9" s="31">
        <f t="shared" si="3"/>
        <v>183.0683756487997</v>
      </c>
    </row>
    <row r="10" spans="1:12">
      <c r="A10" s="94">
        <v>9</v>
      </c>
      <c r="B10" s="95" t="s">
        <v>8</v>
      </c>
      <c r="C10" s="31">
        <v>5145</v>
      </c>
      <c r="D10" s="31">
        <v>6063</v>
      </c>
      <c r="E10" s="31">
        <v>6034</v>
      </c>
      <c r="F10" s="31">
        <v>5107.5630474239497</v>
      </c>
      <c r="G10" s="31">
        <v>6006.7234351944899</v>
      </c>
      <c r="H10" s="31">
        <v>6032.0692311348703</v>
      </c>
      <c r="I10" s="100">
        <f t="shared" si="0"/>
        <v>0.17278911564625851</v>
      </c>
      <c r="J10" s="31">
        <f t="shared" si="1"/>
        <v>889</v>
      </c>
      <c r="K10" s="31">
        <f t="shared" si="2"/>
        <v>-29</v>
      </c>
      <c r="L10" s="31">
        <f t="shared" si="3"/>
        <v>25.345795940380413</v>
      </c>
    </row>
    <row r="11" spans="1:12">
      <c r="A11" s="96">
        <v>10</v>
      </c>
      <c r="B11" s="95" t="s">
        <v>9</v>
      </c>
      <c r="C11" s="31">
        <v>332567</v>
      </c>
      <c r="D11" s="31">
        <v>327368</v>
      </c>
      <c r="E11" s="31">
        <v>325894</v>
      </c>
      <c r="F11" s="31">
        <v>334328.38398555998</v>
      </c>
      <c r="G11" s="31">
        <v>328441.92155471101</v>
      </c>
      <c r="H11" s="31">
        <v>327660.97588655498</v>
      </c>
      <c r="I11" s="100">
        <f t="shared" si="0"/>
        <v>-2.0065129733256758E-2</v>
      </c>
      <c r="J11" s="31">
        <f t="shared" si="1"/>
        <v>-6673</v>
      </c>
      <c r="K11" s="31">
        <f t="shared" si="2"/>
        <v>-1474</v>
      </c>
      <c r="L11" s="31">
        <f t="shared" si="3"/>
        <v>-780.94566815602593</v>
      </c>
    </row>
    <row r="12" spans="1:12">
      <c r="A12" s="96">
        <v>11</v>
      </c>
      <c r="B12" s="95" t="s">
        <v>10</v>
      </c>
      <c r="C12" s="31">
        <v>13730</v>
      </c>
      <c r="D12" s="31">
        <v>13729</v>
      </c>
      <c r="E12" s="31">
        <v>13047</v>
      </c>
      <c r="F12" s="31">
        <v>13827.531065056201</v>
      </c>
      <c r="G12" s="31">
        <v>13545.7824931824</v>
      </c>
      <c r="H12" s="31">
        <v>13144.5310708047</v>
      </c>
      <c r="I12" s="100">
        <f t="shared" si="0"/>
        <v>-4.9745083758193739E-2</v>
      </c>
      <c r="J12" s="31">
        <f t="shared" si="1"/>
        <v>-683</v>
      </c>
      <c r="K12" s="31">
        <f t="shared" si="2"/>
        <v>-682</v>
      </c>
      <c r="L12" s="31">
        <f t="shared" si="3"/>
        <v>-401.25142237769978</v>
      </c>
    </row>
    <row r="13" spans="1:12">
      <c r="A13" s="96">
        <v>12</v>
      </c>
      <c r="B13" s="95" t="s">
        <v>11</v>
      </c>
      <c r="C13" s="31">
        <v>1228</v>
      </c>
      <c r="D13" s="31">
        <v>1083</v>
      </c>
      <c r="E13" s="31">
        <v>1198</v>
      </c>
      <c r="F13" s="31">
        <v>1079.1079242031899</v>
      </c>
      <c r="G13" s="31">
        <v>987.48645295632298</v>
      </c>
      <c r="H13" s="31">
        <v>1049.18795278986</v>
      </c>
      <c r="I13" s="100">
        <f t="shared" si="0"/>
        <v>-2.4429967426710098E-2</v>
      </c>
      <c r="J13" s="31">
        <f t="shared" si="1"/>
        <v>-30</v>
      </c>
      <c r="K13" s="31">
        <f t="shared" si="2"/>
        <v>115</v>
      </c>
      <c r="L13" s="31">
        <f t="shared" si="3"/>
        <v>61.701499833537014</v>
      </c>
    </row>
    <row r="14" spans="1:12">
      <c r="A14" s="96">
        <v>13</v>
      </c>
      <c r="B14" s="95" t="s">
        <v>12</v>
      </c>
      <c r="C14" s="31">
        <v>273996</v>
      </c>
      <c r="D14" s="31">
        <v>262349</v>
      </c>
      <c r="E14" s="31">
        <v>263524</v>
      </c>
      <c r="F14" s="31">
        <v>273996</v>
      </c>
      <c r="G14" s="31">
        <v>262349</v>
      </c>
      <c r="H14" s="31">
        <v>263524</v>
      </c>
      <c r="I14" s="100">
        <f t="shared" si="0"/>
        <v>-3.8219536051621192E-2</v>
      </c>
      <c r="J14" s="31">
        <f t="shared" si="1"/>
        <v>-10472</v>
      </c>
      <c r="K14" s="31">
        <f t="shared" si="2"/>
        <v>1175</v>
      </c>
      <c r="L14" s="31">
        <f t="shared" si="3"/>
        <v>1175</v>
      </c>
    </row>
    <row r="15" spans="1:12">
      <c r="A15" s="96">
        <v>14</v>
      </c>
      <c r="B15" s="95" t="s">
        <v>13</v>
      </c>
      <c r="C15" s="31">
        <v>378436</v>
      </c>
      <c r="D15" s="31">
        <v>365876</v>
      </c>
      <c r="E15" s="31">
        <v>367294</v>
      </c>
      <c r="F15" s="31">
        <v>376335.55503361201</v>
      </c>
      <c r="G15" s="31">
        <v>366940.65280657698</v>
      </c>
      <c r="H15" s="31">
        <v>364968.80086440803</v>
      </c>
      <c r="I15" s="100">
        <f t="shared" si="0"/>
        <v>-2.9442230654588886E-2</v>
      </c>
      <c r="J15" s="31">
        <f t="shared" si="1"/>
        <v>-11142</v>
      </c>
      <c r="K15" s="31">
        <f t="shared" si="2"/>
        <v>1418</v>
      </c>
      <c r="L15" s="31">
        <f t="shared" si="3"/>
        <v>-1971.8519421689562</v>
      </c>
    </row>
    <row r="16" spans="1:12">
      <c r="A16" s="96">
        <v>15</v>
      </c>
      <c r="B16" s="95" t="s">
        <v>14</v>
      </c>
      <c r="C16" s="31">
        <v>55978</v>
      </c>
      <c r="D16" s="31">
        <v>53341</v>
      </c>
      <c r="E16" s="31">
        <v>53174</v>
      </c>
      <c r="F16" s="31">
        <v>55850.189232244898</v>
      </c>
      <c r="G16" s="31">
        <v>53393.617816119498</v>
      </c>
      <c r="H16" s="31">
        <v>53123.318719243303</v>
      </c>
      <c r="I16" s="100">
        <f t="shared" si="0"/>
        <v>-5.0091107220693841E-2</v>
      </c>
      <c r="J16" s="31">
        <f t="shared" si="1"/>
        <v>-2804</v>
      </c>
      <c r="K16" s="31">
        <f t="shared" si="2"/>
        <v>-167</v>
      </c>
      <c r="L16" s="31">
        <f t="shared" si="3"/>
        <v>-270.29909687619511</v>
      </c>
    </row>
    <row r="17" spans="1:12">
      <c r="A17" s="96">
        <v>16</v>
      </c>
      <c r="B17" s="95" t="s">
        <v>15</v>
      </c>
      <c r="C17" s="31">
        <v>56710</v>
      </c>
      <c r="D17" s="31">
        <v>54622</v>
      </c>
      <c r="E17" s="31">
        <v>54801</v>
      </c>
      <c r="F17" s="31">
        <v>56440.4523545138</v>
      </c>
      <c r="G17" s="31">
        <v>54572.902612969097</v>
      </c>
      <c r="H17" s="31">
        <v>54470.939442958697</v>
      </c>
      <c r="I17" s="100">
        <f t="shared" si="0"/>
        <v>-3.3662493387409627E-2</v>
      </c>
      <c r="J17" s="31">
        <f t="shared" si="1"/>
        <v>-1909</v>
      </c>
      <c r="K17" s="31">
        <f t="shared" si="2"/>
        <v>179</v>
      </c>
      <c r="L17" s="31">
        <f t="shared" si="3"/>
        <v>-101.96317001040006</v>
      </c>
    </row>
    <row r="18" spans="1:12">
      <c r="A18" s="96">
        <v>17</v>
      </c>
      <c r="B18" s="95" t="s">
        <v>16</v>
      </c>
      <c r="C18" s="31">
        <v>42445</v>
      </c>
      <c r="D18" s="31">
        <v>42757</v>
      </c>
      <c r="E18" s="31">
        <v>42813</v>
      </c>
      <c r="F18" s="31">
        <v>42445</v>
      </c>
      <c r="G18" s="31">
        <v>42757</v>
      </c>
      <c r="H18" s="31">
        <v>42813</v>
      </c>
      <c r="I18" s="100">
        <f t="shared" si="0"/>
        <v>8.6700435858169389E-3</v>
      </c>
      <c r="J18" s="31">
        <f t="shared" si="1"/>
        <v>368</v>
      </c>
      <c r="K18" s="31">
        <f t="shared" si="2"/>
        <v>56</v>
      </c>
      <c r="L18" s="31">
        <f t="shared" si="3"/>
        <v>56</v>
      </c>
    </row>
    <row r="19" spans="1:12">
      <c r="A19" s="96">
        <v>18</v>
      </c>
      <c r="B19" s="95" t="s">
        <v>17</v>
      </c>
      <c r="C19" s="31">
        <v>55253</v>
      </c>
      <c r="D19" s="31">
        <v>51465</v>
      </c>
      <c r="E19" s="31">
        <v>51474</v>
      </c>
      <c r="F19" s="31">
        <v>55253</v>
      </c>
      <c r="G19" s="31">
        <v>51465</v>
      </c>
      <c r="H19" s="31">
        <v>51474</v>
      </c>
      <c r="I19" s="100">
        <f t="shared" si="0"/>
        <v>-6.8394476318027975E-2</v>
      </c>
      <c r="J19" s="31">
        <f t="shared" si="1"/>
        <v>-3779</v>
      </c>
      <c r="K19" s="31">
        <f t="shared" si="2"/>
        <v>9</v>
      </c>
      <c r="L19" s="31">
        <f t="shared" si="3"/>
        <v>9</v>
      </c>
    </row>
    <row r="20" spans="1:12">
      <c r="A20" s="96">
        <v>19</v>
      </c>
      <c r="B20" s="95" t="s">
        <v>18</v>
      </c>
      <c r="C20" s="31">
        <v>3338</v>
      </c>
      <c r="D20" s="31">
        <v>3054</v>
      </c>
      <c r="E20" s="31">
        <v>3068</v>
      </c>
      <c r="F20" s="31">
        <v>3338</v>
      </c>
      <c r="G20" s="31">
        <v>3054</v>
      </c>
      <c r="H20" s="31">
        <v>3068</v>
      </c>
      <c r="I20" s="100">
        <f t="shared" si="0"/>
        <v>-8.0886758538046735E-2</v>
      </c>
      <c r="J20" s="31">
        <f t="shared" si="1"/>
        <v>-270</v>
      </c>
      <c r="K20" s="31">
        <f t="shared" si="2"/>
        <v>14</v>
      </c>
      <c r="L20" s="31">
        <f t="shared" si="3"/>
        <v>14</v>
      </c>
    </row>
    <row r="21" spans="1:12">
      <c r="A21" s="96">
        <v>20</v>
      </c>
      <c r="B21" s="95" t="s">
        <v>19</v>
      </c>
      <c r="C21" s="31">
        <v>55077</v>
      </c>
      <c r="D21" s="31">
        <v>54447</v>
      </c>
      <c r="E21" s="31">
        <v>54515</v>
      </c>
      <c r="F21" s="31">
        <v>55077</v>
      </c>
      <c r="G21" s="31">
        <v>54447</v>
      </c>
      <c r="H21" s="31">
        <v>54515</v>
      </c>
      <c r="I21" s="100">
        <f t="shared" si="0"/>
        <v>-1.0203896363273235E-2</v>
      </c>
      <c r="J21" s="31">
        <f t="shared" si="1"/>
        <v>-562</v>
      </c>
      <c r="K21" s="31">
        <f t="shared" si="2"/>
        <v>68</v>
      </c>
      <c r="L21" s="31">
        <f t="shared" si="3"/>
        <v>68</v>
      </c>
    </row>
    <row r="22" spans="1:12">
      <c r="A22" s="96">
        <v>21</v>
      </c>
      <c r="B22" s="95" t="s">
        <v>20</v>
      </c>
      <c r="C22" s="31">
        <v>9840</v>
      </c>
      <c r="D22" s="31">
        <v>9520</v>
      </c>
      <c r="E22" s="31">
        <v>9414</v>
      </c>
      <c r="F22" s="31">
        <v>9539.3264435739493</v>
      </c>
      <c r="G22" s="31">
        <v>9334.0988967856993</v>
      </c>
      <c r="H22" s="31">
        <v>9127.92870695274</v>
      </c>
      <c r="I22" s="100">
        <f t="shared" si="0"/>
        <v>-4.3292682926829265E-2</v>
      </c>
      <c r="J22" s="31">
        <f t="shared" si="1"/>
        <v>-426</v>
      </c>
      <c r="K22" s="31">
        <f t="shared" si="2"/>
        <v>-106</v>
      </c>
      <c r="L22" s="31">
        <f t="shared" si="3"/>
        <v>-206.1701898329593</v>
      </c>
    </row>
    <row r="23" spans="1:12">
      <c r="A23" s="96">
        <v>22</v>
      </c>
      <c r="B23" s="95" t="s">
        <v>21</v>
      </c>
      <c r="C23" s="31">
        <v>152911</v>
      </c>
      <c r="D23" s="31">
        <v>152838</v>
      </c>
      <c r="E23" s="31">
        <v>153441</v>
      </c>
      <c r="F23" s="31">
        <v>152310.40171693001</v>
      </c>
      <c r="G23" s="31">
        <v>152069.84399425099</v>
      </c>
      <c r="H23" s="31">
        <v>152074.066927295</v>
      </c>
      <c r="I23" s="100">
        <f t="shared" si="0"/>
        <v>3.46606849736121E-3</v>
      </c>
      <c r="J23" s="31">
        <f t="shared" si="1"/>
        <v>530</v>
      </c>
      <c r="K23" s="31">
        <f t="shared" si="2"/>
        <v>603</v>
      </c>
      <c r="L23" s="31">
        <f t="shared" si="3"/>
        <v>4.2229330440168269</v>
      </c>
    </row>
    <row r="24" spans="1:12">
      <c r="A24" s="96">
        <v>23</v>
      </c>
      <c r="B24" s="95" t="s">
        <v>22</v>
      </c>
      <c r="C24" s="31">
        <v>175289</v>
      </c>
      <c r="D24" s="31">
        <v>174442</v>
      </c>
      <c r="E24" s="31">
        <v>172228</v>
      </c>
      <c r="F24" s="31">
        <v>175360.94500240299</v>
      </c>
      <c r="G24" s="31">
        <v>172598.86103598101</v>
      </c>
      <c r="H24" s="31">
        <v>172363.75594013301</v>
      </c>
      <c r="I24" s="100">
        <f t="shared" si="0"/>
        <v>-1.7462590350792121E-2</v>
      </c>
      <c r="J24" s="31">
        <f t="shared" si="1"/>
        <v>-3061</v>
      </c>
      <c r="K24" s="31">
        <f t="shared" si="2"/>
        <v>-2214</v>
      </c>
      <c r="L24" s="31">
        <f t="shared" si="3"/>
        <v>-235.10509584800457</v>
      </c>
    </row>
    <row r="25" spans="1:12">
      <c r="A25" s="96">
        <v>24</v>
      </c>
      <c r="B25" s="95" t="s">
        <v>23</v>
      </c>
      <c r="C25" s="31">
        <v>90703</v>
      </c>
      <c r="D25" s="31">
        <v>86544</v>
      </c>
      <c r="E25" s="31">
        <v>86026</v>
      </c>
      <c r="F25" s="31">
        <v>90703</v>
      </c>
      <c r="G25" s="31">
        <v>86544</v>
      </c>
      <c r="H25" s="31">
        <v>86025.999999999898</v>
      </c>
      <c r="I25" s="100">
        <f t="shared" si="0"/>
        <v>-5.1563895350760176E-2</v>
      </c>
      <c r="J25" s="31">
        <f t="shared" si="1"/>
        <v>-4677</v>
      </c>
      <c r="K25" s="31">
        <f t="shared" si="2"/>
        <v>-518</v>
      </c>
      <c r="L25" s="31">
        <f t="shared" si="3"/>
        <v>-518.00000000010186</v>
      </c>
    </row>
    <row r="26" spans="1:12">
      <c r="A26" s="96">
        <v>25</v>
      </c>
      <c r="B26" s="95" t="s">
        <v>24</v>
      </c>
      <c r="C26" s="31">
        <v>323126</v>
      </c>
      <c r="D26" s="31">
        <v>313024</v>
      </c>
      <c r="E26" s="31">
        <v>311988</v>
      </c>
      <c r="F26" s="31">
        <v>324257.235245516</v>
      </c>
      <c r="G26" s="31">
        <v>315274.97721580102</v>
      </c>
      <c r="H26" s="31">
        <v>313647.77250018198</v>
      </c>
      <c r="I26" s="100">
        <f t="shared" si="0"/>
        <v>-3.4469525819649301E-2</v>
      </c>
      <c r="J26" s="31">
        <f t="shared" si="1"/>
        <v>-11138</v>
      </c>
      <c r="K26" s="31">
        <f t="shared" si="2"/>
        <v>-1036</v>
      </c>
      <c r="L26" s="31">
        <f t="shared" si="3"/>
        <v>-1627.2047156190383</v>
      </c>
    </row>
    <row r="27" spans="1:12">
      <c r="A27" s="96">
        <v>26</v>
      </c>
      <c r="B27" s="95" t="s">
        <v>25</v>
      </c>
      <c r="C27" s="31">
        <v>18310</v>
      </c>
      <c r="D27" s="31">
        <v>18225</v>
      </c>
      <c r="E27" s="31">
        <v>18289</v>
      </c>
      <c r="F27" s="31">
        <v>18310</v>
      </c>
      <c r="G27" s="31">
        <v>18225</v>
      </c>
      <c r="H27" s="31">
        <v>18289</v>
      </c>
      <c r="I27" s="100">
        <f t="shared" si="0"/>
        <v>-1.1469142545057346E-3</v>
      </c>
      <c r="J27" s="31">
        <f t="shared" si="1"/>
        <v>-21</v>
      </c>
      <c r="K27" s="31">
        <f t="shared" si="2"/>
        <v>64</v>
      </c>
      <c r="L27" s="31">
        <f t="shared" si="3"/>
        <v>64</v>
      </c>
    </row>
    <row r="28" spans="1:12">
      <c r="A28" s="96">
        <v>27</v>
      </c>
      <c r="B28" s="95" t="s">
        <v>26</v>
      </c>
      <c r="C28" s="31">
        <v>69206</v>
      </c>
      <c r="D28" s="31">
        <v>68651</v>
      </c>
      <c r="E28" s="31">
        <v>69613</v>
      </c>
      <c r="F28" s="31">
        <v>69187.3952949136</v>
      </c>
      <c r="G28" s="31">
        <v>68838.146164225196</v>
      </c>
      <c r="H28" s="31">
        <v>69431.244854231903</v>
      </c>
      <c r="I28" s="100">
        <f t="shared" si="0"/>
        <v>5.8809929774875013E-3</v>
      </c>
      <c r="J28" s="31">
        <f t="shared" si="1"/>
        <v>407</v>
      </c>
      <c r="K28" s="31">
        <f t="shared" si="2"/>
        <v>962</v>
      </c>
      <c r="L28" s="31">
        <f t="shared" si="3"/>
        <v>593.09869000670733</v>
      </c>
    </row>
    <row r="29" spans="1:12">
      <c r="A29" s="96">
        <v>28</v>
      </c>
      <c r="B29" s="95" t="s">
        <v>27</v>
      </c>
      <c r="C29" s="31">
        <v>115268</v>
      </c>
      <c r="D29" s="31">
        <v>117747</v>
      </c>
      <c r="E29" s="31">
        <v>117879</v>
      </c>
      <c r="F29" s="31">
        <v>115268</v>
      </c>
      <c r="G29" s="31">
        <v>117747</v>
      </c>
      <c r="H29" s="31">
        <v>117879</v>
      </c>
      <c r="I29" s="100">
        <f t="shared" si="0"/>
        <v>2.2651559843148143E-2</v>
      </c>
      <c r="J29" s="31">
        <f t="shared" si="1"/>
        <v>2611</v>
      </c>
      <c r="K29" s="31">
        <f t="shared" si="2"/>
        <v>132</v>
      </c>
      <c r="L29" s="31">
        <f t="shared" si="3"/>
        <v>132</v>
      </c>
    </row>
    <row r="30" spans="1:12">
      <c r="A30" s="96">
        <v>29</v>
      </c>
      <c r="B30" s="95" t="s">
        <v>28</v>
      </c>
      <c r="C30" s="31">
        <v>62996</v>
      </c>
      <c r="D30" s="31">
        <v>64231</v>
      </c>
      <c r="E30" s="31">
        <v>63087</v>
      </c>
      <c r="F30" s="31">
        <v>63350.581300596299</v>
      </c>
      <c r="G30" s="31">
        <v>63952.518425493501</v>
      </c>
      <c r="H30" s="31">
        <v>63386.192537616</v>
      </c>
      <c r="I30" s="100">
        <f t="shared" si="0"/>
        <v>1.4445361610260969E-3</v>
      </c>
      <c r="J30" s="31">
        <f t="shared" si="1"/>
        <v>91</v>
      </c>
      <c r="K30" s="31">
        <f t="shared" si="2"/>
        <v>-1144</v>
      </c>
      <c r="L30" s="31">
        <f t="shared" si="3"/>
        <v>-566.32588787750137</v>
      </c>
    </row>
    <row r="31" spans="1:12">
      <c r="A31" s="96">
        <v>30</v>
      </c>
      <c r="B31" s="95" t="s">
        <v>29</v>
      </c>
      <c r="C31" s="31">
        <v>19912</v>
      </c>
      <c r="D31" s="31">
        <v>19625</v>
      </c>
      <c r="E31" s="31">
        <v>19703</v>
      </c>
      <c r="F31" s="31">
        <v>19912</v>
      </c>
      <c r="G31" s="31">
        <v>19625</v>
      </c>
      <c r="H31" s="31">
        <v>19703</v>
      </c>
      <c r="I31" s="100">
        <f t="shared" si="0"/>
        <v>-1.049618320610687E-2</v>
      </c>
      <c r="J31" s="31">
        <f t="shared" si="1"/>
        <v>-209</v>
      </c>
      <c r="K31" s="31">
        <f t="shared" si="2"/>
        <v>78</v>
      </c>
      <c r="L31" s="31">
        <f t="shared" si="3"/>
        <v>78</v>
      </c>
    </row>
    <row r="32" spans="1:12">
      <c r="A32" s="96">
        <v>31</v>
      </c>
      <c r="B32" s="95" t="s">
        <v>30</v>
      </c>
      <c r="C32" s="31">
        <v>143641</v>
      </c>
      <c r="D32" s="31">
        <v>138293</v>
      </c>
      <c r="E32" s="31">
        <v>138520</v>
      </c>
      <c r="F32" s="31">
        <v>143880.01816184499</v>
      </c>
      <c r="G32" s="31">
        <v>137964.84168454801</v>
      </c>
      <c r="H32" s="31">
        <v>138636.20415761499</v>
      </c>
      <c r="I32" s="100">
        <f t="shared" si="0"/>
        <v>-3.5651380873149029E-2</v>
      </c>
      <c r="J32" s="31">
        <f t="shared" si="1"/>
        <v>-5121</v>
      </c>
      <c r="K32" s="31">
        <f t="shared" si="2"/>
        <v>227</v>
      </c>
      <c r="L32" s="31">
        <f t="shared" si="3"/>
        <v>671.36247306698351</v>
      </c>
    </row>
    <row r="33" spans="1:12">
      <c r="A33" s="96">
        <v>32</v>
      </c>
      <c r="B33" s="95" t="s">
        <v>31</v>
      </c>
      <c r="C33" s="31">
        <v>47497</v>
      </c>
      <c r="D33" s="31">
        <v>47317</v>
      </c>
      <c r="E33" s="31">
        <v>47325</v>
      </c>
      <c r="F33" s="31">
        <v>47497</v>
      </c>
      <c r="G33" s="31">
        <v>47317</v>
      </c>
      <c r="H33" s="31">
        <v>47325</v>
      </c>
      <c r="I33" s="100">
        <f t="shared" si="0"/>
        <v>-3.6212813440848896E-3</v>
      </c>
      <c r="J33" s="31">
        <f t="shared" si="1"/>
        <v>-172</v>
      </c>
      <c r="K33" s="31">
        <f t="shared" si="2"/>
        <v>8</v>
      </c>
      <c r="L33" s="31">
        <f t="shared" si="3"/>
        <v>8</v>
      </c>
    </row>
    <row r="34" spans="1:12">
      <c r="A34" s="96">
        <v>33</v>
      </c>
      <c r="B34" s="95" t="s">
        <v>32</v>
      </c>
      <c r="C34" s="31">
        <v>133703</v>
      </c>
      <c r="D34" s="31">
        <v>122566</v>
      </c>
      <c r="E34" s="31">
        <v>121615</v>
      </c>
      <c r="F34" s="31">
        <v>133026.44731262399</v>
      </c>
      <c r="G34" s="31">
        <v>122638.090445202</v>
      </c>
      <c r="H34" s="31">
        <v>121628.76360840601</v>
      </c>
      <c r="I34" s="100">
        <f t="shared" si="0"/>
        <v>-9.0409340104560101E-2</v>
      </c>
      <c r="J34" s="31">
        <f t="shared" si="1"/>
        <v>-12088</v>
      </c>
      <c r="K34" s="31">
        <f t="shared" si="2"/>
        <v>-951</v>
      </c>
      <c r="L34" s="31">
        <f t="shared" si="3"/>
        <v>-1009.3268367959972</v>
      </c>
    </row>
    <row r="35" spans="1:12">
      <c r="A35" s="96">
        <v>35</v>
      </c>
      <c r="B35" s="95" t="s">
        <v>33</v>
      </c>
      <c r="C35" s="31">
        <v>71507</v>
      </c>
      <c r="D35" s="31">
        <v>72976</v>
      </c>
      <c r="E35" s="31">
        <v>75077</v>
      </c>
      <c r="F35" s="31">
        <v>69849.289662384894</v>
      </c>
      <c r="G35" s="31">
        <v>72398.774445062401</v>
      </c>
      <c r="H35" s="31">
        <v>73046.525800018906</v>
      </c>
      <c r="I35" s="100">
        <f t="shared" si="0"/>
        <v>4.9925182149999303E-2</v>
      </c>
      <c r="J35" s="31">
        <f t="shared" si="1"/>
        <v>3570</v>
      </c>
      <c r="K35" s="31">
        <f t="shared" si="2"/>
        <v>2101</v>
      </c>
      <c r="L35" s="31">
        <f t="shared" si="3"/>
        <v>647.75135495650466</v>
      </c>
    </row>
    <row r="36" spans="1:12">
      <c r="A36" s="96">
        <v>36</v>
      </c>
      <c r="B36" s="95" t="s">
        <v>34</v>
      </c>
      <c r="C36" s="31">
        <v>13905</v>
      </c>
      <c r="D36" s="31">
        <v>12965</v>
      </c>
      <c r="E36" s="31">
        <v>12470</v>
      </c>
      <c r="F36" s="31">
        <v>13856.191966591399</v>
      </c>
      <c r="G36" s="31">
        <v>13379.9965055677</v>
      </c>
      <c r="H36" s="31">
        <v>12421.259763678599</v>
      </c>
      <c r="I36" s="100">
        <f t="shared" si="0"/>
        <v>-0.10320028766630708</v>
      </c>
      <c r="J36" s="31">
        <f t="shared" si="1"/>
        <v>-1435</v>
      </c>
      <c r="K36" s="31">
        <f t="shared" si="2"/>
        <v>-495</v>
      </c>
      <c r="L36" s="31">
        <f t="shared" si="3"/>
        <v>-958.73674188910081</v>
      </c>
    </row>
    <row r="37" spans="1:12">
      <c r="A37" s="96">
        <v>37</v>
      </c>
      <c r="B37" s="95" t="s">
        <v>35</v>
      </c>
      <c r="C37" s="31">
        <v>8026</v>
      </c>
      <c r="D37" s="31">
        <v>7724</v>
      </c>
      <c r="E37" s="31">
        <v>8050</v>
      </c>
      <c r="F37" s="31">
        <v>7961.5013012376303</v>
      </c>
      <c r="G37" s="31">
        <v>8015.42476463603</v>
      </c>
      <c r="H37" s="31">
        <v>8091.8259016738502</v>
      </c>
      <c r="I37" s="100">
        <f t="shared" si="0"/>
        <v>2.9902815848492398E-3</v>
      </c>
      <c r="J37" s="31">
        <f t="shared" si="1"/>
        <v>24</v>
      </c>
      <c r="K37" s="31">
        <f t="shared" si="2"/>
        <v>326</v>
      </c>
      <c r="L37" s="31">
        <f t="shared" si="3"/>
        <v>76.401137037820263</v>
      </c>
    </row>
    <row r="38" spans="1:12">
      <c r="A38" s="96">
        <v>38</v>
      </c>
      <c r="B38" s="95" t="s">
        <v>36</v>
      </c>
      <c r="C38" s="31">
        <v>52587</v>
      </c>
      <c r="D38" s="31">
        <v>52697</v>
      </c>
      <c r="E38" s="31">
        <v>52388</v>
      </c>
      <c r="F38" s="31">
        <v>52587</v>
      </c>
      <c r="G38" s="31">
        <v>52697</v>
      </c>
      <c r="H38" s="31">
        <v>52388</v>
      </c>
      <c r="I38" s="100">
        <f t="shared" si="0"/>
        <v>-3.784205221822884E-3</v>
      </c>
      <c r="J38" s="31">
        <f t="shared" si="1"/>
        <v>-199</v>
      </c>
      <c r="K38" s="31">
        <f t="shared" si="2"/>
        <v>-309</v>
      </c>
      <c r="L38" s="31">
        <f t="shared" si="3"/>
        <v>-309</v>
      </c>
    </row>
    <row r="39" spans="1:12">
      <c r="A39" s="96">
        <v>39</v>
      </c>
      <c r="B39" s="95" t="s">
        <v>37</v>
      </c>
      <c r="C39" s="31">
        <v>1481</v>
      </c>
      <c r="D39" s="31">
        <v>1493</v>
      </c>
      <c r="E39" s="31">
        <v>1441</v>
      </c>
      <c r="F39" s="31">
        <v>1522.78519057627</v>
      </c>
      <c r="G39" s="31">
        <v>1511.88326752902</v>
      </c>
      <c r="H39" s="31">
        <v>1474.3148602512099</v>
      </c>
      <c r="I39" s="100">
        <f t="shared" si="0"/>
        <v>-2.700877785280216E-2</v>
      </c>
      <c r="J39" s="31">
        <f t="shared" si="1"/>
        <v>-40</v>
      </c>
      <c r="K39" s="31">
        <f t="shared" si="2"/>
        <v>-52</v>
      </c>
      <c r="L39" s="31">
        <f t="shared" si="3"/>
        <v>-37.568407277810138</v>
      </c>
    </row>
    <row r="40" spans="1:12">
      <c r="A40" s="96">
        <v>41</v>
      </c>
      <c r="B40" s="95" t="s">
        <v>38</v>
      </c>
      <c r="C40" s="31">
        <v>1051073</v>
      </c>
      <c r="D40" s="31">
        <v>1040317</v>
      </c>
      <c r="E40" s="31">
        <v>1034086</v>
      </c>
      <c r="F40" s="31">
        <v>1025907.589304</v>
      </c>
      <c r="G40" s="31">
        <v>1017691.0047468001</v>
      </c>
      <c r="H40" s="31">
        <v>1013398.5790116501</v>
      </c>
      <c r="I40" s="100">
        <f t="shared" si="0"/>
        <v>-1.6161579642898258E-2</v>
      </c>
      <c r="J40" s="31">
        <f t="shared" si="1"/>
        <v>-16987</v>
      </c>
      <c r="K40" s="31">
        <f t="shared" si="2"/>
        <v>-6231</v>
      </c>
      <c r="L40" s="31">
        <f t="shared" si="3"/>
        <v>-4292.4257351499982</v>
      </c>
    </row>
    <row r="41" spans="1:12">
      <c r="A41" s="96">
        <v>42</v>
      </c>
      <c r="B41" s="95" t="s">
        <v>39</v>
      </c>
      <c r="C41" s="31">
        <v>278260</v>
      </c>
      <c r="D41" s="31">
        <v>278025</v>
      </c>
      <c r="E41" s="31">
        <v>270848</v>
      </c>
      <c r="F41" s="31">
        <v>258088.31902556101</v>
      </c>
      <c r="G41" s="31">
        <v>255441.58149937799</v>
      </c>
      <c r="H41" s="31">
        <v>252417.53904852801</v>
      </c>
      <c r="I41" s="100">
        <f t="shared" si="0"/>
        <v>-2.6636958240494502E-2</v>
      </c>
      <c r="J41" s="31">
        <f t="shared" si="1"/>
        <v>-7412</v>
      </c>
      <c r="K41" s="31">
        <f t="shared" si="2"/>
        <v>-7177</v>
      </c>
      <c r="L41" s="31">
        <f t="shared" si="3"/>
        <v>-3024.0424508499855</v>
      </c>
    </row>
    <row r="42" spans="1:12">
      <c r="A42" s="96">
        <v>43</v>
      </c>
      <c r="B42" s="95" t="s">
        <v>40</v>
      </c>
      <c r="C42" s="31">
        <v>324780</v>
      </c>
      <c r="D42" s="31">
        <v>310217</v>
      </c>
      <c r="E42" s="31">
        <v>308496</v>
      </c>
      <c r="F42" s="31">
        <v>316318.14440156502</v>
      </c>
      <c r="G42" s="31">
        <v>303238.36187355901</v>
      </c>
      <c r="H42" s="31">
        <v>301333.62815943698</v>
      </c>
      <c r="I42" s="100">
        <f t="shared" si="0"/>
        <v>-5.0138555329761685E-2</v>
      </c>
      <c r="J42" s="31">
        <f t="shared" si="1"/>
        <v>-16284</v>
      </c>
      <c r="K42" s="31">
        <f t="shared" si="2"/>
        <v>-1721</v>
      </c>
      <c r="L42" s="31">
        <f t="shared" si="3"/>
        <v>-1904.7337141220341</v>
      </c>
    </row>
    <row r="43" spans="1:12">
      <c r="A43" s="96">
        <v>45</v>
      </c>
      <c r="B43" s="95" t="s">
        <v>41</v>
      </c>
      <c r="C43" s="31">
        <v>183590</v>
      </c>
      <c r="D43" s="31">
        <v>190370</v>
      </c>
      <c r="E43" s="31">
        <v>191559</v>
      </c>
      <c r="F43" s="31">
        <v>183439.84856511099</v>
      </c>
      <c r="G43" s="31">
        <v>190383.601479131</v>
      </c>
      <c r="H43" s="31">
        <v>191139.77671699799</v>
      </c>
      <c r="I43" s="100">
        <f t="shared" si="0"/>
        <v>4.3406503622201643E-2</v>
      </c>
      <c r="J43" s="31">
        <f t="shared" si="1"/>
        <v>7969</v>
      </c>
      <c r="K43" s="31">
        <f t="shared" si="2"/>
        <v>1189</v>
      </c>
      <c r="L43" s="31">
        <f t="shared" si="3"/>
        <v>756.17523786699167</v>
      </c>
    </row>
    <row r="44" spans="1:12">
      <c r="A44" s="96">
        <v>46</v>
      </c>
      <c r="B44" s="95" t="s">
        <v>42</v>
      </c>
      <c r="C44" s="31">
        <v>641560</v>
      </c>
      <c r="D44" s="31">
        <v>648418</v>
      </c>
      <c r="E44" s="31">
        <v>652640</v>
      </c>
      <c r="F44" s="31">
        <v>640730.19276405405</v>
      </c>
      <c r="G44" s="31">
        <v>650344.88594829303</v>
      </c>
      <c r="H44" s="31">
        <v>651838.61644578201</v>
      </c>
      <c r="I44" s="100">
        <f t="shared" si="0"/>
        <v>1.727040339173265E-2</v>
      </c>
      <c r="J44" s="31">
        <f t="shared" si="1"/>
        <v>11080</v>
      </c>
      <c r="K44" s="31">
        <f t="shared" si="2"/>
        <v>4222</v>
      </c>
      <c r="L44" s="31">
        <f t="shared" si="3"/>
        <v>1493.7304974889848</v>
      </c>
    </row>
    <row r="45" spans="1:12">
      <c r="A45" s="96">
        <v>47</v>
      </c>
      <c r="B45" s="95" t="s">
        <v>43</v>
      </c>
      <c r="C45" s="31">
        <v>1223615</v>
      </c>
      <c r="D45" s="31">
        <v>1227482</v>
      </c>
      <c r="E45" s="31">
        <v>1221861</v>
      </c>
      <c r="F45" s="31">
        <v>1233690.91618778</v>
      </c>
      <c r="G45" s="31">
        <v>1225470.4529647001</v>
      </c>
      <c r="H45" s="31">
        <v>1231589.7577504399</v>
      </c>
      <c r="I45" s="100">
        <f t="shared" si="0"/>
        <v>-1.4334574192045701E-3</v>
      </c>
      <c r="J45" s="31">
        <f t="shared" si="1"/>
        <v>-1754</v>
      </c>
      <c r="K45" s="31">
        <f t="shared" si="2"/>
        <v>-5621</v>
      </c>
      <c r="L45" s="31">
        <f t="shared" si="3"/>
        <v>6119.3047857398633</v>
      </c>
    </row>
    <row r="46" spans="1:12">
      <c r="A46" s="96">
        <v>49</v>
      </c>
      <c r="B46" s="95" t="s">
        <v>44</v>
      </c>
      <c r="C46" s="31">
        <v>524112</v>
      </c>
      <c r="D46" s="31">
        <v>501482</v>
      </c>
      <c r="E46" s="31">
        <v>499961</v>
      </c>
      <c r="F46" s="31">
        <v>512091.47868680698</v>
      </c>
      <c r="G46" s="31">
        <v>487181.96208783402</v>
      </c>
      <c r="H46" s="31">
        <v>484902.18358200399</v>
      </c>
      <c r="I46" s="100">
        <f t="shared" si="0"/>
        <v>-4.6079845529199866E-2</v>
      </c>
      <c r="J46" s="31">
        <f t="shared" si="1"/>
        <v>-24151</v>
      </c>
      <c r="K46" s="31">
        <f t="shared" si="2"/>
        <v>-1521</v>
      </c>
      <c r="L46" s="31">
        <f t="shared" si="3"/>
        <v>-2279.778505830036</v>
      </c>
    </row>
    <row r="47" spans="1:12">
      <c r="A47" s="96">
        <v>50</v>
      </c>
      <c r="B47" s="95" t="s">
        <v>45</v>
      </c>
      <c r="C47" s="31">
        <v>14731</v>
      </c>
      <c r="D47" s="31">
        <v>14724</v>
      </c>
      <c r="E47" s="31">
        <v>13718</v>
      </c>
      <c r="F47" s="31">
        <v>15479.2553388916</v>
      </c>
      <c r="G47" s="31">
        <v>14437.826805009499</v>
      </c>
      <c r="H47" s="31">
        <v>14415.889672633601</v>
      </c>
      <c r="I47" s="100">
        <f t="shared" si="0"/>
        <v>-6.8766546738171203E-2</v>
      </c>
      <c r="J47" s="31">
        <f t="shared" si="1"/>
        <v>-1013</v>
      </c>
      <c r="K47" s="31">
        <f t="shared" si="2"/>
        <v>-1006</v>
      </c>
      <c r="L47" s="31">
        <f t="shared" si="3"/>
        <v>-21.937132375898727</v>
      </c>
    </row>
    <row r="48" spans="1:12">
      <c r="A48" s="96">
        <v>51</v>
      </c>
      <c r="B48" s="95" t="s">
        <v>46</v>
      </c>
      <c r="C48" s="31">
        <v>4915</v>
      </c>
      <c r="D48" s="31">
        <v>4782</v>
      </c>
      <c r="E48" s="31">
        <v>4589</v>
      </c>
      <c r="F48" s="31">
        <v>4915</v>
      </c>
      <c r="G48" s="31">
        <v>4782</v>
      </c>
      <c r="H48" s="31">
        <v>4589</v>
      </c>
      <c r="I48" s="100">
        <f t="shared" si="0"/>
        <v>-6.6327568667344863E-2</v>
      </c>
      <c r="J48" s="31">
        <f t="shared" si="1"/>
        <v>-326</v>
      </c>
      <c r="K48" s="31">
        <f t="shared" si="2"/>
        <v>-193</v>
      </c>
      <c r="L48" s="31">
        <f t="shared" si="3"/>
        <v>-193</v>
      </c>
    </row>
    <row r="49" spans="1:12">
      <c r="A49" s="96">
        <v>52</v>
      </c>
      <c r="B49" s="95" t="s">
        <v>47</v>
      </c>
      <c r="C49" s="31">
        <v>186626</v>
      </c>
      <c r="D49" s="31">
        <v>187032</v>
      </c>
      <c r="E49" s="31">
        <v>186838</v>
      </c>
      <c r="F49" s="31">
        <v>186626</v>
      </c>
      <c r="G49" s="31">
        <v>187032</v>
      </c>
      <c r="H49" s="31">
        <v>186838</v>
      </c>
      <c r="I49" s="100">
        <f t="shared" si="0"/>
        <v>1.1359617630983894E-3</v>
      </c>
      <c r="J49" s="31">
        <f t="shared" si="1"/>
        <v>212</v>
      </c>
      <c r="K49" s="31">
        <f t="shared" si="2"/>
        <v>-194</v>
      </c>
      <c r="L49" s="31">
        <f t="shared" si="3"/>
        <v>-194</v>
      </c>
    </row>
    <row r="50" spans="1:12">
      <c r="A50" s="96">
        <v>53</v>
      </c>
      <c r="B50" s="95" t="s">
        <v>48</v>
      </c>
      <c r="C50" s="31">
        <v>24835</v>
      </c>
      <c r="D50" s="31">
        <v>25465</v>
      </c>
      <c r="E50" s="31">
        <v>24896</v>
      </c>
      <c r="F50" s="31">
        <v>24598.518519486501</v>
      </c>
      <c r="G50" s="31">
        <v>25477.951160446199</v>
      </c>
      <c r="H50" s="31">
        <v>24814.426632268602</v>
      </c>
      <c r="I50" s="100">
        <f t="shared" si="0"/>
        <v>2.4562109925508357E-3</v>
      </c>
      <c r="J50" s="31">
        <f t="shared" si="1"/>
        <v>61</v>
      </c>
      <c r="K50" s="31">
        <f t="shared" si="2"/>
        <v>-569</v>
      </c>
      <c r="L50" s="31">
        <f t="shared" si="3"/>
        <v>-663.52452817759695</v>
      </c>
    </row>
    <row r="51" spans="1:12">
      <c r="A51" s="96">
        <v>55</v>
      </c>
      <c r="B51" s="95" t="s">
        <v>49</v>
      </c>
      <c r="C51" s="31">
        <v>201306</v>
      </c>
      <c r="D51" s="31">
        <v>205591</v>
      </c>
      <c r="E51" s="31">
        <v>182058</v>
      </c>
      <c r="F51" s="31">
        <v>215301.372487466</v>
      </c>
      <c r="G51" s="31">
        <v>194596.203327455</v>
      </c>
      <c r="H51" s="31">
        <v>193239.54548667901</v>
      </c>
      <c r="I51" s="100">
        <f t="shared" si="0"/>
        <v>-9.5615629936514554E-2</v>
      </c>
      <c r="J51" s="31">
        <f t="shared" si="1"/>
        <v>-19248</v>
      </c>
      <c r="K51" s="31">
        <f t="shared" si="2"/>
        <v>-23533</v>
      </c>
      <c r="L51" s="31">
        <f t="shared" si="3"/>
        <v>-1356.6578407759953</v>
      </c>
    </row>
    <row r="52" spans="1:12">
      <c r="A52" s="96">
        <v>56</v>
      </c>
      <c r="B52" s="95" t="s">
        <v>50</v>
      </c>
      <c r="C52" s="31">
        <v>575169</v>
      </c>
      <c r="D52" s="31">
        <v>591005</v>
      </c>
      <c r="E52" s="31">
        <v>588426</v>
      </c>
      <c r="F52" s="31">
        <v>573535.35728545301</v>
      </c>
      <c r="G52" s="31">
        <v>583245.12281267799</v>
      </c>
      <c r="H52" s="31">
        <v>584445.67887303396</v>
      </c>
      <c r="I52" s="100">
        <f t="shared" si="0"/>
        <v>2.304887780808771E-2</v>
      </c>
      <c r="J52" s="31">
        <f t="shared" si="1"/>
        <v>13257</v>
      </c>
      <c r="K52" s="31">
        <f t="shared" si="2"/>
        <v>-2579</v>
      </c>
      <c r="L52" s="31">
        <f t="shared" si="3"/>
        <v>1200.5560603559716</v>
      </c>
    </row>
    <row r="53" spans="1:12">
      <c r="A53" s="96">
        <v>58</v>
      </c>
      <c r="B53" s="95" t="s">
        <v>51</v>
      </c>
      <c r="C53" s="31">
        <v>20122</v>
      </c>
      <c r="D53" s="31">
        <v>18798</v>
      </c>
      <c r="E53" s="31">
        <v>18372</v>
      </c>
      <c r="F53" s="31">
        <v>20122</v>
      </c>
      <c r="G53" s="31">
        <v>18798</v>
      </c>
      <c r="H53" s="31">
        <v>18372</v>
      </c>
      <c r="I53" s="100">
        <f t="shared" si="0"/>
        <v>-8.6969486134579069E-2</v>
      </c>
      <c r="J53" s="31">
        <f t="shared" si="1"/>
        <v>-1750</v>
      </c>
      <c r="K53" s="31">
        <f t="shared" si="2"/>
        <v>-426</v>
      </c>
      <c r="L53" s="31">
        <f t="shared" si="3"/>
        <v>-426</v>
      </c>
    </row>
    <row r="54" spans="1:12">
      <c r="A54" s="96">
        <v>59</v>
      </c>
      <c r="B54" s="95" t="s">
        <v>52</v>
      </c>
      <c r="C54" s="31">
        <v>17948</v>
      </c>
      <c r="D54" s="31">
        <v>16582</v>
      </c>
      <c r="E54" s="31">
        <v>16259</v>
      </c>
      <c r="F54" s="31">
        <v>17346.957407426798</v>
      </c>
      <c r="G54" s="31">
        <v>16108.081928391601</v>
      </c>
      <c r="H54" s="31">
        <v>15706.009537129001</v>
      </c>
      <c r="I54" s="100">
        <f t="shared" si="0"/>
        <v>-9.4105192779139743E-2</v>
      </c>
      <c r="J54" s="31">
        <f t="shared" si="1"/>
        <v>-1689</v>
      </c>
      <c r="K54" s="31">
        <f t="shared" si="2"/>
        <v>-323</v>
      </c>
      <c r="L54" s="31">
        <f t="shared" si="3"/>
        <v>-402.07239126259992</v>
      </c>
    </row>
    <row r="55" spans="1:12">
      <c r="A55" s="96">
        <v>60</v>
      </c>
      <c r="B55" s="95" t="s">
        <v>53</v>
      </c>
      <c r="C55" s="31">
        <v>8686</v>
      </c>
      <c r="D55" s="31">
        <v>8205</v>
      </c>
      <c r="E55" s="31">
        <v>8611</v>
      </c>
      <c r="F55" s="31">
        <v>8558.5340856033799</v>
      </c>
      <c r="G55" s="31">
        <v>8167.8448723634801</v>
      </c>
      <c r="H55" s="31">
        <v>8483.5220487351507</v>
      </c>
      <c r="I55" s="100">
        <f t="shared" si="0"/>
        <v>-8.6345843886714256E-3</v>
      </c>
      <c r="J55" s="31">
        <f t="shared" si="1"/>
        <v>-75</v>
      </c>
      <c r="K55" s="31">
        <f t="shared" si="2"/>
        <v>406</v>
      </c>
      <c r="L55" s="31">
        <f t="shared" si="3"/>
        <v>315.67717637167061</v>
      </c>
    </row>
    <row r="56" spans="1:12">
      <c r="A56" s="96">
        <v>61</v>
      </c>
      <c r="B56" s="95" t="s">
        <v>54</v>
      </c>
      <c r="C56" s="31">
        <v>18068</v>
      </c>
      <c r="D56" s="31">
        <v>19144</v>
      </c>
      <c r="E56" s="31">
        <v>19281</v>
      </c>
      <c r="F56" s="31">
        <v>18068</v>
      </c>
      <c r="G56" s="31">
        <v>19144</v>
      </c>
      <c r="H56" s="31">
        <v>19281</v>
      </c>
      <c r="I56" s="100">
        <f t="shared" si="0"/>
        <v>6.7135266769980079E-2</v>
      </c>
      <c r="J56" s="31">
        <f t="shared" si="1"/>
        <v>1213</v>
      </c>
      <c r="K56" s="31">
        <f t="shared" si="2"/>
        <v>137</v>
      </c>
      <c r="L56" s="31">
        <f t="shared" si="3"/>
        <v>137</v>
      </c>
    </row>
    <row r="57" spans="1:12">
      <c r="A57" s="96">
        <v>62</v>
      </c>
      <c r="B57" s="95" t="s">
        <v>55</v>
      </c>
      <c r="C57" s="31">
        <v>52287</v>
      </c>
      <c r="D57" s="31">
        <v>57791</v>
      </c>
      <c r="E57" s="31">
        <v>58734</v>
      </c>
      <c r="F57" s="31">
        <v>52287</v>
      </c>
      <c r="G57" s="31">
        <v>57791</v>
      </c>
      <c r="H57" s="31">
        <v>58734</v>
      </c>
      <c r="I57" s="100">
        <f t="shared" si="0"/>
        <v>0.12330024671524471</v>
      </c>
      <c r="J57" s="31">
        <f t="shared" si="1"/>
        <v>6447</v>
      </c>
      <c r="K57" s="31">
        <f t="shared" si="2"/>
        <v>943</v>
      </c>
      <c r="L57" s="31">
        <f t="shared" si="3"/>
        <v>943</v>
      </c>
    </row>
    <row r="58" spans="1:12">
      <c r="A58" s="96">
        <v>63</v>
      </c>
      <c r="B58" s="95" t="s">
        <v>56</v>
      </c>
      <c r="C58" s="31">
        <v>26955</v>
      </c>
      <c r="D58" s="31">
        <v>23644</v>
      </c>
      <c r="E58" s="31">
        <v>23883</v>
      </c>
      <c r="F58" s="31">
        <v>26955</v>
      </c>
      <c r="G58" s="31">
        <v>23644</v>
      </c>
      <c r="H58" s="31">
        <v>23883</v>
      </c>
      <c r="I58" s="100">
        <f t="shared" si="0"/>
        <v>-0.11396772398441847</v>
      </c>
      <c r="J58" s="31">
        <f t="shared" si="1"/>
        <v>-3072</v>
      </c>
      <c r="K58" s="31">
        <f t="shared" si="2"/>
        <v>239</v>
      </c>
      <c r="L58" s="31">
        <f t="shared" si="3"/>
        <v>239</v>
      </c>
    </row>
    <row r="59" spans="1:12">
      <c r="A59" s="96">
        <v>64</v>
      </c>
      <c r="B59" s="95" t="s">
        <v>57</v>
      </c>
      <c r="C59" s="31">
        <v>67423</v>
      </c>
      <c r="D59" s="31">
        <v>63874</v>
      </c>
      <c r="E59" s="31">
        <v>64072</v>
      </c>
      <c r="F59" s="31">
        <v>67423</v>
      </c>
      <c r="G59" s="31">
        <v>63874</v>
      </c>
      <c r="H59" s="31">
        <v>64072.000000000102</v>
      </c>
      <c r="I59" s="100">
        <f t="shared" si="0"/>
        <v>-4.9701140560342909E-2</v>
      </c>
      <c r="J59" s="31">
        <f t="shared" si="1"/>
        <v>-3351</v>
      </c>
      <c r="K59" s="31">
        <f t="shared" si="2"/>
        <v>198</v>
      </c>
      <c r="L59" s="31">
        <f t="shared" si="3"/>
        <v>198.00000000010186</v>
      </c>
    </row>
    <row r="60" spans="1:12">
      <c r="A60" s="96">
        <v>65</v>
      </c>
      <c r="B60" s="95" t="s">
        <v>58</v>
      </c>
      <c r="C60" s="31">
        <v>21214</v>
      </c>
      <c r="D60" s="31">
        <v>20216</v>
      </c>
      <c r="E60" s="31">
        <v>20175</v>
      </c>
      <c r="F60" s="31">
        <v>21206.461348499899</v>
      </c>
      <c r="G60" s="31">
        <v>20294.918237207701</v>
      </c>
      <c r="H60" s="31">
        <v>20167.836006908401</v>
      </c>
      <c r="I60" s="100">
        <f t="shared" si="0"/>
        <v>-4.8977090600546808E-2</v>
      </c>
      <c r="J60" s="31">
        <f t="shared" si="1"/>
        <v>-1039</v>
      </c>
      <c r="K60" s="31">
        <f t="shared" si="2"/>
        <v>-41</v>
      </c>
      <c r="L60" s="31">
        <f t="shared" si="3"/>
        <v>-127.08223029930014</v>
      </c>
    </row>
    <row r="61" spans="1:12">
      <c r="A61" s="96">
        <v>66</v>
      </c>
      <c r="B61" s="95" t="s">
        <v>59</v>
      </c>
      <c r="C61" s="31">
        <v>44744</v>
      </c>
      <c r="D61" s="31">
        <v>45505</v>
      </c>
      <c r="E61" s="31">
        <v>45695</v>
      </c>
      <c r="F61" s="31">
        <v>44744</v>
      </c>
      <c r="G61" s="31">
        <v>45505</v>
      </c>
      <c r="H61" s="31">
        <v>45695</v>
      </c>
      <c r="I61" s="100">
        <f t="shared" si="0"/>
        <v>2.1254246379402826E-2</v>
      </c>
      <c r="J61" s="31">
        <f t="shared" si="1"/>
        <v>951</v>
      </c>
      <c r="K61" s="31">
        <f t="shared" si="2"/>
        <v>190</v>
      </c>
      <c r="L61" s="31">
        <f t="shared" si="3"/>
        <v>190</v>
      </c>
    </row>
    <row r="62" spans="1:12">
      <c r="A62" s="96">
        <v>68</v>
      </c>
      <c r="B62" s="95" t="s">
        <v>60</v>
      </c>
      <c r="C62" s="31">
        <v>96785</v>
      </c>
      <c r="D62" s="31">
        <v>106981</v>
      </c>
      <c r="E62" s="31">
        <v>108337</v>
      </c>
      <c r="F62" s="31">
        <v>96784.999999999898</v>
      </c>
      <c r="G62" s="31">
        <v>106981</v>
      </c>
      <c r="H62" s="31">
        <v>108337</v>
      </c>
      <c r="I62" s="100">
        <f t="shared" si="0"/>
        <v>0.11935733843054193</v>
      </c>
      <c r="J62" s="31">
        <f t="shared" si="1"/>
        <v>11552</v>
      </c>
      <c r="K62" s="31">
        <f t="shared" si="2"/>
        <v>1356</v>
      </c>
      <c r="L62" s="31">
        <f t="shared" si="3"/>
        <v>1356</v>
      </c>
    </row>
    <row r="63" spans="1:12">
      <c r="A63" s="96">
        <v>69</v>
      </c>
      <c r="B63" s="95" t="s">
        <v>61</v>
      </c>
      <c r="C63" s="31">
        <v>136644</v>
      </c>
      <c r="D63" s="31">
        <v>135116</v>
      </c>
      <c r="E63" s="31">
        <v>135439</v>
      </c>
      <c r="F63" s="31">
        <v>137566.820968493</v>
      </c>
      <c r="G63" s="31">
        <v>136332.967452688</v>
      </c>
      <c r="H63" s="31">
        <v>136197.029748542</v>
      </c>
      <c r="I63" s="100">
        <f t="shared" si="0"/>
        <v>-8.8185357571499666E-3</v>
      </c>
      <c r="J63" s="31">
        <f t="shared" si="1"/>
        <v>-1205</v>
      </c>
      <c r="K63" s="31">
        <f t="shared" si="2"/>
        <v>323</v>
      </c>
      <c r="L63" s="31">
        <f t="shared" si="3"/>
        <v>-135.93770414599567</v>
      </c>
    </row>
    <row r="64" spans="1:12">
      <c r="A64" s="96">
        <v>70</v>
      </c>
      <c r="B64" s="95" t="s">
        <v>62</v>
      </c>
      <c r="C64" s="31">
        <v>176221</v>
      </c>
      <c r="D64" s="31">
        <v>173213</v>
      </c>
      <c r="E64" s="31">
        <v>171879</v>
      </c>
      <c r="F64" s="31">
        <v>176221</v>
      </c>
      <c r="G64" s="31">
        <v>173213</v>
      </c>
      <c r="H64" s="31">
        <v>171879</v>
      </c>
      <c r="I64" s="100">
        <f t="shared" si="0"/>
        <v>-2.4639515154266517E-2</v>
      </c>
      <c r="J64" s="31">
        <f t="shared" si="1"/>
        <v>-4342</v>
      </c>
      <c r="K64" s="31">
        <f t="shared" si="2"/>
        <v>-1334</v>
      </c>
      <c r="L64" s="31">
        <f t="shared" si="3"/>
        <v>-1334</v>
      </c>
    </row>
    <row r="65" spans="1:12">
      <c r="A65" s="96">
        <v>71</v>
      </c>
      <c r="B65" s="95" t="s">
        <v>63</v>
      </c>
      <c r="C65" s="31">
        <v>133928</v>
      </c>
      <c r="D65" s="31">
        <v>138076</v>
      </c>
      <c r="E65" s="31">
        <v>140105</v>
      </c>
      <c r="F65" s="31">
        <v>132849.41838497401</v>
      </c>
      <c r="G65" s="31">
        <v>137680.89529656299</v>
      </c>
      <c r="H65" s="31">
        <v>138397.20849165801</v>
      </c>
      <c r="I65" s="100">
        <f t="shared" si="0"/>
        <v>4.6121796786332957E-2</v>
      </c>
      <c r="J65" s="31">
        <f t="shared" si="1"/>
        <v>6177</v>
      </c>
      <c r="K65" s="31">
        <f t="shared" si="2"/>
        <v>2029</v>
      </c>
      <c r="L65" s="31">
        <f t="shared" si="3"/>
        <v>716.31319509501918</v>
      </c>
    </row>
    <row r="66" spans="1:12">
      <c r="A66" s="96">
        <v>72</v>
      </c>
      <c r="B66" s="95" t="s">
        <v>64</v>
      </c>
      <c r="C66" s="31">
        <v>7108</v>
      </c>
      <c r="D66" s="31">
        <v>7568</v>
      </c>
      <c r="E66" s="31">
        <v>7654</v>
      </c>
      <c r="F66" s="31">
        <v>7663.5133601920197</v>
      </c>
      <c r="G66" s="31">
        <v>8164.6783314294698</v>
      </c>
      <c r="H66" s="31">
        <v>8177.0026180565501</v>
      </c>
      <c r="I66" s="100">
        <f t="shared" si="0"/>
        <v>7.6814856499718628E-2</v>
      </c>
      <c r="J66" s="31">
        <f t="shared" si="1"/>
        <v>546</v>
      </c>
      <c r="K66" s="31">
        <f t="shared" si="2"/>
        <v>86</v>
      </c>
      <c r="L66" s="31">
        <f t="shared" si="3"/>
        <v>12.324286627080255</v>
      </c>
    </row>
    <row r="67" spans="1:12">
      <c r="A67" s="96">
        <v>73</v>
      </c>
      <c r="B67" s="95" t="s">
        <v>65</v>
      </c>
      <c r="C67" s="31">
        <v>48976</v>
      </c>
      <c r="D67" s="31">
        <v>46196</v>
      </c>
      <c r="E67" s="31">
        <v>46029</v>
      </c>
      <c r="F67" s="31">
        <v>48749.509512501601</v>
      </c>
      <c r="G67" s="31">
        <v>46081.102807919502</v>
      </c>
      <c r="H67" s="31">
        <v>45725.000841473797</v>
      </c>
      <c r="I67" s="100">
        <f t="shared" si="0"/>
        <v>-6.0172329304148973E-2</v>
      </c>
      <c r="J67" s="31">
        <f t="shared" si="1"/>
        <v>-2947</v>
      </c>
      <c r="K67" s="31">
        <f t="shared" si="2"/>
        <v>-167</v>
      </c>
      <c r="L67" s="31">
        <f t="shared" si="3"/>
        <v>-356.10196644570533</v>
      </c>
    </row>
    <row r="68" spans="1:12">
      <c r="A68" s="96">
        <v>74</v>
      </c>
      <c r="B68" s="95" t="s">
        <v>66</v>
      </c>
      <c r="C68" s="31">
        <v>27200</v>
      </c>
      <c r="D68" s="31">
        <v>31546</v>
      </c>
      <c r="E68" s="31">
        <v>31402</v>
      </c>
      <c r="F68" s="31">
        <v>27696.280301449799</v>
      </c>
      <c r="G68" s="31">
        <v>31684.542064588401</v>
      </c>
      <c r="H68" s="31">
        <v>31899.371044187599</v>
      </c>
      <c r="I68" s="100">
        <f t="shared" ref="I68:I91" si="4">(E68-C68)/C68</f>
        <v>0.15448529411764705</v>
      </c>
      <c r="J68" s="31">
        <f t="shared" ref="J68:J91" si="5">E68-C68</f>
        <v>4202</v>
      </c>
      <c r="K68" s="31">
        <f t="shared" ref="K68:K91" si="6">E68-D68</f>
        <v>-144</v>
      </c>
      <c r="L68" s="31">
        <f t="shared" ref="L68:L91" si="7">H68-G68</f>
        <v>214.82897959919865</v>
      </c>
    </row>
    <row r="69" spans="1:12">
      <c r="A69" s="96">
        <v>75</v>
      </c>
      <c r="B69" s="95" t="s">
        <v>67</v>
      </c>
      <c r="C69" s="31">
        <v>6682</v>
      </c>
      <c r="D69" s="31">
        <v>6559</v>
      </c>
      <c r="E69" s="31">
        <v>6537</v>
      </c>
      <c r="F69" s="31">
        <v>6682.00000000001</v>
      </c>
      <c r="G69" s="31">
        <v>6559</v>
      </c>
      <c r="H69" s="31">
        <v>6537</v>
      </c>
      <c r="I69" s="100">
        <f t="shared" si="4"/>
        <v>-2.1700089793475007E-2</v>
      </c>
      <c r="J69" s="31">
        <f t="shared" si="5"/>
        <v>-145</v>
      </c>
      <c r="K69" s="31">
        <f t="shared" si="6"/>
        <v>-22</v>
      </c>
      <c r="L69" s="31">
        <f t="shared" si="7"/>
        <v>-22</v>
      </c>
    </row>
    <row r="70" spans="1:12">
      <c r="A70" s="96">
        <v>77</v>
      </c>
      <c r="B70" s="95" t="s">
        <v>68</v>
      </c>
      <c r="C70" s="31">
        <v>26734</v>
      </c>
      <c r="D70" s="31">
        <v>26305</v>
      </c>
      <c r="E70" s="31">
        <v>26462</v>
      </c>
      <c r="F70" s="31">
        <v>26734.150729474</v>
      </c>
      <c r="G70" s="31">
        <v>26213.76315604</v>
      </c>
      <c r="H70" s="31">
        <v>26472.622546281</v>
      </c>
      <c r="I70" s="100">
        <f t="shared" si="4"/>
        <v>-1.0174309867584349E-2</v>
      </c>
      <c r="J70" s="31">
        <f t="shared" si="5"/>
        <v>-272</v>
      </c>
      <c r="K70" s="31">
        <f t="shared" si="6"/>
        <v>157</v>
      </c>
      <c r="L70" s="31">
        <f t="shared" si="7"/>
        <v>258.85939024099935</v>
      </c>
    </row>
    <row r="71" spans="1:12">
      <c r="A71" s="96">
        <v>78</v>
      </c>
      <c r="B71" s="95" t="s">
        <v>69</v>
      </c>
      <c r="C71" s="31">
        <v>28479</v>
      </c>
      <c r="D71" s="31">
        <v>34674</v>
      </c>
      <c r="E71" s="31">
        <v>34757</v>
      </c>
      <c r="F71" s="31">
        <v>28668.993091192198</v>
      </c>
      <c r="G71" s="31">
        <v>34282.995742015497</v>
      </c>
      <c r="H71" s="31">
        <v>34946.994713716602</v>
      </c>
      <c r="I71" s="100">
        <f t="shared" si="4"/>
        <v>0.22044313353699216</v>
      </c>
      <c r="J71" s="31">
        <f t="shared" si="5"/>
        <v>6278</v>
      </c>
      <c r="K71" s="31">
        <f t="shared" si="6"/>
        <v>83</v>
      </c>
      <c r="L71" s="31">
        <f t="shared" si="7"/>
        <v>663.99897170110489</v>
      </c>
    </row>
    <row r="72" spans="1:12">
      <c r="A72" s="96">
        <v>79</v>
      </c>
      <c r="B72" s="95" t="s">
        <v>70</v>
      </c>
      <c r="C72" s="31">
        <v>47229</v>
      </c>
      <c r="D72" s="31">
        <v>44275</v>
      </c>
      <c r="E72" s="31">
        <v>41735</v>
      </c>
      <c r="F72" s="31">
        <v>48509.873441569398</v>
      </c>
      <c r="G72" s="31">
        <v>43366.670374284098</v>
      </c>
      <c r="H72" s="31">
        <v>42901.254409822897</v>
      </c>
      <c r="I72" s="100">
        <f t="shared" si="4"/>
        <v>-0.11632683308983888</v>
      </c>
      <c r="J72" s="31">
        <f t="shared" si="5"/>
        <v>-5494</v>
      </c>
      <c r="K72" s="31">
        <f t="shared" si="6"/>
        <v>-2540</v>
      </c>
      <c r="L72" s="31">
        <f t="shared" si="7"/>
        <v>-465.41596446120093</v>
      </c>
    </row>
    <row r="73" spans="1:12">
      <c r="A73" s="96">
        <v>80</v>
      </c>
      <c r="B73" s="95" t="s">
        <v>71</v>
      </c>
      <c r="C73" s="31">
        <v>205651</v>
      </c>
      <c r="D73" s="31">
        <v>212164</v>
      </c>
      <c r="E73" s="31">
        <v>211633</v>
      </c>
      <c r="F73" s="31">
        <v>206459.42538240101</v>
      </c>
      <c r="G73" s="31">
        <v>211241.71556668301</v>
      </c>
      <c r="H73" s="31">
        <v>212007.109477394</v>
      </c>
      <c r="I73" s="100">
        <f t="shared" si="4"/>
        <v>2.908811530213809E-2</v>
      </c>
      <c r="J73" s="31">
        <f t="shared" si="5"/>
        <v>5982</v>
      </c>
      <c r="K73" s="31">
        <f t="shared" si="6"/>
        <v>-531</v>
      </c>
      <c r="L73" s="31">
        <f t="shared" si="7"/>
        <v>765.39391071099089</v>
      </c>
    </row>
    <row r="74" spans="1:12">
      <c r="A74" s="96">
        <v>81</v>
      </c>
      <c r="B74" s="95" t="s">
        <v>72</v>
      </c>
      <c r="C74" s="31">
        <v>524611</v>
      </c>
      <c r="D74" s="31">
        <v>476844</v>
      </c>
      <c r="E74" s="31">
        <v>479957</v>
      </c>
      <c r="F74" s="31">
        <v>514622.30649016699</v>
      </c>
      <c r="G74" s="31">
        <v>481883.62088978803</v>
      </c>
      <c r="H74" s="31">
        <v>481197.89852613799</v>
      </c>
      <c r="I74" s="100">
        <f t="shared" si="4"/>
        <v>-8.5118306707255467E-2</v>
      </c>
      <c r="J74" s="31">
        <f t="shared" si="5"/>
        <v>-44654</v>
      </c>
      <c r="K74" s="31">
        <f t="shared" si="6"/>
        <v>3113</v>
      </c>
      <c r="L74" s="31">
        <f t="shared" si="7"/>
        <v>-685.7223636500421</v>
      </c>
    </row>
    <row r="75" spans="1:12">
      <c r="A75" s="96">
        <v>82</v>
      </c>
      <c r="B75" s="95" t="s">
        <v>73</v>
      </c>
      <c r="C75" s="31">
        <v>315869</v>
      </c>
      <c r="D75" s="31">
        <v>309567</v>
      </c>
      <c r="E75" s="31">
        <v>310699</v>
      </c>
      <c r="F75" s="31">
        <v>314019.22695152002</v>
      </c>
      <c r="G75" s="31">
        <v>309270.04314629902</v>
      </c>
      <c r="H75" s="31">
        <v>309085.22135319398</v>
      </c>
      <c r="I75" s="100">
        <f t="shared" si="4"/>
        <v>-1.6367544773307922E-2</v>
      </c>
      <c r="J75" s="31">
        <f t="shared" si="5"/>
        <v>-5170</v>
      </c>
      <c r="K75" s="31">
        <f t="shared" si="6"/>
        <v>1132</v>
      </c>
      <c r="L75" s="31">
        <f t="shared" si="7"/>
        <v>-184.8217931050458</v>
      </c>
    </row>
    <row r="76" spans="1:12">
      <c r="A76" s="96">
        <v>84</v>
      </c>
      <c r="B76" s="95" t="s">
        <v>74</v>
      </c>
      <c r="C76" s="31">
        <v>31360</v>
      </c>
      <c r="D76" s="31">
        <v>46890</v>
      </c>
      <c r="E76" s="31">
        <v>47058</v>
      </c>
      <c r="F76" s="31">
        <v>31351.950617518902</v>
      </c>
      <c r="G76" s="31">
        <v>47201.028861450701</v>
      </c>
      <c r="H76" s="31">
        <v>46972.973592088099</v>
      </c>
      <c r="I76" s="100">
        <f t="shared" si="4"/>
        <v>0.50057397959183669</v>
      </c>
      <c r="J76" s="31">
        <f t="shared" si="5"/>
        <v>15698</v>
      </c>
      <c r="K76" s="31">
        <f t="shared" si="6"/>
        <v>168</v>
      </c>
      <c r="L76" s="31">
        <f t="shared" si="7"/>
        <v>-228.05526936260139</v>
      </c>
    </row>
    <row r="77" spans="1:12">
      <c r="A77" s="96">
        <v>85</v>
      </c>
      <c r="B77" s="95" t="s">
        <v>75</v>
      </c>
      <c r="C77" s="31">
        <v>445771</v>
      </c>
      <c r="D77" s="31">
        <v>440887</v>
      </c>
      <c r="E77" s="31">
        <v>459869</v>
      </c>
      <c r="F77" s="31">
        <v>434237.94255533197</v>
      </c>
      <c r="G77" s="31">
        <v>447306.90142932802</v>
      </c>
      <c r="H77" s="31">
        <v>448483.69726216199</v>
      </c>
      <c r="I77" s="100">
        <f t="shared" si="4"/>
        <v>3.1626103986127405E-2</v>
      </c>
      <c r="J77" s="31">
        <f t="shared" si="5"/>
        <v>14098</v>
      </c>
      <c r="K77" s="31">
        <f t="shared" si="6"/>
        <v>18982</v>
      </c>
      <c r="L77" s="31">
        <f t="shared" si="7"/>
        <v>1176.7958328339737</v>
      </c>
    </row>
    <row r="78" spans="1:12">
      <c r="A78" s="96">
        <v>86</v>
      </c>
      <c r="B78" s="95" t="s">
        <v>76</v>
      </c>
      <c r="C78" s="31">
        <v>183592</v>
      </c>
      <c r="D78" s="31">
        <v>182844</v>
      </c>
      <c r="E78" s="31">
        <v>185579</v>
      </c>
      <c r="F78" s="31">
        <v>183148.12597500099</v>
      </c>
      <c r="G78" s="31">
        <v>184940.17331616301</v>
      </c>
      <c r="H78" s="31">
        <v>185819.26887113301</v>
      </c>
      <c r="I78" s="100">
        <f t="shared" si="4"/>
        <v>1.0822911673711274E-2</v>
      </c>
      <c r="J78" s="31">
        <f t="shared" si="5"/>
        <v>1987</v>
      </c>
      <c r="K78" s="31">
        <f t="shared" si="6"/>
        <v>2735</v>
      </c>
      <c r="L78" s="31">
        <f t="shared" si="7"/>
        <v>879.0955549700011</v>
      </c>
    </row>
    <row r="79" spans="1:12">
      <c r="A79" s="96">
        <v>87</v>
      </c>
      <c r="B79" s="95" t="s">
        <v>77</v>
      </c>
      <c r="C79" s="31">
        <v>20113</v>
      </c>
      <c r="D79" s="31">
        <v>21419</v>
      </c>
      <c r="E79" s="31">
        <v>21314</v>
      </c>
      <c r="F79" s="31">
        <v>20113</v>
      </c>
      <c r="G79" s="31">
        <v>21419</v>
      </c>
      <c r="H79" s="31">
        <v>21314</v>
      </c>
      <c r="I79" s="100">
        <f t="shared" si="4"/>
        <v>5.9712623676229301E-2</v>
      </c>
      <c r="J79" s="31">
        <f t="shared" si="5"/>
        <v>1201</v>
      </c>
      <c r="K79" s="31">
        <f t="shared" si="6"/>
        <v>-105</v>
      </c>
      <c r="L79" s="31">
        <f t="shared" si="7"/>
        <v>-105</v>
      </c>
    </row>
    <row r="80" spans="1:12">
      <c r="A80" s="96">
        <v>88</v>
      </c>
      <c r="B80" s="95" t="s">
        <v>78</v>
      </c>
      <c r="C80" s="31">
        <v>39869</v>
      </c>
      <c r="D80" s="31">
        <v>42371</v>
      </c>
      <c r="E80" s="31">
        <v>42827</v>
      </c>
      <c r="F80" s="31">
        <v>38820.426965908897</v>
      </c>
      <c r="G80" s="31">
        <v>41629.561274432497</v>
      </c>
      <c r="H80" s="31">
        <v>41719.743528973202</v>
      </c>
      <c r="I80" s="100">
        <f t="shared" si="4"/>
        <v>7.4192982016102735E-2</v>
      </c>
      <c r="J80" s="31">
        <f t="shared" si="5"/>
        <v>2958</v>
      </c>
      <c r="K80" s="31">
        <f t="shared" si="6"/>
        <v>456</v>
      </c>
      <c r="L80" s="31">
        <f t="shared" si="7"/>
        <v>90.182254540704889</v>
      </c>
    </row>
    <row r="81" spans="1:12">
      <c r="A81" s="96">
        <v>90</v>
      </c>
      <c r="B81" s="95" t="s">
        <v>79</v>
      </c>
      <c r="C81" s="31">
        <v>10504</v>
      </c>
      <c r="D81" s="31">
        <v>11508</v>
      </c>
      <c r="E81" s="31">
        <v>11095</v>
      </c>
      <c r="F81" s="31">
        <v>10907.1248682964</v>
      </c>
      <c r="G81" s="31">
        <v>11186.8509819792</v>
      </c>
      <c r="H81" s="31">
        <v>11419.5451301462</v>
      </c>
      <c r="I81" s="100">
        <f t="shared" si="4"/>
        <v>5.6264280274181261E-2</v>
      </c>
      <c r="J81" s="31">
        <f t="shared" si="5"/>
        <v>591</v>
      </c>
      <c r="K81" s="31">
        <f t="shared" si="6"/>
        <v>-413</v>
      </c>
      <c r="L81" s="31">
        <f t="shared" si="7"/>
        <v>232.69414816700009</v>
      </c>
    </row>
    <row r="82" spans="1:12">
      <c r="A82" s="96">
        <v>91</v>
      </c>
      <c r="B82" s="95" t="s">
        <v>80</v>
      </c>
      <c r="C82" s="31">
        <v>2656</v>
      </c>
      <c r="D82" s="31">
        <v>3315</v>
      </c>
      <c r="E82" s="31">
        <v>3272</v>
      </c>
      <c r="F82" s="31">
        <v>2699.7238436305702</v>
      </c>
      <c r="G82" s="31">
        <v>3315.2300929241701</v>
      </c>
      <c r="H82" s="31">
        <v>3322.4027910033301</v>
      </c>
      <c r="I82" s="100">
        <f t="shared" si="4"/>
        <v>0.23192771084337349</v>
      </c>
      <c r="J82" s="31">
        <f t="shared" si="5"/>
        <v>616</v>
      </c>
      <c r="K82" s="31">
        <f t="shared" si="6"/>
        <v>-43</v>
      </c>
      <c r="L82" s="31">
        <f t="shared" si="7"/>
        <v>7.1726980791599999</v>
      </c>
    </row>
    <row r="83" spans="1:12">
      <c r="A83" s="96">
        <v>92</v>
      </c>
      <c r="B83" s="95" t="s">
        <v>81</v>
      </c>
      <c r="C83" s="31">
        <v>10788</v>
      </c>
      <c r="D83" s="31">
        <v>9545</v>
      </c>
      <c r="E83" s="31">
        <v>9170</v>
      </c>
      <c r="F83" s="31">
        <v>10957.236587298399</v>
      </c>
      <c r="G83" s="31">
        <v>9465.8100005270298</v>
      </c>
      <c r="H83" s="31">
        <v>9323.8560014544291</v>
      </c>
      <c r="I83" s="100">
        <f t="shared" si="4"/>
        <v>-0.149981460882462</v>
      </c>
      <c r="J83" s="31">
        <f t="shared" si="5"/>
        <v>-1618</v>
      </c>
      <c r="K83" s="31">
        <f t="shared" si="6"/>
        <v>-375</v>
      </c>
      <c r="L83" s="31">
        <f t="shared" si="7"/>
        <v>-141.95399907260071</v>
      </c>
    </row>
    <row r="84" spans="1:12">
      <c r="A84" s="96">
        <v>93</v>
      </c>
      <c r="B84" s="95" t="s">
        <v>82</v>
      </c>
      <c r="C84" s="31">
        <v>41870</v>
      </c>
      <c r="D84" s="31">
        <v>42558</v>
      </c>
      <c r="E84" s="31">
        <v>42167</v>
      </c>
      <c r="F84" s="31">
        <v>42801.144149192201</v>
      </c>
      <c r="G84" s="31">
        <v>42431.947729184802</v>
      </c>
      <c r="H84" s="31">
        <v>43008.2423211719</v>
      </c>
      <c r="I84" s="100">
        <f t="shared" si="4"/>
        <v>7.0933842846907097E-3</v>
      </c>
      <c r="J84" s="31">
        <f t="shared" si="5"/>
        <v>297</v>
      </c>
      <c r="K84" s="31">
        <f t="shared" si="6"/>
        <v>-391</v>
      </c>
      <c r="L84" s="31">
        <f t="shared" si="7"/>
        <v>576.2945919870981</v>
      </c>
    </row>
    <row r="85" spans="1:12">
      <c r="A85" s="96">
        <v>94</v>
      </c>
      <c r="B85" s="95" t="s">
        <v>83</v>
      </c>
      <c r="C85" s="31">
        <v>42116</v>
      </c>
      <c r="D85" s="31">
        <v>41679</v>
      </c>
      <c r="E85" s="31">
        <v>44612</v>
      </c>
      <c r="F85" s="31">
        <v>41554.714108549197</v>
      </c>
      <c r="G85" s="31">
        <v>42014.019209208003</v>
      </c>
      <c r="H85" s="31">
        <v>43265.562399256698</v>
      </c>
      <c r="I85" s="100">
        <f t="shared" si="4"/>
        <v>5.9264887453699309E-2</v>
      </c>
      <c r="J85" s="31">
        <f t="shared" si="5"/>
        <v>2496</v>
      </c>
      <c r="K85" s="31">
        <f t="shared" si="6"/>
        <v>2933</v>
      </c>
      <c r="L85" s="31">
        <f t="shared" si="7"/>
        <v>1251.5431900486947</v>
      </c>
    </row>
    <row r="86" spans="1:12">
      <c r="A86" s="96">
        <v>95</v>
      </c>
      <c r="B86" s="95" t="s">
        <v>84</v>
      </c>
      <c r="C86" s="31">
        <v>59587</v>
      </c>
      <c r="D86" s="31">
        <v>57300</v>
      </c>
      <c r="E86" s="31">
        <v>57609</v>
      </c>
      <c r="F86" s="31">
        <v>59552.905521562803</v>
      </c>
      <c r="G86" s="31">
        <v>57588.878676498003</v>
      </c>
      <c r="H86" s="31">
        <v>57570.360026977702</v>
      </c>
      <c r="I86" s="100">
        <f t="shared" si="4"/>
        <v>-3.319516001812476E-2</v>
      </c>
      <c r="J86" s="31">
        <f t="shared" si="5"/>
        <v>-1978</v>
      </c>
      <c r="K86" s="31">
        <f t="shared" si="6"/>
        <v>309</v>
      </c>
      <c r="L86" s="31">
        <f t="shared" si="7"/>
        <v>-18.518649520301551</v>
      </c>
    </row>
    <row r="87" spans="1:12">
      <c r="A87" s="96">
        <v>96</v>
      </c>
      <c r="B87" s="95" t="s">
        <v>85</v>
      </c>
      <c r="C87" s="31">
        <v>101452</v>
      </c>
      <c r="D87" s="31">
        <v>100390</v>
      </c>
      <c r="E87" s="31">
        <v>99705</v>
      </c>
      <c r="F87" s="31">
        <v>101452</v>
      </c>
      <c r="G87" s="31">
        <v>100390</v>
      </c>
      <c r="H87" s="31">
        <v>99705.000000000102</v>
      </c>
      <c r="I87" s="100">
        <f t="shared" si="4"/>
        <v>-1.7219966092339233E-2</v>
      </c>
      <c r="J87" s="31">
        <f t="shared" si="5"/>
        <v>-1747</v>
      </c>
      <c r="K87" s="31">
        <f t="shared" si="6"/>
        <v>-685</v>
      </c>
      <c r="L87" s="31">
        <f t="shared" si="7"/>
        <v>-684.99999999989814</v>
      </c>
    </row>
    <row r="88" spans="1:12">
      <c r="A88" s="96">
        <v>97</v>
      </c>
      <c r="B88" s="95" t="s">
        <v>86</v>
      </c>
      <c r="C88" s="31">
        <v>31243</v>
      </c>
      <c r="D88" s="31">
        <v>24660</v>
      </c>
      <c r="E88" s="31">
        <v>24161</v>
      </c>
      <c r="F88" s="31">
        <v>31243</v>
      </c>
      <c r="G88" s="31">
        <v>24660</v>
      </c>
      <c r="H88" s="31">
        <v>24161</v>
      </c>
      <c r="I88" s="100">
        <f t="shared" si="4"/>
        <v>-0.22667477514963352</v>
      </c>
      <c r="J88" s="31">
        <f t="shared" si="5"/>
        <v>-7082</v>
      </c>
      <c r="K88" s="31">
        <f t="shared" si="6"/>
        <v>-499</v>
      </c>
      <c r="L88" s="31">
        <f t="shared" si="7"/>
        <v>-499</v>
      </c>
    </row>
    <row r="89" spans="1:12">
      <c r="A89" s="96">
        <v>98</v>
      </c>
      <c r="B89" s="95" t="s">
        <v>87</v>
      </c>
      <c r="C89" s="31">
        <v>1139</v>
      </c>
      <c r="D89" s="31">
        <v>1042</v>
      </c>
      <c r="E89" s="31">
        <v>1037</v>
      </c>
      <c r="F89" s="31">
        <v>1139</v>
      </c>
      <c r="G89" s="31">
        <v>1042</v>
      </c>
      <c r="H89" s="31">
        <v>1037</v>
      </c>
      <c r="I89" s="100">
        <f t="shared" si="4"/>
        <v>-8.9552238805970144E-2</v>
      </c>
      <c r="J89" s="31">
        <f t="shared" si="5"/>
        <v>-102</v>
      </c>
      <c r="K89" s="31">
        <f t="shared" si="6"/>
        <v>-5</v>
      </c>
      <c r="L89" s="31">
        <f t="shared" si="7"/>
        <v>-5</v>
      </c>
    </row>
    <row r="90" spans="1:12">
      <c r="A90" s="96">
        <v>99</v>
      </c>
      <c r="B90" s="95" t="s">
        <v>88</v>
      </c>
      <c r="C90" s="31">
        <v>3818</v>
      </c>
      <c r="D90" s="31">
        <v>4173</v>
      </c>
      <c r="E90" s="31">
        <v>3946</v>
      </c>
      <c r="F90" s="31">
        <v>3814.2582783655198</v>
      </c>
      <c r="G90" s="31">
        <v>4160.9235654478398</v>
      </c>
      <c r="H90" s="31">
        <v>3954.3377934958799</v>
      </c>
      <c r="I90" s="100">
        <f t="shared" si="4"/>
        <v>3.352540597171294E-2</v>
      </c>
      <c r="J90" s="31">
        <f t="shared" si="5"/>
        <v>128</v>
      </c>
      <c r="K90" s="31">
        <f t="shared" si="6"/>
        <v>-227</v>
      </c>
      <c r="L90" s="31">
        <f t="shared" si="7"/>
        <v>-206.58577195195994</v>
      </c>
    </row>
    <row r="91" spans="1:12" s="126" customFormat="1" ht="14.5" customHeight="1">
      <c r="A91" s="191" t="s">
        <v>89</v>
      </c>
      <c r="B91" s="191"/>
      <c r="C91" s="130">
        <v>11371665</v>
      </c>
      <c r="D91" s="130">
        <v>11244250</v>
      </c>
      <c r="E91" s="130">
        <v>11215678</v>
      </c>
      <c r="F91" s="130">
        <v>11267788.8800845</v>
      </c>
      <c r="G91" s="130">
        <v>11138564.970620999</v>
      </c>
      <c r="H91" s="130">
        <v>11111635.038886299</v>
      </c>
      <c r="I91" s="123">
        <f t="shared" si="4"/>
        <v>-1.371716454890291E-2</v>
      </c>
      <c r="J91" s="131">
        <f t="shared" si="5"/>
        <v>-155987</v>
      </c>
      <c r="K91" s="131">
        <f t="shared" si="6"/>
        <v>-28572</v>
      </c>
      <c r="L91" s="31">
        <f t="shared" si="7"/>
        <v>-26929.931734699756</v>
      </c>
    </row>
    <row r="93" spans="1:12">
      <c r="C93" s="184"/>
      <c r="D93" s="184"/>
      <c r="E93" s="184"/>
      <c r="F93" s="184"/>
      <c r="G93" s="184"/>
      <c r="H93" s="184"/>
    </row>
  </sheetData>
  <mergeCells count="3">
    <mergeCell ref="A91:B91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X79"/>
  <sheetViews>
    <sheetView zoomScale="80" zoomScaleNormal="80" workbookViewId="0">
      <pane ySplit="2" topLeftCell="A15" activePane="bottomLeft" state="frozen"/>
      <selection pane="bottomLeft" activeCell="P22" sqref="P22"/>
    </sheetView>
  </sheetViews>
  <sheetFormatPr defaultColWidth="8.81640625" defaultRowHeight="14.5"/>
  <cols>
    <col min="1" max="1" width="17.26953125" style="8" bestFit="1" customWidth="1"/>
    <col min="2" max="2" width="34.453125" style="8" bestFit="1" customWidth="1"/>
    <col min="3" max="3" width="10.1796875" style="133" customWidth="1"/>
    <col min="4" max="4" width="10.1796875" customWidth="1"/>
    <col min="5" max="5" width="13.26953125" style="133" customWidth="1"/>
    <col min="6" max="7" width="10.1796875" style="167" customWidth="1"/>
    <col min="8" max="8" width="14.26953125" style="167" customWidth="1"/>
    <col min="9" max="9" width="17.81640625" style="8" customWidth="1"/>
    <col min="10" max="10" width="28.453125" style="8" customWidth="1"/>
    <col min="11" max="11" width="26.7265625" style="8" customWidth="1"/>
    <col min="12" max="12" width="22" style="8" customWidth="1"/>
    <col min="13" max="13" width="22.453125" style="8" customWidth="1"/>
    <col min="14" max="15" width="22.81640625" style="8" customWidth="1"/>
    <col min="16" max="16" width="33.26953125" style="10" bestFit="1" customWidth="1"/>
    <col min="17" max="24" width="8.81640625" style="10"/>
    <col min="25" max="16384" width="8.81640625" style="8"/>
  </cols>
  <sheetData>
    <row r="1" spans="1:19" ht="15" thickBot="1">
      <c r="C1" s="186" t="s">
        <v>290</v>
      </c>
      <c r="D1" s="186"/>
      <c r="E1" s="187"/>
      <c r="F1" s="188" t="s">
        <v>289</v>
      </c>
      <c r="G1" s="186"/>
      <c r="H1" s="187"/>
    </row>
    <row r="2" spans="1:19" ht="43.5">
      <c r="A2" s="7" t="s">
        <v>1</v>
      </c>
      <c r="B2" s="7" t="s">
        <v>90</v>
      </c>
      <c r="C2" s="103">
        <v>42309</v>
      </c>
      <c r="D2" s="103">
        <v>42644</v>
      </c>
      <c r="E2" s="103">
        <v>42675</v>
      </c>
      <c r="F2" s="103">
        <v>42309</v>
      </c>
      <c r="G2" s="103">
        <v>42644</v>
      </c>
      <c r="H2" s="103">
        <v>42675</v>
      </c>
      <c r="I2" s="102" t="s">
        <v>301</v>
      </c>
      <c r="J2" s="102" t="s">
        <v>296</v>
      </c>
      <c r="K2" s="102" t="s">
        <v>297</v>
      </c>
      <c r="L2" s="102" t="s">
        <v>298</v>
      </c>
      <c r="M2" s="106" t="s">
        <v>299</v>
      </c>
      <c r="N2" s="174" t="s">
        <v>300</v>
      </c>
      <c r="O2" s="175"/>
    </row>
    <row r="3" spans="1:19">
      <c r="A3" s="46">
        <v>10</v>
      </c>
      <c r="B3" s="44" t="s">
        <v>9</v>
      </c>
      <c r="C3" s="107">
        <v>443302</v>
      </c>
      <c r="D3" s="107">
        <v>440566</v>
      </c>
      <c r="E3" s="107">
        <v>437154</v>
      </c>
      <c r="F3" s="107">
        <v>440469.076830715</v>
      </c>
      <c r="G3" s="107">
        <v>434100.43850082398</v>
      </c>
      <c r="H3" s="107">
        <v>434696.46009181603</v>
      </c>
      <c r="I3" s="101">
        <f t="shared" ref="I3:I27" si="0">E3/$E$27</f>
        <v>0.1240069113044534</v>
      </c>
      <c r="J3" s="101">
        <f t="shared" ref="J3:J27" si="1">(E3-C3)/C3</f>
        <v>-1.3868649363188075E-2</v>
      </c>
      <c r="K3" s="61">
        <f t="shared" ref="K3:K27" si="2">E3-C3</f>
        <v>-6148</v>
      </c>
      <c r="L3" s="45">
        <f>K3/$K$27</f>
        <v>0.10672869939587529</v>
      </c>
      <c r="M3" s="78">
        <f>E3-D3</f>
        <v>-3412</v>
      </c>
      <c r="N3" s="108">
        <f>H3-G3</f>
        <v>596.02159099205164</v>
      </c>
      <c r="O3" s="11"/>
      <c r="P3" s="65"/>
      <c r="Q3" s="66"/>
      <c r="R3" s="67"/>
      <c r="S3" s="66"/>
    </row>
    <row r="4" spans="1:19">
      <c r="A4" s="46">
        <v>11</v>
      </c>
      <c r="B4" s="44" t="s">
        <v>10</v>
      </c>
      <c r="C4" s="107">
        <v>15377</v>
      </c>
      <c r="D4" s="107">
        <v>15404</v>
      </c>
      <c r="E4" s="107">
        <v>14942</v>
      </c>
      <c r="F4" s="107">
        <v>15568.0035424772</v>
      </c>
      <c r="G4" s="107">
        <v>15255.1417536434</v>
      </c>
      <c r="H4" s="107">
        <v>15144.451012518301</v>
      </c>
      <c r="I4" s="101">
        <f t="shared" si="0"/>
        <v>4.2385778666354252E-3</v>
      </c>
      <c r="J4" s="101">
        <f t="shared" si="1"/>
        <v>-2.8289003056512975E-2</v>
      </c>
      <c r="K4" s="61">
        <f t="shared" si="2"/>
        <v>-435</v>
      </c>
      <c r="L4" s="45">
        <f t="shared" ref="L4:L27" si="3">K4/$K$27</f>
        <v>7.5515589195194778E-3</v>
      </c>
      <c r="M4" s="78">
        <f t="shared" ref="M4:M27" si="4">E4-D4</f>
        <v>-462</v>
      </c>
      <c r="N4" s="108">
        <f t="shared" ref="N4:N27" si="5">H4-G4</f>
        <v>-110.69074112509952</v>
      </c>
      <c r="O4" s="11"/>
      <c r="P4" s="65"/>
      <c r="Q4" s="66"/>
      <c r="R4" s="67"/>
      <c r="S4" s="66"/>
    </row>
    <row r="5" spans="1:19" ht="17.25" customHeight="1">
      <c r="A5" s="46">
        <v>12</v>
      </c>
      <c r="B5" s="44" t="s">
        <v>11</v>
      </c>
      <c r="C5" s="107">
        <v>3491</v>
      </c>
      <c r="D5" s="107">
        <v>3577</v>
      </c>
      <c r="E5" s="107">
        <v>3707</v>
      </c>
      <c r="F5" s="107">
        <v>3811.28577643169</v>
      </c>
      <c r="G5" s="107">
        <v>4040.4207458516298</v>
      </c>
      <c r="H5" s="107">
        <v>4043.9858753487201</v>
      </c>
      <c r="I5" s="101">
        <f t="shared" si="0"/>
        <v>1.0515599084203937E-3</v>
      </c>
      <c r="J5" s="101">
        <f t="shared" si="1"/>
        <v>6.1873388713835575E-2</v>
      </c>
      <c r="K5" s="61">
        <f t="shared" si="2"/>
        <v>216</v>
      </c>
      <c r="L5" s="45">
        <f t="shared" si="3"/>
        <v>-3.7497396014165682E-3</v>
      </c>
      <c r="M5" s="78">
        <f t="shared" si="4"/>
        <v>130</v>
      </c>
      <c r="N5" s="108">
        <f t="shared" si="5"/>
        <v>3.5651294970903109</v>
      </c>
      <c r="O5" s="11"/>
      <c r="P5" s="65"/>
      <c r="Q5" s="66"/>
      <c r="R5" s="67"/>
      <c r="S5" s="66"/>
    </row>
    <row r="6" spans="1:19">
      <c r="A6" s="46">
        <v>13</v>
      </c>
      <c r="B6" s="44" t="s">
        <v>12</v>
      </c>
      <c r="C6" s="107">
        <v>422064</v>
      </c>
      <c r="D6" s="107">
        <v>410217</v>
      </c>
      <c r="E6" s="107">
        <v>411074</v>
      </c>
      <c r="F6" s="107">
        <v>422339.31792290101</v>
      </c>
      <c r="G6" s="107">
        <v>409158.92777272098</v>
      </c>
      <c r="H6" s="107">
        <v>411561.56441998301</v>
      </c>
      <c r="I6" s="101">
        <f t="shared" si="0"/>
        <v>0.11660883134448473</v>
      </c>
      <c r="J6" s="101">
        <f t="shared" si="1"/>
        <v>-2.6038705030516699E-2</v>
      </c>
      <c r="K6" s="61">
        <f t="shared" si="2"/>
        <v>-10990</v>
      </c>
      <c r="L6" s="45">
        <f t="shared" si="3"/>
        <v>0.19078536212763003</v>
      </c>
      <c r="M6" s="78">
        <f t="shared" si="4"/>
        <v>857</v>
      </c>
      <c r="N6" s="108">
        <f t="shared" si="5"/>
        <v>2402.6366472620284</v>
      </c>
      <c r="O6" s="11"/>
      <c r="P6" s="65"/>
      <c r="Q6" s="66"/>
      <c r="R6" s="67"/>
      <c r="S6" s="66"/>
    </row>
    <row r="7" spans="1:19">
      <c r="A7" s="46">
        <v>14</v>
      </c>
      <c r="B7" s="44" t="s">
        <v>13</v>
      </c>
      <c r="C7" s="107">
        <v>482744</v>
      </c>
      <c r="D7" s="107">
        <v>465112</v>
      </c>
      <c r="E7" s="107">
        <v>466341</v>
      </c>
      <c r="F7" s="107">
        <v>479870.48092760303</v>
      </c>
      <c r="G7" s="107">
        <v>465115.000436795</v>
      </c>
      <c r="H7" s="107">
        <v>463719.00251328899</v>
      </c>
      <c r="I7" s="101">
        <f t="shared" si="0"/>
        <v>0.13228634994676958</v>
      </c>
      <c r="J7" s="101">
        <f t="shared" si="1"/>
        <v>-3.3978671925492601E-2</v>
      </c>
      <c r="K7" s="61">
        <f t="shared" si="2"/>
        <v>-16403</v>
      </c>
      <c r="L7" s="45">
        <f t="shared" si="3"/>
        <v>0.28475453093535169</v>
      </c>
      <c r="M7" s="78">
        <f t="shared" si="4"/>
        <v>1229</v>
      </c>
      <c r="N7" s="108">
        <f t="shared" si="5"/>
        <v>-1395.9979235060164</v>
      </c>
      <c r="O7" s="11"/>
      <c r="P7" s="65"/>
      <c r="Q7" s="66"/>
      <c r="R7" s="67"/>
      <c r="S7" s="66"/>
    </row>
    <row r="8" spans="1:19">
      <c r="A8" s="46">
        <v>15</v>
      </c>
      <c r="B8" s="44" t="s">
        <v>14</v>
      </c>
      <c r="C8" s="107">
        <v>61027</v>
      </c>
      <c r="D8" s="107">
        <v>60334</v>
      </c>
      <c r="E8" s="107">
        <v>60641</v>
      </c>
      <c r="F8" s="107">
        <v>60967.038528592697</v>
      </c>
      <c r="G8" s="107">
        <v>60643.913360570397</v>
      </c>
      <c r="H8" s="107">
        <v>60702.695353130599</v>
      </c>
      <c r="I8" s="101">
        <f t="shared" si="0"/>
        <v>1.7201954250477769E-2</v>
      </c>
      <c r="J8" s="101">
        <f t="shared" si="1"/>
        <v>-6.3250692316515643E-3</v>
      </c>
      <c r="K8" s="61">
        <f t="shared" si="2"/>
        <v>-386</v>
      </c>
      <c r="L8" s="45">
        <f t="shared" si="3"/>
        <v>6.7009235469759048E-3</v>
      </c>
      <c r="M8" s="78">
        <f t="shared" si="4"/>
        <v>307</v>
      </c>
      <c r="N8" s="108">
        <f t="shared" si="5"/>
        <v>58.781992560201616</v>
      </c>
      <c r="O8" s="11"/>
      <c r="P8" s="65"/>
      <c r="Q8" s="66"/>
      <c r="R8" s="67"/>
      <c r="S8" s="66"/>
    </row>
    <row r="9" spans="1:19">
      <c r="A9" s="46">
        <v>16</v>
      </c>
      <c r="B9" s="44" t="s">
        <v>15</v>
      </c>
      <c r="C9" s="107">
        <v>66272</v>
      </c>
      <c r="D9" s="107">
        <v>64024</v>
      </c>
      <c r="E9" s="107">
        <v>64398</v>
      </c>
      <c r="F9" s="107">
        <v>66271.999999999898</v>
      </c>
      <c r="G9" s="107">
        <v>64024</v>
      </c>
      <c r="H9" s="107">
        <v>64397.999999999898</v>
      </c>
      <c r="I9" s="101">
        <f t="shared" si="0"/>
        <v>1.8267697594404237E-2</v>
      </c>
      <c r="J9" s="101">
        <f t="shared" si="1"/>
        <v>-2.8277402221149203E-2</v>
      </c>
      <c r="K9" s="61">
        <f t="shared" si="2"/>
        <v>-1874</v>
      </c>
      <c r="L9" s="45">
        <f t="shared" si="3"/>
        <v>3.2532463023401154E-2</v>
      </c>
      <c r="M9" s="78">
        <f t="shared" si="4"/>
        <v>374</v>
      </c>
      <c r="N9" s="108">
        <f t="shared" si="5"/>
        <v>373.99999999989814</v>
      </c>
      <c r="O9" s="11"/>
      <c r="P9" s="65"/>
      <c r="Q9" s="66"/>
      <c r="R9" s="67"/>
      <c r="S9" s="66"/>
    </row>
    <row r="10" spans="1:19">
      <c r="A10" s="46">
        <v>17</v>
      </c>
      <c r="B10" s="44" t="s">
        <v>16</v>
      </c>
      <c r="C10" s="107">
        <v>51820</v>
      </c>
      <c r="D10" s="107">
        <v>52862</v>
      </c>
      <c r="E10" s="107">
        <v>53307</v>
      </c>
      <c r="F10" s="107">
        <v>51589.201099565696</v>
      </c>
      <c r="G10" s="107">
        <v>52970.547524568203</v>
      </c>
      <c r="H10" s="107">
        <v>53068.5089252201</v>
      </c>
      <c r="I10" s="101">
        <f t="shared" si="0"/>
        <v>1.5121527930446702E-2</v>
      </c>
      <c r="J10" s="101">
        <f t="shared" si="1"/>
        <v>2.8695484368969511E-2</v>
      </c>
      <c r="K10" s="61">
        <f t="shared" si="2"/>
        <v>1487</v>
      </c>
      <c r="L10" s="45">
        <f t="shared" si="3"/>
        <v>-2.5814179570863134E-2</v>
      </c>
      <c r="M10" s="78">
        <f t="shared" si="4"/>
        <v>445</v>
      </c>
      <c r="N10" s="108">
        <f t="shared" si="5"/>
        <v>97.961400651896838</v>
      </c>
      <c r="O10" s="11"/>
      <c r="P10" s="65"/>
      <c r="Q10" s="66"/>
      <c r="R10" s="67"/>
      <c r="S10" s="66"/>
    </row>
    <row r="11" spans="1:19">
      <c r="A11" s="46">
        <v>18</v>
      </c>
      <c r="B11" s="44" t="s">
        <v>17</v>
      </c>
      <c r="C11" s="107">
        <v>58861</v>
      </c>
      <c r="D11" s="107">
        <v>54533</v>
      </c>
      <c r="E11" s="107">
        <v>54485</v>
      </c>
      <c r="F11" s="107">
        <v>58860.999999999898</v>
      </c>
      <c r="G11" s="107">
        <v>54533</v>
      </c>
      <c r="H11" s="107">
        <v>54485</v>
      </c>
      <c r="I11" s="101">
        <f t="shared" si="0"/>
        <v>1.5455689670969826E-2</v>
      </c>
      <c r="J11" s="101">
        <f t="shared" si="1"/>
        <v>-7.4344642462751229E-2</v>
      </c>
      <c r="K11" s="61">
        <f t="shared" si="2"/>
        <v>-4376</v>
      </c>
      <c r="L11" s="45">
        <f t="shared" si="3"/>
        <v>7.5966946739809735E-2</v>
      </c>
      <c r="M11" s="78">
        <f t="shared" si="4"/>
        <v>-48</v>
      </c>
      <c r="N11" s="108">
        <f t="shared" si="5"/>
        <v>-48</v>
      </c>
      <c r="O11" s="11"/>
      <c r="P11" s="65"/>
      <c r="Q11" s="66"/>
      <c r="R11" s="67"/>
      <c r="S11" s="66"/>
    </row>
    <row r="12" spans="1:19">
      <c r="A12" s="46">
        <v>19</v>
      </c>
      <c r="B12" s="44" t="s">
        <v>18</v>
      </c>
      <c r="C12" s="107">
        <v>7938</v>
      </c>
      <c r="D12" s="107">
        <v>7929</v>
      </c>
      <c r="E12" s="107">
        <v>7952</v>
      </c>
      <c r="F12" s="107">
        <v>7938</v>
      </c>
      <c r="G12" s="107">
        <v>7929</v>
      </c>
      <c r="H12" s="107">
        <v>7952</v>
      </c>
      <c r="I12" s="101">
        <f t="shared" si="0"/>
        <v>2.2557335828861532E-3</v>
      </c>
      <c r="J12" s="101">
        <f t="shared" si="1"/>
        <v>1.7636684303350969E-3</v>
      </c>
      <c r="K12" s="61">
        <f t="shared" si="2"/>
        <v>14</v>
      </c>
      <c r="L12" s="45">
        <f t="shared" si="3"/>
        <v>-2.4303867786959238E-4</v>
      </c>
      <c r="M12" s="78">
        <f t="shared" si="4"/>
        <v>23</v>
      </c>
      <c r="N12" s="108">
        <f t="shared" si="5"/>
        <v>23</v>
      </c>
      <c r="O12" s="11"/>
      <c r="P12" s="65"/>
      <c r="Q12" s="66"/>
      <c r="R12" s="67"/>
      <c r="S12" s="66"/>
    </row>
    <row r="13" spans="1:19">
      <c r="A13" s="46">
        <v>20</v>
      </c>
      <c r="B13" s="44" t="s">
        <v>19</v>
      </c>
      <c r="C13" s="107">
        <v>74583</v>
      </c>
      <c r="D13" s="107">
        <v>74832</v>
      </c>
      <c r="E13" s="107">
        <v>74907</v>
      </c>
      <c r="F13" s="107">
        <v>74475.580501165095</v>
      </c>
      <c r="G13" s="107">
        <v>74711.388982298697</v>
      </c>
      <c r="H13" s="107">
        <v>74848.152226343198</v>
      </c>
      <c r="I13" s="101">
        <f t="shared" si="0"/>
        <v>2.124877206907106E-2</v>
      </c>
      <c r="J13" s="101">
        <f t="shared" si="1"/>
        <v>4.344153493423434E-3</v>
      </c>
      <c r="K13" s="61">
        <f t="shared" si="2"/>
        <v>324</v>
      </c>
      <c r="L13" s="45">
        <f t="shared" si="3"/>
        <v>-5.6246094021248525E-3</v>
      </c>
      <c r="M13" s="78">
        <f t="shared" si="4"/>
        <v>75</v>
      </c>
      <c r="N13" s="108">
        <f t="shared" si="5"/>
        <v>136.76324404450133</v>
      </c>
      <c r="O13" s="10"/>
    </row>
    <row r="14" spans="1:19">
      <c r="A14" s="46">
        <v>21</v>
      </c>
      <c r="B14" s="44" t="s">
        <v>20</v>
      </c>
      <c r="C14" s="107">
        <v>20290</v>
      </c>
      <c r="D14" s="107">
        <v>19951</v>
      </c>
      <c r="E14" s="107">
        <v>20213</v>
      </c>
      <c r="F14" s="107">
        <v>20290</v>
      </c>
      <c r="G14" s="107">
        <v>19951</v>
      </c>
      <c r="H14" s="107">
        <v>20213</v>
      </c>
      <c r="I14" s="101">
        <f t="shared" si="0"/>
        <v>5.7337956376858424E-3</v>
      </c>
      <c r="J14" s="101">
        <f t="shared" si="1"/>
        <v>-3.7949728930507637E-3</v>
      </c>
      <c r="K14" s="61">
        <f t="shared" si="2"/>
        <v>-77</v>
      </c>
      <c r="L14" s="45">
        <f t="shared" si="3"/>
        <v>1.3367127282827582E-3</v>
      </c>
      <c r="M14" s="78">
        <f t="shared" si="4"/>
        <v>262</v>
      </c>
      <c r="N14" s="108">
        <f t="shared" si="5"/>
        <v>262</v>
      </c>
      <c r="O14" s="10"/>
      <c r="P14" s="3"/>
      <c r="Q14" s="66"/>
    </row>
    <row r="15" spans="1:19">
      <c r="A15" s="46">
        <v>22</v>
      </c>
      <c r="B15" s="44" t="s">
        <v>21</v>
      </c>
      <c r="C15" s="107">
        <v>198920</v>
      </c>
      <c r="D15" s="107">
        <v>198402</v>
      </c>
      <c r="E15" s="107">
        <v>198373</v>
      </c>
      <c r="F15" s="107">
        <v>198920</v>
      </c>
      <c r="G15" s="107">
        <v>198402</v>
      </c>
      <c r="H15" s="107">
        <v>198373</v>
      </c>
      <c r="I15" s="101">
        <f t="shared" si="0"/>
        <v>5.627221303293195E-2</v>
      </c>
      <c r="J15" s="101">
        <f t="shared" si="1"/>
        <v>-2.7498491856022523E-3</v>
      </c>
      <c r="K15" s="61">
        <f t="shared" si="2"/>
        <v>-547</v>
      </c>
      <c r="L15" s="45">
        <f t="shared" si="3"/>
        <v>9.4958683424762168E-3</v>
      </c>
      <c r="M15" s="78">
        <f t="shared" si="4"/>
        <v>-29</v>
      </c>
      <c r="N15" s="108">
        <f t="shared" si="5"/>
        <v>-29</v>
      </c>
      <c r="O15" s="10"/>
      <c r="P15" s="3"/>
      <c r="Q15" s="66"/>
    </row>
    <row r="16" spans="1:19">
      <c r="A16" s="46">
        <v>23</v>
      </c>
      <c r="B16" s="44" t="s">
        <v>22</v>
      </c>
      <c r="C16" s="107">
        <v>226066</v>
      </c>
      <c r="D16" s="107">
        <v>224734</v>
      </c>
      <c r="E16" s="107">
        <v>222589</v>
      </c>
      <c r="F16" s="107">
        <v>225444.38698802699</v>
      </c>
      <c r="G16" s="107">
        <v>222170.065365741</v>
      </c>
      <c r="H16" s="107">
        <v>221943.87050739699</v>
      </c>
      <c r="I16" s="101">
        <f t="shared" si="0"/>
        <v>6.3141534517234157E-2</v>
      </c>
      <c r="J16" s="101">
        <f t="shared" si="1"/>
        <v>-1.5380464112250405E-2</v>
      </c>
      <c r="K16" s="61">
        <f t="shared" si="2"/>
        <v>-3477</v>
      </c>
      <c r="L16" s="45">
        <f t="shared" si="3"/>
        <v>6.0360391639469484E-2</v>
      </c>
      <c r="M16" s="78">
        <f t="shared" si="4"/>
        <v>-2145</v>
      </c>
      <c r="N16" s="108">
        <f t="shared" si="5"/>
        <v>-226.19485834400984</v>
      </c>
      <c r="O16" s="10"/>
      <c r="P16" s="3"/>
      <c r="Q16" s="66"/>
    </row>
    <row r="17" spans="1:24">
      <c r="A17" s="46">
        <v>24</v>
      </c>
      <c r="B17" s="44" t="s">
        <v>23</v>
      </c>
      <c r="C17" s="107">
        <v>150468</v>
      </c>
      <c r="D17" s="107">
        <v>146224</v>
      </c>
      <c r="E17" s="107">
        <v>146121</v>
      </c>
      <c r="F17" s="107">
        <v>149379.056416162</v>
      </c>
      <c r="G17" s="107">
        <v>145489.36799890999</v>
      </c>
      <c r="H17" s="107">
        <v>145047.39140423099</v>
      </c>
      <c r="I17" s="101">
        <f t="shared" si="0"/>
        <v>4.144995559166343E-2</v>
      </c>
      <c r="J17" s="101">
        <f t="shared" si="1"/>
        <v>-2.8889863625488475E-2</v>
      </c>
      <c r="K17" s="61">
        <f t="shared" si="2"/>
        <v>-4347</v>
      </c>
      <c r="L17" s="45">
        <f t="shared" si="3"/>
        <v>7.5463509478508439E-2</v>
      </c>
      <c r="M17" s="78">
        <f t="shared" si="4"/>
        <v>-103</v>
      </c>
      <c r="N17" s="108">
        <f t="shared" si="5"/>
        <v>-441.97659467899939</v>
      </c>
      <c r="O17" s="10"/>
      <c r="P17" s="3"/>
      <c r="Q17" s="66"/>
    </row>
    <row r="18" spans="1:24">
      <c r="A18" s="46">
        <v>25</v>
      </c>
      <c r="B18" s="44" t="s">
        <v>24</v>
      </c>
      <c r="C18" s="107">
        <v>394501</v>
      </c>
      <c r="D18" s="107">
        <v>381758</v>
      </c>
      <c r="E18" s="107">
        <v>380737</v>
      </c>
      <c r="F18" s="107">
        <v>394907.55113313999</v>
      </c>
      <c r="G18" s="107">
        <v>383277.35823922098</v>
      </c>
      <c r="H18" s="107">
        <v>381641.63439463399</v>
      </c>
      <c r="I18" s="101">
        <f t="shared" si="0"/>
        <v>0.10800317368552884</v>
      </c>
      <c r="J18" s="101">
        <f t="shared" si="1"/>
        <v>-3.4889645400138405E-2</v>
      </c>
      <c r="K18" s="61">
        <f t="shared" si="2"/>
        <v>-13764</v>
      </c>
      <c r="L18" s="45">
        <f t="shared" si="3"/>
        <v>0.23894174015693354</v>
      </c>
      <c r="M18" s="78">
        <f t="shared" si="4"/>
        <v>-1021</v>
      </c>
      <c r="N18" s="108">
        <f t="shared" si="5"/>
        <v>-1635.723844586988</v>
      </c>
      <c r="O18" s="10"/>
      <c r="P18" s="3"/>
      <c r="Q18" s="66"/>
    </row>
    <row r="19" spans="1:24">
      <c r="A19" s="46">
        <v>26</v>
      </c>
      <c r="B19" s="44" t="s">
        <v>25</v>
      </c>
      <c r="C19" s="107">
        <v>33343</v>
      </c>
      <c r="D19" s="107">
        <v>32717</v>
      </c>
      <c r="E19" s="107">
        <v>32615</v>
      </c>
      <c r="F19" s="107">
        <v>33378.393648262601</v>
      </c>
      <c r="G19" s="107">
        <v>32782.878516465302</v>
      </c>
      <c r="H19" s="107">
        <v>32586.700074306402</v>
      </c>
      <c r="I19" s="101">
        <f t="shared" si="0"/>
        <v>9.2518549806126626E-3</v>
      </c>
      <c r="J19" s="101">
        <f t="shared" si="1"/>
        <v>-2.1833668236211499E-2</v>
      </c>
      <c r="K19" s="61">
        <f t="shared" si="2"/>
        <v>-728</v>
      </c>
      <c r="L19" s="45">
        <f t="shared" si="3"/>
        <v>1.2638011249218805E-2</v>
      </c>
      <c r="M19" s="78">
        <f t="shared" si="4"/>
        <v>-102</v>
      </c>
      <c r="N19" s="108">
        <f t="shared" si="5"/>
        <v>-196.1784421589</v>
      </c>
      <c r="O19" s="10"/>
      <c r="P19" s="3"/>
      <c r="Q19" s="66"/>
    </row>
    <row r="20" spans="1:24">
      <c r="A20" s="46">
        <v>27</v>
      </c>
      <c r="B20" s="44" t="s">
        <v>26</v>
      </c>
      <c r="C20" s="107">
        <v>130159</v>
      </c>
      <c r="D20" s="107">
        <v>134970</v>
      </c>
      <c r="E20" s="107">
        <v>134595</v>
      </c>
      <c r="F20" s="107">
        <v>130159</v>
      </c>
      <c r="G20" s="107">
        <v>134970</v>
      </c>
      <c r="H20" s="107">
        <v>134595</v>
      </c>
      <c r="I20" s="101">
        <f t="shared" si="0"/>
        <v>3.8180390038803046E-2</v>
      </c>
      <c r="J20" s="101">
        <f t="shared" si="1"/>
        <v>3.4081392758088185E-2</v>
      </c>
      <c r="K20" s="61">
        <f t="shared" si="2"/>
        <v>4436</v>
      </c>
      <c r="L20" s="45">
        <f t="shared" si="3"/>
        <v>-7.7008541073536566E-2</v>
      </c>
      <c r="M20" s="78">
        <f t="shared" si="4"/>
        <v>-375</v>
      </c>
      <c r="N20" s="108">
        <f t="shared" si="5"/>
        <v>-375</v>
      </c>
      <c r="O20" s="10"/>
      <c r="P20" s="3"/>
      <c r="Q20" s="66"/>
    </row>
    <row r="21" spans="1:24">
      <c r="A21" s="46">
        <v>28</v>
      </c>
      <c r="B21" s="44" t="s">
        <v>27</v>
      </c>
      <c r="C21" s="107">
        <v>138980</v>
      </c>
      <c r="D21" s="107">
        <v>143235</v>
      </c>
      <c r="E21" s="107">
        <v>143418</v>
      </c>
      <c r="F21" s="107">
        <v>138980</v>
      </c>
      <c r="G21" s="107">
        <v>143235</v>
      </c>
      <c r="H21" s="107">
        <v>143418</v>
      </c>
      <c r="I21" s="101">
        <f t="shared" si="0"/>
        <v>4.0683199068205021E-2</v>
      </c>
      <c r="J21" s="101">
        <f t="shared" si="1"/>
        <v>3.1932652180169808E-2</v>
      </c>
      <c r="K21" s="61">
        <f t="shared" si="2"/>
        <v>4438</v>
      </c>
      <c r="L21" s="45">
        <f t="shared" si="3"/>
        <v>-7.7043260884660791E-2</v>
      </c>
      <c r="M21" s="78">
        <f t="shared" si="4"/>
        <v>183</v>
      </c>
      <c r="N21" s="108">
        <f t="shared" si="5"/>
        <v>183</v>
      </c>
      <c r="O21" s="10"/>
      <c r="P21" s="3"/>
      <c r="Q21" s="66"/>
    </row>
    <row r="22" spans="1:24">
      <c r="A22" s="46">
        <v>29</v>
      </c>
      <c r="B22" s="44" t="s">
        <v>28</v>
      </c>
      <c r="C22" s="107">
        <v>171741</v>
      </c>
      <c r="D22" s="107">
        <v>191054</v>
      </c>
      <c r="E22" s="107">
        <v>191025</v>
      </c>
      <c r="F22" s="107">
        <v>171741</v>
      </c>
      <c r="G22" s="107">
        <v>191054</v>
      </c>
      <c r="H22" s="107">
        <v>191025</v>
      </c>
      <c r="I22" s="101">
        <f t="shared" si="0"/>
        <v>5.4187815350959186E-2</v>
      </c>
      <c r="J22" s="101">
        <f t="shared" si="1"/>
        <v>0.1122853599315248</v>
      </c>
      <c r="K22" s="61">
        <f t="shared" si="2"/>
        <v>19284</v>
      </c>
      <c r="L22" s="45">
        <f t="shared" si="3"/>
        <v>-0.33476841885980141</v>
      </c>
      <c r="M22" s="78">
        <f t="shared" si="4"/>
        <v>-29</v>
      </c>
      <c r="N22" s="108">
        <f t="shared" si="5"/>
        <v>-29</v>
      </c>
      <c r="O22" s="10"/>
      <c r="P22" s="3"/>
      <c r="Q22" s="66"/>
    </row>
    <row r="23" spans="1:24">
      <c r="A23" s="46">
        <v>30</v>
      </c>
      <c r="B23" s="44" t="s">
        <v>29</v>
      </c>
      <c r="C23" s="107">
        <v>47197</v>
      </c>
      <c r="D23" s="107">
        <v>49164</v>
      </c>
      <c r="E23" s="107">
        <v>49118</v>
      </c>
      <c r="F23" s="107">
        <v>47197</v>
      </c>
      <c r="G23" s="107">
        <v>49164</v>
      </c>
      <c r="H23" s="107">
        <v>49118</v>
      </c>
      <c r="I23" s="101">
        <f t="shared" si="0"/>
        <v>1.3933239703747746E-2</v>
      </c>
      <c r="J23" s="101">
        <f t="shared" si="1"/>
        <v>4.0701739517342204E-2</v>
      </c>
      <c r="K23" s="61">
        <f t="shared" si="2"/>
        <v>1921</v>
      </c>
      <c r="L23" s="45">
        <f t="shared" si="3"/>
        <v>-3.3348378584820496E-2</v>
      </c>
      <c r="M23" s="78">
        <f t="shared" si="4"/>
        <v>-46</v>
      </c>
      <c r="N23" s="108">
        <f t="shared" si="5"/>
        <v>-46</v>
      </c>
      <c r="O23" s="10"/>
      <c r="P23" s="3"/>
      <c r="Q23" s="66"/>
    </row>
    <row r="24" spans="1:24">
      <c r="A24" s="46">
        <v>31</v>
      </c>
      <c r="B24" s="44" t="s">
        <v>30</v>
      </c>
      <c r="C24" s="107">
        <v>164371</v>
      </c>
      <c r="D24" s="107">
        <v>157617</v>
      </c>
      <c r="E24" s="107">
        <v>157659</v>
      </c>
      <c r="F24" s="107">
        <v>164371</v>
      </c>
      <c r="G24" s="107">
        <v>157617</v>
      </c>
      <c r="H24" s="107">
        <v>157659</v>
      </c>
      <c r="I24" s="101">
        <f t="shared" si="0"/>
        <v>4.4722925169045274E-2</v>
      </c>
      <c r="J24" s="101">
        <f t="shared" si="1"/>
        <v>-4.0834453766175297E-2</v>
      </c>
      <c r="K24" s="61">
        <f t="shared" si="2"/>
        <v>-6712</v>
      </c>
      <c r="L24" s="45">
        <f t="shared" si="3"/>
        <v>0.11651968613290743</v>
      </c>
      <c r="M24" s="78">
        <f t="shared" si="4"/>
        <v>42</v>
      </c>
      <c r="N24" s="108">
        <f t="shared" si="5"/>
        <v>42</v>
      </c>
      <c r="O24" s="10"/>
      <c r="P24" s="3"/>
      <c r="Q24" s="24"/>
    </row>
    <row r="25" spans="1:24">
      <c r="A25" s="46">
        <v>32</v>
      </c>
      <c r="B25" s="44" t="s">
        <v>31</v>
      </c>
      <c r="C25" s="107">
        <v>54647</v>
      </c>
      <c r="D25" s="107">
        <v>53946</v>
      </c>
      <c r="E25" s="107">
        <v>54468</v>
      </c>
      <c r="F25" s="107">
        <v>54579.029376368002</v>
      </c>
      <c r="G25" s="107">
        <v>54161.966345482797</v>
      </c>
      <c r="H25" s="107">
        <v>54334.1392076298</v>
      </c>
      <c r="I25" s="101">
        <f t="shared" si="0"/>
        <v>1.5450867302897761E-2</v>
      </c>
      <c r="J25" s="101">
        <f t="shared" si="1"/>
        <v>-3.2755686496971472E-3</v>
      </c>
      <c r="K25" s="61">
        <f t="shared" si="2"/>
        <v>-179</v>
      </c>
      <c r="L25" s="45">
        <f t="shared" si="3"/>
        <v>3.1074230956183598E-3</v>
      </c>
      <c r="M25" s="78">
        <f t="shared" si="4"/>
        <v>522</v>
      </c>
      <c r="N25" s="108">
        <f t="shared" si="5"/>
        <v>172.17286214700289</v>
      </c>
      <c r="O25" s="10"/>
      <c r="P25" s="3"/>
      <c r="Q25" s="11"/>
    </row>
    <row r="26" spans="1:24">
      <c r="A26" s="46">
        <v>33</v>
      </c>
      <c r="B26" s="44" t="s">
        <v>32</v>
      </c>
      <c r="C26" s="107">
        <v>164681</v>
      </c>
      <c r="D26" s="107">
        <v>147819</v>
      </c>
      <c r="E26" s="107">
        <v>145400</v>
      </c>
      <c r="F26" s="107">
        <v>163257.50704398399</v>
      </c>
      <c r="G26" s="107">
        <v>147597.433980773</v>
      </c>
      <c r="H26" s="107">
        <v>144402.53902178301</v>
      </c>
      <c r="I26" s="101">
        <f t="shared" si="0"/>
        <v>4.1245430451665829E-2</v>
      </c>
      <c r="J26" s="101">
        <f t="shared" si="1"/>
        <v>-0.11708090186481744</v>
      </c>
      <c r="K26" s="61">
        <f t="shared" si="2"/>
        <v>-19281</v>
      </c>
      <c r="L26" s="45">
        <f t="shared" si="3"/>
        <v>0.33471633914311505</v>
      </c>
      <c r="M26" s="78">
        <f t="shared" si="4"/>
        <v>-2419</v>
      </c>
      <c r="N26" s="108">
        <f t="shared" si="5"/>
        <v>-3194.8949589899858</v>
      </c>
      <c r="O26" s="10"/>
      <c r="P26" s="3"/>
      <c r="Q26" s="11"/>
    </row>
    <row r="27" spans="1:24" s="120" customFormat="1">
      <c r="A27" s="185" t="s">
        <v>254</v>
      </c>
      <c r="B27" s="185"/>
      <c r="C27" s="74">
        <f>SUM(C3:C26)</f>
        <v>3582843</v>
      </c>
      <c r="D27" s="74">
        <f>SUM(D3:D26)</f>
        <v>3530981</v>
      </c>
      <c r="E27" s="74">
        <f>SUM(E3:E26)</f>
        <v>3525239</v>
      </c>
      <c r="F27" s="74">
        <v>3568968.35826323</v>
      </c>
      <c r="G27" s="74">
        <v>3516463.6057710899</v>
      </c>
      <c r="H27" s="74">
        <v>3509716.3150010202</v>
      </c>
      <c r="I27" s="110">
        <f t="shared" si="0"/>
        <v>1</v>
      </c>
      <c r="J27" s="110">
        <f t="shared" si="1"/>
        <v>-1.6077734916098752E-2</v>
      </c>
      <c r="K27" s="107">
        <f t="shared" si="2"/>
        <v>-57604</v>
      </c>
      <c r="L27" s="111">
        <f t="shared" si="3"/>
        <v>1</v>
      </c>
      <c r="M27" s="107">
        <f t="shared" si="4"/>
        <v>-5742</v>
      </c>
      <c r="N27" s="108">
        <f t="shared" si="5"/>
        <v>-6747.290770069696</v>
      </c>
      <c r="O27" s="66"/>
      <c r="P27" s="3"/>
      <c r="Q27" s="66"/>
      <c r="R27" s="121"/>
      <c r="S27" s="121"/>
      <c r="T27" s="121"/>
      <c r="U27" s="121"/>
      <c r="V27" s="121"/>
      <c r="W27" s="121"/>
      <c r="X27" s="121"/>
    </row>
    <row r="28" spans="1:24">
      <c r="I28" s="66"/>
      <c r="K28" s="20"/>
      <c r="L28" s="19"/>
      <c r="N28" s="11"/>
      <c r="O28" s="11"/>
      <c r="P28" s="3"/>
      <c r="Q28" s="11"/>
    </row>
    <row r="29" spans="1:24">
      <c r="C29" s="134"/>
      <c r="D29" s="119"/>
      <c r="E29" s="134"/>
      <c r="F29" s="138"/>
      <c r="G29" s="138"/>
      <c r="H29" s="138"/>
      <c r="N29" s="11"/>
      <c r="O29" s="11"/>
      <c r="P29" s="3"/>
      <c r="Q29" s="11"/>
    </row>
    <row r="30" spans="1:24">
      <c r="E30" s="172"/>
      <c r="F30" s="172"/>
      <c r="N30" s="11"/>
      <c r="O30" s="11"/>
      <c r="P30" s="3"/>
      <c r="Q30" s="11"/>
    </row>
    <row r="31" spans="1:24">
      <c r="B31" s="10"/>
      <c r="N31" s="11"/>
      <c r="O31" s="11"/>
    </row>
    <row r="32" spans="1:24">
      <c r="B32" s="10"/>
      <c r="N32" s="11"/>
      <c r="O32" s="11"/>
    </row>
    <row r="33" spans="2:15">
      <c r="B33" s="10"/>
      <c r="N33" s="11"/>
      <c r="O33" s="11"/>
    </row>
    <row r="34" spans="2:15">
      <c r="B34" s="64"/>
      <c r="N34" s="11"/>
      <c r="O34" s="11"/>
    </row>
    <row r="35" spans="2:15">
      <c r="B35" s="10"/>
      <c r="N35" s="11"/>
      <c r="O35" s="11"/>
    </row>
    <row r="36" spans="2:15">
      <c r="B36" s="10"/>
      <c r="N36" s="11"/>
      <c r="O36" s="11"/>
    </row>
    <row r="37" spans="2:15">
      <c r="B37" s="10"/>
      <c r="N37" s="10"/>
      <c r="O37" s="10"/>
    </row>
    <row r="38" spans="2:15">
      <c r="N38" s="10"/>
      <c r="O38" s="10"/>
    </row>
    <row r="39" spans="2:15">
      <c r="N39" s="10"/>
      <c r="O39" s="10"/>
    </row>
    <row r="40" spans="2:15">
      <c r="N40" s="10"/>
      <c r="O40" s="10"/>
    </row>
    <row r="41" spans="2:15">
      <c r="N41" s="10"/>
      <c r="O41" s="10"/>
    </row>
    <row r="42" spans="2:15">
      <c r="N42" s="10"/>
      <c r="O42" s="10"/>
    </row>
    <row r="43" spans="2:15">
      <c r="N43" s="10"/>
      <c r="O43" s="10"/>
    </row>
    <row r="44" spans="2:15">
      <c r="N44" s="10"/>
      <c r="O44" s="10"/>
    </row>
    <row r="45" spans="2:15">
      <c r="N45" s="10"/>
      <c r="O45" s="10"/>
    </row>
    <row r="46" spans="2:15">
      <c r="N46" s="10"/>
      <c r="O46" s="10"/>
    </row>
    <row r="47" spans="2:15">
      <c r="N47" s="10"/>
      <c r="O47" s="10"/>
    </row>
    <row r="48" spans="2:15">
      <c r="N48" s="10"/>
      <c r="O48" s="10"/>
    </row>
    <row r="49" spans="14:15">
      <c r="N49" s="10"/>
      <c r="O49" s="10"/>
    </row>
    <row r="50" spans="14:15">
      <c r="N50" s="10"/>
      <c r="O50" s="10"/>
    </row>
    <row r="51" spans="14:15">
      <c r="N51" s="10"/>
      <c r="O51" s="10"/>
    </row>
    <row r="52" spans="14:15">
      <c r="N52" s="10"/>
      <c r="O52" s="10"/>
    </row>
    <row r="53" spans="14:15">
      <c r="N53" s="10"/>
      <c r="O53" s="10"/>
    </row>
    <row r="54" spans="14:15">
      <c r="N54" s="10"/>
      <c r="O54" s="10"/>
    </row>
    <row r="55" spans="14:15">
      <c r="N55" s="10"/>
      <c r="O55" s="10"/>
    </row>
    <row r="56" spans="14:15">
      <c r="N56" s="10"/>
      <c r="O56" s="10"/>
    </row>
    <row r="57" spans="14:15">
      <c r="N57" s="10"/>
      <c r="O57" s="10"/>
    </row>
    <row r="58" spans="14:15">
      <c r="N58" s="10"/>
      <c r="O58" s="10"/>
    </row>
    <row r="59" spans="14:15">
      <c r="N59" s="10"/>
      <c r="O59" s="10"/>
    </row>
    <row r="60" spans="14:15">
      <c r="N60" s="10"/>
      <c r="O60" s="10"/>
    </row>
    <row r="61" spans="14:15">
      <c r="N61" s="10"/>
      <c r="O61" s="10"/>
    </row>
    <row r="62" spans="14:15">
      <c r="N62" s="10"/>
      <c r="O62" s="10"/>
    </row>
    <row r="63" spans="14:15">
      <c r="N63" s="10"/>
      <c r="O63" s="10"/>
    </row>
    <row r="64" spans="14:15">
      <c r="N64" s="10"/>
      <c r="O64" s="10"/>
    </row>
    <row r="65" spans="14:15">
      <c r="N65" s="10"/>
      <c r="O65" s="10"/>
    </row>
    <row r="66" spans="14:15">
      <c r="N66" s="10"/>
      <c r="O66" s="10"/>
    </row>
    <row r="67" spans="14:15">
      <c r="N67" s="10"/>
      <c r="O67" s="10"/>
    </row>
    <row r="68" spans="14:15">
      <c r="N68" s="10"/>
      <c r="O68" s="10"/>
    </row>
    <row r="69" spans="14:15">
      <c r="N69" s="10"/>
      <c r="O69" s="10"/>
    </row>
    <row r="70" spans="14:15">
      <c r="N70" s="10"/>
      <c r="O70" s="10"/>
    </row>
    <row r="71" spans="14:15">
      <c r="N71" s="10"/>
      <c r="O71" s="10"/>
    </row>
    <row r="72" spans="14:15">
      <c r="N72" s="10"/>
      <c r="O72" s="10"/>
    </row>
    <row r="73" spans="14:15">
      <c r="N73" s="10"/>
      <c r="O73" s="10"/>
    </row>
    <row r="74" spans="14:15">
      <c r="N74" s="10"/>
      <c r="O74" s="10"/>
    </row>
    <row r="75" spans="14:15">
      <c r="N75" s="10"/>
      <c r="O75" s="10"/>
    </row>
    <row r="76" spans="14:15">
      <c r="N76" s="10"/>
      <c r="O76" s="10"/>
    </row>
    <row r="77" spans="14:15">
      <c r="N77" s="10"/>
      <c r="O77" s="10"/>
    </row>
    <row r="78" spans="14:15">
      <c r="N78" s="10"/>
      <c r="O78" s="10"/>
    </row>
    <row r="79" spans="14:15">
      <c r="N79" s="10"/>
      <c r="O79" s="10"/>
    </row>
  </sheetData>
  <mergeCells count="3">
    <mergeCell ref="A27:B27"/>
    <mergeCell ref="C1:E1"/>
    <mergeCell ref="F1:H1"/>
  </mergeCells>
  <pageMargins left="0.7" right="0.7" top="0.75" bottom="0.75" header="0.3" footer="0.3"/>
  <pageSetup paperSize="9" orientation="portrait" r:id="rId1"/>
  <ignoredErrors>
    <ignoredError sqref="C27 E2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96"/>
  <sheetViews>
    <sheetView topLeftCell="N1" zoomScale="80" zoomScaleNormal="80" workbookViewId="0">
      <pane ySplit="2" topLeftCell="A3" activePane="bottomLeft" state="frozen"/>
      <selection pane="bottomLeft" activeCell="P1" sqref="P1:Y1048576"/>
    </sheetView>
  </sheetViews>
  <sheetFormatPr defaultColWidth="9.1796875" defaultRowHeight="14.5"/>
  <cols>
    <col min="1" max="1" width="13.7265625" style="8" bestFit="1" customWidth="1"/>
    <col min="2" max="2" width="34.453125" style="8" bestFit="1" customWidth="1"/>
    <col min="3" max="3" width="12" style="8" bestFit="1" customWidth="1"/>
    <col min="4" max="8" width="12" style="8" customWidth="1"/>
    <col min="9" max="9" width="17.81640625" style="8" customWidth="1"/>
    <col min="10" max="10" width="27.1796875" style="8" customWidth="1"/>
    <col min="11" max="11" width="26.453125" style="8" customWidth="1"/>
    <col min="12" max="12" width="20.453125" style="8" customWidth="1"/>
    <col min="13" max="14" width="23.453125" style="8" customWidth="1"/>
    <col min="15" max="16384" width="9.1796875" style="8"/>
  </cols>
  <sheetData>
    <row r="1" spans="1:14" ht="15" thickBot="1">
      <c r="C1" s="186" t="s">
        <v>290</v>
      </c>
      <c r="D1" s="186"/>
      <c r="E1" s="187"/>
      <c r="F1" s="188" t="s">
        <v>289</v>
      </c>
      <c r="G1" s="186"/>
      <c r="H1" s="187"/>
    </row>
    <row r="2" spans="1:14" ht="40" customHeight="1">
      <c r="A2" s="105" t="s">
        <v>1</v>
      </c>
      <c r="B2" s="104" t="s">
        <v>90</v>
      </c>
      <c r="C2" s="103">
        <v>42309</v>
      </c>
      <c r="D2" s="103">
        <v>42644</v>
      </c>
      <c r="E2" s="103">
        <v>42675</v>
      </c>
      <c r="F2" s="103">
        <v>42309</v>
      </c>
      <c r="G2" s="103">
        <v>42644</v>
      </c>
      <c r="H2" s="103">
        <v>42675</v>
      </c>
      <c r="I2" s="102" t="s">
        <v>301</v>
      </c>
      <c r="J2" s="102" t="s">
        <v>302</v>
      </c>
      <c r="K2" s="102" t="s">
        <v>303</v>
      </c>
      <c r="L2" s="102" t="s">
        <v>298</v>
      </c>
      <c r="M2" s="106" t="s">
        <v>304</v>
      </c>
      <c r="N2" s="174" t="s">
        <v>305</v>
      </c>
    </row>
    <row r="3" spans="1:14">
      <c r="A3" s="43">
        <v>1</v>
      </c>
      <c r="B3" s="109" t="s">
        <v>2</v>
      </c>
      <c r="C3" s="108">
        <v>16389</v>
      </c>
      <c r="D3" s="108">
        <v>16601</v>
      </c>
      <c r="E3" s="108">
        <v>16465</v>
      </c>
      <c r="F3" s="108">
        <v>16422.510556846901</v>
      </c>
      <c r="G3" s="108">
        <v>16525.2126920384</v>
      </c>
      <c r="H3" s="108">
        <v>16534.020693979499</v>
      </c>
      <c r="I3" s="110">
        <f t="shared" ref="I3:I34" si="0">E3/$E$91</f>
        <v>9.4125031656080334E-3</v>
      </c>
      <c r="J3" s="110">
        <f t="shared" ref="J3:J66" si="1">(E3-C3)/C3</f>
        <v>4.6372566965647687E-3</v>
      </c>
      <c r="K3" s="107">
        <f t="shared" ref="K3:K66" si="2">E3-C3</f>
        <v>76</v>
      </c>
      <c r="L3" s="111">
        <f>K3/$K$91</f>
        <v>6.1107984240572483E-3</v>
      </c>
      <c r="M3" s="108">
        <f t="shared" ref="M3:M66" si="3">E3-D3</f>
        <v>-136</v>
      </c>
      <c r="N3" s="108">
        <f>H3-G3</f>
        <v>8.8080019410990644</v>
      </c>
    </row>
    <row r="4" spans="1:14">
      <c r="A4" s="43">
        <v>2</v>
      </c>
      <c r="B4" s="109" t="s">
        <v>3</v>
      </c>
      <c r="C4" s="108">
        <v>3629</v>
      </c>
      <c r="D4" s="108">
        <v>3416</v>
      </c>
      <c r="E4" s="108">
        <v>3275</v>
      </c>
      <c r="F4" s="108">
        <v>3248.1305447321402</v>
      </c>
      <c r="G4" s="108">
        <v>3106.4742154083801</v>
      </c>
      <c r="H4" s="108">
        <v>2939.4721948931801</v>
      </c>
      <c r="I4" s="110">
        <f t="shared" si="0"/>
        <v>1.8722106205506415E-3</v>
      </c>
      <c r="J4" s="110">
        <f t="shared" si="1"/>
        <v>-9.7547533755855606E-2</v>
      </c>
      <c r="K4" s="107">
        <f t="shared" si="2"/>
        <v>-354</v>
      </c>
      <c r="L4" s="111">
        <f t="shared" ref="L4:L67" si="4">K4/$K$91</f>
        <v>-2.8463455817319291E-2</v>
      </c>
      <c r="M4" s="108">
        <f t="shared" si="3"/>
        <v>-141</v>
      </c>
      <c r="N4" s="108">
        <f t="shared" ref="N4:N67" si="5">H4-G4</f>
        <v>-167.0020205152</v>
      </c>
    </row>
    <row r="5" spans="1:14">
      <c r="A5" s="43">
        <v>3</v>
      </c>
      <c r="B5" s="109" t="s">
        <v>4</v>
      </c>
      <c r="C5" s="108">
        <v>1175</v>
      </c>
      <c r="D5" s="108">
        <v>1213</v>
      </c>
      <c r="E5" s="108">
        <v>1222</v>
      </c>
      <c r="F5" s="108">
        <v>1158.7420950886301</v>
      </c>
      <c r="G5" s="108">
        <v>1195.8105623254301</v>
      </c>
      <c r="H5" s="108">
        <v>1203.3743806396801</v>
      </c>
      <c r="I5" s="110">
        <f t="shared" si="0"/>
        <v>6.9857752009553709E-4</v>
      </c>
      <c r="J5" s="110">
        <f t="shared" si="1"/>
        <v>0.04</v>
      </c>
      <c r="K5" s="107">
        <f t="shared" si="2"/>
        <v>47</v>
      </c>
      <c r="L5" s="111">
        <f t="shared" si="4"/>
        <v>3.7790463938248775E-3</v>
      </c>
      <c r="M5" s="108">
        <f t="shared" si="3"/>
        <v>9</v>
      </c>
      <c r="N5" s="108">
        <f t="shared" si="5"/>
        <v>7.5638183142500566</v>
      </c>
    </row>
    <row r="6" spans="1:14">
      <c r="A6" s="43">
        <v>5</v>
      </c>
      <c r="B6" s="109" t="s">
        <v>5</v>
      </c>
      <c r="C6" s="108">
        <v>661</v>
      </c>
      <c r="D6" s="108">
        <v>617</v>
      </c>
      <c r="E6" s="108">
        <v>616</v>
      </c>
      <c r="F6" s="108">
        <v>643.060927716268</v>
      </c>
      <c r="G6" s="108">
        <v>597.928801974316</v>
      </c>
      <c r="H6" s="108">
        <v>598.06092751234496</v>
      </c>
      <c r="I6" s="110">
        <f t="shared" si="0"/>
        <v>3.5214709687303669E-4</v>
      </c>
      <c r="J6" s="110">
        <f t="shared" si="1"/>
        <v>-6.8078668683812404E-2</v>
      </c>
      <c r="K6" s="107">
        <f t="shared" si="2"/>
        <v>-45</v>
      </c>
      <c r="L6" s="111">
        <f t="shared" si="4"/>
        <v>-3.6182359089812657E-3</v>
      </c>
      <c r="M6" s="108">
        <f t="shared" si="3"/>
        <v>-1</v>
      </c>
      <c r="N6" s="108">
        <f t="shared" si="5"/>
        <v>0.13212553802895854</v>
      </c>
    </row>
    <row r="7" spans="1:14" ht="15.75" customHeight="1">
      <c r="A7" s="43">
        <v>6</v>
      </c>
      <c r="B7" s="109" t="s">
        <v>6</v>
      </c>
      <c r="C7" s="108">
        <v>52</v>
      </c>
      <c r="D7" s="108">
        <v>45</v>
      </c>
      <c r="E7" s="108">
        <v>44</v>
      </c>
      <c r="F7" s="108">
        <v>50.234948686656402</v>
      </c>
      <c r="G7" s="108">
        <v>43.094471353841101</v>
      </c>
      <c r="H7" s="108">
        <v>42.235281938278398</v>
      </c>
      <c r="I7" s="110">
        <f t="shared" si="0"/>
        <v>2.5153364062359762E-5</v>
      </c>
      <c r="J7" s="110">
        <f t="shared" si="1"/>
        <v>-0.15384615384615385</v>
      </c>
      <c r="K7" s="107">
        <f t="shared" si="2"/>
        <v>-8</v>
      </c>
      <c r="L7" s="111">
        <f t="shared" si="4"/>
        <v>-6.4324193937444717E-4</v>
      </c>
      <c r="M7" s="108">
        <f t="shared" si="3"/>
        <v>-1</v>
      </c>
      <c r="N7" s="108">
        <f t="shared" si="5"/>
        <v>-0.85918941556270312</v>
      </c>
    </row>
    <row r="8" spans="1:14">
      <c r="A8" s="43">
        <v>7</v>
      </c>
      <c r="B8" s="109" t="s">
        <v>7</v>
      </c>
      <c r="C8" s="108">
        <v>940</v>
      </c>
      <c r="D8" s="108">
        <v>862</v>
      </c>
      <c r="E8" s="108">
        <v>874</v>
      </c>
      <c r="F8" s="108">
        <v>916.365053079723</v>
      </c>
      <c r="G8" s="108">
        <v>841.41148403410705</v>
      </c>
      <c r="H8" s="108">
        <v>847.75726166197398</v>
      </c>
      <c r="I8" s="110">
        <f t="shared" si="0"/>
        <v>4.9963727705687347E-4</v>
      </c>
      <c r="J8" s="110">
        <f t="shared" si="1"/>
        <v>-7.0212765957446813E-2</v>
      </c>
      <c r="K8" s="107">
        <f t="shared" si="2"/>
        <v>-66</v>
      </c>
      <c r="L8" s="111">
        <f t="shared" si="4"/>
        <v>-5.3067459998391896E-3</v>
      </c>
      <c r="M8" s="108">
        <f t="shared" si="3"/>
        <v>12</v>
      </c>
      <c r="N8" s="108">
        <f t="shared" si="5"/>
        <v>6.3457776278669371</v>
      </c>
    </row>
    <row r="9" spans="1:14">
      <c r="A9" s="43">
        <v>8</v>
      </c>
      <c r="B9" s="109" t="s">
        <v>281</v>
      </c>
      <c r="C9" s="108">
        <v>4746</v>
      </c>
      <c r="D9" s="108">
        <v>4818</v>
      </c>
      <c r="E9" s="108">
        <v>4784</v>
      </c>
      <c r="F9" s="108">
        <v>4706.5151285309903</v>
      </c>
      <c r="G9" s="108">
        <v>4756.98927928595</v>
      </c>
      <c r="H9" s="108">
        <v>4743.7854488028097</v>
      </c>
      <c r="I9" s="110">
        <f t="shared" si="0"/>
        <v>2.7348566744165707E-3</v>
      </c>
      <c r="J9" s="110">
        <f t="shared" si="1"/>
        <v>8.0067425200168567E-3</v>
      </c>
      <c r="K9" s="107">
        <f t="shared" si="2"/>
        <v>38</v>
      </c>
      <c r="L9" s="111">
        <f t="shared" si="4"/>
        <v>3.0553992120286241E-3</v>
      </c>
      <c r="M9" s="108">
        <f t="shared" si="3"/>
        <v>-34</v>
      </c>
      <c r="N9" s="108">
        <f t="shared" si="5"/>
        <v>-13.203830483140337</v>
      </c>
    </row>
    <row r="10" spans="1:14">
      <c r="A10" s="43">
        <v>9</v>
      </c>
      <c r="B10" s="109" t="s">
        <v>8</v>
      </c>
      <c r="C10" s="108">
        <v>470</v>
      </c>
      <c r="D10" s="108">
        <v>510</v>
      </c>
      <c r="E10" s="108">
        <v>516</v>
      </c>
      <c r="F10" s="108">
        <v>455.42312591780302</v>
      </c>
      <c r="G10" s="108">
        <v>497.56913396766799</v>
      </c>
      <c r="H10" s="108">
        <v>496.23295346731197</v>
      </c>
      <c r="I10" s="110">
        <f t="shared" si="0"/>
        <v>2.9498036036767361E-4</v>
      </c>
      <c r="J10" s="110">
        <f t="shared" si="1"/>
        <v>9.7872340425531917E-2</v>
      </c>
      <c r="K10" s="107">
        <f t="shared" si="2"/>
        <v>46</v>
      </c>
      <c r="L10" s="111">
        <f t="shared" si="4"/>
        <v>3.6986411514030714E-3</v>
      </c>
      <c r="M10" s="108">
        <f t="shared" si="3"/>
        <v>6</v>
      </c>
      <c r="N10" s="108">
        <f t="shared" si="5"/>
        <v>-1.3361805003560221</v>
      </c>
    </row>
    <row r="11" spans="1:14">
      <c r="A11" s="112">
        <v>10</v>
      </c>
      <c r="B11" s="109" t="s">
        <v>9</v>
      </c>
      <c r="C11" s="107">
        <v>41969</v>
      </c>
      <c r="D11" s="107">
        <v>41731</v>
      </c>
      <c r="E11" s="108">
        <v>41878</v>
      </c>
      <c r="F11" s="108">
        <v>41800.884174253697</v>
      </c>
      <c r="G11" s="108">
        <v>41701.946208281603</v>
      </c>
      <c r="H11" s="108">
        <v>41681.600192017097</v>
      </c>
      <c r="I11" s="110">
        <f t="shared" si="0"/>
        <v>2.3940285913715959E-2</v>
      </c>
      <c r="J11" s="110">
        <f t="shared" si="1"/>
        <v>-2.1682670542543304E-3</v>
      </c>
      <c r="K11" s="107">
        <f t="shared" si="2"/>
        <v>-91</v>
      </c>
      <c r="L11" s="111">
        <f t="shared" si="4"/>
        <v>-7.3168770603843367E-3</v>
      </c>
      <c r="M11" s="108">
        <f t="shared" si="3"/>
        <v>147</v>
      </c>
      <c r="N11" s="108">
        <f t="shared" si="5"/>
        <v>-20.346016264506034</v>
      </c>
    </row>
    <row r="12" spans="1:14">
      <c r="A12" s="112">
        <v>11</v>
      </c>
      <c r="B12" s="109" t="s">
        <v>10</v>
      </c>
      <c r="C12" s="107">
        <v>648</v>
      </c>
      <c r="D12" s="107">
        <v>654</v>
      </c>
      <c r="E12" s="108">
        <v>650</v>
      </c>
      <c r="F12" s="108">
        <v>648</v>
      </c>
      <c r="G12" s="108">
        <v>654</v>
      </c>
      <c r="H12" s="108">
        <v>650</v>
      </c>
      <c r="I12" s="110">
        <f t="shared" si="0"/>
        <v>3.7158378728486012E-4</v>
      </c>
      <c r="J12" s="110">
        <f t="shared" si="1"/>
        <v>3.0864197530864196E-3</v>
      </c>
      <c r="K12" s="107">
        <f t="shared" si="2"/>
        <v>2</v>
      </c>
      <c r="L12" s="111">
        <f t="shared" si="4"/>
        <v>1.6081048484361179E-4</v>
      </c>
      <c r="M12" s="108">
        <f t="shared" si="3"/>
        <v>-4</v>
      </c>
      <c r="N12" s="108">
        <f t="shared" si="5"/>
        <v>-4</v>
      </c>
    </row>
    <row r="13" spans="1:14">
      <c r="A13" s="112">
        <v>12</v>
      </c>
      <c r="B13" s="109" t="s">
        <v>11</v>
      </c>
      <c r="C13" s="107">
        <v>43</v>
      </c>
      <c r="D13" s="107">
        <v>47</v>
      </c>
      <c r="E13" s="108">
        <v>48</v>
      </c>
      <c r="F13" s="108">
        <v>43</v>
      </c>
      <c r="G13" s="108">
        <v>47</v>
      </c>
      <c r="H13" s="108">
        <v>48</v>
      </c>
      <c r="I13" s="110">
        <f t="shared" si="0"/>
        <v>2.7440033522574285E-5</v>
      </c>
      <c r="J13" s="110">
        <f t="shared" si="1"/>
        <v>0.11627906976744186</v>
      </c>
      <c r="K13" s="107">
        <f t="shared" si="2"/>
        <v>5</v>
      </c>
      <c r="L13" s="111">
        <f t="shared" si="4"/>
        <v>4.0202621210902949E-4</v>
      </c>
      <c r="M13" s="108">
        <f t="shared" si="3"/>
        <v>1</v>
      </c>
      <c r="N13" s="108">
        <f t="shared" si="5"/>
        <v>1</v>
      </c>
    </row>
    <row r="14" spans="1:14">
      <c r="A14" s="112">
        <v>13</v>
      </c>
      <c r="B14" s="109" t="s">
        <v>12</v>
      </c>
      <c r="C14" s="107">
        <v>17048</v>
      </c>
      <c r="D14" s="107">
        <v>16585</v>
      </c>
      <c r="E14" s="108">
        <v>16587</v>
      </c>
      <c r="F14" s="108">
        <v>16990.473299431</v>
      </c>
      <c r="G14" s="108">
        <v>16565.865571267001</v>
      </c>
      <c r="H14" s="108">
        <v>16521.940905937401</v>
      </c>
      <c r="I14" s="110">
        <f t="shared" si="0"/>
        <v>9.4822465841445762E-3</v>
      </c>
      <c r="J14" s="110">
        <f t="shared" si="1"/>
        <v>-2.7041295166588455E-2</v>
      </c>
      <c r="K14" s="107">
        <f t="shared" si="2"/>
        <v>-461</v>
      </c>
      <c r="L14" s="111">
        <f t="shared" si="4"/>
        <v>-3.7066816756452521E-2</v>
      </c>
      <c r="M14" s="108">
        <f t="shared" si="3"/>
        <v>2</v>
      </c>
      <c r="N14" s="108">
        <f t="shared" si="5"/>
        <v>-43.92466532959952</v>
      </c>
    </row>
    <row r="15" spans="1:14">
      <c r="A15" s="112">
        <v>14</v>
      </c>
      <c r="B15" s="109" t="s">
        <v>13</v>
      </c>
      <c r="C15" s="107">
        <v>33398</v>
      </c>
      <c r="D15" s="107">
        <v>32517</v>
      </c>
      <c r="E15" s="108">
        <v>32468</v>
      </c>
      <c r="F15" s="108">
        <v>33151.809616653503</v>
      </c>
      <c r="G15" s="108">
        <v>32338.254633117998</v>
      </c>
      <c r="H15" s="108">
        <v>32217.4256031431</v>
      </c>
      <c r="I15" s="110">
        <f t="shared" si="0"/>
        <v>1.8560896008561291E-2</v>
      </c>
      <c r="J15" s="110">
        <f t="shared" si="1"/>
        <v>-2.7845978801125815E-2</v>
      </c>
      <c r="K15" s="107">
        <f t="shared" si="2"/>
        <v>-930</v>
      </c>
      <c r="L15" s="111">
        <f t="shared" si="4"/>
        <v>-7.4776875452279484E-2</v>
      </c>
      <c r="M15" s="108">
        <f t="shared" si="3"/>
        <v>-49</v>
      </c>
      <c r="N15" s="108">
        <f t="shared" si="5"/>
        <v>-120.82902997489873</v>
      </c>
    </row>
    <row r="16" spans="1:14">
      <c r="A16" s="112">
        <v>15</v>
      </c>
      <c r="B16" s="109" t="s">
        <v>14</v>
      </c>
      <c r="C16" s="107">
        <v>6594</v>
      </c>
      <c r="D16" s="107">
        <v>6357</v>
      </c>
      <c r="E16" s="108">
        <v>6372</v>
      </c>
      <c r="F16" s="108">
        <v>6571.5432427870501</v>
      </c>
      <c r="G16" s="108">
        <v>6363.7139187478897</v>
      </c>
      <c r="H16" s="108">
        <v>6349.87450435959</v>
      </c>
      <c r="I16" s="110">
        <f t="shared" si="0"/>
        <v>3.6426644501217366E-3</v>
      </c>
      <c r="J16" s="110">
        <f t="shared" si="1"/>
        <v>-3.3666969972702458E-2</v>
      </c>
      <c r="K16" s="107">
        <f t="shared" si="2"/>
        <v>-222</v>
      </c>
      <c r="L16" s="111">
        <f t="shared" si="4"/>
        <v>-1.784996381764091E-2</v>
      </c>
      <c r="M16" s="108">
        <f t="shared" si="3"/>
        <v>15</v>
      </c>
      <c r="N16" s="108">
        <f t="shared" si="5"/>
        <v>-13.839414388299701</v>
      </c>
    </row>
    <row r="17" spans="1:14">
      <c r="A17" s="112">
        <v>16</v>
      </c>
      <c r="B17" s="109" t="s">
        <v>15</v>
      </c>
      <c r="C17" s="107">
        <v>10695</v>
      </c>
      <c r="D17" s="107">
        <v>10451</v>
      </c>
      <c r="E17" s="108">
        <v>10418</v>
      </c>
      <c r="F17" s="108">
        <v>10620.337042077401</v>
      </c>
      <c r="G17" s="108">
        <v>10368.996210266299</v>
      </c>
      <c r="H17" s="108">
        <v>10337.7166558393</v>
      </c>
      <c r="I17" s="110">
        <f t="shared" si="0"/>
        <v>5.9556306091287274E-3</v>
      </c>
      <c r="J17" s="110">
        <f t="shared" si="1"/>
        <v>-2.5899953249181859E-2</v>
      </c>
      <c r="K17" s="107">
        <f t="shared" si="2"/>
        <v>-277</v>
      </c>
      <c r="L17" s="111">
        <f t="shared" si="4"/>
        <v>-2.2272252150840235E-2</v>
      </c>
      <c r="M17" s="108">
        <f t="shared" si="3"/>
        <v>-33</v>
      </c>
      <c r="N17" s="108">
        <f t="shared" si="5"/>
        <v>-31.279554426999312</v>
      </c>
    </row>
    <row r="18" spans="1:14">
      <c r="A18" s="112">
        <v>17</v>
      </c>
      <c r="B18" s="109" t="s">
        <v>16</v>
      </c>
      <c r="C18" s="107">
        <v>2381</v>
      </c>
      <c r="D18" s="107">
        <v>2410</v>
      </c>
      <c r="E18" s="108">
        <v>2416</v>
      </c>
      <c r="F18" s="108">
        <v>2376.9653644579298</v>
      </c>
      <c r="G18" s="108">
        <v>2411.7187910909702</v>
      </c>
      <c r="H18" s="108">
        <v>2412.1447674230899</v>
      </c>
      <c r="I18" s="110">
        <f t="shared" si="0"/>
        <v>1.3811483539695724E-3</v>
      </c>
      <c r="J18" s="110">
        <f t="shared" si="1"/>
        <v>1.4699706005879883E-2</v>
      </c>
      <c r="K18" s="107">
        <f t="shared" si="2"/>
        <v>35</v>
      </c>
      <c r="L18" s="111">
        <f t="shared" si="4"/>
        <v>2.8141834847632066E-3</v>
      </c>
      <c r="M18" s="108">
        <f t="shared" si="3"/>
        <v>6</v>
      </c>
      <c r="N18" s="108">
        <f t="shared" si="5"/>
        <v>0.42597633211971697</v>
      </c>
    </row>
    <row r="19" spans="1:14">
      <c r="A19" s="112">
        <v>18</v>
      </c>
      <c r="B19" s="109" t="s">
        <v>17</v>
      </c>
      <c r="C19" s="107">
        <v>8335</v>
      </c>
      <c r="D19" s="107">
        <v>7893</v>
      </c>
      <c r="E19" s="108">
        <v>7891</v>
      </c>
      <c r="F19" s="108">
        <v>8335.0000000000091</v>
      </c>
      <c r="G19" s="108">
        <v>7892.99999999999</v>
      </c>
      <c r="H19" s="108">
        <v>7891</v>
      </c>
      <c r="I19" s="110">
        <f t="shared" si="0"/>
        <v>4.5110271776382018E-3</v>
      </c>
      <c r="J19" s="110">
        <f t="shared" si="1"/>
        <v>-5.3269346130773845E-2</v>
      </c>
      <c r="K19" s="107">
        <f t="shared" si="2"/>
        <v>-444</v>
      </c>
      <c r="L19" s="111">
        <f t="shared" si="4"/>
        <v>-3.569992763528182E-2</v>
      </c>
      <c r="M19" s="108">
        <f t="shared" si="3"/>
        <v>-2</v>
      </c>
      <c r="N19" s="108">
        <f t="shared" si="5"/>
        <v>-1.9999999999899956</v>
      </c>
    </row>
    <row r="20" spans="1:14">
      <c r="A20" s="112">
        <v>19</v>
      </c>
      <c r="B20" s="109" t="s">
        <v>18</v>
      </c>
      <c r="C20" s="107">
        <v>309</v>
      </c>
      <c r="D20" s="107">
        <v>284</v>
      </c>
      <c r="E20" s="108">
        <v>280</v>
      </c>
      <c r="F20" s="108">
        <v>308.55664191996101</v>
      </c>
      <c r="G20" s="108">
        <v>283.98503367023</v>
      </c>
      <c r="H20" s="108">
        <v>279.74400544159198</v>
      </c>
      <c r="I20" s="110">
        <f t="shared" si="0"/>
        <v>1.6006686221501666E-4</v>
      </c>
      <c r="J20" s="110">
        <f t="shared" si="1"/>
        <v>-9.3851132686084138E-2</v>
      </c>
      <c r="K20" s="107">
        <f t="shared" si="2"/>
        <v>-29</v>
      </c>
      <c r="L20" s="111">
        <f t="shared" si="4"/>
        <v>-2.3317520302323712E-3</v>
      </c>
      <c r="M20" s="108">
        <f t="shared" si="3"/>
        <v>-4</v>
      </c>
      <c r="N20" s="108">
        <f t="shared" si="5"/>
        <v>-4.2410282286380152</v>
      </c>
    </row>
    <row r="21" spans="1:14">
      <c r="A21" s="112">
        <v>20</v>
      </c>
      <c r="B21" s="109" t="s">
        <v>19</v>
      </c>
      <c r="C21" s="107">
        <v>4391</v>
      </c>
      <c r="D21" s="107">
        <v>4351</v>
      </c>
      <c r="E21" s="108">
        <v>4362</v>
      </c>
      <c r="F21" s="108">
        <v>4374.8243821554997</v>
      </c>
      <c r="G21" s="108">
        <v>4359.5978497344904</v>
      </c>
      <c r="H21" s="108">
        <v>4348.4145158219399</v>
      </c>
      <c r="I21" s="110">
        <f t="shared" si="0"/>
        <v>2.4936130463639383E-3</v>
      </c>
      <c r="J21" s="110">
        <f t="shared" si="1"/>
        <v>-6.6044181279890689E-3</v>
      </c>
      <c r="K21" s="107">
        <f t="shared" si="2"/>
        <v>-29</v>
      </c>
      <c r="L21" s="111">
        <f t="shared" si="4"/>
        <v>-2.3317520302323712E-3</v>
      </c>
      <c r="M21" s="108">
        <f t="shared" si="3"/>
        <v>11</v>
      </c>
      <c r="N21" s="108">
        <f t="shared" si="5"/>
        <v>-11.183333912550552</v>
      </c>
    </row>
    <row r="22" spans="1:14">
      <c r="A22" s="112">
        <v>21</v>
      </c>
      <c r="B22" s="109" t="s">
        <v>20</v>
      </c>
      <c r="C22" s="107">
        <v>340</v>
      </c>
      <c r="D22" s="107">
        <v>346</v>
      </c>
      <c r="E22" s="108">
        <v>354</v>
      </c>
      <c r="F22" s="108">
        <v>340.12829110138398</v>
      </c>
      <c r="G22" s="108">
        <v>344.43482765731602</v>
      </c>
      <c r="H22" s="108">
        <v>354.11567335383899</v>
      </c>
      <c r="I22" s="110">
        <f t="shared" si="0"/>
        <v>2.0237024722898536E-4</v>
      </c>
      <c r="J22" s="110">
        <f t="shared" si="1"/>
        <v>4.1176470588235294E-2</v>
      </c>
      <c r="K22" s="107">
        <f t="shared" si="2"/>
        <v>14</v>
      </c>
      <c r="L22" s="111">
        <f t="shared" si="4"/>
        <v>1.1256733939052825E-3</v>
      </c>
      <c r="M22" s="108">
        <f t="shared" si="3"/>
        <v>8</v>
      </c>
      <c r="N22" s="108">
        <f t="shared" si="5"/>
        <v>9.6808456965229652</v>
      </c>
    </row>
    <row r="23" spans="1:14">
      <c r="A23" s="112">
        <v>22</v>
      </c>
      <c r="B23" s="109" t="s">
        <v>21</v>
      </c>
      <c r="C23" s="107">
        <v>12730</v>
      </c>
      <c r="D23" s="107">
        <v>12762</v>
      </c>
      <c r="E23" s="108">
        <v>12819</v>
      </c>
      <c r="F23" s="108">
        <v>12691.396914462601</v>
      </c>
      <c r="G23" s="108">
        <v>12757.9761077566</v>
      </c>
      <c r="H23" s="108">
        <v>12778.792276263899</v>
      </c>
      <c r="I23" s="110">
        <f t="shared" si="0"/>
        <v>7.3282039526224958E-3</v>
      </c>
      <c r="J23" s="110">
        <f t="shared" si="1"/>
        <v>6.9913589945011781E-3</v>
      </c>
      <c r="K23" s="107">
        <f t="shared" si="2"/>
        <v>89</v>
      </c>
      <c r="L23" s="111">
        <f t="shared" si="4"/>
        <v>7.1560665755407253E-3</v>
      </c>
      <c r="M23" s="108">
        <f t="shared" si="3"/>
        <v>57</v>
      </c>
      <c r="N23" s="108">
        <f t="shared" si="5"/>
        <v>20.816168507299153</v>
      </c>
    </row>
    <row r="24" spans="1:14">
      <c r="A24" s="112">
        <v>23</v>
      </c>
      <c r="B24" s="109" t="s">
        <v>22</v>
      </c>
      <c r="C24" s="107">
        <v>13821</v>
      </c>
      <c r="D24" s="107">
        <v>13775</v>
      </c>
      <c r="E24" s="108">
        <v>13761</v>
      </c>
      <c r="F24" s="108">
        <v>13741.6881802238</v>
      </c>
      <c r="G24" s="108">
        <v>13696.8369743112</v>
      </c>
      <c r="H24" s="108">
        <v>13687.198170502699</v>
      </c>
      <c r="I24" s="110">
        <f t="shared" si="0"/>
        <v>7.8667146105030165E-3</v>
      </c>
      <c r="J24" s="110">
        <f t="shared" si="1"/>
        <v>-4.3412198827870634E-3</v>
      </c>
      <c r="K24" s="107">
        <f t="shared" si="2"/>
        <v>-60</v>
      </c>
      <c r="L24" s="111">
        <f t="shared" si="4"/>
        <v>-4.8243145453083537E-3</v>
      </c>
      <c r="M24" s="108">
        <f t="shared" si="3"/>
        <v>-14</v>
      </c>
      <c r="N24" s="108">
        <f t="shared" si="5"/>
        <v>-9.6388038085005974</v>
      </c>
    </row>
    <row r="25" spans="1:14">
      <c r="A25" s="112">
        <v>24</v>
      </c>
      <c r="B25" s="109" t="s">
        <v>23</v>
      </c>
      <c r="C25" s="107">
        <v>7639</v>
      </c>
      <c r="D25" s="107">
        <v>7260</v>
      </c>
      <c r="E25" s="108">
        <v>7244</v>
      </c>
      <c r="F25" s="108">
        <v>7633.4462419740103</v>
      </c>
      <c r="G25" s="108">
        <v>7256.0397264989497</v>
      </c>
      <c r="H25" s="108">
        <v>7241.2036847419804</v>
      </c>
      <c r="I25" s="110">
        <f t="shared" si="0"/>
        <v>4.1411583924485032E-3</v>
      </c>
      <c r="J25" s="110">
        <f t="shared" si="1"/>
        <v>-5.170833878779945E-2</v>
      </c>
      <c r="K25" s="107">
        <f t="shared" si="2"/>
        <v>-395</v>
      </c>
      <c r="L25" s="111">
        <f t="shared" si="4"/>
        <v>-3.1760070756613329E-2</v>
      </c>
      <c r="M25" s="108">
        <f t="shared" si="3"/>
        <v>-16</v>
      </c>
      <c r="N25" s="108">
        <f t="shared" si="5"/>
        <v>-14.83604175696928</v>
      </c>
    </row>
    <row r="26" spans="1:14">
      <c r="A26" s="112">
        <v>25</v>
      </c>
      <c r="B26" s="109" t="s">
        <v>24</v>
      </c>
      <c r="C26" s="107">
        <v>35362</v>
      </c>
      <c r="D26" s="107">
        <v>35077</v>
      </c>
      <c r="E26" s="108">
        <v>35137</v>
      </c>
      <c r="F26" s="108">
        <v>35278.291601995901</v>
      </c>
      <c r="G26" s="108">
        <v>35047.854902818101</v>
      </c>
      <c r="H26" s="108">
        <v>35055.936318334003</v>
      </c>
      <c r="I26" s="110">
        <f t="shared" si="0"/>
        <v>2.0086676205889432E-2</v>
      </c>
      <c r="J26" s="110">
        <f t="shared" si="1"/>
        <v>-6.3627622872009498E-3</v>
      </c>
      <c r="K26" s="107">
        <f t="shared" si="2"/>
        <v>-225</v>
      </c>
      <c r="L26" s="111">
        <f t="shared" si="4"/>
        <v>-1.8091179544906327E-2</v>
      </c>
      <c r="M26" s="108">
        <f t="shared" si="3"/>
        <v>60</v>
      </c>
      <c r="N26" s="108">
        <f t="shared" si="5"/>
        <v>8.0814155159023358</v>
      </c>
    </row>
    <row r="27" spans="1:14">
      <c r="A27" s="112">
        <v>26</v>
      </c>
      <c r="B27" s="109" t="s">
        <v>25</v>
      </c>
      <c r="C27" s="107">
        <v>1654</v>
      </c>
      <c r="D27" s="107">
        <v>1649</v>
      </c>
      <c r="E27" s="108">
        <v>1653</v>
      </c>
      <c r="F27" s="108">
        <v>1654</v>
      </c>
      <c r="G27" s="108">
        <v>1649</v>
      </c>
      <c r="H27" s="108">
        <v>1653</v>
      </c>
      <c r="I27" s="110">
        <f t="shared" si="0"/>
        <v>9.4496615443365195E-4</v>
      </c>
      <c r="J27" s="110">
        <f t="shared" si="1"/>
        <v>-6.0459492140266019E-4</v>
      </c>
      <c r="K27" s="107">
        <f t="shared" si="2"/>
        <v>-1</v>
      </c>
      <c r="L27" s="111">
        <f t="shared" si="4"/>
        <v>-8.0405242421805896E-5</v>
      </c>
      <c r="M27" s="108">
        <f t="shared" si="3"/>
        <v>4</v>
      </c>
      <c r="N27" s="108">
        <f t="shared" si="5"/>
        <v>4</v>
      </c>
    </row>
    <row r="28" spans="1:14">
      <c r="A28" s="112">
        <v>27</v>
      </c>
      <c r="B28" s="109" t="s">
        <v>26</v>
      </c>
      <c r="C28" s="107">
        <v>5583</v>
      </c>
      <c r="D28" s="107">
        <v>5699</v>
      </c>
      <c r="E28" s="108">
        <v>5741</v>
      </c>
      <c r="F28" s="108">
        <v>5582.3563272238498</v>
      </c>
      <c r="G28" s="108">
        <v>5745.79807034644</v>
      </c>
      <c r="H28" s="108">
        <v>5763.6737294839204</v>
      </c>
      <c r="I28" s="110">
        <f t="shared" si="0"/>
        <v>3.2819423427728955E-3</v>
      </c>
      <c r="J28" s="110">
        <f t="shared" si="1"/>
        <v>2.8300197026688161E-2</v>
      </c>
      <c r="K28" s="107">
        <f t="shared" si="2"/>
        <v>158</v>
      </c>
      <c r="L28" s="111">
        <f t="shared" si="4"/>
        <v>1.2704028302645333E-2</v>
      </c>
      <c r="M28" s="108">
        <f t="shared" si="3"/>
        <v>42</v>
      </c>
      <c r="N28" s="108">
        <f t="shared" si="5"/>
        <v>17.875659137480397</v>
      </c>
    </row>
    <row r="29" spans="1:14">
      <c r="A29" s="112">
        <v>28</v>
      </c>
      <c r="B29" s="109" t="s">
        <v>27</v>
      </c>
      <c r="C29" s="107">
        <v>9944</v>
      </c>
      <c r="D29" s="107">
        <v>10373</v>
      </c>
      <c r="E29" s="108">
        <v>10413</v>
      </c>
      <c r="F29" s="108">
        <v>9944</v>
      </c>
      <c r="G29" s="108">
        <v>10373</v>
      </c>
      <c r="H29" s="108">
        <v>10413</v>
      </c>
      <c r="I29" s="110">
        <f t="shared" si="0"/>
        <v>5.9527722723034596E-3</v>
      </c>
      <c r="J29" s="110">
        <f t="shared" si="1"/>
        <v>4.7164119066773931E-2</v>
      </c>
      <c r="K29" s="107">
        <f t="shared" si="2"/>
        <v>469</v>
      </c>
      <c r="L29" s="111">
        <f t="shared" si="4"/>
        <v>3.771005869582697E-2</v>
      </c>
      <c r="M29" s="108">
        <f t="shared" si="3"/>
        <v>40</v>
      </c>
      <c r="N29" s="108">
        <f t="shared" si="5"/>
        <v>40</v>
      </c>
    </row>
    <row r="30" spans="1:14">
      <c r="A30" s="112">
        <v>29</v>
      </c>
      <c r="B30" s="109" t="s">
        <v>28</v>
      </c>
      <c r="C30" s="107">
        <v>3524</v>
      </c>
      <c r="D30" s="107">
        <v>3588</v>
      </c>
      <c r="E30" s="108">
        <v>3571</v>
      </c>
      <c r="F30" s="108">
        <v>3524</v>
      </c>
      <c r="G30" s="108">
        <v>3588</v>
      </c>
      <c r="H30" s="108">
        <v>3571</v>
      </c>
      <c r="I30" s="110">
        <f t="shared" si="0"/>
        <v>2.0414241606065164E-3</v>
      </c>
      <c r="J30" s="110">
        <f t="shared" si="1"/>
        <v>1.3337116912599319E-2</v>
      </c>
      <c r="K30" s="107">
        <f t="shared" si="2"/>
        <v>47</v>
      </c>
      <c r="L30" s="111">
        <f t="shared" si="4"/>
        <v>3.7790463938248775E-3</v>
      </c>
      <c r="M30" s="108">
        <f t="shared" si="3"/>
        <v>-17</v>
      </c>
      <c r="N30" s="108">
        <f t="shared" si="5"/>
        <v>-17</v>
      </c>
    </row>
    <row r="31" spans="1:14">
      <c r="A31" s="112">
        <v>30</v>
      </c>
      <c r="B31" s="109" t="s">
        <v>29</v>
      </c>
      <c r="C31" s="107">
        <v>1154</v>
      </c>
      <c r="D31" s="107">
        <v>1152</v>
      </c>
      <c r="E31" s="108">
        <v>1157</v>
      </c>
      <c r="F31" s="108">
        <v>1154</v>
      </c>
      <c r="G31" s="108">
        <v>1152</v>
      </c>
      <c r="H31" s="108">
        <v>1157</v>
      </c>
      <c r="I31" s="110">
        <f t="shared" si="0"/>
        <v>6.6141914136705099E-4</v>
      </c>
      <c r="J31" s="110">
        <f t="shared" si="1"/>
        <v>2.5996533795493936E-3</v>
      </c>
      <c r="K31" s="107">
        <f t="shared" si="2"/>
        <v>3</v>
      </c>
      <c r="L31" s="111">
        <f t="shared" si="4"/>
        <v>2.412157272654177E-4</v>
      </c>
      <c r="M31" s="108">
        <f t="shared" si="3"/>
        <v>5</v>
      </c>
      <c r="N31" s="108">
        <f t="shared" si="5"/>
        <v>5</v>
      </c>
    </row>
    <row r="32" spans="1:14">
      <c r="A32" s="112">
        <v>31</v>
      </c>
      <c r="B32" s="109" t="s">
        <v>30</v>
      </c>
      <c r="C32" s="107">
        <v>21464</v>
      </c>
      <c r="D32" s="107">
        <v>21316</v>
      </c>
      <c r="E32" s="108">
        <v>21376</v>
      </c>
      <c r="F32" s="108">
        <v>21378.317138734899</v>
      </c>
      <c r="G32" s="108">
        <v>21290.843779684601</v>
      </c>
      <c r="H32" s="108">
        <v>21279.653582343399</v>
      </c>
      <c r="I32" s="110">
        <f t="shared" si="0"/>
        <v>1.2219961595386415E-2</v>
      </c>
      <c r="J32" s="110">
        <f t="shared" si="1"/>
        <v>-4.0998881848676857E-3</v>
      </c>
      <c r="K32" s="107">
        <f t="shared" si="2"/>
        <v>-88</v>
      </c>
      <c r="L32" s="111">
        <f t="shared" si="4"/>
        <v>-7.0756613331189192E-3</v>
      </c>
      <c r="M32" s="108">
        <f t="shared" si="3"/>
        <v>60</v>
      </c>
      <c r="N32" s="108">
        <f t="shared" si="5"/>
        <v>-11.190197341202293</v>
      </c>
    </row>
    <row r="33" spans="1:14">
      <c r="A33" s="112">
        <v>32</v>
      </c>
      <c r="B33" s="109" t="s">
        <v>31</v>
      </c>
      <c r="C33" s="107">
        <v>6328</v>
      </c>
      <c r="D33" s="107">
        <v>6325</v>
      </c>
      <c r="E33" s="108">
        <v>6326</v>
      </c>
      <c r="F33" s="108">
        <v>6323.4246218980998</v>
      </c>
      <c r="G33" s="108">
        <v>6326.3661930437602</v>
      </c>
      <c r="H33" s="108">
        <v>6330.1040385554898</v>
      </c>
      <c r="I33" s="110">
        <f t="shared" si="0"/>
        <v>3.6163677513292697E-3</v>
      </c>
      <c r="J33" s="110">
        <f t="shared" si="1"/>
        <v>-3.1605562579013909E-4</v>
      </c>
      <c r="K33" s="107">
        <f t="shared" si="2"/>
        <v>-2</v>
      </c>
      <c r="L33" s="111">
        <f t="shared" si="4"/>
        <v>-1.6081048484361179E-4</v>
      </c>
      <c r="M33" s="108">
        <f t="shared" si="3"/>
        <v>1</v>
      </c>
      <c r="N33" s="108">
        <f t="shared" si="5"/>
        <v>3.7378455117295744</v>
      </c>
    </row>
    <row r="34" spans="1:14">
      <c r="A34" s="112">
        <v>33</v>
      </c>
      <c r="B34" s="109" t="s">
        <v>32</v>
      </c>
      <c r="C34" s="107">
        <v>20601</v>
      </c>
      <c r="D34" s="107">
        <v>19740</v>
      </c>
      <c r="E34" s="108">
        <v>19666</v>
      </c>
      <c r="F34" s="108">
        <v>20601</v>
      </c>
      <c r="G34" s="108">
        <v>19740</v>
      </c>
      <c r="H34" s="108">
        <v>19666</v>
      </c>
      <c r="I34" s="110">
        <f t="shared" si="0"/>
        <v>1.1242410401144707E-2</v>
      </c>
      <c r="J34" s="110">
        <f t="shared" si="1"/>
        <v>-4.5386146303577499E-2</v>
      </c>
      <c r="K34" s="107">
        <f t="shared" si="2"/>
        <v>-935</v>
      </c>
      <c r="L34" s="111">
        <f t="shared" si="4"/>
        <v>-7.5178901664388523E-2</v>
      </c>
      <c r="M34" s="108">
        <f t="shared" si="3"/>
        <v>-74</v>
      </c>
      <c r="N34" s="108">
        <f t="shared" si="5"/>
        <v>-74</v>
      </c>
    </row>
    <row r="35" spans="1:14">
      <c r="A35" s="112">
        <v>35</v>
      </c>
      <c r="B35" s="109" t="s">
        <v>33</v>
      </c>
      <c r="C35" s="108">
        <v>18999</v>
      </c>
      <c r="D35" s="108">
        <v>17375</v>
      </c>
      <c r="E35" s="108">
        <v>17444</v>
      </c>
      <c r="F35" s="108">
        <v>18985.5078774588</v>
      </c>
      <c r="G35" s="108">
        <v>17657.3238808104</v>
      </c>
      <c r="H35" s="108">
        <v>17343.390058909401</v>
      </c>
      <c r="I35" s="110">
        <f t="shared" ref="I35:I66" si="6">E35/$E$91</f>
        <v>9.9721655159955395E-3</v>
      </c>
      <c r="J35" s="110">
        <f t="shared" si="1"/>
        <v>-8.1846412969103638E-2</v>
      </c>
      <c r="K35" s="107">
        <f t="shared" si="2"/>
        <v>-1555</v>
      </c>
      <c r="L35" s="111">
        <f t="shared" si="4"/>
        <v>-0.12503015196590817</v>
      </c>
      <c r="M35" s="108">
        <f t="shared" si="3"/>
        <v>69</v>
      </c>
      <c r="N35" s="108">
        <f t="shared" si="5"/>
        <v>-313.93382190099874</v>
      </c>
    </row>
    <row r="36" spans="1:14">
      <c r="A36" s="112">
        <v>36</v>
      </c>
      <c r="B36" s="109" t="s">
        <v>34</v>
      </c>
      <c r="C36" s="108">
        <v>973</v>
      </c>
      <c r="D36" s="108">
        <v>981</v>
      </c>
      <c r="E36" s="108">
        <v>929</v>
      </c>
      <c r="F36" s="108">
        <v>972.28009998413097</v>
      </c>
      <c r="G36" s="108">
        <v>936.24172136192601</v>
      </c>
      <c r="H36" s="108">
        <v>928.28010056144205</v>
      </c>
      <c r="I36" s="110">
        <f t="shared" si="6"/>
        <v>5.3107898213482316E-4</v>
      </c>
      <c r="J36" s="110">
        <f t="shared" si="1"/>
        <v>-4.5220966084275435E-2</v>
      </c>
      <c r="K36" s="107">
        <f t="shared" si="2"/>
        <v>-44</v>
      </c>
      <c r="L36" s="111">
        <f t="shared" si="4"/>
        <v>-3.5378306665594596E-3</v>
      </c>
      <c r="M36" s="108">
        <f t="shared" si="3"/>
        <v>-52</v>
      </c>
      <c r="N36" s="108">
        <f t="shared" si="5"/>
        <v>-7.9616208004839564</v>
      </c>
    </row>
    <row r="37" spans="1:14">
      <c r="A37" s="112">
        <v>37</v>
      </c>
      <c r="B37" s="109" t="s">
        <v>35</v>
      </c>
      <c r="C37" s="108">
        <v>488</v>
      </c>
      <c r="D37" s="108">
        <v>533</v>
      </c>
      <c r="E37" s="108">
        <v>531</v>
      </c>
      <c r="F37" s="108">
        <v>467.53248906603801</v>
      </c>
      <c r="G37" s="108">
        <v>515.51810202144702</v>
      </c>
      <c r="H37" s="108">
        <v>510.53248949419299</v>
      </c>
      <c r="I37" s="110">
        <f t="shared" si="6"/>
        <v>3.0355537084347805E-4</v>
      </c>
      <c r="J37" s="110">
        <f t="shared" si="1"/>
        <v>8.8114754098360656E-2</v>
      </c>
      <c r="K37" s="107">
        <f t="shared" si="2"/>
        <v>43</v>
      </c>
      <c r="L37" s="111">
        <f t="shared" si="4"/>
        <v>3.4574254241376539E-3</v>
      </c>
      <c r="M37" s="108">
        <f t="shared" si="3"/>
        <v>-2</v>
      </c>
      <c r="N37" s="108">
        <f t="shared" si="5"/>
        <v>-4.9856125272540339</v>
      </c>
    </row>
    <row r="38" spans="1:14">
      <c r="A38" s="112">
        <v>38</v>
      </c>
      <c r="B38" s="109" t="s">
        <v>36</v>
      </c>
      <c r="C38" s="108">
        <v>3274</v>
      </c>
      <c r="D38" s="108">
        <v>3332</v>
      </c>
      <c r="E38" s="108">
        <v>3325</v>
      </c>
      <c r="F38" s="108">
        <v>3274</v>
      </c>
      <c r="G38" s="108">
        <v>3332</v>
      </c>
      <c r="H38" s="108">
        <v>3325</v>
      </c>
      <c r="I38" s="110">
        <f t="shared" si="6"/>
        <v>1.9007939888033231E-3</v>
      </c>
      <c r="J38" s="110">
        <f t="shared" si="1"/>
        <v>1.5577275503970677E-2</v>
      </c>
      <c r="K38" s="107">
        <f t="shared" si="2"/>
        <v>51</v>
      </c>
      <c r="L38" s="111">
        <f t="shared" si="4"/>
        <v>4.1006673635121012E-3</v>
      </c>
      <c r="M38" s="108">
        <f t="shared" si="3"/>
        <v>-7</v>
      </c>
      <c r="N38" s="108">
        <f t="shared" si="5"/>
        <v>-7</v>
      </c>
    </row>
    <row r="39" spans="1:14">
      <c r="A39" s="112">
        <v>39</v>
      </c>
      <c r="B39" s="109" t="s">
        <v>37</v>
      </c>
      <c r="C39" s="108">
        <v>150</v>
      </c>
      <c r="D39" s="108">
        <v>127</v>
      </c>
      <c r="E39" s="108">
        <v>124</v>
      </c>
      <c r="F39" s="108">
        <v>150</v>
      </c>
      <c r="G39" s="108">
        <v>127</v>
      </c>
      <c r="H39" s="108">
        <v>124</v>
      </c>
      <c r="I39" s="110">
        <f t="shared" si="6"/>
        <v>7.0886753266650239E-5</v>
      </c>
      <c r="J39" s="110">
        <f t="shared" si="1"/>
        <v>-0.17333333333333334</v>
      </c>
      <c r="K39" s="107">
        <f t="shared" si="2"/>
        <v>-26</v>
      </c>
      <c r="L39" s="111">
        <f t="shared" si="4"/>
        <v>-2.0905363029669537E-3</v>
      </c>
      <c r="M39" s="108">
        <f t="shared" si="3"/>
        <v>-3</v>
      </c>
      <c r="N39" s="108">
        <f t="shared" si="5"/>
        <v>-3</v>
      </c>
    </row>
    <row r="40" spans="1:14">
      <c r="A40" s="112">
        <v>41</v>
      </c>
      <c r="B40" s="109" t="s">
        <v>38</v>
      </c>
      <c r="C40" s="108">
        <v>127562</v>
      </c>
      <c r="D40" s="108">
        <v>129321</v>
      </c>
      <c r="E40" s="108">
        <v>128830</v>
      </c>
      <c r="F40" s="108">
        <v>125225.538267166</v>
      </c>
      <c r="G40" s="108">
        <v>127830.330286948</v>
      </c>
      <c r="H40" s="108">
        <v>127655.283271804</v>
      </c>
      <c r="I40" s="110">
        <f t="shared" si="6"/>
        <v>7.3647906639859276E-2</v>
      </c>
      <c r="J40" s="110">
        <f t="shared" si="1"/>
        <v>9.9402643420454361E-3</v>
      </c>
      <c r="K40" s="107">
        <f t="shared" si="2"/>
        <v>1268</v>
      </c>
      <c r="L40" s="111">
        <f t="shared" si="4"/>
        <v>0.10195384739084988</v>
      </c>
      <c r="M40" s="108">
        <f t="shared" si="3"/>
        <v>-491</v>
      </c>
      <c r="N40" s="108">
        <f t="shared" si="5"/>
        <v>-175.04701514399494</v>
      </c>
    </row>
    <row r="41" spans="1:14">
      <c r="A41" s="112">
        <v>42</v>
      </c>
      <c r="B41" s="109" t="s">
        <v>39</v>
      </c>
      <c r="C41" s="108">
        <v>15969</v>
      </c>
      <c r="D41" s="108">
        <v>15952</v>
      </c>
      <c r="E41" s="108">
        <v>15446</v>
      </c>
      <c r="F41" s="108">
        <v>14858.0825842331</v>
      </c>
      <c r="G41" s="108">
        <v>14478.688489857601</v>
      </c>
      <c r="H41" s="108">
        <v>14351.938065952299</v>
      </c>
      <c r="I41" s="110">
        <f t="shared" si="6"/>
        <v>8.8299741206183842E-3</v>
      </c>
      <c r="J41" s="110">
        <f t="shared" si="1"/>
        <v>-3.2750954975264576E-2</v>
      </c>
      <c r="K41" s="107">
        <f t="shared" si="2"/>
        <v>-523</v>
      </c>
      <c r="L41" s="111">
        <f t="shared" si="4"/>
        <v>-4.2051941786604485E-2</v>
      </c>
      <c r="M41" s="108">
        <f t="shared" si="3"/>
        <v>-506</v>
      </c>
      <c r="N41" s="108">
        <f t="shared" si="5"/>
        <v>-126.75042390530143</v>
      </c>
    </row>
    <row r="42" spans="1:14">
      <c r="A42" s="112">
        <v>43</v>
      </c>
      <c r="B42" s="109" t="s">
        <v>40</v>
      </c>
      <c r="C42" s="108">
        <v>55261</v>
      </c>
      <c r="D42" s="108">
        <v>55099</v>
      </c>
      <c r="E42" s="108">
        <v>55127</v>
      </c>
      <c r="F42" s="108">
        <v>53951.2942608015</v>
      </c>
      <c r="G42" s="108">
        <v>53950.219478272898</v>
      </c>
      <c r="H42" s="108">
        <v>53815.709300329698</v>
      </c>
      <c r="I42" s="110">
        <f t="shared" si="6"/>
        <v>3.1514306833311516E-2</v>
      </c>
      <c r="J42" s="110">
        <f t="shared" si="1"/>
        <v>-2.4248565896382622E-3</v>
      </c>
      <c r="K42" s="107">
        <f t="shared" si="2"/>
        <v>-134</v>
      </c>
      <c r="L42" s="111">
        <f t="shared" si="4"/>
        <v>-1.0774302484521991E-2</v>
      </c>
      <c r="M42" s="108">
        <f t="shared" si="3"/>
        <v>28</v>
      </c>
      <c r="N42" s="108">
        <f t="shared" si="5"/>
        <v>-134.51017794320069</v>
      </c>
    </row>
    <row r="43" spans="1:14">
      <c r="A43" s="112">
        <v>45</v>
      </c>
      <c r="B43" s="109" t="s">
        <v>41</v>
      </c>
      <c r="C43" s="108">
        <v>45331</v>
      </c>
      <c r="D43" s="108">
        <v>47469</v>
      </c>
      <c r="E43" s="108">
        <v>47836</v>
      </c>
      <c r="F43" s="108">
        <v>45331</v>
      </c>
      <c r="G43" s="108">
        <v>47469</v>
      </c>
      <c r="H43" s="108">
        <v>47836</v>
      </c>
      <c r="I43" s="110">
        <f t="shared" si="6"/>
        <v>2.7346280074705492E-2</v>
      </c>
      <c r="J43" s="110">
        <f t="shared" si="1"/>
        <v>5.5260197216033181E-2</v>
      </c>
      <c r="K43" s="107">
        <f t="shared" si="2"/>
        <v>2505</v>
      </c>
      <c r="L43" s="111">
        <f t="shared" si="4"/>
        <v>0.20141513226662378</v>
      </c>
      <c r="M43" s="108">
        <f t="shared" si="3"/>
        <v>367</v>
      </c>
      <c r="N43" s="108">
        <f t="shared" si="5"/>
        <v>367</v>
      </c>
    </row>
    <row r="44" spans="1:14">
      <c r="A44" s="112">
        <v>46</v>
      </c>
      <c r="B44" s="109" t="s">
        <v>42</v>
      </c>
      <c r="C44" s="108">
        <v>121969</v>
      </c>
      <c r="D44" s="108">
        <v>125639</v>
      </c>
      <c r="E44" s="108">
        <v>126331</v>
      </c>
      <c r="F44" s="108">
        <v>121949.036597588</v>
      </c>
      <c r="G44" s="108">
        <v>125751.906508871</v>
      </c>
      <c r="H44" s="108">
        <v>126319.039215567</v>
      </c>
      <c r="I44" s="110">
        <f t="shared" si="6"/>
        <v>7.2219309894590258E-2</v>
      </c>
      <c r="J44" s="110">
        <f t="shared" si="1"/>
        <v>3.5763185727520928E-2</v>
      </c>
      <c r="K44" s="107">
        <f t="shared" si="2"/>
        <v>4362</v>
      </c>
      <c r="L44" s="111">
        <f t="shared" si="4"/>
        <v>0.35072766744391737</v>
      </c>
      <c r="M44" s="108">
        <f t="shared" si="3"/>
        <v>692</v>
      </c>
      <c r="N44" s="108">
        <f t="shared" si="5"/>
        <v>567.13270669599297</v>
      </c>
    </row>
    <row r="45" spans="1:14">
      <c r="A45" s="112">
        <v>47</v>
      </c>
      <c r="B45" s="109" t="s">
        <v>43</v>
      </c>
      <c r="C45" s="108">
        <v>294299</v>
      </c>
      <c r="D45" s="108">
        <v>299882</v>
      </c>
      <c r="E45" s="108">
        <v>299694</v>
      </c>
      <c r="F45" s="108">
        <v>295450.81159991003</v>
      </c>
      <c r="G45" s="108">
        <v>299566.43867198401</v>
      </c>
      <c r="H45" s="108">
        <v>300921.693493233</v>
      </c>
      <c r="I45" s="110">
        <f t="shared" si="6"/>
        <v>0.17132527930238289</v>
      </c>
      <c r="J45" s="110">
        <f t="shared" si="1"/>
        <v>1.8331696675829682E-2</v>
      </c>
      <c r="K45" s="107">
        <f t="shared" si="2"/>
        <v>5395</v>
      </c>
      <c r="L45" s="111">
        <f t="shared" si="4"/>
        <v>0.43378628286564286</v>
      </c>
      <c r="M45" s="108">
        <f t="shared" si="3"/>
        <v>-188</v>
      </c>
      <c r="N45" s="108">
        <f t="shared" si="5"/>
        <v>1355.2548212489928</v>
      </c>
    </row>
    <row r="46" spans="1:14">
      <c r="A46" s="112">
        <v>49</v>
      </c>
      <c r="B46" s="109" t="s">
        <v>44</v>
      </c>
      <c r="C46" s="108">
        <v>122435</v>
      </c>
      <c r="D46" s="108">
        <v>120571</v>
      </c>
      <c r="E46" s="108">
        <v>120992</v>
      </c>
      <c r="F46" s="108">
        <v>120651.34431395501</v>
      </c>
      <c r="G46" s="108">
        <v>118960.445509689</v>
      </c>
      <c r="H46" s="108">
        <v>118931.728454464</v>
      </c>
      <c r="I46" s="110">
        <f t="shared" si="6"/>
        <v>6.9167177832568913E-2</v>
      </c>
      <c r="J46" s="110">
        <f t="shared" si="1"/>
        <v>-1.1785845550700372E-2</v>
      </c>
      <c r="K46" s="107">
        <f t="shared" si="2"/>
        <v>-1443</v>
      </c>
      <c r="L46" s="111">
        <f t="shared" si="4"/>
        <v>-0.11602476481466592</v>
      </c>
      <c r="M46" s="108">
        <f t="shared" si="3"/>
        <v>421</v>
      </c>
      <c r="N46" s="108">
        <f t="shared" si="5"/>
        <v>-28.717055225002696</v>
      </c>
    </row>
    <row r="47" spans="1:14">
      <c r="A47" s="112">
        <v>50</v>
      </c>
      <c r="B47" s="109" t="s">
        <v>45</v>
      </c>
      <c r="C47" s="108">
        <v>2397</v>
      </c>
      <c r="D47" s="108">
        <v>2478</v>
      </c>
      <c r="E47" s="108">
        <v>2284</v>
      </c>
      <c r="F47" s="108">
        <v>2509.2289155979101</v>
      </c>
      <c r="G47" s="108">
        <v>2366.3527454576501</v>
      </c>
      <c r="H47" s="108">
        <v>2395.2625862923101</v>
      </c>
      <c r="I47" s="110">
        <f t="shared" si="6"/>
        <v>1.3056882617824932E-3</v>
      </c>
      <c r="J47" s="110">
        <f t="shared" si="1"/>
        <v>-4.714226115978306E-2</v>
      </c>
      <c r="K47" s="107">
        <f t="shared" si="2"/>
        <v>-113</v>
      </c>
      <c r="L47" s="111">
        <f t="shared" si="4"/>
        <v>-9.0857923936640671E-3</v>
      </c>
      <c r="M47" s="108">
        <f t="shared" si="3"/>
        <v>-194</v>
      </c>
      <c r="N47" s="108">
        <f t="shared" si="5"/>
        <v>28.909840834659917</v>
      </c>
    </row>
    <row r="48" spans="1:14">
      <c r="A48" s="112">
        <v>51</v>
      </c>
      <c r="B48" s="109" t="s">
        <v>46</v>
      </c>
      <c r="C48" s="108">
        <v>297</v>
      </c>
      <c r="D48" s="108">
        <v>289</v>
      </c>
      <c r="E48" s="108">
        <v>288</v>
      </c>
      <c r="F48" s="108">
        <v>299.35510454181798</v>
      </c>
      <c r="G48" s="108">
        <v>290.25170613038301</v>
      </c>
      <c r="H48" s="108">
        <v>290.35682284186998</v>
      </c>
      <c r="I48" s="110">
        <f t="shared" si="6"/>
        <v>1.6464020113544572E-4</v>
      </c>
      <c r="J48" s="110">
        <f t="shared" si="1"/>
        <v>-3.0303030303030304E-2</v>
      </c>
      <c r="K48" s="107">
        <f t="shared" si="2"/>
        <v>-9</v>
      </c>
      <c r="L48" s="111">
        <f t="shared" si="4"/>
        <v>-7.2364718179625308E-4</v>
      </c>
      <c r="M48" s="108">
        <f t="shared" si="3"/>
        <v>-1</v>
      </c>
      <c r="N48" s="108">
        <f t="shared" si="5"/>
        <v>0.10511671148697133</v>
      </c>
    </row>
    <row r="49" spans="1:14">
      <c r="A49" s="112">
        <v>52</v>
      </c>
      <c r="B49" s="109" t="s">
        <v>47</v>
      </c>
      <c r="C49" s="108">
        <v>18397</v>
      </c>
      <c r="D49" s="108">
        <v>18474</v>
      </c>
      <c r="E49" s="108">
        <v>18543</v>
      </c>
      <c r="F49" s="108">
        <v>18346.517233153299</v>
      </c>
      <c r="G49" s="108">
        <v>18421.459238016501</v>
      </c>
      <c r="H49" s="108">
        <v>18490.727395027701</v>
      </c>
      <c r="I49" s="110">
        <f t="shared" si="6"/>
        <v>1.060042795018948E-2</v>
      </c>
      <c r="J49" s="110">
        <f t="shared" si="1"/>
        <v>7.936076534217535E-3</v>
      </c>
      <c r="K49" s="107">
        <f t="shared" si="2"/>
        <v>146</v>
      </c>
      <c r="L49" s="111">
        <f t="shared" si="4"/>
        <v>1.1739165393583662E-2</v>
      </c>
      <c r="M49" s="108">
        <f t="shared" si="3"/>
        <v>69</v>
      </c>
      <c r="N49" s="108">
        <f t="shared" si="5"/>
        <v>69.268157011199946</v>
      </c>
    </row>
    <row r="50" spans="1:14">
      <c r="A50" s="112">
        <v>53</v>
      </c>
      <c r="B50" s="109" t="s">
        <v>48</v>
      </c>
      <c r="C50" s="108">
        <v>2674</v>
      </c>
      <c r="D50" s="108">
        <v>2631</v>
      </c>
      <c r="E50" s="108">
        <v>2618</v>
      </c>
      <c r="F50" s="108">
        <v>2708.6518376815702</v>
      </c>
      <c r="G50" s="108">
        <v>2675.6606734182301</v>
      </c>
      <c r="H50" s="108">
        <v>2651.92616067575</v>
      </c>
      <c r="I50" s="110">
        <f t="shared" si="6"/>
        <v>1.4966251617104058E-3</v>
      </c>
      <c r="J50" s="110">
        <f t="shared" si="1"/>
        <v>-2.0942408376963352E-2</v>
      </c>
      <c r="K50" s="107">
        <f t="shared" si="2"/>
        <v>-56</v>
      </c>
      <c r="L50" s="111">
        <f t="shared" si="4"/>
        <v>-4.5026935756211301E-3</v>
      </c>
      <c r="M50" s="108">
        <f t="shared" si="3"/>
        <v>-13</v>
      </c>
      <c r="N50" s="108">
        <f t="shared" si="5"/>
        <v>-23.734512742480092</v>
      </c>
    </row>
    <row r="51" spans="1:14">
      <c r="A51" s="112">
        <v>55</v>
      </c>
      <c r="B51" s="109" t="s">
        <v>49</v>
      </c>
      <c r="C51" s="108">
        <v>17882</v>
      </c>
      <c r="D51" s="108">
        <v>17743</v>
      </c>
      <c r="E51" s="108">
        <v>17379</v>
      </c>
      <c r="F51" s="108">
        <v>17991.738307025498</v>
      </c>
      <c r="G51" s="108">
        <v>17425.8872579571</v>
      </c>
      <c r="H51" s="108">
        <v>17476.620726958801</v>
      </c>
      <c r="I51" s="110">
        <f t="shared" si="6"/>
        <v>9.9350071372670528E-3</v>
      </c>
      <c r="J51" s="110">
        <f t="shared" si="1"/>
        <v>-2.8128844648249638E-2</v>
      </c>
      <c r="K51" s="107">
        <f t="shared" si="2"/>
        <v>-503</v>
      </c>
      <c r="L51" s="111">
        <f t="shared" si="4"/>
        <v>-4.0443836938168366E-2</v>
      </c>
      <c r="M51" s="108">
        <f t="shared" si="3"/>
        <v>-364</v>
      </c>
      <c r="N51" s="108">
        <f t="shared" si="5"/>
        <v>50.733469001701451</v>
      </c>
    </row>
    <row r="52" spans="1:14">
      <c r="A52" s="112">
        <v>56</v>
      </c>
      <c r="B52" s="109" t="s">
        <v>50</v>
      </c>
      <c r="C52" s="108">
        <v>104636</v>
      </c>
      <c r="D52" s="108">
        <v>108343</v>
      </c>
      <c r="E52" s="108">
        <v>108856</v>
      </c>
      <c r="F52" s="108">
        <v>103752.774225649</v>
      </c>
      <c r="G52" s="108">
        <v>107677.71109903</v>
      </c>
      <c r="H52" s="108">
        <v>107858.816856082</v>
      </c>
      <c r="I52" s="110">
        <f t="shared" si="6"/>
        <v>6.2229422690278056E-2</v>
      </c>
      <c r="J52" s="110">
        <f t="shared" si="1"/>
        <v>4.033028785504033E-2</v>
      </c>
      <c r="K52" s="107">
        <f t="shared" si="2"/>
        <v>4220</v>
      </c>
      <c r="L52" s="111">
        <f t="shared" si="4"/>
        <v>0.33931012302002089</v>
      </c>
      <c r="M52" s="108">
        <f t="shared" si="3"/>
        <v>513</v>
      </c>
      <c r="N52" s="108">
        <f t="shared" si="5"/>
        <v>181.10575705200608</v>
      </c>
    </row>
    <row r="53" spans="1:14">
      <c r="A53" s="112">
        <v>58</v>
      </c>
      <c r="B53" s="109" t="s">
        <v>51</v>
      </c>
      <c r="C53" s="108">
        <v>2579</v>
      </c>
      <c r="D53" s="108">
        <v>2561</v>
      </c>
      <c r="E53" s="108">
        <v>2569</v>
      </c>
      <c r="F53" s="108">
        <v>2581.51161565647</v>
      </c>
      <c r="G53" s="108">
        <v>2570.0574430854599</v>
      </c>
      <c r="H53" s="108">
        <v>2571.5133399480001</v>
      </c>
      <c r="I53" s="110">
        <f t="shared" si="6"/>
        <v>1.4686134608227781E-3</v>
      </c>
      <c r="J53" s="110">
        <f t="shared" si="1"/>
        <v>-3.8774718883288098E-3</v>
      </c>
      <c r="K53" s="107">
        <f t="shared" si="2"/>
        <v>-10</v>
      </c>
      <c r="L53" s="111">
        <f t="shared" si="4"/>
        <v>-8.0405242421805899E-4</v>
      </c>
      <c r="M53" s="108">
        <f t="shared" si="3"/>
        <v>8</v>
      </c>
      <c r="N53" s="108">
        <f t="shared" si="5"/>
        <v>1.4558968625401576</v>
      </c>
    </row>
    <row r="54" spans="1:14">
      <c r="A54" s="112">
        <v>59</v>
      </c>
      <c r="B54" s="109" t="s">
        <v>52</v>
      </c>
      <c r="C54" s="108">
        <v>1998</v>
      </c>
      <c r="D54" s="108">
        <v>1977</v>
      </c>
      <c r="E54" s="108">
        <v>1971</v>
      </c>
      <c r="F54" s="108">
        <v>1998</v>
      </c>
      <c r="G54" s="108">
        <v>1977</v>
      </c>
      <c r="H54" s="108">
        <v>1971</v>
      </c>
      <c r="I54" s="110">
        <f t="shared" si="6"/>
        <v>1.1267563765207066E-3</v>
      </c>
      <c r="J54" s="110">
        <f t="shared" si="1"/>
        <v>-1.3513513513513514E-2</v>
      </c>
      <c r="K54" s="107">
        <f t="shared" si="2"/>
        <v>-27</v>
      </c>
      <c r="L54" s="111">
        <f t="shared" si="4"/>
        <v>-2.1709415453887593E-3</v>
      </c>
      <c r="M54" s="108">
        <f t="shared" si="3"/>
        <v>-6</v>
      </c>
      <c r="N54" s="108">
        <f t="shared" si="5"/>
        <v>-6</v>
      </c>
    </row>
    <row r="55" spans="1:14">
      <c r="A55" s="112">
        <v>60</v>
      </c>
      <c r="B55" s="109" t="s">
        <v>53</v>
      </c>
      <c r="C55" s="108">
        <v>816</v>
      </c>
      <c r="D55" s="108">
        <v>821</v>
      </c>
      <c r="E55" s="108">
        <v>826</v>
      </c>
      <c r="F55" s="108">
        <v>816</v>
      </c>
      <c r="G55" s="108">
        <v>821</v>
      </c>
      <c r="H55" s="108">
        <v>826</v>
      </c>
      <c r="I55" s="110">
        <f t="shared" si="6"/>
        <v>4.7219724353429916E-4</v>
      </c>
      <c r="J55" s="110">
        <f t="shared" si="1"/>
        <v>1.2254901960784314E-2</v>
      </c>
      <c r="K55" s="107">
        <f t="shared" si="2"/>
        <v>10</v>
      </c>
      <c r="L55" s="111">
        <f t="shared" si="4"/>
        <v>8.0405242421805899E-4</v>
      </c>
      <c r="M55" s="108">
        <f t="shared" si="3"/>
        <v>5</v>
      </c>
      <c r="N55" s="108">
        <f t="shared" si="5"/>
        <v>5</v>
      </c>
    </row>
    <row r="56" spans="1:14">
      <c r="A56" s="112">
        <v>61</v>
      </c>
      <c r="B56" s="109" t="s">
        <v>54</v>
      </c>
      <c r="C56" s="108">
        <v>3310</v>
      </c>
      <c r="D56" s="108">
        <v>3132</v>
      </c>
      <c r="E56" s="108">
        <v>3133</v>
      </c>
      <c r="F56" s="108">
        <v>3310</v>
      </c>
      <c r="G56" s="108">
        <v>3132</v>
      </c>
      <c r="H56" s="108">
        <v>3133</v>
      </c>
      <c r="I56" s="110">
        <f t="shared" si="6"/>
        <v>1.7910338547130259E-3</v>
      </c>
      <c r="J56" s="110">
        <f t="shared" si="1"/>
        <v>-5.3474320241691846E-2</v>
      </c>
      <c r="K56" s="107">
        <f t="shared" si="2"/>
        <v>-177</v>
      </c>
      <c r="L56" s="111">
        <f t="shared" si="4"/>
        <v>-1.4231727908659645E-2</v>
      </c>
      <c r="M56" s="108">
        <f t="shared" si="3"/>
        <v>1</v>
      </c>
      <c r="N56" s="108">
        <f t="shared" si="5"/>
        <v>1</v>
      </c>
    </row>
    <row r="57" spans="1:14">
      <c r="A57" s="112">
        <v>62</v>
      </c>
      <c r="B57" s="109" t="s">
        <v>55</v>
      </c>
      <c r="C57" s="108">
        <v>7019</v>
      </c>
      <c r="D57" s="108">
        <v>7487</v>
      </c>
      <c r="E57" s="108">
        <v>7582</v>
      </c>
      <c r="F57" s="108">
        <v>7019</v>
      </c>
      <c r="G57" s="108">
        <v>7487</v>
      </c>
      <c r="H57" s="108">
        <v>7582</v>
      </c>
      <c r="I57" s="110">
        <f t="shared" si="6"/>
        <v>4.3343819618366303E-3</v>
      </c>
      <c r="J57" s="110">
        <f t="shared" si="1"/>
        <v>8.0210856247328682E-2</v>
      </c>
      <c r="K57" s="107">
        <f t="shared" si="2"/>
        <v>563</v>
      </c>
      <c r="L57" s="111">
        <f t="shared" si="4"/>
        <v>4.5268151483476723E-2</v>
      </c>
      <c r="M57" s="108">
        <f t="shared" si="3"/>
        <v>95</v>
      </c>
      <c r="N57" s="108">
        <f t="shared" si="5"/>
        <v>95</v>
      </c>
    </row>
    <row r="58" spans="1:14">
      <c r="A58" s="112">
        <v>63</v>
      </c>
      <c r="B58" s="109" t="s">
        <v>56</v>
      </c>
      <c r="C58" s="108">
        <v>1831</v>
      </c>
      <c r="D58" s="108">
        <v>1747</v>
      </c>
      <c r="E58" s="108">
        <v>1750</v>
      </c>
      <c r="F58" s="108">
        <v>1831</v>
      </c>
      <c r="G58" s="108">
        <v>1747</v>
      </c>
      <c r="H58" s="108">
        <v>1750</v>
      </c>
      <c r="I58" s="110">
        <f t="shared" si="6"/>
        <v>1.0004178888438542E-3</v>
      </c>
      <c r="J58" s="110">
        <f t="shared" si="1"/>
        <v>-4.4238121245221189E-2</v>
      </c>
      <c r="K58" s="107">
        <f t="shared" si="2"/>
        <v>-81</v>
      </c>
      <c r="L58" s="111">
        <f t="shared" si="4"/>
        <v>-6.512824636166278E-3</v>
      </c>
      <c r="M58" s="108">
        <f t="shared" si="3"/>
        <v>3</v>
      </c>
      <c r="N58" s="108">
        <f t="shared" si="5"/>
        <v>3</v>
      </c>
    </row>
    <row r="59" spans="1:14">
      <c r="A59" s="112">
        <v>64</v>
      </c>
      <c r="B59" s="109" t="s">
        <v>57</v>
      </c>
      <c r="C59" s="108">
        <v>7775</v>
      </c>
      <c r="D59" s="108">
        <v>7561</v>
      </c>
      <c r="E59" s="108">
        <v>7515</v>
      </c>
      <c r="F59" s="108">
        <v>7774.99999999999</v>
      </c>
      <c r="G59" s="108">
        <v>7561</v>
      </c>
      <c r="H59" s="108">
        <v>7514.99999999999</v>
      </c>
      <c r="I59" s="110">
        <f t="shared" si="6"/>
        <v>4.2960802483780368E-3</v>
      </c>
      <c r="J59" s="110">
        <f t="shared" si="1"/>
        <v>-3.3440514469453377E-2</v>
      </c>
      <c r="K59" s="107">
        <f t="shared" si="2"/>
        <v>-260</v>
      </c>
      <c r="L59" s="111">
        <f t="shared" si="4"/>
        <v>-2.0905363029669534E-2</v>
      </c>
      <c r="M59" s="108">
        <f t="shared" si="3"/>
        <v>-46</v>
      </c>
      <c r="N59" s="108">
        <f t="shared" si="5"/>
        <v>-46.000000000010004</v>
      </c>
    </row>
    <row r="60" spans="1:14">
      <c r="A60" s="112">
        <v>65</v>
      </c>
      <c r="B60" s="109" t="s">
        <v>58</v>
      </c>
      <c r="C60" s="108">
        <v>4134</v>
      </c>
      <c r="D60" s="108">
        <v>3972</v>
      </c>
      <c r="E60" s="108">
        <v>3970</v>
      </c>
      <c r="F60" s="108">
        <v>4130.1066976991397</v>
      </c>
      <c r="G60" s="108">
        <v>3975.1648723687199</v>
      </c>
      <c r="H60" s="108">
        <v>3974.4016311522</v>
      </c>
      <c r="I60" s="110">
        <f t="shared" si="6"/>
        <v>2.2695194392629149E-3</v>
      </c>
      <c r="J60" s="110">
        <f t="shared" si="1"/>
        <v>-3.9671020803096271E-2</v>
      </c>
      <c r="K60" s="107">
        <f t="shared" si="2"/>
        <v>-164</v>
      </c>
      <c r="L60" s="111">
        <f t="shared" si="4"/>
        <v>-1.3186459757176168E-2</v>
      </c>
      <c r="M60" s="108">
        <f t="shared" si="3"/>
        <v>-2</v>
      </c>
      <c r="N60" s="108">
        <f t="shared" si="5"/>
        <v>-0.76324121651987298</v>
      </c>
    </row>
    <row r="61" spans="1:14">
      <c r="A61" s="112">
        <v>66</v>
      </c>
      <c r="B61" s="109" t="s">
        <v>59</v>
      </c>
      <c r="C61" s="108">
        <v>10983</v>
      </c>
      <c r="D61" s="108">
        <v>11243</v>
      </c>
      <c r="E61" s="108">
        <v>11320</v>
      </c>
      <c r="F61" s="108">
        <v>11003.770734808</v>
      </c>
      <c r="G61" s="108">
        <v>11280.5445135762</v>
      </c>
      <c r="H61" s="108">
        <v>11340.770717971</v>
      </c>
      <c r="I61" s="110">
        <f t="shared" si="6"/>
        <v>6.4712745724071026E-3</v>
      </c>
      <c r="J61" s="110">
        <f t="shared" si="1"/>
        <v>3.0683784029864335E-2</v>
      </c>
      <c r="K61" s="107">
        <f t="shared" si="2"/>
        <v>337</v>
      </c>
      <c r="L61" s="111">
        <f t="shared" si="4"/>
        <v>2.7096566696148589E-2</v>
      </c>
      <c r="M61" s="108">
        <f t="shared" si="3"/>
        <v>77</v>
      </c>
      <c r="N61" s="108">
        <f t="shared" si="5"/>
        <v>60.226204394799424</v>
      </c>
    </row>
    <row r="62" spans="1:14">
      <c r="A62" s="112">
        <v>68</v>
      </c>
      <c r="B62" s="109" t="s">
        <v>60</v>
      </c>
      <c r="C62" s="108">
        <v>47204</v>
      </c>
      <c r="D62" s="108">
        <v>50867</v>
      </c>
      <c r="E62" s="108">
        <v>51926</v>
      </c>
      <c r="F62" s="108">
        <v>47204</v>
      </c>
      <c r="G62" s="108">
        <v>50866.999999999898</v>
      </c>
      <c r="H62" s="108">
        <v>51926</v>
      </c>
      <c r="I62" s="110">
        <f t="shared" si="6"/>
        <v>2.968439959777484E-2</v>
      </c>
      <c r="J62" s="110">
        <f t="shared" si="1"/>
        <v>0.10003389543259046</v>
      </c>
      <c r="K62" s="107">
        <f t="shared" si="2"/>
        <v>4722</v>
      </c>
      <c r="L62" s="111">
        <f t="shared" si="4"/>
        <v>0.37967355471576747</v>
      </c>
      <c r="M62" s="108">
        <f t="shared" si="3"/>
        <v>1059</v>
      </c>
      <c r="N62" s="108">
        <f t="shared" si="5"/>
        <v>1059.0000000001019</v>
      </c>
    </row>
    <row r="63" spans="1:14">
      <c r="A63" s="112">
        <v>69</v>
      </c>
      <c r="B63" s="109" t="s">
        <v>61</v>
      </c>
      <c r="C63" s="108">
        <v>45288</v>
      </c>
      <c r="D63" s="108">
        <v>45945</v>
      </c>
      <c r="E63" s="108">
        <v>46079</v>
      </c>
      <c r="F63" s="108">
        <v>45288</v>
      </c>
      <c r="G63" s="108">
        <v>45945</v>
      </c>
      <c r="H63" s="108">
        <v>46079</v>
      </c>
      <c r="I63" s="110">
        <f t="shared" si="6"/>
        <v>2.6341860514306262E-2</v>
      </c>
      <c r="J63" s="110">
        <f t="shared" si="1"/>
        <v>1.7465995407171878E-2</v>
      </c>
      <c r="K63" s="107">
        <f t="shared" si="2"/>
        <v>791</v>
      </c>
      <c r="L63" s="111">
        <f t="shared" si="4"/>
        <v>6.3600546755648468E-2</v>
      </c>
      <c r="M63" s="108">
        <f t="shared" si="3"/>
        <v>134</v>
      </c>
      <c r="N63" s="108">
        <f t="shared" si="5"/>
        <v>134</v>
      </c>
    </row>
    <row r="64" spans="1:14">
      <c r="A64" s="112">
        <v>70</v>
      </c>
      <c r="B64" s="109" t="s">
        <v>62</v>
      </c>
      <c r="C64" s="108">
        <v>21830</v>
      </c>
      <c r="D64" s="108">
        <v>20800</v>
      </c>
      <c r="E64" s="108">
        <v>20817</v>
      </c>
      <c r="F64" s="108">
        <v>21776.606630096299</v>
      </c>
      <c r="G64" s="108">
        <v>20807.738226190399</v>
      </c>
      <c r="H64" s="108">
        <v>20761.266081579201</v>
      </c>
      <c r="I64" s="110">
        <f t="shared" si="6"/>
        <v>1.1900399538321437E-2</v>
      </c>
      <c r="J64" s="110">
        <f t="shared" si="1"/>
        <v>-4.6404031149793863E-2</v>
      </c>
      <c r="K64" s="107">
        <f t="shared" si="2"/>
        <v>-1013</v>
      </c>
      <c r="L64" s="111">
        <f t="shared" si="4"/>
        <v>-8.1450510573289378E-2</v>
      </c>
      <c r="M64" s="108">
        <f t="shared" si="3"/>
        <v>17</v>
      </c>
      <c r="N64" s="108">
        <f t="shared" si="5"/>
        <v>-46.472144611198019</v>
      </c>
    </row>
    <row r="65" spans="1:14">
      <c r="A65" s="112">
        <v>71</v>
      </c>
      <c r="B65" s="109" t="s">
        <v>63</v>
      </c>
      <c r="C65" s="108">
        <v>21904</v>
      </c>
      <c r="D65" s="108">
        <v>22677</v>
      </c>
      <c r="E65" s="108">
        <v>22811</v>
      </c>
      <c r="F65" s="108">
        <v>21841.900687428999</v>
      </c>
      <c r="G65" s="108">
        <v>22658.992172711802</v>
      </c>
      <c r="H65" s="108">
        <v>22750.894962489401</v>
      </c>
      <c r="I65" s="110">
        <f t="shared" si="6"/>
        <v>1.3040304264238377E-2</v>
      </c>
      <c r="J65" s="110">
        <f t="shared" si="1"/>
        <v>4.1407962016070124E-2</v>
      </c>
      <c r="K65" s="107">
        <f t="shared" si="2"/>
        <v>907</v>
      </c>
      <c r="L65" s="111">
        <f t="shared" si="4"/>
        <v>7.2927554876577955E-2</v>
      </c>
      <c r="M65" s="108">
        <f t="shared" si="3"/>
        <v>134</v>
      </c>
      <c r="N65" s="108">
        <f t="shared" si="5"/>
        <v>91.902789777599537</v>
      </c>
    </row>
    <row r="66" spans="1:14">
      <c r="A66" s="112">
        <v>72</v>
      </c>
      <c r="B66" s="109" t="s">
        <v>64</v>
      </c>
      <c r="C66" s="108">
        <v>905</v>
      </c>
      <c r="D66" s="108">
        <v>879</v>
      </c>
      <c r="E66" s="108">
        <v>878</v>
      </c>
      <c r="F66" s="108">
        <v>908.15860306330399</v>
      </c>
      <c r="G66" s="108">
        <v>881.80343744040101</v>
      </c>
      <c r="H66" s="108">
        <v>881.27866626050502</v>
      </c>
      <c r="I66" s="110">
        <f t="shared" si="6"/>
        <v>5.0192394651708795E-4</v>
      </c>
      <c r="J66" s="110">
        <f t="shared" si="1"/>
        <v>-2.9834254143646408E-2</v>
      </c>
      <c r="K66" s="107">
        <f t="shared" si="2"/>
        <v>-27</v>
      </c>
      <c r="L66" s="111">
        <f t="shared" si="4"/>
        <v>-2.1709415453887593E-3</v>
      </c>
      <c r="M66" s="108">
        <f t="shared" si="3"/>
        <v>-1</v>
      </c>
      <c r="N66" s="108">
        <f t="shared" si="5"/>
        <v>-0.52477117989599265</v>
      </c>
    </row>
    <row r="67" spans="1:14">
      <c r="A67" s="112">
        <v>73</v>
      </c>
      <c r="B67" s="109" t="s">
        <v>65</v>
      </c>
      <c r="C67" s="108">
        <v>7179</v>
      </c>
      <c r="D67" s="108">
        <v>7040</v>
      </c>
      <c r="E67" s="108">
        <v>7074</v>
      </c>
      <c r="F67" s="108">
        <v>7197.4346559440801</v>
      </c>
      <c r="G67" s="108">
        <v>7044.6627354104503</v>
      </c>
      <c r="H67" s="108">
        <v>7093.84557541098</v>
      </c>
      <c r="I67" s="110">
        <f t="shared" ref="I67:I91" si="7">E67/$E$91</f>
        <v>4.0439749403893858E-3</v>
      </c>
      <c r="J67" s="110">
        <f t="shared" ref="J67:J90" si="8">(E67-C67)/C67</f>
        <v>-1.4625992478061012E-2</v>
      </c>
      <c r="K67" s="107">
        <f t="shared" ref="K67:K90" si="9">E67-C67</f>
        <v>-105</v>
      </c>
      <c r="L67" s="111">
        <f t="shared" si="4"/>
        <v>-8.4425504542896199E-3</v>
      </c>
      <c r="M67" s="108">
        <f t="shared" ref="M67:M90" si="10">E67-D67</f>
        <v>34</v>
      </c>
      <c r="N67" s="108">
        <f t="shared" si="5"/>
        <v>49.182840000529723</v>
      </c>
    </row>
    <row r="68" spans="1:14">
      <c r="A68" s="112">
        <v>74</v>
      </c>
      <c r="B68" s="109" t="s">
        <v>66</v>
      </c>
      <c r="C68" s="108">
        <v>7029</v>
      </c>
      <c r="D68" s="108">
        <v>7585</v>
      </c>
      <c r="E68" s="108">
        <v>7545</v>
      </c>
      <c r="F68" s="108">
        <v>7106.3828635775899</v>
      </c>
      <c r="G68" s="108">
        <v>7528.3463936839798</v>
      </c>
      <c r="H68" s="108">
        <v>7627.5569591356198</v>
      </c>
      <c r="I68" s="110">
        <f t="shared" si="7"/>
        <v>4.3132302693296458E-3</v>
      </c>
      <c r="J68" s="110">
        <f t="shared" si="8"/>
        <v>7.3410157917200167E-2</v>
      </c>
      <c r="K68" s="107">
        <f t="shared" si="9"/>
        <v>516</v>
      </c>
      <c r="L68" s="111">
        <f t="shared" ref="L68:L91" si="11">K68/$K$91</f>
        <v>4.1489105089651847E-2</v>
      </c>
      <c r="M68" s="108">
        <f t="shared" si="10"/>
        <v>-40</v>
      </c>
      <c r="N68" s="108">
        <f t="shared" ref="N68:N91" si="12">H68-G68</f>
        <v>99.210565451639923</v>
      </c>
    </row>
    <row r="69" spans="1:14">
      <c r="A69" s="112">
        <v>75</v>
      </c>
      <c r="B69" s="109" t="s">
        <v>67</v>
      </c>
      <c r="C69" s="108">
        <v>2111</v>
      </c>
      <c r="D69" s="108">
        <v>2169</v>
      </c>
      <c r="E69" s="108">
        <v>2182</v>
      </c>
      <c r="F69" s="108">
        <v>2104.5243343734701</v>
      </c>
      <c r="G69" s="108">
        <v>2173.5571197619802</v>
      </c>
      <c r="H69" s="108">
        <v>2181.9017125190298</v>
      </c>
      <c r="I69" s="110">
        <f t="shared" si="7"/>
        <v>1.2473781905470228E-3</v>
      </c>
      <c r="J69" s="110">
        <f t="shared" si="8"/>
        <v>3.3633349123638086E-2</v>
      </c>
      <c r="K69" s="107">
        <f t="shared" si="9"/>
        <v>71</v>
      </c>
      <c r="L69" s="111">
        <f t="shared" si="11"/>
        <v>5.7087722119482194E-3</v>
      </c>
      <c r="M69" s="108">
        <f t="shared" si="10"/>
        <v>13</v>
      </c>
      <c r="N69" s="108">
        <f t="shared" si="12"/>
        <v>8.3445927570496679</v>
      </c>
    </row>
    <row r="70" spans="1:14">
      <c r="A70" s="112">
        <v>77</v>
      </c>
      <c r="B70" s="109" t="s">
        <v>68</v>
      </c>
      <c r="C70" s="108">
        <v>5781</v>
      </c>
      <c r="D70" s="108">
        <v>5678</v>
      </c>
      <c r="E70" s="108">
        <v>5649</v>
      </c>
      <c r="F70" s="108">
        <v>5780.99999999999</v>
      </c>
      <c r="G70" s="108">
        <v>5678</v>
      </c>
      <c r="H70" s="108">
        <v>5649</v>
      </c>
      <c r="I70" s="110">
        <f t="shared" si="7"/>
        <v>3.2293489451879613E-3</v>
      </c>
      <c r="J70" s="110">
        <f t="shared" si="8"/>
        <v>-2.2833419823559936E-2</v>
      </c>
      <c r="K70" s="107">
        <f t="shared" si="9"/>
        <v>-132</v>
      </c>
      <c r="L70" s="111">
        <f t="shared" si="11"/>
        <v>-1.0613491999678379E-2</v>
      </c>
      <c r="M70" s="108">
        <f t="shared" si="10"/>
        <v>-29</v>
      </c>
      <c r="N70" s="108">
        <f t="shared" si="12"/>
        <v>-29</v>
      </c>
    </row>
    <row r="71" spans="1:14">
      <c r="A71" s="112">
        <v>78</v>
      </c>
      <c r="B71" s="109" t="s">
        <v>69</v>
      </c>
      <c r="C71" s="108">
        <v>1332</v>
      </c>
      <c r="D71" s="108">
        <v>1672</v>
      </c>
      <c r="E71" s="108">
        <v>1686</v>
      </c>
      <c r="F71" s="108">
        <v>1317.6974067487799</v>
      </c>
      <c r="G71" s="108">
        <v>1643.33488152172</v>
      </c>
      <c r="H71" s="108">
        <v>1667.8952554898101</v>
      </c>
      <c r="I71" s="110">
        <f t="shared" si="7"/>
        <v>9.6383117748042181E-4</v>
      </c>
      <c r="J71" s="110">
        <f t="shared" si="8"/>
        <v>0.26576576576576577</v>
      </c>
      <c r="K71" s="107">
        <f t="shared" si="9"/>
        <v>354</v>
      </c>
      <c r="L71" s="111">
        <f t="shared" si="11"/>
        <v>2.8463455817319291E-2</v>
      </c>
      <c r="M71" s="108">
        <f t="shared" si="10"/>
        <v>14</v>
      </c>
      <c r="N71" s="108">
        <f t="shared" si="12"/>
        <v>24.560373968090062</v>
      </c>
    </row>
    <row r="72" spans="1:14">
      <c r="A72" s="112">
        <v>79</v>
      </c>
      <c r="B72" s="109" t="s">
        <v>70</v>
      </c>
      <c r="C72" s="108">
        <v>8050</v>
      </c>
      <c r="D72" s="108">
        <v>8034</v>
      </c>
      <c r="E72" s="108">
        <v>7912</v>
      </c>
      <c r="F72" s="108">
        <v>8135.6177278901696</v>
      </c>
      <c r="G72" s="108">
        <v>8017.7070346518103</v>
      </c>
      <c r="H72" s="108">
        <v>8004.3535669223502</v>
      </c>
      <c r="I72" s="110">
        <f t="shared" si="7"/>
        <v>4.5230321923043285E-3</v>
      </c>
      <c r="J72" s="110">
        <f t="shared" si="8"/>
        <v>-1.7142857142857144E-2</v>
      </c>
      <c r="K72" s="107">
        <f t="shared" si="9"/>
        <v>-138</v>
      </c>
      <c r="L72" s="111">
        <f t="shared" si="11"/>
        <v>-1.1095923454209214E-2</v>
      </c>
      <c r="M72" s="108">
        <f t="shared" si="10"/>
        <v>-122</v>
      </c>
      <c r="N72" s="108">
        <f t="shared" si="12"/>
        <v>-13.353467729460135</v>
      </c>
    </row>
    <row r="73" spans="1:14">
      <c r="A73" s="112">
        <v>80</v>
      </c>
      <c r="B73" s="109" t="s">
        <v>71</v>
      </c>
      <c r="C73" s="108">
        <v>20004</v>
      </c>
      <c r="D73" s="108">
        <v>20387</v>
      </c>
      <c r="E73" s="108">
        <v>20437</v>
      </c>
      <c r="F73" s="108">
        <v>19986.428122675301</v>
      </c>
      <c r="G73" s="108">
        <v>20301.892625066699</v>
      </c>
      <c r="H73" s="108">
        <v>20417.9300716904</v>
      </c>
      <c r="I73" s="110">
        <f t="shared" si="7"/>
        <v>1.1683165939601056E-2</v>
      </c>
      <c r="J73" s="110">
        <f t="shared" si="8"/>
        <v>2.1645670865826836E-2</v>
      </c>
      <c r="K73" s="107">
        <f t="shared" si="9"/>
        <v>433</v>
      </c>
      <c r="L73" s="111">
        <f t="shared" si="11"/>
        <v>3.4815469968641953E-2</v>
      </c>
      <c r="M73" s="108">
        <f t="shared" si="10"/>
        <v>50</v>
      </c>
      <c r="N73" s="108">
        <f t="shared" si="12"/>
        <v>116.03744662370082</v>
      </c>
    </row>
    <row r="74" spans="1:14">
      <c r="A74" s="112">
        <v>81</v>
      </c>
      <c r="B74" s="109" t="s">
        <v>72</v>
      </c>
      <c r="C74" s="108">
        <v>55817</v>
      </c>
      <c r="D74" s="108">
        <v>54307</v>
      </c>
      <c r="E74" s="108">
        <v>54826</v>
      </c>
      <c r="F74" s="108">
        <v>53648.928191547297</v>
      </c>
      <c r="G74" s="108">
        <v>52847.083109223502</v>
      </c>
      <c r="H74" s="108">
        <v>52755.258147307199</v>
      </c>
      <c r="I74" s="110">
        <f t="shared" si="7"/>
        <v>3.1342234956430369E-2</v>
      </c>
      <c r="J74" s="110">
        <f t="shared" si="8"/>
        <v>-1.775444756973682E-2</v>
      </c>
      <c r="K74" s="107">
        <f t="shared" si="9"/>
        <v>-991</v>
      </c>
      <c r="L74" s="111">
        <f t="shared" si="11"/>
        <v>-7.9681595240009645E-2</v>
      </c>
      <c r="M74" s="108">
        <f t="shared" si="10"/>
        <v>519</v>
      </c>
      <c r="N74" s="108">
        <f t="shared" si="12"/>
        <v>-91.824961916303437</v>
      </c>
    </row>
    <row r="75" spans="1:14">
      <c r="A75" s="112">
        <v>82</v>
      </c>
      <c r="B75" s="109" t="s">
        <v>73</v>
      </c>
      <c r="C75" s="108">
        <v>51957</v>
      </c>
      <c r="D75" s="108">
        <v>50274</v>
      </c>
      <c r="E75" s="108">
        <v>50303</v>
      </c>
      <c r="F75" s="108">
        <v>51968.154659424799</v>
      </c>
      <c r="G75" s="108">
        <v>50412.359523715902</v>
      </c>
      <c r="H75" s="108">
        <v>50307.252303720699</v>
      </c>
      <c r="I75" s="110">
        <f t="shared" si="7"/>
        <v>2.8756583464292797E-2</v>
      </c>
      <c r="J75" s="110">
        <f t="shared" si="8"/>
        <v>-3.1834016590642264E-2</v>
      </c>
      <c r="K75" s="107">
        <f t="shared" si="9"/>
        <v>-1654</v>
      </c>
      <c r="L75" s="111">
        <f t="shared" si="11"/>
        <v>-0.13299027096566696</v>
      </c>
      <c r="M75" s="108">
        <f t="shared" si="10"/>
        <v>29</v>
      </c>
      <c r="N75" s="108">
        <f t="shared" si="12"/>
        <v>-105.1072199952032</v>
      </c>
    </row>
    <row r="76" spans="1:14">
      <c r="A76" s="112">
        <v>84</v>
      </c>
      <c r="B76" s="109" t="s">
        <v>74</v>
      </c>
      <c r="C76" s="108">
        <v>1492</v>
      </c>
      <c r="D76" s="108">
        <v>2914</v>
      </c>
      <c r="E76" s="108">
        <v>2965</v>
      </c>
      <c r="F76" s="108">
        <v>1492.9580185828599</v>
      </c>
      <c r="G76" s="108">
        <v>2917.0141370564602</v>
      </c>
      <c r="H76" s="108">
        <v>2965.9809268835702</v>
      </c>
      <c r="I76" s="110">
        <f t="shared" si="7"/>
        <v>1.6949937373840159E-3</v>
      </c>
      <c r="J76" s="110">
        <f t="shared" si="8"/>
        <v>0.9872654155495979</v>
      </c>
      <c r="K76" s="107">
        <f t="shared" si="9"/>
        <v>1473</v>
      </c>
      <c r="L76" s="111">
        <f t="shared" si="11"/>
        <v>0.1184369220873201</v>
      </c>
      <c r="M76" s="108">
        <f t="shared" si="10"/>
        <v>51</v>
      </c>
      <c r="N76" s="108">
        <f t="shared" si="12"/>
        <v>48.966789827110006</v>
      </c>
    </row>
    <row r="77" spans="1:14">
      <c r="A77" s="112">
        <v>85</v>
      </c>
      <c r="B77" s="109" t="s">
        <v>75</v>
      </c>
      <c r="C77" s="108">
        <v>31421</v>
      </c>
      <c r="D77" s="108">
        <v>33521</v>
      </c>
      <c r="E77" s="108">
        <v>34235</v>
      </c>
      <c r="F77" s="108">
        <v>29880.248641626498</v>
      </c>
      <c r="G77" s="108">
        <v>31966.773163198399</v>
      </c>
      <c r="H77" s="108">
        <v>32397.137140222501</v>
      </c>
      <c r="I77" s="110">
        <f t="shared" si="7"/>
        <v>1.9571032242611055E-2</v>
      </c>
      <c r="J77" s="110">
        <f t="shared" si="8"/>
        <v>8.9557938958021707E-2</v>
      </c>
      <c r="K77" s="107">
        <f t="shared" si="9"/>
        <v>2814</v>
      </c>
      <c r="L77" s="111">
        <f t="shared" si="11"/>
        <v>0.22626035217496182</v>
      </c>
      <c r="M77" s="108">
        <f t="shared" si="10"/>
        <v>714</v>
      </c>
      <c r="N77" s="108">
        <f t="shared" si="12"/>
        <v>430.3639770241025</v>
      </c>
    </row>
    <row r="78" spans="1:14">
      <c r="A78" s="112">
        <v>86</v>
      </c>
      <c r="B78" s="109" t="s">
        <v>76</v>
      </c>
      <c r="C78" s="108">
        <v>22241</v>
      </c>
      <c r="D78" s="108">
        <v>22961</v>
      </c>
      <c r="E78" s="108">
        <v>23100</v>
      </c>
      <c r="F78" s="108">
        <v>22241</v>
      </c>
      <c r="G78" s="108">
        <v>22961</v>
      </c>
      <c r="H78" s="108">
        <v>23100</v>
      </c>
      <c r="I78" s="110">
        <f t="shared" si="7"/>
        <v>1.3205516132738876E-2</v>
      </c>
      <c r="J78" s="110">
        <f t="shared" si="8"/>
        <v>3.862236410233353E-2</v>
      </c>
      <c r="K78" s="107">
        <f t="shared" si="9"/>
        <v>859</v>
      </c>
      <c r="L78" s="111">
        <f t="shared" si="11"/>
        <v>6.9068103240331274E-2</v>
      </c>
      <c r="M78" s="108">
        <f t="shared" si="10"/>
        <v>139</v>
      </c>
      <c r="N78" s="108">
        <f t="shared" si="12"/>
        <v>139</v>
      </c>
    </row>
    <row r="79" spans="1:14">
      <c r="A79" s="112">
        <v>87</v>
      </c>
      <c r="B79" s="109" t="s">
        <v>77</v>
      </c>
      <c r="C79" s="108">
        <v>1564</v>
      </c>
      <c r="D79" s="108">
        <v>1475</v>
      </c>
      <c r="E79" s="108">
        <v>1479</v>
      </c>
      <c r="F79" s="108">
        <v>1580.0496252329201</v>
      </c>
      <c r="G79" s="108">
        <v>1489.1581495904099</v>
      </c>
      <c r="H79" s="108">
        <v>1494.8923760102</v>
      </c>
      <c r="I79" s="110">
        <f t="shared" si="7"/>
        <v>8.4549603291432019E-4</v>
      </c>
      <c r="J79" s="110">
        <f t="shared" si="8"/>
        <v>-5.434782608695652E-2</v>
      </c>
      <c r="K79" s="107">
        <f t="shared" si="9"/>
        <v>-85</v>
      </c>
      <c r="L79" s="111">
        <f t="shared" si="11"/>
        <v>-6.8344456058535017E-3</v>
      </c>
      <c r="M79" s="108">
        <f t="shared" si="10"/>
        <v>4</v>
      </c>
      <c r="N79" s="108">
        <f t="shared" si="12"/>
        <v>5.7342264197900477</v>
      </c>
    </row>
    <row r="80" spans="1:14">
      <c r="A80" s="112">
        <v>88</v>
      </c>
      <c r="B80" s="109" t="s">
        <v>78</v>
      </c>
      <c r="C80" s="108">
        <v>4288</v>
      </c>
      <c r="D80" s="108">
        <v>4464</v>
      </c>
      <c r="E80" s="108">
        <v>4516</v>
      </c>
      <c r="F80" s="108">
        <v>4245.7189193494996</v>
      </c>
      <c r="G80" s="108">
        <v>4450.0630417082402</v>
      </c>
      <c r="H80" s="108">
        <v>4473.1888245416003</v>
      </c>
      <c r="I80" s="110">
        <f t="shared" si="7"/>
        <v>2.5816498205821973E-3</v>
      </c>
      <c r="J80" s="110">
        <f t="shared" si="8"/>
        <v>5.3171641791044777E-2</v>
      </c>
      <c r="K80" s="107">
        <f t="shared" si="9"/>
        <v>228</v>
      </c>
      <c r="L80" s="111">
        <f t="shared" si="11"/>
        <v>1.8332395272171745E-2</v>
      </c>
      <c r="M80" s="108">
        <f t="shared" si="10"/>
        <v>52</v>
      </c>
      <c r="N80" s="108">
        <f t="shared" si="12"/>
        <v>23.125782833360063</v>
      </c>
    </row>
    <row r="81" spans="1:16">
      <c r="A81" s="112">
        <v>90</v>
      </c>
      <c r="B81" s="109" t="s">
        <v>79</v>
      </c>
      <c r="C81" s="108">
        <v>1439</v>
      </c>
      <c r="D81" s="108">
        <v>1461</v>
      </c>
      <c r="E81" s="108">
        <v>1464</v>
      </c>
      <c r="F81" s="108">
        <v>1452.5140994600099</v>
      </c>
      <c r="G81" s="108">
        <v>1464.55410890915</v>
      </c>
      <c r="H81" s="108">
        <v>1477.51226829553</v>
      </c>
      <c r="I81" s="110">
        <f t="shared" si="7"/>
        <v>8.369210224385158E-4</v>
      </c>
      <c r="J81" s="110">
        <f t="shared" si="8"/>
        <v>1.7373175816539264E-2</v>
      </c>
      <c r="K81" s="107">
        <f t="shared" si="9"/>
        <v>25</v>
      </c>
      <c r="L81" s="111">
        <f t="shared" si="11"/>
        <v>2.0101310605451475E-3</v>
      </c>
      <c r="M81" s="108">
        <f t="shared" si="10"/>
        <v>3</v>
      </c>
      <c r="N81" s="108">
        <f t="shared" si="12"/>
        <v>12.958159386379975</v>
      </c>
      <c r="P81" s="12"/>
    </row>
    <row r="82" spans="1:16">
      <c r="A82" s="112">
        <v>91</v>
      </c>
      <c r="B82" s="109" t="s">
        <v>80</v>
      </c>
      <c r="C82" s="108">
        <v>379</v>
      </c>
      <c r="D82" s="108">
        <v>407</v>
      </c>
      <c r="E82" s="108">
        <v>400</v>
      </c>
      <c r="F82" s="108">
        <v>377.009807675079</v>
      </c>
      <c r="G82" s="108">
        <v>400.75196404187102</v>
      </c>
      <c r="H82" s="108">
        <v>398.01498595621098</v>
      </c>
      <c r="I82" s="110">
        <f t="shared" si="7"/>
        <v>2.286669460214524E-4</v>
      </c>
      <c r="J82" s="110">
        <f t="shared" si="8"/>
        <v>5.5408970976253295E-2</v>
      </c>
      <c r="K82" s="107">
        <f t="shared" si="9"/>
        <v>21</v>
      </c>
      <c r="L82" s="111">
        <f t="shared" si="11"/>
        <v>1.6885100908579239E-3</v>
      </c>
      <c r="M82" s="108">
        <f t="shared" si="10"/>
        <v>-7</v>
      </c>
      <c r="N82" s="108">
        <f t="shared" si="12"/>
        <v>-2.7369780856600414</v>
      </c>
    </row>
    <row r="83" spans="1:16">
      <c r="A83" s="112">
        <v>92</v>
      </c>
      <c r="B83" s="109" t="s">
        <v>81</v>
      </c>
      <c r="C83" s="108">
        <v>4038</v>
      </c>
      <c r="D83" s="108">
        <v>3810</v>
      </c>
      <c r="E83" s="108">
        <v>3750</v>
      </c>
      <c r="F83" s="108">
        <v>4038</v>
      </c>
      <c r="G83" s="108">
        <v>3810</v>
      </c>
      <c r="H83" s="108">
        <v>3750</v>
      </c>
      <c r="I83" s="110">
        <f t="shared" si="7"/>
        <v>2.1437526189511161E-3</v>
      </c>
      <c r="J83" s="110">
        <f t="shared" si="8"/>
        <v>-7.1322436849925702E-2</v>
      </c>
      <c r="K83" s="107">
        <f t="shared" si="9"/>
        <v>-288</v>
      </c>
      <c r="L83" s="111">
        <f t="shared" si="11"/>
        <v>-2.3156709817480099E-2</v>
      </c>
      <c r="M83" s="108">
        <f t="shared" si="10"/>
        <v>-60</v>
      </c>
      <c r="N83" s="108">
        <f t="shared" si="12"/>
        <v>-60</v>
      </c>
    </row>
    <row r="84" spans="1:16">
      <c r="A84" s="112">
        <v>93</v>
      </c>
      <c r="B84" s="109" t="s">
        <v>82</v>
      </c>
      <c r="C84" s="108">
        <v>7085</v>
      </c>
      <c r="D84" s="108">
        <v>7421</v>
      </c>
      <c r="E84" s="108">
        <v>7321</v>
      </c>
      <c r="F84" s="108">
        <v>7144.8980675082503</v>
      </c>
      <c r="G84" s="108">
        <v>7347.4898829953099</v>
      </c>
      <c r="H84" s="108">
        <v>7374.07637919027</v>
      </c>
      <c r="I84" s="110">
        <f t="shared" si="7"/>
        <v>4.1851767795576325E-3</v>
      </c>
      <c r="J84" s="110">
        <f t="shared" si="8"/>
        <v>3.3309809456598449E-2</v>
      </c>
      <c r="K84" s="107">
        <f t="shared" si="9"/>
        <v>236</v>
      </c>
      <c r="L84" s="111">
        <f t="shared" si="11"/>
        <v>1.8975637211546194E-2</v>
      </c>
      <c r="M84" s="108">
        <f t="shared" si="10"/>
        <v>-100</v>
      </c>
      <c r="N84" s="108">
        <f t="shared" si="12"/>
        <v>26.586496194960091</v>
      </c>
    </row>
    <row r="85" spans="1:16">
      <c r="A85" s="112">
        <v>94</v>
      </c>
      <c r="B85" s="109" t="s">
        <v>83</v>
      </c>
      <c r="C85" s="108">
        <v>10342</v>
      </c>
      <c r="D85" s="108">
        <v>9920</v>
      </c>
      <c r="E85" s="108">
        <v>10076</v>
      </c>
      <c r="F85" s="108">
        <v>10342</v>
      </c>
      <c r="G85" s="108">
        <v>9920</v>
      </c>
      <c r="H85" s="108">
        <v>10076</v>
      </c>
      <c r="I85" s="110">
        <f t="shared" si="7"/>
        <v>5.7601203702803859E-3</v>
      </c>
      <c r="J85" s="110">
        <f t="shared" si="8"/>
        <v>-2.5720363566041383E-2</v>
      </c>
      <c r="K85" s="107">
        <f t="shared" si="9"/>
        <v>-266</v>
      </c>
      <c r="L85" s="111">
        <f t="shared" si="11"/>
        <v>-2.1387794484200369E-2</v>
      </c>
      <c r="M85" s="108">
        <f t="shared" si="10"/>
        <v>156</v>
      </c>
      <c r="N85" s="108">
        <f t="shared" si="12"/>
        <v>156</v>
      </c>
    </row>
    <row r="86" spans="1:16">
      <c r="A86" s="112">
        <v>95</v>
      </c>
      <c r="B86" s="109" t="s">
        <v>84</v>
      </c>
      <c r="C86" s="108">
        <v>11647</v>
      </c>
      <c r="D86" s="108">
        <v>11600</v>
      </c>
      <c r="E86" s="108">
        <v>11638</v>
      </c>
      <c r="F86" s="108">
        <v>11647</v>
      </c>
      <c r="G86" s="108">
        <v>11600</v>
      </c>
      <c r="H86" s="108">
        <v>11638</v>
      </c>
      <c r="I86" s="110">
        <f t="shared" si="7"/>
        <v>6.6530647944941573E-3</v>
      </c>
      <c r="J86" s="110">
        <f t="shared" si="8"/>
        <v>-7.7273117540997683E-4</v>
      </c>
      <c r="K86" s="107">
        <f t="shared" si="9"/>
        <v>-9</v>
      </c>
      <c r="L86" s="111">
        <f t="shared" si="11"/>
        <v>-7.2364718179625308E-4</v>
      </c>
      <c r="M86" s="108">
        <f t="shared" si="10"/>
        <v>38</v>
      </c>
      <c r="N86" s="108">
        <f t="shared" si="12"/>
        <v>38</v>
      </c>
    </row>
    <row r="87" spans="1:16">
      <c r="A87" s="112">
        <v>96</v>
      </c>
      <c r="B87" s="109" t="s">
        <v>85</v>
      </c>
      <c r="C87" s="108">
        <v>28532</v>
      </c>
      <c r="D87" s="108">
        <v>29077</v>
      </c>
      <c r="E87" s="108">
        <v>28930</v>
      </c>
      <c r="F87" s="108">
        <v>28571.134327897202</v>
      </c>
      <c r="G87" s="108">
        <v>28820.631725675801</v>
      </c>
      <c r="H87" s="108">
        <v>28859.453493824301</v>
      </c>
      <c r="I87" s="110">
        <f t="shared" si="7"/>
        <v>1.6538336871001542E-2</v>
      </c>
      <c r="J87" s="110">
        <f t="shared" si="8"/>
        <v>1.3949249964951633E-2</v>
      </c>
      <c r="K87" s="107">
        <f t="shared" si="9"/>
        <v>398</v>
      </c>
      <c r="L87" s="111">
        <f t="shared" si="11"/>
        <v>3.2001286483878746E-2</v>
      </c>
      <c r="M87" s="108">
        <f t="shared" si="10"/>
        <v>-147</v>
      </c>
      <c r="N87" s="108">
        <f t="shared" si="12"/>
        <v>38.821768148500269</v>
      </c>
    </row>
    <row r="88" spans="1:16">
      <c r="A88" s="112">
        <v>97</v>
      </c>
      <c r="B88" s="109" t="s">
        <v>86</v>
      </c>
      <c r="C88" s="108">
        <v>27485</v>
      </c>
      <c r="D88" s="108">
        <v>21174</v>
      </c>
      <c r="E88" s="108">
        <v>20721</v>
      </c>
      <c r="F88" s="108">
        <v>27485</v>
      </c>
      <c r="G88" s="108">
        <v>21174</v>
      </c>
      <c r="H88" s="108">
        <v>20721</v>
      </c>
      <c r="I88" s="110">
        <f t="shared" si="7"/>
        <v>1.1845519471276288E-2</v>
      </c>
      <c r="J88" s="110">
        <f t="shared" si="8"/>
        <v>-0.24609787156630888</v>
      </c>
      <c r="K88" s="107">
        <f t="shared" si="9"/>
        <v>-6764</v>
      </c>
      <c r="L88" s="111">
        <f t="shared" si="11"/>
        <v>-0.54386105974109511</v>
      </c>
      <c r="M88" s="108">
        <f t="shared" si="10"/>
        <v>-453</v>
      </c>
      <c r="N88" s="108">
        <f t="shared" si="12"/>
        <v>-453</v>
      </c>
    </row>
    <row r="89" spans="1:16">
      <c r="A89" s="112">
        <v>98</v>
      </c>
      <c r="B89" s="109" t="s">
        <v>87</v>
      </c>
      <c r="C89" s="108">
        <v>536</v>
      </c>
      <c r="D89" s="108">
        <v>479</v>
      </c>
      <c r="E89" s="108">
        <v>480</v>
      </c>
      <c r="F89" s="108">
        <v>536</v>
      </c>
      <c r="G89" s="108">
        <v>479</v>
      </c>
      <c r="H89" s="108">
        <v>480</v>
      </c>
      <c r="I89" s="110">
        <f t="shared" si="7"/>
        <v>2.7440033522574289E-4</v>
      </c>
      <c r="J89" s="110">
        <f t="shared" si="8"/>
        <v>-0.1044776119402985</v>
      </c>
      <c r="K89" s="107">
        <f t="shared" si="9"/>
        <v>-56</v>
      </c>
      <c r="L89" s="111">
        <f t="shared" si="11"/>
        <v>-4.5026935756211301E-3</v>
      </c>
      <c r="M89" s="108">
        <f t="shared" si="10"/>
        <v>1</v>
      </c>
      <c r="N89" s="108">
        <f t="shared" si="12"/>
        <v>1</v>
      </c>
    </row>
    <row r="90" spans="1:16">
      <c r="A90" s="112">
        <v>99</v>
      </c>
      <c r="B90" s="109" t="s">
        <v>88</v>
      </c>
      <c r="C90" s="108">
        <v>497</v>
      </c>
      <c r="D90" s="108">
        <v>473</v>
      </c>
      <c r="E90" s="108">
        <v>472</v>
      </c>
      <c r="F90" s="108">
        <v>499.96315915838397</v>
      </c>
      <c r="G90" s="108">
        <v>474.56295439657703</v>
      </c>
      <c r="H90" s="108">
        <v>474.81380024208897</v>
      </c>
      <c r="I90" s="110">
        <f t="shared" si="7"/>
        <v>2.6982699630531383E-4</v>
      </c>
      <c r="J90" s="110">
        <f t="shared" si="8"/>
        <v>-5.030181086519115E-2</v>
      </c>
      <c r="K90" s="107">
        <f t="shared" si="9"/>
        <v>-25</v>
      </c>
      <c r="L90" s="111">
        <f t="shared" si="11"/>
        <v>-2.0101310605451475E-3</v>
      </c>
      <c r="M90" s="108">
        <f t="shared" si="10"/>
        <v>-1</v>
      </c>
      <c r="N90" s="108">
        <f t="shared" si="12"/>
        <v>0.25084584551194666</v>
      </c>
    </row>
    <row r="91" spans="1:16" s="120" customFormat="1">
      <c r="A91" s="185" t="s">
        <v>89</v>
      </c>
      <c r="B91" s="185"/>
      <c r="C91" s="74">
        <v>1736832</v>
      </c>
      <c r="D91" s="74">
        <v>1746635</v>
      </c>
      <c r="E91" s="74">
        <v>1749269</v>
      </c>
      <c r="F91" s="74">
        <v>1723449.26854911</v>
      </c>
      <c r="G91" s="74">
        <v>1735483.61331206</v>
      </c>
      <c r="H91" s="74">
        <v>1735983.8208602199</v>
      </c>
      <c r="I91" s="110">
        <f t="shared" si="7"/>
        <v>1</v>
      </c>
      <c r="J91" s="110">
        <f>(E91-C91)/C91</f>
        <v>7.1607386321762842E-3</v>
      </c>
      <c r="K91" s="107">
        <f>E91-C91</f>
        <v>12437</v>
      </c>
      <c r="L91" s="111">
        <f t="shared" si="11"/>
        <v>1</v>
      </c>
      <c r="M91" s="107">
        <f>E91-D91</f>
        <v>2634</v>
      </c>
      <c r="N91" s="108">
        <f t="shared" si="12"/>
        <v>500.20754815987311</v>
      </c>
      <c r="P91" s="22"/>
    </row>
    <row r="92" spans="1:16">
      <c r="C92" s="136"/>
      <c r="D92" s="136"/>
      <c r="E92" s="139"/>
      <c r="F92" s="151"/>
      <c r="G92" s="151"/>
      <c r="H92" s="151"/>
    </row>
    <row r="93" spans="1:16">
      <c r="C93" s="137"/>
      <c r="D93" s="135"/>
      <c r="E93" s="138"/>
      <c r="F93" s="138"/>
      <c r="G93" s="138"/>
      <c r="H93" s="138"/>
    </row>
    <row r="94" spans="1:16">
      <c r="C94" s="136"/>
      <c r="D94" s="136"/>
      <c r="E94" s="139"/>
      <c r="F94" s="151"/>
      <c r="G94" s="151"/>
      <c r="H94" s="151"/>
    </row>
    <row r="95" spans="1:16">
      <c r="C95" s="136"/>
      <c r="D95" s="136"/>
      <c r="E95" s="139"/>
      <c r="F95" s="151"/>
      <c r="G95" s="151"/>
      <c r="H95" s="151"/>
    </row>
    <row r="96" spans="1:16">
      <c r="C96" s="136"/>
      <c r="D96" s="137"/>
      <c r="E96" s="137"/>
      <c r="F96" s="151"/>
      <c r="G96" s="151"/>
      <c r="H96" s="151"/>
    </row>
  </sheetData>
  <mergeCells count="3">
    <mergeCell ref="A91:B91"/>
    <mergeCell ref="C1:E1"/>
    <mergeCell ref="F1:H1"/>
  </mergeCells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88"/>
  <sheetViews>
    <sheetView topLeftCell="K1" zoomScale="80" zoomScaleNormal="80" workbookViewId="0">
      <pane ySplit="2" topLeftCell="A3" activePane="bottomLeft" state="frozen"/>
      <selection activeCell="W1" sqref="W1"/>
      <selection pane="bottomLeft" activeCell="P1" sqref="P1:W1048576"/>
    </sheetView>
  </sheetViews>
  <sheetFormatPr defaultColWidth="9.1796875" defaultRowHeight="14.5"/>
  <cols>
    <col min="1" max="1" width="11.81640625" style="8" customWidth="1"/>
    <col min="2" max="2" width="16.453125" style="8" bestFit="1" customWidth="1"/>
    <col min="3" max="8" width="12" style="8" customWidth="1"/>
    <col min="9" max="9" width="18.1796875" style="8" customWidth="1"/>
    <col min="10" max="10" width="30.453125" style="8" customWidth="1"/>
    <col min="11" max="11" width="27.453125" style="8" customWidth="1"/>
    <col min="12" max="12" width="22.26953125" style="8" customWidth="1"/>
    <col min="13" max="13" width="29.7265625" style="8" customWidth="1"/>
    <col min="14" max="14" width="25.453125" style="8" customWidth="1"/>
    <col min="15" max="15" width="9.1796875" style="8"/>
    <col min="16" max="16" width="10.81640625" style="8" bestFit="1" customWidth="1"/>
    <col min="17" max="16384" width="9.1796875" style="8"/>
  </cols>
  <sheetData>
    <row r="1" spans="1:17" ht="15" thickBot="1">
      <c r="C1" s="186" t="s">
        <v>290</v>
      </c>
      <c r="D1" s="186"/>
      <c r="E1" s="187"/>
      <c r="F1" s="188" t="s">
        <v>289</v>
      </c>
      <c r="G1" s="186"/>
      <c r="H1" s="187"/>
    </row>
    <row r="2" spans="1:17" ht="29">
      <c r="A2" s="103" t="s">
        <v>91</v>
      </c>
      <c r="B2" s="103" t="s">
        <v>174</v>
      </c>
      <c r="C2" s="103">
        <v>42309</v>
      </c>
      <c r="D2" s="103">
        <v>42644</v>
      </c>
      <c r="E2" s="103">
        <v>42675</v>
      </c>
      <c r="F2" s="103">
        <v>42309</v>
      </c>
      <c r="G2" s="103">
        <v>42644</v>
      </c>
      <c r="H2" s="103">
        <v>42675</v>
      </c>
      <c r="I2" s="102" t="s">
        <v>306</v>
      </c>
      <c r="J2" s="102" t="s">
        <v>296</v>
      </c>
      <c r="K2" s="102" t="s">
        <v>297</v>
      </c>
      <c r="L2" s="102" t="s">
        <v>307</v>
      </c>
      <c r="M2" s="132" t="s">
        <v>299</v>
      </c>
      <c r="N2" s="174" t="s">
        <v>300</v>
      </c>
    </row>
    <row r="3" spans="1:17">
      <c r="A3" s="47">
        <v>1</v>
      </c>
      <c r="B3" s="113" t="s">
        <v>92</v>
      </c>
      <c r="C3" s="108">
        <v>300870</v>
      </c>
      <c r="D3" s="108">
        <v>295214</v>
      </c>
      <c r="E3" s="108">
        <v>297436</v>
      </c>
      <c r="F3" s="108">
        <v>298972.63989389502</v>
      </c>
      <c r="G3" s="107">
        <v>296012.91239681002</v>
      </c>
      <c r="H3" s="108">
        <v>295912.91871590703</v>
      </c>
      <c r="I3" s="110">
        <f t="shared" ref="I3:I66" si="0">E3/$E$84</f>
        <v>2.1397683790439444E-2</v>
      </c>
      <c r="J3" s="110">
        <f t="shared" ref="J3:J66" si="1">(E3-C3)/C3</f>
        <v>-1.1413567321434507E-2</v>
      </c>
      <c r="K3" s="107">
        <f t="shared" ref="K3:K66" si="2">E3-C3</f>
        <v>-3434</v>
      </c>
      <c r="L3" s="111">
        <f>K3/$K$84</f>
        <v>2.4593216454680874E-2</v>
      </c>
      <c r="M3" s="108">
        <f t="shared" ref="M3:M66" si="3">E3-D3</f>
        <v>2222</v>
      </c>
      <c r="N3" s="108">
        <f>H3-G3</f>
        <v>-99.993680902989581</v>
      </c>
      <c r="P3" s="4"/>
      <c r="Q3" s="11"/>
    </row>
    <row r="4" spans="1:17">
      <c r="A4" s="47">
        <v>2</v>
      </c>
      <c r="B4" s="113" t="s">
        <v>93</v>
      </c>
      <c r="C4" s="108">
        <v>48328</v>
      </c>
      <c r="D4" s="108">
        <v>48339</v>
      </c>
      <c r="E4" s="108">
        <v>49133</v>
      </c>
      <c r="F4" s="108">
        <v>46469.749367572098</v>
      </c>
      <c r="G4" s="107">
        <v>47595.742177118198</v>
      </c>
      <c r="H4" s="108">
        <v>47861.473090392799</v>
      </c>
      <c r="I4" s="110">
        <f t="shared" si="0"/>
        <v>3.5346508078230648E-3</v>
      </c>
      <c r="J4" s="110">
        <f t="shared" si="1"/>
        <v>1.6657010428736962E-2</v>
      </c>
      <c r="K4" s="107">
        <f t="shared" si="2"/>
        <v>805</v>
      </c>
      <c r="L4" s="111">
        <f t="shared" ref="L4:L67" si="4">K4/$K$84</f>
        <v>-5.7651541193995647E-3</v>
      </c>
      <c r="M4" s="108">
        <f t="shared" si="3"/>
        <v>794</v>
      </c>
      <c r="N4" s="108">
        <f t="shared" ref="N4:N67" si="5">H4-G4</f>
        <v>265.73091327460133</v>
      </c>
      <c r="P4" s="4"/>
      <c r="Q4" s="11"/>
    </row>
    <row r="5" spans="1:17">
      <c r="A5" s="47">
        <v>3</v>
      </c>
      <c r="B5" s="113" t="s">
        <v>94</v>
      </c>
      <c r="C5" s="108">
        <v>90285</v>
      </c>
      <c r="D5" s="108">
        <v>90941</v>
      </c>
      <c r="E5" s="108">
        <v>90480</v>
      </c>
      <c r="F5" s="108">
        <v>89431.034437399707</v>
      </c>
      <c r="G5" s="107">
        <v>90077.862247435798</v>
      </c>
      <c r="H5" s="108">
        <v>89617.668232937503</v>
      </c>
      <c r="I5" s="110">
        <f t="shared" si="0"/>
        <v>6.5091731645092084E-3</v>
      </c>
      <c r="J5" s="110">
        <f t="shared" si="1"/>
        <v>2.1598272138228943E-3</v>
      </c>
      <c r="K5" s="107">
        <f t="shared" si="2"/>
        <v>195</v>
      </c>
      <c r="L5" s="111">
        <f t="shared" si="4"/>
        <v>-1.3965280165005155E-3</v>
      </c>
      <c r="M5" s="108">
        <f t="shared" si="3"/>
        <v>-461</v>
      </c>
      <c r="N5" s="108">
        <f t="shared" si="5"/>
        <v>-460.19401449829456</v>
      </c>
      <c r="P5" s="4"/>
      <c r="Q5" s="11"/>
    </row>
    <row r="6" spans="1:17">
      <c r="A6" s="47">
        <v>4</v>
      </c>
      <c r="B6" s="113" t="s">
        <v>95</v>
      </c>
      <c r="C6" s="108">
        <v>24112</v>
      </c>
      <c r="D6" s="108">
        <v>23982</v>
      </c>
      <c r="E6" s="108">
        <v>23526</v>
      </c>
      <c r="F6" s="108">
        <v>22455.999674830298</v>
      </c>
      <c r="G6" s="107">
        <v>22332.203699663802</v>
      </c>
      <c r="H6" s="108">
        <v>21904.616310990499</v>
      </c>
      <c r="I6" s="110">
        <f t="shared" si="0"/>
        <v>1.6924713513289526E-3</v>
      </c>
      <c r="J6" s="110">
        <f t="shared" si="1"/>
        <v>-2.4303251493032516E-2</v>
      </c>
      <c r="K6" s="107">
        <f t="shared" si="2"/>
        <v>-586</v>
      </c>
      <c r="L6" s="111">
        <f t="shared" si="4"/>
        <v>4.1967457316374468E-3</v>
      </c>
      <c r="M6" s="108">
        <f t="shared" si="3"/>
        <v>-456</v>
      </c>
      <c r="N6" s="108">
        <f t="shared" si="5"/>
        <v>-427.58738867330248</v>
      </c>
      <c r="P6" s="4"/>
      <c r="Q6" s="11"/>
    </row>
    <row r="7" spans="1:17">
      <c r="A7" s="47">
        <v>5</v>
      </c>
      <c r="B7" s="113" t="s">
        <v>96</v>
      </c>
      <c r="C7" s="108">
        <v>41031</v>
      </c>
      <c r="D7" s="108">
        <v>39224</v>
      </c>
      <c r="E7" s="108">
        <v>39246</v>
      </c>
      <c r="F7" s="108">
        <v>40930.4773904924</v>
      </c>
      <c r="G7" s="107">
        <v>39841.307822266703</v>
      </c>
      <c r="H7" s="108">
        <v>39390.480636161898</v>
      </c>
      <c r="I7" s="110">
        <f t="shared" si="0"/>
        <v>2.8233754422450088E-3</v>
      </c>
      <c r="J7" s="110">
        <f t="shared" si="1"/>
        <v>-4.3503692330189372E-2</v>
      </c>
      <c r="K7" s="107">
        <f t="shared" si="2"/>
        <v>-1785</v>
      </c>
      <c r="L7" s="111">
        <f t="shared" si="4"/>
        <v>1.2783602612581643E-2</v>
      </c>
      <c r="M7" s="108">
        <f t="shared" si="3"/>
        <v>22</v>
      </c>
      <c r="N7" s="108">
        <f t="shared" si="5"/>
        <v>-450.82718610480515</v>
      </c>
      <c r="P7" s="4"/>
      <c r="Q7" s="11"/>
    </row>
    <row r="8" spans="1:17">
      <c r="A8" s="47">
        <v>6</v>
      </c>
      <c r="B8" s="113" t="s">
        <v>97</v>
      </c>
      <c r="C8" s="108">
        <v>1225128</v>
      </c>
      <c r="D8" s="108">
        <v>1220884</v>
      </c>
      <c r="E8" s="108">
        <v>1216597</v>
      </c>
      <c r="F8" s="108">
        <v>1222901.25648615</v>
      </c>
      <c r="G8" s="107">
        <v>1219250.0036277301</v>
      </c>
      <c r="H8" s="108">
        <v>1227360.7288347599</v>
      </c>
      <c r="I8" s="110">
        <f t="shared" si="0"/>
        <v>8.752255243614511E-2</v>
      </c>
      <c r="J8" s="110">
        <f t="shared" si="1"/>
        <v>-6.9633540332112234E-3</v>
      </c>
      <c r="K8" s="107">
        <f t="shared" si="2"/>
        <v>-8531</v>
      </c>
      <c r="L8" s="111">
        <f t="shared" si="4"/>
        <v>6.1096310301363581E-2</v>
      </c>
      <c r="M8" s="108">
        <f t="shared" si="3"/>
        <v>-4287</v>
      </c>
      <c r="N8" s="108">
        <f t="shared" si="5"/>
        <v>8110.7252070298418</v>
      </c>
      <c r="P8" s="4"/>
      <c r="Q8" s="11"/>
    </row>
    <row r="9" spans="1:17">
      <c r="A9" s="47">
        <v>7</v>
      </c>
      <c r="B9" s="113" t="s">
        <v>98</v>
      </c>
      <c r="C9" s="108">
        <v>500647</v>
      </c>
      <c r="D9" s="108">
        <v>498861</v>
      </c>
      <c r="E9" s="108">
        <v>453864</v>
      </c>
      <c r="F9" s="108">
        <v>530313.65951286303</v>
      </c>
      <c r="G9" s="107">
        <v>478904.78678014502</v>
      </c>
      <c r="H9" s="108">
        <v>475487.65217942197</v>
      </c>
      <c r="I9" s="110">
        <f t="shared" si="0"/>
        <v>3.2651186661547385E-2</v>
      </c>
      <c r="J9" s="110">
        <f t="shared" si="1"/>
        <v>-9.3445082063809429E-2</v>
      </c>
      <c r="K9" s="107">
        <f t="shared" si="2"/>
        <v>-46783</v>
      </c>
      <c r="L9" s="111">
        <f t="shared" si="4"/>
        <v>0.33504497536381345</v>
      </c>
      <c r="M9" s="108">
        <f t="shared" si="3"/>
        <v>-44997</v>
      </c>
      <c r="N9" s="108">
        <f t="shared" si="5"/>
        <v>-3417.1346007230459</v>
      </c>
      <c r="P9" s="4"/>
      <c r="Q9" s="11"/>
    </row>
    <row r="10" spans="1:17">
      <c r="A10" s="47">
        <v>8</v>
      </c>
      <c r="B10" s="113" t="s">
        <v>99</v>
      </c>
      <c r="C10" s="108">
        <v>24695</v>
      </c>
      <c r="D10" s="108">
        <v>22916</v>
      </c>
      <c r="E10" s="108">
        <v>23215</v>
      </c>
      <c r="F10" s="108">
        <v>24211.935565481301</v>
      </c>
      <c r="G10" s="107">
        <v>22929.821972414298</v>
      </c>
      <c r="H10" s="108">
        <v>22869.589303001201</v>
      </c>
      <c r="I10" s="110">
        <f t="shared" si="0"/>
        <v>1.6700978670875471E-3</v>
      </c>
      <c r="J10" s="110">
        <f t="shared" si="1"/>
        <v>-5.9931160153877304E-2</v>
      </c>
      <c r="K10" s="107">
        <f t="shared" si="2"/>
        <v>-1480</v>
      </c>
      <c r="L10" s="111">
        <f t="shared" si="4"/>
        <v>1.059928956113212E-2</v>
      </c>
      <c r="M10" s="108">
        <f t="shared" si="3"/>
        <v>299</v>
      </c>
      <c r="N10" s="108">
        <f t="shared" si="5"/>
        <v>-60.232669413097028</v>
      </c>
      <c r="P10" s="4"/>
      <c r="Q10" s="11"/>
    </row>
    <row r="11" spans="1:17">
      <c r="A11" s="47">
        <v>9</v>
      </c>
      <c r="B11" s="113" t="s">
        <v>100</v>
      </c>
      <c r="C11" s="108">
        <v>152374</v>
      </c>
      <c r="D11" s="108">
        <v>155545</v>
      </c>
      <c r="E11" s="108">
        <v>154009</v>
      </c>
      <c r="F11" s="108">
        <v>154798.42943208199</v>
      </c>
      <c r="G11" s="107">
        <v>156362.08409107299</v>
      </c>
      <c r="H11" s="108">
        <v>156601.393781361</v>
      </c>
      <c r="I11" s="110">
        <f t="shared" si="0"/>
        <v>1.1079478889178809E-2</v>
      </c>
      <c r="J11" s="110">
        <f t="shared" si="1"/>
        <v>1.073017706432856E-2</v>
      </c>
      <c r="K11" s="107">
        <f t="shared" si="2"/>
        <v>1635</v>
      </c>
      <c r="L11" s="111">
        <f t="shared" si="4"/>
        <v>-1.1709350292196632E-2</v>
      </c>
      <c r="M11" s="108">
        <f t="shared" si="3"/>
        <v>-1536</v>
      </c>
      <c r="N11" s="108">
        <f t="shared" si="5"/>
        <v>239.3096902880061</v>
      </c>
      <c r="P11" s="4"/>
      <c r="Q11" s="11"/>
    </row>
    <row r="12" spans="1:17">
      <c r="A12" s="47">
        <v>10</v>
      </c>
      <c r="B12" s="113" t="s">
        <v>101</v>
      </c>
      <c r="C12" s="108">
        <v>165017</v>
      </c>
      <c r="D12" s="108">
        <v>164735</v>
      </c>
      <c r="E12" s="108">
        <v>163826</v>
      </c>
      <c r="F12" s="108">
        <v>165905.67825568299</v>
      </c>
      <c r="G12" s="107">
        <v>165236.48765473501</v>
      </c>
      <c r="H12" s="108">
        <v>164920.86641052901</v>
      </c>
      <c r="I12" s="110">
        <f t="shared" si="0"/>
        <v>1.1785718422290955E-2</v>
      </c>
      <c r="J12" s="110">
        <f t="shared" si="1"/>
        <v>-7.2174382033366258E-3</v>
      </c>
      <c r="K12" s="107">
        <f t="shared" si="2"/>
        <v>-1191</v>
      </c>
      <c r="L12" s="111">
        <f t="shared" si="4"/>
        <v>8.5295634238569951E-3</v>
      </c>
      <c r="M12" s="108">
        <f t="shared" si="3"/>
        <v>-909</v>
      </c>
      <c r="N12" s="108">
        <f t="shared" si="5"/>
        <v>-315.62124420600594</v>
      </c>
      <c r="P12" s="4"/>
      <c r="Q12" s="11"/>
    </row>
    <row r="13" spans="1:17">
      <c r="A13" s="47">
        <v>11</v>
      </c>
      <c r="B13" s="113" t="s">
        <v>102</v>
      </c>
      <c r="C13" s="108">
        <v>42347</v>
      </c>
      <c r="D13" s="108">
        <v>42620</v>
      </c>
      <c r="E13" s="108">
        <v>42428</v>
      </c>
      <c r="F13" s="108">
        <v>42337.821702985799</v>
      </c>
      <c r="G13" s="107">
        <v>42820.501287629799</v>
      </c>
      <c r="H13" s="108">
        <v>42557.794879612098</v>
      </c>
      <c r="I13" s="110">
        <f t="shared" si="0"/>
        <v>3.0522899980525717E-3</v>
      </c>
      <c r="J13" s="110">
        <f t="shared" si="1"/>
        <v>1.9127683188891775E-3</v>
      </c>
      <c r="K13" s="107">
        <f t="shared" si="2"/>
        <v>81</v>
      </c>
      <c r="L13" s="111">
        <f t="shared" si="4"/>
        <v>-5.8009625300790651E-4</v>
      </c>
      <c r="M13" s="108">
        <f t="shared" si="3"/>
        <v>-192</v>
      </c>
      <c r="N13" s="108">
        <f t="shared" si="5"/>
        <v>-262.7064080177006</v>
      </c>
      <c r="P13" s="4"/>
      <c r="Q13" s="11"/>
    </row>
    <row r="14" spans="1:17">
      <c r="A14" s="47">
        <v>12</v>
      </c>
      <c r="B14" s="113" t="s">
        <v>103</v>
      </c>
      <c r="C14" s="108">
        <v>23957</v>
      </c>
      <c r="D14" s="108">
        <v>28814</v>
      </c>
      <c r="E14" s="108">
        <v>27471</v>
      </c>
      <c r="F14" s="108">
        <v>22732.626317372898</v>
      </c>
      <c r="G14" s="107">
        <v>26487.059307361698</v>
      </c>
      <c r="H14" s="108">
        <v>26125.002588861898</v>
      </c>
      <c r="I14" s="110">
        <f t="shared" si="0"/>
        <v>1.9762764810149474E-3</v>
      </c>
      <c r="J14" s="110">
        <f t="shared" si="1"/>
        <v>0.14667946737905413</v>
      </c>
      <c r="K14" s="107">
        <f t="shared" si="2"/>
        <v>3514</v>
      </c>
      <c r="L14" s="111">
        <f t="shared" si="4"/>
        <v>-2.516615102555288E-2</v>
      </c>
      <c r="M14" s="108">
        <f t="shared" si="3"/>
        <v>-1343</v>
      </c>
      <c r="N14" s="108">
        <f t="shared" si="5"/>
        <v>-362.0567184997999</v>
      </c>
      <c r="P14" s="4"/>
      <c r="Q14" s="11"/>
    </row>
    <row r="15" spans="1:17">
      <c r="A15" s="47">
        <v>13</v>
      </c>
      <c r="B15" s="113" t="s">
        <v>104</v>
      </c>
      <c r="C15" s="108">
        <v>23819</v>
      </c>
      <c r="D15" s="108">
        <v>21042</v>
      </c>
      <c r="E15" s="108">
        <v>20406</v>
      </c>
      <c r="F15" s="108">
        <v>21789.390734758799</v>
      </c>
      <c r="G15" s="107">
        <v>19233.5961088002</v>
      </c>
      <c r="H15" s="108">
        <v>18806.148757203799</v>
      </c>
      <c r="I15" s="110">
        <f t="shared" si="0"/>
        <v>1.468017104276911E-3</v>
      </c>
      <c r="J15" s="110">
        <f t="shared" si="1"/>
        <v>-0.14328897098954615</v>
      </c>
      <c r="K15" s="107">
        <f t="shared" si="2"/>
        <v>-3413</v>
      </c>
      <c r="L15" s="111">
        <f t="shared" si="4"/>
        <v>2.4442821129826972E-2</v>
      </c>
      <c r="M15" s="108">
        <f t="shared" si="3"/>
        <v>-636</v>
      </c>
      <c r="N15" s="108">
        <f t="shared" si="5"/>
        <v>-427.44735159640186</v>
      </c>
      <c r="P15" s="4"/>
      <c r="Q15" s="11"/>
    </row>
    <row r="16" spans="1:17">
      <c r="A16" s="47">
        <v>14</v>
      </c>
      <c r="B16" s="113" t="s">
        <v>105</v>
      </c>
      <c r="C16" s="108">
        <v>58970</v>
      </c>
      <c r="D16" s="108">
        <v>57197</v>
      </c>
      <c r="E16" s="108">
        <v>57235</v>
      </c>
      <c r="F16" s="108">
        <v>57955.174369838402</v>
      </c>
      <c r="G16" s="107">
        <v>56679.536358729798</v>
      </c>
      <c r="H16" s="108">
        <v>56348.755199513202</v>
      </c>
      <c r="I16" s="110">
        <f t="shared" si="0"/>
        <v>4.1175124455203856E-3</v>
      </c>
      <c r="J16" s="110">
        <f t="shared" si="1"/>
        <v>-2.9421739867729352E-2</v>
      </c>
      <c r="K16" s="107">
        <f t="shared" si="2"/>
        <v>-1735</v>
      </c>
      <c r="L16" s="111">
        <f t="shared" si="4"/>
        <v>1.242551850578664E-2</v>
      </c>
      <c r="M16" s="108">
        <f t="shared" si="3"/>
        <v>38</v>
      </c>
      <c r="N16" s="108">
        <f t="shared" si="5"/>
        <v>-330.78115921659628</v>
      </c>
      <c r="P16" s="4"/>
      <c r="Q16" s="11"/>
    </row>
    <row r="17" spans="1:17">
      <c r="A17" s="47">
        <v>15</v>
      </c>
      <c r="B17" s="113" t="s">
        <v>106</v>
      </c>
      <c r="C17" s="108">
        <v>37603</v>
      </c>
      <c r="D17" s="108">
        <v>35652</v>
      </c>
      <c r="E17" s="108">
        <v>35605</v>
      </c>
      <c r="F17" s="108">
        <v>37086.819662218797</v>
      </c>
      <c r="G17" s="107">
        <v>35811.843153362097</v>
      </c>
      <c r="H17" s="108">
        <v>35477.591245495198</v>
      </c>
      <c r="I17" s="110">
        <f t="shared" si="0"/>
        <v>2.5614402135538282E-3</v>
      </c>
      <c r="J17" s="110">
        <f t="shared" si="1"/>
        <v>-5.3134058452783024E-2</v>
      </c>
      <c r="K17" s="107">
        <f t="shared" si="2"/>
        <v>-1998</v>
      </c>
      <c r="L17" s="111">
        <f t="shared" si="4"/>
        <v>1.430904090752836E-2</v>
      </c>
      <c r="M17" s="108">
        <f t="shared" si="3"/>
        <v>-47</v>
      </c>
      <c r="N17" s="108">
        <f t="shared" si="5"/>
        <v>-334.25190786689927</v>
      </c>
      <c r="P17" s="4"/>
      <c r="Q17" s="11"/>
    </row>
    <row r="18" spans="1:17">
      <c r="A18" s="47">
        <v>16</v>
      </c>
      <c r="B18" s="113" t="s">
        <v>107</v>
      </c>
      <c r="C18" s="108">
        <v>673802</v>
      </c>
      <c r="D18" s="108">
        <v>661255</v>
      </c>
      <c r="E18" s="108">
        <v>662333</v>
      </c>
      <c r="F18" s="108">
        <v>671839.39714285498</v>
      </c>
      <c r="G18" s="107">
        <v>662423.57372485299</v>
      </c>
      <c r="H18" s="108">
        <v>664361.07419058494</v>
      </c>
      <c r="I18" s="110">
        <f t="shared" si="0"/>
        <v>4.7648543209205099E-2</v>
      </c>
      <c r="J18" s="110">
        <f t="shared" si="1"/>
        <v>-1.7021320803440772E-2</v>
      </c>
      <c r="K18" s="107">
        <f t="shared" si="2"/>
        <v>-11469</v>
      </c>
      <c r="L18" s="111">
        <f t="shared" si="4"/>
        <v>8.2137332416638023E-2</v>
      </c>
      <c r="M18" s="108">
        <f t="shared" si="3"/>
        <v>1078</v>
      </c>
      <c r="N18" s="108">
        <f t="shared" si="5"/>
        <v>1937.5004657319514</v>
      </c>
    </row>
    <row r="19" spans="1:17">
      <c r="A19" s="47">
        <v>17</v>
      </c>
      <c r="B19" s="113" t="s">
        <v>108</v>
      </c>
      <c r="C19" s="108">
        <v>79789</v>
      </c>
      <c r="D19" s="108">
        <v>81457</v>
      </c>
      <c r="E19" s="108">
        <v>80279</v>
      </c>
      <c r="F19" s="108">
        <v>80355.194147661998</v>
      </c>
      <c r="G19" s="107">
        <v>81578.875092796603</v>
      </c>
      <c r="H19" s="108">
        <v>80933.261737188906</v>
      </c>
      <c r="I19" s="110">
        <f t="shared" si="0"/>
        <v>5.7753084932983499E-3</v>
      </c>
      <c r="J19" s="110">
        <f t="shared" si="1"/>
        <v>6.1411974081640322E-3</v>
      </c>
      <c r="K19" s="107">
        <f t="shared" si="2"/>
        <v>490</v>
      </c>
      <c r="L19" s="111">
        <f t="shared" si="4"/>
        <v>-3.5092242465910393E-3</v>
      </c>
      <c r="M19" s="108">
        <f t="shared" si="3"/>
        <v>-1178</v>
      </c>
      <c r="N19" s="108">
        <f t="shared" si="5"/>
        <v>-645.61335560769658</v>
      </c>
    </row>
    <row r="20" spans="1:17">
      <c r="A20" s="47">
        <v>18</v>
      </c>
      <c r="B20" s="113" t="s">
        <v>109</v>
      </c>
      <c r="C20" s="108">
        <v>25788</v>
      </c>
      <c r="D20" s="108">
        <v>25756</v>
      </c>
      <c r="E20" s="108">
        <v>25980</v>
      </c>
      <c r="F20" s="108">
        <v>25048.789132814702</v>
      </c>
      <c r="G20" s="107">
        <v>25417.133580161499</v>
      </c>
      <c r="H20" s="108">
        <v>25317.164933559401</v>
      </c>
      <c r="I20" s="110">
        <f t="shared" si="0"/>
        <v>1.8690132494910393E-3</v>
      </c>
      <c r="J20" s="110">
        <f t="shared" si="1"/>
        <v>7.4453234062354587E-3</v>
      </c>
      <c r="K20" s="107">
        <f t="shared" si="2"/>
        <v>192</v>
      </c>
      <c r="L20" s="111">
        <f t="shared" si="4"/>
        <v>-1.3750429700928155E-3</v>
      </c>
      <c r="M20" s="108">
        <f t="shared" si="3"/>
        <v>224</v>
      </c>
      <c r="N20" s="108">
        <f t="shared" si="5"/>
        <v>-99.968646602097579</v>
      </c>
    </row>
    <row r="21" spans="1:17">
      <c r="A21" s="47">
        <v>19</v>
      </c>
      <c r="B21" s="113" t="s">
        <v>110</v>
      </c>
      <c r="C21" s="108">
        <v>59872</v>
      </c>
      <c r="D21" s="108">
        <v>60333</v>
      </c>
      <c r="E21" s="108">
        <v>59884</v>
      </c>
      <c r="F21" s="108">
        <v>58214.680167832303</v>
      </c>
      <c r="G21" s="107">
        <v>59003.109071236599</v>
      </c>
      <c r="H21" s="108">
        <v>58651.304139216802</v>
      </c>
      <c r="I21" s="110">
        <f t="shared" si="0"/>
        <v>4.3080827341232253E-3</v>
      </c>
      <c r="J21" s="110">
        <f t="shared" si="1"/>
        <v>2.0042757883484769E-4</v>
      </c>
      <c r="K21" s="107">
        <f t="shared" si="2"/>
        <v>12</v>
      </c>
      <c r="L21" s="111">
        <f t="shared" si="4"/>
        <v>-8.5940185630800967E-5</v>
      </c>
      <c r="M21" s="108">
        <f t="shared" si="3"/>
        <v>-449</v>
      </c>
      <c r="N21" s="108">
        <f t="shared" si="5"/>
        <v>-351.80493201979698</v>
      </c>
    </row>
    <row r="22" spans="1:17">
      <c r="A22" s="47">
        <v>20</v>
      </c>
      <c r="B22" s="113" t="s">
        <v>111</v>
      </c>
      <c r="C22" s="108">
        <v>191008</v>
      </c>
      <c r="D22" s="108">
        <v>188125</v>
      </c>
      <c r="E22" s="108">
        <v>188363</v>
      </c>
      <c r="F22" s="108">
        <v>188999.471260502</v>
      </c>
      <c r="G22" s="107">
        <v>187692.08350241699</v>
      </c>
      <c r="H22" s="108">
        <v>187203.67112536999</v>
      </c>
      <c r="I22" s="110">
        <f t="shared" si="0"/>
        <v>1.3550921582520425E-2</v>
      </c>
      <c r="J22" s="110">
        <f t="shared" si="1"/>
        <v>-1.3847587535600604E-2</v>
      </c>
      <c r="K22" s="107">
        <f t="shared" si="2"/>
        <v>-2645</v>
      </c>
      <c r="L22" s="111">
        <f t="shared" si="4"/>
        <v>1.8942649249455712E-2</v>
      </c>
      <c r="M22" s="108">
        <f t="shared" si="3"/>
        <v>238</v>
      </c>
      <c r="N22" s="108">
        <f t="shared" si="5"/>
        <v>-488.41237704700325</v>
      </c>
    </row>
    <row r="23" spans="1:17">
      <c r="A23" s="47">
        <v>21</v>
      </c>
      <c r="B23" s="113" t="s">
        <v>112</v>
      </c>
      <c r="C23" s="108">
        <v>130068</v>
      </c>
      <c r="D23" s="108">
        <v>130463</v>
      </c>
      <c r="E23" s="108">
        <v>133192</v>
      </c>
      <c r="F23" s="108">
        <v>124511.343875544</v>
      </c>
      <c r="G23" s="107">
        <v>126824.604627963</v>
      </c>
      <c r="H23" s="108">
        <v>127781.04757734</v>
      </c>
      <c r="I23" s="110">
        <f t="shared" si="0"/>
        <v>9.5818942542806197E-3</v>
      </c>
      <c r="J23" s="110">
        <f t="shared" si="1"/>
        <v>2.4018205861549343E-2</v>
      </c>
      <c r="K23" s="107">
        <f t="shared" si="2"/>
        <v>3124</v>
      </c>
      <c r="L23" s="111">
        <f t="shared" si="4"/>
        <v>-2.2373094992551849E-2</v>
      </c>
      <c r="M23" s="108">
        <f t="shared" si="3"/>
        <v>2729</v>
      </c>
      <c r="N23" s="108">
        <f t="shared" si="5"/>
        <v>956.44294937700033</v>
      </c>
    </row>
    <row r="24" spans="1:17">
      <c r="A24" s="47">
        <v>22</v>
      </c>
      <c r="B24" s="113" t="s">
        <v>113</v>
      </c>
      <c r="C24" s="108">
        <v>60052</v>
      </c>
      <c r="D24" s="108">
        <v>57636</v>
      </c>
      <c r="E24" s="108">
        <v>57030</v>
      </c>
      <c r="F24" s="108">
        <v>59896.412498721496</v>
      </c>
      <c r="G24" s="107">
        <v>57720.926161384799</v>
      </c>
      <c r="H24" s="108">
        <v>57269.873665321298</v>
      </c>
      <c r="I24" s="110">
        <f t="shared" si="0"/>
        <v>4.1027646504416459E-3</v>
      </c>
      <c r="J24" s="110">
        <f t="shared" si="1"/>
        <v>-5.0323053353760076E-2</v>
      </c>
      <c r="K24" s="107">
        <f t="shared" si="2"/>
        <v>-3022</v>
      </c>
      <c r="L24" s="111">
        <f t="shared" si="4"/>
        <v>2.1642603414690043E-2</v>
      </c>
      <c r="M24" s="108">
        <f t="shared" si="3"/>
        <v>-606</v>
      </c>
      <c r="N24" s="108">
        <f t="shared" si="5"/>
        <v>-451.05249606350117</v>
      </c>
    </row>
    <row r="25" spans="1:17">
      <c r="A25" s="47">
        <v>23</v>
      </c>
      <c r="B25" s="113" t="s">
        <v>114</v>
      </c>
      <c r="C25" s="108">
        <v>63073</v>
      </c>
      <c r="D25" s="108">
        <v>61695</v>
      </c>
      <c r="E25" s="108">
        <v>61014</v>
      </c>
      <c r="F25" s="108">
        <v>61842.688937846397</v>
      </c>
      <c r="G25" s="107">
        <v>60446.818065476597</v>
      </c>
      <c r="H25" s="108">
        <v>60172.308513781303</v>
      </c>
      <c r="I25" s="110">
        <f t="shared" si="0"/>
        <v>4.3893754582157917E-3</v>
      </c>
      <c r="J25" s="110">
        <f t="shared" si="1"/>
        <v>-3.2644713268752082E-2</v>
      </c>
      <c r="K25" s="107">
        <f t="shared" si="2"/>
        <v>-2059</v>
      </c>
      <c r="L25" s="111">
        <f t="shared" si="4"/>
        <v>1.4745903517818265E-2</v>
      </c>
      <c r="M25" s="108">
        <f t="shared" si="3"/>
        <v>-681</v>
      </c>
      <c r="N25" s="108">
        <f t="shared" si="5"/>
        <v>-274.50955169529334</v>
      </c>
    </row>
    <row r="26" spans="1:17">
      <c r="A26" s="47">
        <v>24</v>
      </c>
      <c r="B26" s="113" t="s">
        <v>115</v>
      </c>
      <c r="C26" s="108">
        <v>28124</v>
      </c>
      <c r="D26" s="108">
        <v>27765</v>
      </c>
      <c r="E26" s="108">
        <v>27577</v>
      </c>
      <c r="F26" s="108">
        <v>26780.736349936698</v>
      </c>
      <c r="G26" s="107">
        <v>26925.798574644101</v>
      </c>
      <c r="H26" s="108">
        <v>26805.503059962299</v>
      </c>
      <c r="I26" s="110">
        <f t="shared" si="0"/>
        <v>1.9839021701776129E-3</v>
      </c>
      <c r="J26" s="110">
        <f t="shared" si="1"/>
        <v>-1.9449580429526384E-2</v>
      </c>
      <c r="K26" s="107">
        <f t="shared" si="2"/>
        <v>-547</v>
      </c>
      <c r="L26" s="111">
        <f t="shared" si="4"/>
        <v>3.9174401283373437E-3</v>
      </c>
      <c r="M26" s="108">
        <f t="shared" si="3"/>
        <v>-188</v>
      </c>
      <c r="N26" s="108">
        <f t="shared" si="5"/>
        <v>-120.29551468180216</v>
      </c>
    </row>
    <row r="27" spans="1:17">
      <c r="A27" s="47">
        <v>25</v>
      </c>
      <c r="B27" s="113" t="s">
        <v>116</v>
      </c>
      <c r="C27" s="108">
        <v>82515</v>
      </c>
      <c r="D27" s="108">
        <v>86584</v>
      </c>
      <c r="E27" s="108">
        <v>83097</v>
      </c>
      <c r="F27" s="108">
        <v>80170.621670543405</v>
      </c>
      <c r="G27" s="107">
        <v>82005.959229916203</v>
      </c>
      <c r="H27" s="108">
        <v>82584.128502840395</v>
      </c>
      <c r="I27" s="110">
        <f t="shared" si="0"/>
        <v>5.9780367202831751E-3</v>
      </c>
      <c r="J27" s="110">
        <f t="shared" si="1"/>
        <v>7.0532630430830759E-3</v>
      </c>
      <c r="K27" s="107">
        <f t="shared" si="2"/>
        <v>582</v>
      </c>
      <c r="L27" s="111">
        <f t="shared" si="4"/>
        <v>-4.168099003093847E-3</v>
      </c>
      <c r="M27" s="108">
        <f t="shared" si="3"/>
        <v>-3487</v>
      </c>
      <c r="N27" s="108">
        <f t="shared" si="5"/>
        <v>578.16927292419132</v>
      </c>
    </row>
    <row r="28" spans="1:17">
      <c r="A28" s="47">
        <v>26</v>
      </c>
      <c r="B28" s="113" t="s">
        <v>117</v>
      </c>
      <c r="C28" s="108">
        <v>171670</v>
      </c>
      <c r="D28" s="108">
        <v>168218</v>
      </c>
      <c r="E28" s="108">
        <v>169451</v>
      </c>
      <c r="F28" s="108">
        <v>169356.07080094301</v>
      </c>
      <c r="G28" s="107">
        <v>166888.83352630999</v>
      </c>
      <c r="H28" s="108">
        <v>166848.01539682501</v>
      </c>
      <c r="I28" s="110">
        <f t="shared" si="0"/>
        <v>1.2190383531158817E-2</v>
      </c>
      <c r="J28" s="110">
        <f t="shared" si="1"/>
        <v>-1.292596260266791E-2</v>
      </c>
      <c r="K28" s="107">
        <f t="shared" si="2"/>
        <v>-2219</v>
      </c>
      <c r="L28" s="111">
        <f t="shared" si="4"/>
        <v>1.5891772659562278E-2</v>
      </c>
      <c r="M28" s="108">
        <f t="shared" si="3"/>
        <v>1233</v>
      </c>
      <c r="N28" s="108">
        <f t="shared" si="5"/>
        <v>-40.818129484978272</v>
      </c>
    </row>
    <row r="29" spans="1:17">
      <c r="A29" s="47">
        <v>27</v>
      </c>
      <c r="B29" s="113" t="s">
        <v>118</v>
      </c>
      <c r="C29" s="108">
        <v>272731</v>
      </c>
      <c r="D29" s="108">
        <v>268629</v>
      </c>
      <c r="E29" s="108">
        <v>269026</v>
      </c>
      <c r="F29" s="108">
        <v>269443.49722555699</v>
      </c>
      <c r="G29" s="107">
        <v>265402.18903353403</v>
      </c>
      <c r="H29" s="108">
        <v>264846.89899125003</v>
      </c>
      <c r="I29" s="110">
        <f t="shared" si="0"/>
        <v>1.9353855213917488E-2</v>
      </c>
      <c r="J29" s="110">
        <f t="shared" si="1"/>
        <v>-1.3584814340870674E-2</v>
      </c>
      <c r="K29" s="107">
        <f t="shared" si="2"/>
        <v>-3705</v>
      </c>
      <c r="L29" s="111">
        <f t="shared" si="4"/>
        <v>2.6534032313509797E-2</v>
      </c>
      <c r="M29" s="108">
        <f t="shared" si="3"/>
        <v>397</v>
      </c>
      <c r="N29" s="108">
        <f t="shared" si="5"/>
        <v>-555.29004228400299</v>
      </c>
    </row>
    <row r="30" spans="1:17">
      <c r="A30" s="47">
        <v>28</v>
      </c>
      <c r="B30" s="113" t="s">
        <v>119</v>
      </c>
      <c r="C30" s="108">
        <v>49944</v>
      </c>
      <c r="D30" s="108">
        <v>48029</v>
      </c>
      <c r="E30" s="108">
        <v>50076</v>
      </c>
      <c r="F30" s="108">
        <v>49150.775807307698</v>
      </c>
      <c r="G30" s="107">
        <v>49788.066120082003</v>
      </c>
      <c r="H30" s="108">
        <v>49623.977982233097</v>
      </c>
      <c r="I30" s="110">
        <f t="shared" si="0"/>
        <v>3.6024906651852687E-3</v>
      </c>
      <c r="J30" s="110">
        <f t="shared" si="1"/>
        <v>2.6429601153291687E-3</v>
      </c>
      <c r="K30" s="107">
        <f t="shared" si="2"/>
        <v>132</v>
      </c>
      <c r="L30" s="111">
        <f t="shared" si="4"/>
        <v>-9.4534204193881055E-4</v>
      </c>
      <c r="M30" s="108">
        <f t="shared" si="3"/>
        <v>2047</v>
      </c>
      <c r="N30" s="108">
        <f t="shared" si="5"/>
        <v>-164.08813784890663</v>
      </c>
    </row>
    <row r="31" spans="1:17">
      <c r="A31" s="47">
        <v>29</v>
      </c>
      <c r="B31" s="113" t="s">
        <v>120</v>
      </c>
      <c r="C31" s="108">
        <v>14749</v>
      </c>
      <c r="D31" s="108">
        <v>15358</v>
      </c>
      <c r="E31" s="108">
        <v>15131</v>
      </c>
      <c r="F31" s="108">
        <v>14987.718098585799</v>
      </c>
      <c r="G31" s="107">
        <v>15452.752102467701</v>
      </c>
      <c r="H31" s="108">
        <v>15423.4659911855</v>
      </c>
      <c r="I31" s="110">
        <f t="shared" si="0"/>
        <v>1.0885311577386032E-3</v>
      </c>
      <c r="J31" s="110">
        <f t="shared" si="1"/>
        <v>2.5900061021086176E-2</v>
      </c>
      <c r="K31" s="107">
        <f t="shared" si="2"/>
        <v>382</v>
      </c>
      <c r="L31" s="111">
        <f t="shared" si="4"/>
        <v>-2.7357625759138306E-3</v>
      </c>
      <c r="M31" s="108">
        <f t="shared" si="3"/>
        <v>-227</v>
      </c>
      <c r="N31" s="108">
        <f t="shared" si="5"/>
        <v>-29.286111282201091</v>
      </c>
    </row>
    <row r="32" spans="1:17">
      <c r="A32" s="47">
        <v>30</v>
      </c>
      <c r="B32" s="113" t="s">
        <v>121</v>
      </c>
      <c r="C32" s="108">
        <v>14548</v>
      </c>
      <c r="D32" s="108">
        <v>14719</v>
      </c>
      <c r="E32" s="108">
        <v>15203</v>
      </c>
      <c r="F32" s="108">
        <v>13312.519924600299</v>
      </c>
      <c r="G32" s="107">
        <v>13550.933395293599</v>
      </c>
      <c r="H32" s="108">
        <v>13869.872255215099</v>
      </c>
      <c r="I32" s="110">
        <f t="shared" si="0"/>
        <v>1.0937108711321119E-3</v>
      </c>
      <c r="J32" s="110">
        <f t="shared" si="1"/>
        <v>4.5023370910090732E-2</v>
      </c>
      <c r="K32" s="107">
        <f t="shared" si="2"/>
        <v>655</v>
      </c>
      <c r="L32" s="111">
        <f t="shared" si="4"/>
        <v>-4.6909017990145524E-3</v>
      </c>
      <c r="M32" s="108">
        <f t="shared" si="3"/>
        <v>484</v>
      </c>
      <c r="N32" s="108">
        <f t="shared" si="5"/>
        <v>318.9388599214999</v>
      </c>
    </row>
    <row r="33" spans="1:14">
      <c r="A33" s="47">
        <v>31</v>
      </c>
      <c r="B33" s="113" t="s">
        <v>122</v>
      </c>
      <c r="C33" s="108">
        <v>159350</v>
      </c>
      <c r="D33" s="108">
        <v>157163</v>
      </c>
      <c r="E33" s="108">
        <v>157083</v>
      </c>
      <c r="F33" s="108">
        <v>157012.280753297</v>
      </c>
      <c r="G33" s="107">
        <v>156670.41220531001</v>
      </c>
      <c r="H33" s="108">
        <v>155378.123432255</v>
      </c>
      <c r="I33" s="110">
        <f t="shared" si="0"/>
        <v>1.130062387489611E-2</v>
      </c>
      <c r="J33" s="110">
        <f t="shared" si="1"/>
        <v>-1.4226545340445561E-2</v>
      </c>
      <c r="K33" s="107">
        <f t="shared" si="2"/>
        <v>-2267</v>
      </c>
      <c r="L33" s="111">
        <f t="shared" si="4"/>
        <v>1.6235533402085483E-2</v>
      </c>
      <c r="M33" s="108">
        <f t="shared" si="3"/>
        <v>-80</v>
      </c>
      <c r="N33" s="108">
        <f t="shared" si="5"/>
        <v>-1292.2887730550137</v>
      </c>
    </row>
    <row r="34" spans="1:14">
      <c r="A34" s="47">
        <v>32</v>
      </c>
      <c r="B34" s="113" t="s">
        <v>123</v>
      </c>
      <c r="C34" s="108">
        <v>61234</v>
      </c>
      <c r="D34" s="108">
        <v>60287</v>
      </c>
      <c r="E34" s="108">
        <v>59727</v>
      </c>
      <c r="F34" s="108">
        <v>61519.496781255497</v>
      </c>
      <c r="G34" s="107">
        <v>60877.054597591399</v>
      </c>
      <c r="H34" s="108">
        <v>60673.848200763598</v>
      </c>
      <c r="I34" s="110">
        <f t="shared" si="0"/>
        <v>4.2967880813068243E-3</v>
      </c>
      <c r="J34" s="110">
        <f t="shared" si="1"/>
        <v>-2.4610510500702225E-2</v>
      </c>
      <c r="K34" s="107">
        <f t="shared" si="2"/>
        <v>-1507</v>
      </c>
      <c r="L34" s="111">
        <f t="shared" si="4"/>
        <v>1.0792654978801421E-2</v>
      </c>
      <c r="M34" s="108">
        <f t="shared" si="3"/>
        <v>-560</v>
      </c>
      <c r="N34" s="108">
        <f t="shared" si="5"/>
        <v>-203.20639682780165</v>
      </c>
    </row>
    <row r="35" spans="1:14">
      <c r="A35" s="47">
        <v>33</v>
      </c>
      <c r="B35" s="113" t="s">
        <v>124</v>
      </c>
      <c r="C35" s="108">
        <v>236899</v>
      </c>
      <c r="D35" s="108">
        <v>232002</v>
      </c>
      <c r="E35" s="108">
        <v>235536</v>
      </c>
      <c r="F35" s="108">
        <v>235892.686861708</v>
      </c>
      <c r="G35" s="107">
        <v>230397.63537884</v>
      </c>
      <c r="H35" s="108">
        <v>237365.79700756801</v>
      </c>
      <c r="I35" s="110">
        <f t="shared" si="0"/>
        <v>1.6944569081297975E-2</v>
      </c>
      <c r="J35" s="110">
        <f t="shared" si="1"/>
        <v>-5.7535067687073393E-3</v>
      </c>
      <c r="K35" s="107">
        <f t="shared" si="2"/>
        <v>-1363</v>
      </c>
      <c r="L35" s="111">
        <f t="shared" si="4"/>
        <v>9.7613727512318085E-3</v>
      </c>
      <c r="M35" s="108">
        <f t="shared" si="3"/>
        <v>3534</v>
      </c>
      <c r="N35" s="108">
        <f t="shared" si="5"/>
        <v>6968.1616287280049</v>
      </c>
    </row>
    <row r="36" spans="1:14">
      <c r="A36" s="47">
        <v>34</v>
      </c>
      <c r="B36" s="113" t="s">
        <v>125</v>
      </c>
      <c r="C36" s="108">
        <v>4078348</v>
      </c>
      <c r="D36" s="108">
        <v>4054659</v>
      </c>
      <c r="E36" s="108">
        <v>4055747</v>
      </c>
      <c r="F36" s="108">
        <v>4060566.2345519201</v>
      </c>
      <c r="G36" s="107">
        <v>4067489.9806842399</v>
      </c>
      <c r="H36" s="108">
        <v>4070834.1934560998</v>
      </c>
      <c r="I36" s="110">
        <f t="shared" si="0"/>
        <v>0.29177232023031308</v>
      </c>
      <c r="J36" s="110">
        <f t="shared" si="1"/>
        <v>-5.5417046313850611E-3</v>
      </c>
      <c r="K36" s="107">
        <f t="shared" si="2"/>
        <v>-22601</v>
      </c>
      <c r="L36" s="111">
        <f t="shared" si="4"/>
        <v>0.16186117795347771</v>
      </c>
      <c r="M36" s="108">
        <f t="shared" si="3"/>
        <v>1088</v>
      </c>
      <c r="N36" s="108">
        <f t="shared" si="5"/>
        <v>3344.2127718599513</v>
      </c>
    </row>
    <row r="37" spans="1:14">
      <c r="A37" s="47">
        <v>35</v>
      </c>
      <c r="B37" s="113" t="s">
        <v>126</v>
      </c>
      <c r="C37" s="108">
        <v>862509</v>
      </c>
      <c r="D37" s="108">
        <v>860613</v>
      </c>
      <c r="E37" s="108">
        <v>859121</v>
      </c>
      <c r="F37" s="108">
        <v>862418.96766403399</v>
      </c>
      <c r="G37" s="107">
        <v>862214.02464224002</v>
      </c>
      <c r="H37" s="108">
        <v>862674.19967709202</v>
      </c>
      <c r="I37" s="110">
        <f t="shared" si="0"/>
        <v>6.1805563199229835E-2</v>
      </c>
      <c r="J37" s="110">
        <f t="shared" si="1"/>
        <v>-3.9280749534207756E-3</v>
      </c>
      <c r="K37" s="107">
        <f t="shared" si="2"/>
        <v>-3388</v>
      </c>
      <c r="L37" s="111">
        <f t="shared" si="4"/>
        <v>2.4263779076429473E-2</v>
      </c>
      <c r="M37" s="108">
        <f t="shared" si="3"/>
        <v>-1492</v>
      </c>
      <c r="N37" s="108">
        <f t="shared" si="5"/>
        <v>460.17503485199995</v>
      </c>
    </row>
    <row r="38" spans="1:14">
      <c r="A38" s="47">
        <v>36</v>
      </c>
      <c r="B38" s="113" t="s">
        <v>127</v>
      </c>
      <c r="C38" s="108">
        <v>23568</v>
      </c>
      <c r="D38" s="108">
        <v>24020</v>
      </c>
      <c r="E38" s="108">
        <v>23395</v>
      </c>
      <c r="F38" s="108">
        <v>22165.324360915001</v>
      </c>
      <c r="G38" s="107">
        <v>22529.223410375998</v>
      </c>
      <c r="H38" s="108">
        <v>22128.234503991</v>
      </c>
      <c r="I38" s="110">
        <f t="shared" si="0"/>
        <v>1.6830471505713189E-3</v>
      </c>
      <c r="J38" s="110">
        <f t="shared" si="1"/>
        <v>-7.3404616429056345E-3</v>
      </c>
      <c r="K38" s="107">
        <f t="shared" si="2"/>
        <v>-173</v>
      </c>
      <c r="L38" s="111">
        <f t="shared" si="4"/>
        <v>1.2389710095107138E-3</v>
      </c>
      <c r="M38" s="108">
        <f t="shared" si="3"/>
        <v>-625</v>
      </c>
      <c r="N38" s="108">
        <f t="shared" si="5"/>
        <v>-400.9889063849987</v>
      </c>
    </row>
    <row r="39" spans="1:14">
      <c r="A39" s="47">
        <v>37</v>
      </c>
      <c r="B39" s="113" t="s">
        <v>128</v>
      </c>
      <c r="C39" s="108">
        <v>48694</v>
      </c>
      <c r="D39" s="108">
        <v>46891</v>
      </c>
      <c r="E39" s="108">
        <v>46192</v>
      </c>
      <c r="F39" s="108">
        <v>47320.979619643796</v>
      </c>
      <c r="G39" s="107">
        <v>45580.158286485901</v>
      </c>
      <c r="H39" s="108">
        <v>44977.924434037799</v>
      </c>
      <c r="I39" s="110">
        <f t="shared" si="0"/>
        <v>3.3230739037909962E-3</v>
      </c>
      <c r="J39" s="110">
        <f t="shared" si="1"/>
        <v>-5.1382100464122893E-2</v>
      </c>
      <c r="K39" s="107">
        <f t="shared" si="2"/>
        <v>-2502</v>
      </c>
      <c r="L39" s="111">
        <f t="shared" si="4"/>
        <v>1.7918528704022E-2</v>
      </c>
      <c r="M39" s="108">
        <f t="shared" si="3"/>
        <v>-699</v>
      </c>
      <c r="N39" s="108">
        <f t="shared" si="5"/>
        <v>-602.23385244810197</v>
      </c>
    </row>
    <row r="40" spans="1:14">
      <c r="A40" s="47">
        <v>38</v>
      </c>
      <c r="B40" s="113" t="s">
        <v>129</v>
      </c>
      <c r="C40" s="108">
        <v>224572</v>
      </c>
      <c r="D40" s="108">
        <v>220307</v>
      </c>
      <c r="E40" s="108">
        <v>219440</v>
      </c>
      <c r="F40" s="108">
        <v>221239.78780933801</v>
      </c>
      <c r="G40" s="107">
        <v>216265.224314113</v>
      </c>
      <c r="H40" s="108">
        <v>215985.988645843</v>
      </c>
      <c r="I40" s="110">
        <f t="shared" si="0"/>
        <v>1.5786615375993598E-2</v>
      </c>
      <c r="J40" s="110">
        <f t="shared" si="1"/>
        <v>-2.2852359154302407E-2</v>
      </c>
      <c r="K40" s="107">
        <f t="shared" si="2"/>
        <v>-5132</v>
      </c>
      <c r="L40" s="111">
        <f t="shared" si="4"/>
        <v>3.6753752721439215E-2</v>
      </c>
      <c r="M40" s="108">
        <f t="shared" si="3"/>
        <v>-867</v>
      </c>
      <c r="N40" s="108">
        <f t="shared" si="5"/>
        <v>-279.23566827000468</v>
      </c>
    </row>
    <row r="41" spans="1:14">
      <c r="A41" s="47">
        <v>39</v>
      </c>
      <c r="B41" s="113" t="s">
        <v>130</v>
      </c>
      <c r="C41" s="108">
        <v>66461</v>
      </c>
      <c r="D41" s="108">
        <v>65868</v>
      </c>
      <c r="E41" s="108">
        <v>65729</v>
      </c>
      <c r="F41" s="108">
        <v>66759.869891921393</v>
      </c>
      <c r="G41" s="107">
        <v>66524.437292251503</v>
      </c>
      <c r="H41" s="108">
        <v>66161.823000468095</v>
      </c>
      <c r="I41" s="110">
        <f t="shared" si="0"/>
        <v>4.7285747450268095E-3</v>
      </c>
      <c r="J41" s="110">
        <f t="shared" si="1"/>
        <v>-1.1013978122507937E-2</v>
      </c>
      <c r="K41" s="107">
        <f t="shared" si="2"/>
        <v>-732</v>
      </c>
      <c r="L41" s="111">
        <f t="shared" si="4"/>
        <v>5.2423513234788584E-3</v>
      </c>
      <c r="M41" s="108">
        <f t="shared" si="3"/>
        <v>-139</v>
      </c>
      <c r="N41" s="108">
        <f t="shared" si="5"/>
        <v>-362.61429178340768</v>
      </c>
    </row>
    <row r="42" spans="1:14">
      <c r="A42" s="47">
        <v>40</v>
      </c>
      <c r="B42" s="113" t="s">
        <v>131</v>
      </c>
      <c r="C42" s="108">
        <v>26730</v>
      </c>
      <c r="D42" s="108">
        <v>25615</v>
      </c>
      <c r="E42" s="108">
        <v>25268</v>
      </c>
      <c r="F42" s="108">
        <v>26398.2215144283</v>
      </c>
      <c r="G42" s="107">
        <v>25445.670076364699</v>
      </c>
      <c r="H42" s="108">
        <v>25341.278088213399</v>
      </c>
      <c r="I42" s="110">
        <f t="shared" si="0"/>
        <v>1.8177916392663426E-3</v>
      </c>
      <c r="J42" s="110">
        <f t="shared" si="1"/>
        <v>-5.4695099139543582E-2</v>
      </c>
      <c r="K42" s="107">
        <f t="shared" si="2"/>
        <v>-1462</v>
      </c>
      <c r="L42" s="111">
        <f t="shared" si="4"/>
        <v>1.0470379282685916E-2</v>
      </c>
      <c r="M42" s="108">
        <f t="shared" si="3"/>
        <v>-347</v>
      </c>
      <c r="N42" s="108">
        <f t="shared" si="5"/>
        <v>-104.3919881512993</v>
      </c>
    </row>
    <row r="43" spans="1:14">
      <c r="A43" s="47">
        <v>41</v>
      </c>
      <c r="B43" s="113" t="s">
        <v>132</v>
      </c>
      <c r="C43" s="108">
        <v>468330</v>
      </c>
      <c r="D43" s="108">
        <v>479515</v>
      </c>
      <c r="E43" s="108">
        <v>478165</v>
      </c>
      <c r="F43" s="108">
        <v>466540.034182103</v>
      </c>
      <c r="G43" s="107">
        <v>476009.11728757399</v>
      </c>
      <c r="H43" s="108">
        <v>475812.77636010398</v>
      </c>
      <c r="I43" s="110">
        <f t="shared" si="0"/>
        <v>3.4399411872320353E-2</v>
      </c>
      <c r="J43" s="110">
        <f t="shared" si="1"/>
        <v>2.1000149467255994E-2</v>
      </c>
      <c r="K43" s="107">
        <f t="shared" si="2"/>
        <v>9835</v>
      </c>
      <c r="L43" s="111">
        <f t="shared" si="4"/>
        <v>-7.0435143806577283E-2</v>
      </c>
      <c r="M43" s="108">
        <f t="shared" si="3"/>
        <v>-1350</v>
      </c>
      <c r="N43" s="108">
        <f t="shared" si="5"/>
        <v>-196.34092747000977</v>
      </c>
    </row>
    <row r="44" spans="1:14">
      <c r="A44" s="47">
        <v>42</v>
      </c>
      <c r="B44" s="113" t="s">
        <v>133</v>
      </c>
      <c r="C44" s="108">
        <v>300311</v>
      </c>
      <c r="D44" s="108">
        <v>302478</v>
      </c>
      <c r="E44" s="108">
        <v>300822</v>
      </c>
      <c r="F44" s="108">
        <v>298361.65598173701</v>
      </c>
      <c r="G44" s="107">
        <v>299868.805699569</v>
      </c>
      <c r="H44" s="108">
        <v>299499.16379535402</v>
      </c>
      <c r="I44" s="110">
        <f t="shared" si="0"/>
        <v>2.1641274200861947E-2</v>
      </c>
      <c r="J44" s="110">
        <f t="shared" si="1"/>
        <v>1.701569373083237E-3</v>
      </c>
      <c r="K44" s="107">
        <f t="shared" si="2"/>
        <v>511</v>
      </c>
      <c r="L44" s="111">
        <f t="shared" si="4"/>
        <v>-3.6596195714449411E-3</v>
      </c>
      <c r="M44" s="108">
        <f t="shared" si="3"/>
        <v>-1656</v>
      </c>
      <c r="N44" s="108">
        <f t="shared" si="5"/>
        <v>-369.64190421497915</v>
      </c>
    </row>
    <row r="45" spans="1:14">
      <c r="A45" s="47">
        <v>43</v>
      </c>
      <c r="B45" s="113" t="s">
        <v>134</v>
      </c>
      <c r="C45" s="108">
        <v>83621</v>
      </c>
      <c r="D45" s="108">
        <v>83686</v>
      </c>
      <c r="E45" s="108">
        <v>83506</v>
      </c>
      <c r="F45" s="108">
        <v>81943.925679691907</v>
      </c>
      <c r="G45" s="107">
        <v>81540.856632847106</v>
      </c>
      <c r="H45" s="108">
        <v>82028.126756005804</v>
      </c>
      <c r="I45" s="110">
        <f t="shared" si="0"/>
        <v>6.0074603699768556E-3</v>
      </c>
      <c r="J45" s="110">
        <f t="shared" si="1"/>
        <v>-1.3752526279283911E-3</v>
      </c>
      <c r="K45" s="107">
        <f t="shared" si="2"/>
        <v>-115</v>
      </c>
      <c r="L45" s="111">
        <f t="shared" si="4"/>
        <v>8.2359344562850921E-4</v>
      </c>
      <c r="M45" s="108">
        <f t="shared" si="3"/>
        <v>-180</v>
      </c>
      <c r="N45" s="108">
        <f t="shared" si="5"/>
        <v>487.27012315869797</v>
      </c>
    </row>
    <row r="46" spans="1:14">
      <c r="A46" s="47">
        <v>44</v>
      </c>
      <c r="B46" s="113" t="s">
        <v>135</v>
      </c>
      <c r="C46" s="108">
        <v>93714</v>
      </c>
      <c r="D46" s="108">
        <v>91124</v>
      </c>
      <c r="E46" s="108">
        <v>91620</v>
      </c>
      <c r="F46" s="108">
        <v>91435.368940301501</v>
      </c>
      <c r="G46" s="107">
        <v>89428.741451619702</v>
      </c>
      <c r="H46" s="108">
        <v>89195.762881260496</v>
      </c>
      <c r="I46" s="110">
        <f t="shared" si="0"/>
        <v>6.5911852932397617E-3</v>
      </c>
      <c r="J46" s="110">
        <f t="shared" si="1"/>
        <v>-2.2344580318842434E-2</v>
      </c>
      <c r="K46" s="107">
        <f t="shared" si="2"/>
        <v>-2094</v>
      </c>
      <c r="L46" s="111">
        <f t="shared" si="4"/>
        <v>1.4996562392574768E-2</v>
      </c>
      <c r="M46" s="108">
        <f t="shared" si="3"/>
        <v>496</v>
      </c>
      <c r="N46" s="108">
        <f t="shared" si="5"/>
        <v>-232.97857035920606</v>
      </c>
    </row>
    <row r="47" spans="1:14">
      <c r="A47" s="47">
        <v>45</v>
      </c>
      <c r="B47" s="113" t="s">
        <v>136</v>
      </c>
      <c r="C47" s="108">
        <v>232012</v>
      </c>
      <c r="D47" s="108">
        <v>235368</v>
      </c>
      <c r="E47" s="108">
        <v>235434</v>
      </c>
      <c r="F47" s="108">
        <v>229366.313688214</v>
      </c>
      <c r="G47" s="107">
        <v>233186.24324484999</v>
      </c>
      <c r="H47" s="108">
        <v>232867.10195067601</v>
      </c>
      <c r="I47" s="110">
        <f t="shared" si="0"/>
        <v>1.6937231153990505E-2</v>
      </c>
      <c r="J47" s="110">
        <f t="shared" si="1"/>
        <v>1.4749237108425427E-2</v>
      </c>
      <c r="K47" s="107">
        <f t="shared" si="2"/>
        <v>3422</v>
      </c>
      <c r="L47" s="111">
        <f t="shared" si="4"/>
        <v>-2.4507276269050075E-2</v>
      </c>
      <c r="M47" s="108">
        <f t="shared" si="3"/>
        <v>66</v>
      </c>
      <c r="N47" s="108">
        <f t="shared" si="5"/>
        <v>-319.14129417398362</v>
      </c>
    </row>
    <row r="48" spans="1:14">
      <c r="A48" s="47">
        <v>46</v>
      </c>
      <c r="B48" s="113" t="s">
        <v>137</v>
      </c>
      <c r="C48" s="108">
        <v>137888</v>
      </c>
      <c r="D48" s="108">
        <v>139693</v>
      </c>
      <c r="E48" s="108">
        <v>139722</v>
      </c>
      <c r="F48" s="108">
        <v>136203.01458406801</v>
      </c>
      <c r="G48" s="107">
        <v>139048.12010814299</v>
      </c>
      <c r="H48" s="108">
        <v>139516.04201924999</v>
      </c>
      <c r="I48" s="110">
        <f t="shared" si="0"/>
        <v>1.0051665482886335E-2</v>
      </c>
      <c r="J48" s="110">
        <f t="shared" si="1"/>
        <v>1.3300649802738455E-2</v>
      </c>
      <c r="K48" s="107">
        <f t="shared" si="2"/>
        <v>1834</v>
      </c>
      <c r="L48" s="111">
        <f t="shared" si="4"/>
        <v>-1.3134525037240746E-2</v>
      </c>
      <c r="M48" s="108">
        <f t="shared" si="3"/>
        <v>29</v>
      </c>
      <c r="N48" s="108">
        <f t="shared" si="5"/>
        <v>467.92191110699787</v>
      </c>
    </row>
    <row r="49" spans="1:14">
      <c r="A49" s="47">
        <v>47</v>
      </c>
      <c r="B49" s="113" t="s">
        <v>138</v>
      </c>
      <c r="C49" s="108">
        <v>60254</v>
      </c>
      <c r="D49" s="108">
        <v>61639</v>
      </c>
      <c r="E49" s="108">
        <v>62250</v>
      </c>
      <c r="F49" s="108">
        <v>58785.777770216097</v>
      </c>
      <c r="G49" s="107">
        <v>60492.5921205052</v>
      </c>
      <c r="H49" s="108">
        <v>60419.263433558903</v>
      </c>
      <c r="I49" s="110">
        <f t="shared" si="0"/>
        <v>4.4782938714710233E-3</v>
      </c>
      <c r="J49" s="110">
        <f t="shared" si="1"/>
        <v>3.3126431440236331E-2</v>
      </c>
      <c r="K49" s="107">
        <f t="shared" si="2"/>
        <v>1996</v>
      </c>
      <c r="L49" s="111">
        <f t="shared" si="4"/>
        <v>-1.429471754325656E-2</v>
      </c>
      <c r="M49" s="108">
        <f t="shared" si="3"/>
        <v>611</v>
      </c>
      <c r="N49" s="108">
        <f t="shared" si="5"/>
        <v>-73.328686946297239</v>
      </c>
    </row>
    <row r="50" spans="1:14">
      <c r="A50" s="47">
        <v>48</v>
      </c>
      <c r="B50" s="113" t="s">
        <v>139</v>
      </c>
      <c r="C50" s="108">
        <v>176417</v>
      </c>
      <c r="D50" s="108">
        <v>189587</v>
      </c>
      <c r="E50" s="108">
        <v>170965</v>
      </c>
      <c r="F50" s="108">
        <v>198715.87157691899</v>
      </c>
      <c r="G50" s="107">
        <v>189900.29635484199</v>
      </c>
      <c r="H50" s="108">
        <v>191748.17717446</v>
      </c>
      <c r="I50" s="110">
        <f t="shared" si="0"/>
        <v>1.2299301393350098E-2</v>
      </c>
      <c r="J50" s="110">
        <f t="shared" si="1"/>
        <v>-3.0904051196880118E-2</v>
      </c>
      <c r="K50" s="107">
        <f t="shared" si="2"/>
        <v>-5452</v>
      </c>
      <c r="L50" s="111">
        <f t="shared" si="4"/>
        <v>3.9045491004927234E-2</v>
      </c>
      <c r="M50" s="108">
        <f t="shared" si="3"/>
        <v>-18622</v>
      </c>
      <c r="N50" s="108">
        <f t="shared" si="5"/>
        <v>1847.8808196180034</v>
      </c>
    </row>
    <row r="51" spans="1:14">
      <c r="A51" s="47">
        <v>49</v>
      </c>
      <c r="B51" s="113" t="s">
        <v>140</v>
      </c>
      <c r="C51" s="108">
        <v>24775</v>
      </c>
      <c r="D51" s="108">
        <v>22012</v>
      </c>
      <c r="E51" s="108">
        <v>21594</v>
      </c>
      <c r="F51" s="108">
        <v>23236.7080936612</v>
      </c>
      <c r="G51" s="107">
        <v>20482.496988212501</v>
      </c>
      <c r="H51" s="108">
        <v>20253.344399048801</v>
      </c>
      <c r="I51" s="110">
        <f t="shared" si="0"/>
        <v>1.5534823752698036E-3</v>
      </c>
      <c r="J51" s="110">
        <f t="shared" si="1"/>
        <v>-0.12839556004036326</v>
      </c>
      <c r="K51" s="107">
        <f t="shared" si="2"/>
        <v>-3181</v>
      </c>
      <c r="L51" s="111">
        <f t="shared" si="4"/>
        <v>2.2781310874298154E-2</v>
      </c>
      <c r="M51" s="108">
        <f t="shared" si="3"/>
        <v>-418</v>
      </c>
      <c r="N51" s="108">
        <f t="shared" si="5"/>
        <v>-229.1525891636993</v>
      </c>
    </row>
    <row r="52" spans="1:14">
      <c r="A52" s="47">
        <v>50</v>
      </c>
      <c r="B52" s="113" t="s">
        <v>141</v>
      </c>
      <c r="C52" s="108">
        <v>41340</v>
      </c>
      <c r="D52" s="108">
        <v>38091</v>
      </c>
      <c r="E52" s="108">
        <v>37573</v>
      </c>
      <c r="F52" s="108">
        <v>40699.6070663348</v>
      </c>
      <c r="G52" s="107">
        <v>37732.526852316201</v>
      </c>
      <c r="H52" s="108">
        <v>37241.638591903597</v>
      </c>
      <c r="I52" s="110">
        <f t="shared" si="0"/>
        <v>2.7030190463097313E-3</v>
      </c>
      <c r="J52" s="110">
        <f t="shared" si="1"/>
        <v>-9.1122399612965657E-2</v>
      </c>
      <c r="K52" s="107">
        <f t="shared" si="2"/>
        <v>-3767</v>
      </c>
      <c r="L52" s="111">
        <f t="shared" si="4"/>
        <v>2.6978056605935601E-2</v>
      </c>
      <c r="M52" s="108">
        <f t="shared" si="3"/>
        <v>-518</v>
      </c>
      <c r="N52" s="108">
        <f t="shared" si="5"/>
        <v>-490.88826041260472</v>
      </c>
    </row>
    <row r="53" spans="1:14">
      <c r="A53" s="47">
        <v>51</v>
      </c>
      <c r="B53" s="113" t="s">
        <v>142</v>
      </c>
      <c r="C53" s="108">
        <v>40952</v>
      </c>
      <c r="D53" s="108">
        <v>39016</v>
      </c>
      <c r="E53" s="108">
        <v>38673</v>
      </c>
      <c r="F53" s="108">
        <v>39934.043054117203</v>
      </c>
      <c r="G53" s="107">
        <v>38658.353427731199</v>
      </c>
      <c r="H53" s="108">
        <v>38375.369734398198</v>
      </c>
      <c r="I53" s="110">
        <f t="shared" si="0"/>
        <v>2.7821535564883358E-3</v>
      </c>
      <c r="J53" s="110">
        <f t="shared" si="1"/>
        <v>-5.5650517679234228E-2</v>
      </c>
      <c r="K53" s="107">
        <f t="shared" si="2"/>
        <v>-2279</v>
      </c>
      <c r="L53" s="111">
        <f t="shared" si="4"/>
        <v>1.6321473587716281E-2</v>
      </c>
      <c r="M53" s="108">
        <f t="shared" si="3"/>
        <v>-343</v>
      </c>
      <c r="N53" s="108">
        <f t="shared" si="5"/>
        <v>-282.9836933330007</v>
      </c>
    </row>
    <row r="54" spans="1:14">
      <c r="A54" s="47">
        <v>52</v>
      </c>
      <c r="B54" s="113" t="s">
        <v>143</v>
      </c>
      <c r="C54" s="108">
        <v>77447</v>
      </c>
      <c r="D54" s="108">
        <v>78960</v>
      </c>
      <c r="E54" s="108">
        <v>78738</v>
      </c>
      <c r="F54" s="108">
        <v>76673.6360762681</v>
      </c>
      <c r="G54" s="107">
        <v>78690.062815789497</v>
      </c>
      <c r="H54" s="108">
        <v>78004.116573898806</v>
      </c>
      <c r="I54" s="110">
        <f t="shared" si="0"/>
        <v>5.6644482385845053E-3</v>
      </c>
      <c r="J54" s="110">
        <f t="shared" si="1"/>
        <v>1.6669464278797112E-2</v>
      </c>
      <c r="K54" s="107">
        <f t="shared" si="2"/>
        <v>1291</v>
      </c>
      <c r="L54" s="111">
        <f t="shared" si="4"/>
        <v>-9.2457316374470033E-3</v>
      </c>
      <c r="M54" s="108">
        <f t="shared" si="3"/>
        <v>-222</v>
      </c>
      <c r="N54" s="108">
        <f t="shared" si="5"/>
        <v>-685.94624189069145</v>
      </c>
    </row>
    <row r="55" spans="1:14">
      <c r="A55" s="47">
        <v>53</v>
      </c>
      <c r="B55" s="113" t="s">
        <v>144</v>
      </c>
      <c r="C55" s="108">
        <v>51822</v>
      </c>
      <c r="D55" s="108">
        <v>49699</v>
      </c>
      <c r="E55" s="108">
        <v>48343</v>
      </c>
      <c r="F55" s="108">
        <v>54068.885392846198</v>
      </c>
      <c r="G55" s="107">
        <v>51926.397997499298</v>
      </c>
      <c r="H55" s="108">
        <v>50894.649906291001</v>
      </c>
      <c r="I55" s="110">
        <f t="shared" si="0"/>
        <v>3.4778178414220672E-3</v>
      </c>
      <c r="J55" s="110">
        <f t="shared" si="1"/>
        <v>-6.7133649801242715E-2</v>
      </c>
      <c r="K55" s="107">
        <f t="shared" si="2"/>
        <v>-3479</v>
      </c>
      <c r="L55" s="111">
        <f t="shared" si="4"/>
        <v>2.491549215079638E-2</v>
      </c>
      <c r="M55" s="108">
        <f t="shared" si="3"/>
        <v>-1356</v>
      </c>
      <c r="N55" s="108">
        <f t="shared" si="5"/>
        <v>-1031.7480912082974</v>
      </c>
    </row>
    <row r="56" spans="1:14">
      <c r="A56" s="47">
        <v>54</v>
      </c>
      <c r="B56" s="113" t="s">
        <v>145</v>
      </c>
      <c r="C56" s="108">
        <v>173888</v>
      </c>
      <c r="D56" s="108">
        <v>178756</v>
      </c>
      <c r="E56" s="108">
        <v>180204</v>
      </c>
      <c r="F56" s="108">
        <v>172816.406362882</v>
      </c>
      <c r="G56" s="107">
        <v>178896.69713484799</v>
      </c>
      <c r="H56" s="108">
        <v>179342.41966709899</v>
      </c>
      <c r="I56" s="110">
        <f t="shared" si="0"/>
        <v>1.2963959338386575E-2</v>
      </c>
      <c r="J56" s="110">
        <f t="shared" si="1"/>
        <v>3.6322230401177769E-2</v>
      </c>
      <c r="K56" s="107">
        <f t="shared" si="2"/>
        <v>6316</v>
      </c>
      <c r="L56" s="111">
        <f t="shared" si="4"/>
        <v>-4.5233184370344903E-2</v>
      </c>
      <c r="M56" s="108">
        <f t="shared" si="3"/>
        <v>1448</v>
      </c>
      <c r="N56" s="108">
        <f t="shared" si="5"/>
        <v>445.72253225100576</v>
      </c>
    </row>
    <row r="57" spans="1:14">
      <c r="A57" s="47">
        <v>55</v>
      </c>
      <c r="B57" s="113" t="s">
        <v>146</v>
      </c>
      <c r="C57" s="108">
        <v>160429</v>
      </c>
      <c r="D57" s="108">
        <v>159897</v>
      </c>
      <c r="E57" s="108">
        <v>160729</v>
      </c>
      <c r="F57" s="108">
        <v>158900.65694506399</v>
      </c>
      <c r="G57" s="107">
        <v>160468.93028712799</v>
      </c>
      <c r="H57" s="108">
        <v>160005.84905236401</v>
      </c>
      <c r="I57" s="110">
        <f t="shared" si="0"/>
        <v>1.1562918805906283E-2</v>
      </c>
      <c r="J57" s="110">
        <f t="shared" si="1"/>
        <v>1.8699860997699917E-3</v>
      </c>
      <c r="K57" s="107">
        <f t="shared" si="2"/>
        <v>300</v>
      </c>
      <c r="L57" s="111">
        <f t="shared" si="4"/>
        <v>-2.1485046407700241E-3</v>
      </c>
      <c r="M57" s="108">
        <f t="shared" si="3"/>
        <v>832</v>
      </c>
      <c r="N57" s="108">
        <f t="shared" si="5"/>
        <v>-463.0812347639876</v>
      </c>
    </row>
    <row r="58" spans="1:14">
      <c r="A58" s="47">
        <v>56</v>
      </c>
      <c r="B58" s="113" t="s">
        <v>147</v>
      </c>
      <c r="C58" s="108">
        <v>22371</v>
      </c>
      <c r="D58" s="108">
        <v>20063</v>
      </c>
      <c r="E58" s="108">
        <v>21132</v>
      </c>
      <c r="F58" s="108">
        <v>21575.858908541199</v>
      </c>
      <c r="G58" s="107">
        <v>20343.829313864298</v>
      </c>
      <c r="H58" s="108">
        <v>20398.768239345802</v>
      </c>
      <c r="I58" s="110">
        <f t="shared" si="0"/>
        <v>1.5202458809947899E-3</v>
      </c>
      <c r="J58" s="110">
        <f t="shared" si="1"/>
        <v>-5.5384202762505032E-2</v>
      </c>
      <c r="K58" s="107">
        <f t="shared" si="2"/>
        <v>-1239</v>
      </c>
      <c r="L58" s="111">
        <f t="shared" si="4"/>
        <v>8.8733241663801997E-3</v>
      </c>
      <c r="M58" s="108">
        <f t="shared" si="3"/>
        <v>1069</v>
      </c>
      <c r="N58" s="108">
        <f t="shared" si="5"/>
        <v>54.938925481503247</v>
      </c>
    </row>
    <row r="59" spans="1:14">
      <c r="A59" s="47">
        <v>57</v>
      </c>
      <c r="B59" s="113" t="s">
        <v>148</v>
      </c>
      <c r="C59" s="108">
        <v>25233</v>
      </c>
      <c r="D59" s="108">
        <v>23540</v>
      </c>
      <c r="E59" s="108">
        <v>23607</v>
      </c>
      <c r="F59" s="108">
        <v>25184.574738787502</v>
      </c>
      <c r="G59" s="107">
        <v>23586.529341016601</v>
      </c>
      <c r="H59" s="108">
        <v>23594.431699380701</v>
      </c>
      <c r="I59" s="110">
        <f t="shared" si="0"/>
        <v>1.6982985288966498E-3</v>
      </c>
      <c r="J59" s="110">
        <f t="shared" si="1"/>
        <v>-6.4439424563072167E-2</v>
      </c>
      <c r="K59" s="107">
        <f t="shared" si="2"/>
        <v>-1626</v>
      </c>
      <c r="L59" s="111">
        <f t="shared" si="4"/>
        <v>1.164489515297353E-2</v>
      </c>
      <c r="M59" s="108">
        <f t="shared" si="3"/>
        <v>67</v>
      </c>
      <c r="N59" s="108">
        <f t="shared" si="5"/>
        <v>7.9023583640992001</v>
      </c>
    </row>
    <row r="60" spans="1:14">
      <c r="A60" s="47">
        <v>58</v>
      </c>
      <c r="B60" s="113" t="s">
        <v>149</v>
      </c>
      <c r="C60" s="108">
        <v>83001</v>
      </c>
      <c r="D60" s="108">
        <v>80325</v>
      </c>
      <c r="E60" s="108">
        <v>78072</v>
      </c>
      <c r="F60" s="108">
        <v>79460.095160488898</v>
      </c>
      <c r="G60" s="107">
        <v>77466.490099755101</v>
      </c>
      <c r="H60" s="108">
        <v>76615.340898260503</v>
      </c>
      <c r="I60" s="110">
        <f t="shared" si="0"/>
        <v>5.6165358896945504E-3</v>
      </c>
      <c r="J60" s="110">
        <f t="shared" si="1"/>
        <v>-5.9384826688835074E-2</v>
      </c>
      <c r="K60" s="107">
        <f t="shared" si="2"/>
        <v>-4929</v>
      </c>
      <c r="L60" s="111">
        <f t="shared" si="4"/>
        <v>3.5299931247851496E-2</v>
      </c>
      <c r="M60" s="108">
        <f t="shared" si="3"/>
        <v>-2253</v>
      </c>
      <c r="N60" s="108">
        <f t="shared" si="5"/>
        <v>-851.14920149459795</v>
      </c>
    </row>
    <row r="61" spans="1:14">
      <c r="A61" s="47">
        <v>59</v>
      </c>
      <c r="B61" s="113" t="s">
        <v>150</v>
      </c>
      <c r="C61" s="108">
        <v>249335</v>
      </c>
      <c r="D61" s="108">
        <v>254637</v>
      </c>
      <c r="E61" s="108">
        <v>256353</v>
      </c>
      <c r="F61" s="108">
        <v>246491.10424921001</v>
      </c>
      <c r="G61" s="107">
        <v>253693.23290185101</v>
      </c>
      <c r="H61" s="108">
        <v>254446.99331975501</v>
      </c>
      <c r="I61" s="110">
        <f t="shared" si="0"/>
        <v>1.8442153716196164E-2</v>
      </c>
      <c r="J61" s="110">
        <f t="shared" si="1"/>
        <v>2.8146870675998154E-2</v>
      </c>
      <c r="K61" s="107">
        <f t="shared" si="2"/>
        <v>7018</v>
      </c>
      <c r="L61" s="111">
        <f t="shared" si="4"/>
        <v>-5.0260685229746763E-2</v>
      </c>
      <c r="M61" s="108">
        <f t="shared" si="3"/>
        <v>1716</v>
      </c>
      <c r="N61" s="108">
        <f t="shared" si="5"/>
        <v>753.76041790400632</v>
      </c>
    </row>
    <row r="62" spans="1:14">
      <c r="A62" s="47">
        <v>60</v>
      </c>
      <c r="B62" s="113" t="s">
        <v>151</v>
      </c>
      <c r="C62" s="108">
        <v>56574</v>
      </c>
      <c r="D62" s="108">
        <v>54313</v>
      </c>
      <c r="E62" s="108">
        <v>55016</v>
      </c>
      <c r="F62" s="108">
        <v>55252.631497557602</v>
      </c>
      <c r="G62" s="107">
        <v>54441.429653759798</v>
      </c>
      <c r="H62" s="108">
        <v>53734.4818150469</v>
      </c>
      <c r="I62" s="110">
        <f t="shared" si="0"/>
        <v>3.9578765563510017E-3</v>
      </c>
      <c r="J62" s="110">
        <f t="shared" si="1"/>
        <v>-2.7539152260755824E-2</v>
      </c>
      <c r="K62" s="107">
        <f t="shared" si="2"/>
        <v>-1558</v>
      </c>
      <c r="L62" s="111">
        <f t="shared" si="4"/>
        <v>1.1157900767732326E-2</v>
      </c>
      <c r="M62" s="108">
        <f t="shared" si="3"/>
        <v>703</v>
      </c>
      <c r="N62" s="108">
        <f t="shared" si="5"/>
        <v>-706.94783871289837</v>
      </c>
    </row>
    <row r="63" spans="1:14">
      <c r="A63" s="47">
        <v>61</v>
      </c>
      <c r="B63" s="113" t="s">
        <v>152</v>
      </c>
      <c r="C63" s="108">
        <v>117638</v>
      </c>
      <c r="D63" s="108">
        <v>118589</v>
      </c>
      <c r="E63" s="108">
        <v>118067</v>
      </c>
      <c r="F63" s="108">
        <v>117898.371505519</v>
      </c>
      <c r="G63" s="107">
        <v>119978.871732963</v>
      </c>
      <c r="H63" s="108">
        <v>118404.3364803</v>
      </c>
      <c r="I63" s="110">
        <f t="shared" si="0"/>
        <v>8.4937947393248087E-3</v>
      </c>
      <c r="J63" s="110">
        <f t="shared" si="1"/>
        <v>3.6467808021217632E-3</v>
      </c>
      <c r="K63" s="107">
        <f t="shared" si="2"/>
        <v>429</v>
      </c>
      <c r="L63" s="111">
        <f t="shared" si="4"/>
        <v>-3.0723616363011342E-3</v>
      </c>
      <c r="M63" s="108">
        <f t="shared" si="3"/>
        <v>-522</v>
      </c>
      <c r="N63" s="108">
        <f t="shared" si="5"/>
        <v>-1574.5352526630013</v>
      </c>
    </row>
    <row r="64" spans="1:14">
      <c r="A64" s="47">
        <v>62</v>
      </c>
      <c r="B64" s="113" t="s">
        <v>153</v>
      </c>
      <c r="C64" s="108">
        <v>8564</v>
      </c>
      <c r="D64" s="108">
        <v>7589</v>
      </c>
      <c r="E64" s="108">
        <v>7213</v>
      </c>
      <c r="F64" s="108">
        <v>8092.4915255384803</v>
      </c>
      <c r="G64" s="107">
        <v>7035.7486722930898</v>
      </c>
      <c r="H64" s="108">
        <v>6824.9348326812296</v>
      </c>
      <c r="I64" s="110">
        <f t="shared" si="0"/>
        <v>5.1890656538024888E-4</v>
      </c>
      <c r="J64" s="110">
        <f t="shared" si="1"/>
        <v>-0.15775338626809901</v>
      </c>
      <c r="K64" s="107">
        <f t="shared" si="2"/>
        <v>-1351</v>
      </c>
      <c r="L64" s="111">
        <f t="shared" si="4"/>
        <v>9.6754325656010082E-3</v>
      </c>
      <c r="M64" s="108">
        <f t="shared" si="3"/>
        <v>-376</v>
      </c>
      <c r="N64" s="108">
        <f t="shared" si="5"/>
        <v>-210.8138396118602</v>
      </c>
    </row>
    <row r="65" spans="1:14">
      <c r="A65" s="47">
        <v>63</v>
      </c>
      <c r="B65" s="113" t="s">
        <v>154</v>
      </c>
      <c r="C65" s="108">
        <v>128763</v>
      </c>
      <c r="D65" s="108">
        <v>119255</v>
      </c>
      <c r="E65" s="108">
        <v>122087</v>
      </c>
      <c r="F65" s="108">
        <v>121444.85293607</v>
      </c>
      <c r="G65" s="107">
        <v>117403.90285174501</v>
      </c>
      <c r="H65" s="108">
        <v>116516.796552126</v>
      </c>
      <c r="I65" s="110">
        <f t="shared" si="0"/>
        <v>8.7829954037957087E-3</v>
      </c>
      <c r="J65" s="110">
        <f t="shared" si="1"/>
        <v>-5.1847192128173465E-2</v>
      </c>
      <c r="K65" s="107">
        <f t="shared" si="2"/>
        <v>-6676</v>
      </c>
      <c r="L65" s="111">
        <f t="shared" si="4"/>
        <v>4.7811389939268936E-2</v>
      </c>
      <c r="M65" s="108">
        <f t="shared" si="3"/>
        <v>2832</v>
      </c>
      <c r="N65" s="108">
        <f t="shared" si="5"/>
        <v>-887.10629961900122</v>
      </c>
    </row>
    <row r="66" spans="1:14">
      <c r="A66" s="47">
        <v>64</v>
      </c>
      <c r="B66" s="113" t="s">
        <v>155</v>
      </c>
      <c r="C66" s="108">
        <v>62500</v>
      </c>
      <c r="D66" s="108">
        <v>61950</v>
      </c>
      <c r="E66" s="108">
        <v>61311</v>
      </c>
      <c r="F66" s="108">
        <v>61614.260406994603</v>
      </c>
      <c r="G66" s="107">
        <v>61436.010105236397</v>
      </c>
      <c r="H66" s="108">
        <v>60597.720179440999</v>
      </c>
      <c r="I66" s="110">
        <f t="shared" si="0"/>
        <v>4.4107417759640145E-3</v>
      </c>
      <c r="J66" s="110">
        <f t="shared" si="1"/>
        <v>-1.9023999999999999E-2</v>
      </c>
      <c r="K66" s="107">
        <f t="shared" si="2"/>
        <v>-1189</v>
      </c>
      <c r="L66" s="111">
        <f t="shared" si="4"/>
        <v>8.5152400595851947E-3</v>
      </c>
      <c r="M66" s="108">
        <f t="shared" si="3"/>
        <v>-639</v>
      </c>
      <c r="N66" s="108">
        <f t="shared" si="5"/>
        <v>-838.28992579539772</v>
      </c>
    </row>
    <row r="67" spans="1:14">
      <c r="A67" s="47">
        <v>65</v>
      </c>
      <c r="B67" s="113" t="s">
        <v>156</v>
      </c>
      <c r="C67" s="108">
        <v>69112</v>
      </c>
      <c r="D67" s="108">
        <v>69405</v>
      </c>
      <c r="E67" s="108">
        <v>75077</v>
      </c>
      <c r="F67" s="108">
        <v>65821.917785991696</v>
      </c>
      <c r="G67" s="107">
        <v>68927.376729839903</v>
      </c>
      <c r="H67" s="108">
        <v>71293.409988073297</v>
      </c>
      <c r="I67" s="110">
        <f t="shared" ref="I67:I84" si="6">E67/$E$84</f>
        <v>5.4010742006173496E-3</v>
      </c>
      <c r="J67" s="110">
        <f t="shared" ref="J67:J84" si="7">(E67-C67)/C67</f>
        <v>8.6309179303160094E-2</v>
      </c>
      <c r="K67" s="107">
        <f t="shared" ref="K67:K84" si="8">E67-C67</f>
        <v>5965</v>
      </c>
      <c r="L67" s="111">
        <f t="shared" si="4"/>
        <v>-4.271943394064398E-2</v>
      </c>
      <c r="M67" s="108">
        <f t="shared" ref="M67:M84" si="9">E67-D67</f>
        <v>5672</v>
      </c>
      <c r="N67" s="108">
        <f t="shared" si="5"/>
        <v>2366.033258233394</v>
      </c>
    </row>
    <row r="68" spans="1:14">
      <c r="A68" s="47">
        <v>66</v>
      </c>
      <c r="B68" s="113" t="s">
        <v>157</v>
      </c>
      <c r="C68" s="108">
        <v>42375</v>
      </c>
      <c r="D68" s="108">
        <v>41934</v>
      </c>
      <c r="E68" s="108">
        <v>40085</v>
      </c>
      <c r="F68" s="108">
        <v>40066.790951832001</v>
      </c>
      <c r="G68" s="107">
        <v>40997.474380241903</v>
      </c>
      <c r="H68" s="108">
        <v>37931.799651857902</v>
      </c>
      <c r="I68" s="110">
        <f t="shared" si="6"/>
        <v>2.8837334913721442E-3</v>
      </c>
      <c r="J68" s="110">
        <f t="shared" si="7"/>
        <v>-5.4041297935103247E-2</v>
      </c>
      <c r="K68" s="107">
        <f t="shared" si="8"/>
        <v>-2290</v>
      </c>
      <c r="L68" s="111">
        <f t="shared" ref="L68:L84" si="10">K68/$K$84</f>
        <v>1.6400252091211185E-2</v>
      </c>
      <c r="M68" s="108">
        <f t="shared" si="9"/>
        <v>-1849</v>
      </c>
      <c r="N68" s="108">
        <f t="shared" ref="N68:N84" si="11">H68-G68</f>
        <v>-3065.6747283840014</v>
      </c>
    </row>
    <row r="69" spans="1:14">
      <c r="A69" s="47">
        <v>67</v>
      </c>
      <c r="B69" s="113" t="s">
        <v>158</v>
      </c>
      <c r="C69" s="108">
        <v>89989</v>
      </c>
      <c r="D69" s="108">
        <v>84140</v>
      </c>
      <c r="E69" s="108">
        <v>83991</v>
      </c>
      <c r="F69" s="108">
        <v>88551.524642600605</v>
      </c>
      <c r="G69" s="107">
        <v>84427.487404880405</v>
      </c>
      <c r="H69" s="108">
        <v>83673.867488889402</v>
      </c>
      <c r="I69" s="110">
        <f t="shared" si="6"/>
        <v>6.0423514949192406E-3</v>
      </c>
      <c r="J69" s="110">
        <f t="shared" si="7"/>
        <v>-6.6652590872217712E-2</v>
      </c>
      <c r="K69" s="107">
        <f t="shared" si="8"/>
        <v>-5998</v>
      </c>
      <c r="L69" s="111">
        <f t="shared" si="10"/>
        <v>4.2955769451128681E-2</v>
      </c>
      <c r="M69" s="108">
        <f t="shared" si="9"/>
        <v>-149</v>
      </c>
      <c r="N69" s="108">
        <f t="shared" si="11"/>
        <v>-753.61991599100293</v>
      </c>
    </row>
    <row r="70" spans="1:14">
      <c r="A70" s="47">
        <v>68</v>
      </c>
      <c r="B70" s="113" t="s">
        <v>159</v>
      </c>
      <c r="C70" s="108">
        <v>46531</v>
      </c>
      <c r="D70" s="108">
        <v>47270</v>
      </c>
      <c r="E70" s="108">
        <v>46611</v>
      </c>
      <c r="F70" s="108">
        <v>45511.482742792003</v>
      </c>
      <c r="G70" s="107">
        <v>46165.841330974399</v>
      </c>
      <c r="H70" s="108">
        <v>45846.909562499</v>
      </c>
      <c r="I70" s="110">
        <f t="shared" si="6"/>
        <v>3.3532169581226645E-3</v>
      </c>
      <c r="J70" s="110">
        <f t="shared" si="7"/>
        <v>1.7192839182480497E-3</v>
      </c>
      <c r="K70" s="107">
        <f t="shared" si="8"/>
        <v>80</v>
      </c>
      <c r="L70" s="111">
        <f t="shared" si="10"/>
        <v>-5.7293457087200645E-4</v>
      </c>
      <c r="M70" s="108">
        <f t="shared" si="9"/>
        <v>-659</v>
      </c>
      <c r="N70" s="108">
        <f t="shared" si="11"/>
        <v>-318.93176847539871</v>
      </c>
    </row>
    <row r="71" spans="1:14">
      <c r="A71" s="47">
        <v>69</v>
      </c>
      <c r="B71" s="113" t="s">
        <v>160</v>
      </c>
      <c r="C71" s="108">
        <v>9947</v>
      </c>
      <c r="D71" s="108">
        <v>8355</v>
      </c>
      <c r="E71" s="108">
        <v>7788</v>
      </c>
      <c r="F71" s="108">
        <v>9481.7384380535495</v>
      </c>
      <c r="G71" s="107">
        <v>7700.48200698653</v>
      </c>
      <c r="H71" s="108">
        <v>7424.8274698940904</v>
      </c>
      <c r="I71" s="110">
        <f t="shared" si="6"/>
        <v>5.6027233206451933E-4</v>
      </c>
      <c r="J71" s="110">
        <f t="shared" si="7"/>
        <v>-0.21705036694480748</v>
      </c>
      <c r="K71" s="107">
        <f t="shared" si="8"/>
        <v>-2159</v>
      </c>
      <c r="L71" s="111">
        <f t="shared" si="10"/>
        <v>1.5462071731408273E-2</v>
      </c>
      <c r="M71" s="108">
        <f t="shared" si="9"/>
        <v>-567</v>
      </c>
      <c r="N71" s="108">
        <f t="shared" si="11"/>
        <v>-275.65453709243957</v>
      </c>
    </row>
    <row r="72" spans="1:14">
      <c r="A72" s="47">
        <v>70</v>
      </c>
      <c r="B72" s="113" t="s">
        <v>161</v>
      </c>
      <c r="C72" s="108">
        <v>43684</v>
      </c>
      <c r="D72" s="108">
        <v>42805</v>
      </c>
      <c r="E72" s="108">
        <v>42712</v>
      </c>
      <c r="F72" s="108">
        <v>42479.645808350702</v>
      </c>
      <c r="G72" s="107">
        <v>41882.583701668002</v>
      </c>
      <c r="H72" s="108">
        <v>41625.910349135003</v>
      </c>
      <c r="I72" s="110">
        <f t="shared" si="6"/>
        <v>3.0727210897714113E-3</v>
      </c>
      <c r="J72" s="110">
        <f t="shared" si="7"/>
        <v>-2.2250709641974179E-2</v>
      </c>
      <c r="K72" s="107">
        <f t="shared" si="8"/>
        <v>-972</v>
      </c>
      <c r="L72" s="111">
        <f t="shared" si="10"/>
        <v>6.9611550360948781E-3</v>
      </c>
      <c r="M72" s="108">
        <f t="shared" si="9"/>
        <v>-93</v>
      </c>
      <c r="N72" s="108">
        <f t="shared" si="11"/>
        <v>-256.67335253299825</v>
      </c>
    </row>
    <row r="73" spans="1:14">
      <c r="A73" s="47">
        <v>71</v>
      </c>
      <c r="B73" s="113" t="s">
        <v>162</v>
      </c>
      <c r="C73" s="108">
        <v>38087</v>
      </c>
      <c r="D73" s="108">
        <v>37658</v>
      </c>
      <c r="E73" s="108">
        <v>38244</v>
      </c>
      <c r="F73" s="108">
        <v>37765.510711107498</v>
      </c>
      <c r="G73" s="107">
        <v>38443.091233436702</v>
      </c>
      <c r="H73" s="108">
        <v>38231.049550705597</v>
      </c>
      <c r="I73" s="110">
        <f t="shared" si="6"/>
        <v>2.7512910975186801E-3</v>
      </c>
      <c r="J73" s="110">
        <f t="shared" si="7"/>
        <v>4.1221414130805786E-3</v>
      </c>
      <c r="K73" s="107">
        <f t="shared" si="8"/>
        <v>157</v>
      </c>
      <c r="L73" s="111">
        <f t="shared" si="10"/>
        <v>-1.1243840953363126E-3</v>
      </c>
      <c r="M73" s="108">
        <f t="shared" si="9"/>
        <v>586</v>
      </c>
      <c r="N73" s="108">
        <f t="shared" si="11"/>
        <v>-212.04168273110554</v>
      </c>
    </row>
    <row r="74" spans="1:14">
      <c r="A74" s="47">
        <v>72</v>
      </c>
      <c r="B74" s="113" t="s">
        <v>163</v>
      </c>
      <c r="C74" s="108">
        <v>50081</v>
      </c>
      <c r="D74" s="108">
        <v>47811</v>
      </c>
      <c r="E74" s="108">
        <v>49306</v>
      </c>
      <c r="F74" s="108">
        <v>47911.595799365401</v>
      </c>
      <c r="G74" s="107">
        <v>48576.192153489297</v>
      </c>
      <c r="H74" s="108">
        <v>47324.3642284589</v>
      </c>
      <c r="I74" s="110">
        <f t="shared" si="6"/>
        <v>3.5470965080602454E-3</v>
      </c>
      <c r="J74" s="110">
        <f t="shared" si="7"/>
        <v>-1.54749306124079E-2</v>
      </c>
      <c r="K74" s="107">
        <f t="shared" si="8"/>
        <v>-775</v>
      </c>
      <c r="L74" s="111">
        <f t="shared" si="10"/>
        <v>5.5503036553225622E-3</v>
      </c>
      <c r="M74" s="108">
        <f t="shared" si="9"/>
        <v>1495</v>
      </c>
      <c r="N74" s="108">
        <f t="shared" si="11"/>
        <v>-1251.8279250303967</v>
      </c>
    </row>
    <row r="75" spans="1:14">
      <c r="A75" s="47">
        <v>73</v>
      </c>
      <c r="B75" s="113" t="s">
        <v>164</v>
      </c>
      <c r="C75" s="108">
        <v>24409</v>
      </c>
      <c r="D75" s="108">
        <v>30801</v>
      </c>
      <c r="E75" s="108">
        <v>31511</v>
      </c>
      <c r="F75" s="108">
        <v>23900.369497926498</v>
      </c>
      <c r="G75" s="107">
        <v>30822.965480769701</v>
      </c>
      <c r="H75" s="108">
        <v>30768.856755454599</v>
      </c>
      <c r="I75" s="110">
        <f t="shared" si="6"/>
        <v>2.2669159547618221E-3</v>
      </c>
      <c r="J75" s="110">
        <f t="shared" si="7"/>
        <v>0.29095825310336354</v>
      </c>
      <c r="K75" s="107">
        <f t="shared" si="8"/>
        <v>7102</v>
      </c>
      <c r="L75" s="111">
        <f t="shared" si="10"/>
        <v>-5.086226652916237E-2</v>
      </c>
      <c r="M75" s="108">
        <f t="shared" si="9"/>
        <v>710</v>
      </c>
      <c r="N75" s="108">
        <f t="shared" si="11"/>
        <v>-54.108725315101765</v>
      </c>
    </row>
    <row r="76" spans="1:14">
      <c r="A76" s="47">
        <v>74</v>
      </c>
      <c r="B76" s="113" t="s">
        <v>165</v>
      </c>
      <c r="C76" s="108">
        <v>28915</v>
      </c>
      <c r="D76" s="108">
        <v>27209</v>
      </c>
      <c r="E76" s="108">
        <v>27547</v>
      </c>
      <c r="F76" s="108">
        <v>28750.3202062038</v>
      </c>
      <c r="G76" s="107">
        <v>27215.000887161899</v>
      </c>
      <c r="H76" s="108">
        <v>27397.4529574263</v>
      </c>
      <c r="I76" s="110">
        <f t="shared" si="6"/>
        <v>1.9817439562636509E-3</v>
      </c>
      <c r="J76" s="110">
        <f t="shared" si="7"/>
        <v>-4.7311084212346532E-2</v>
      </c>
      <c r="K76" s="107">
        <f t="shared" si="8"/>
        <v>-1368</v>
      </c>
      <c r="L76" s="111">
        <f t="shared" si="10"/>
        <v>9.7971811619113093E-3</v>
      </c>
      <c r="M76" s="108">
        <f t="shared" si="9"/>
        <v>338</v>
      </c>
      <c r="N76" s="108">
        <f t="shared" si="11"/>
        <v>182.45207026440039</v>
      </c>
    </row>
    <row r="77" spans="1:14">
      <c r="A77" s="47">
        <v>75</v>
      </c>
      <c r="B77" s="113" t="s">
        <v>166</v>
      </c>
      <c r="C77" s="108">
        <v>8934</v>
      </c>
      <c r="D77" s="108">
        <v>9122</v>
      </c>
      <c r="E77" s="108">
        <v>8539</v>
      </c>
      <c r="F77" s="108">
        <v>8635.2736277928307</v>
      </c>
      <c r="G77" s="107">
        <v>9646.8006636598002</v>
      </c>
      <c r="H77" s="108">
        <v>8378.9462450559695</v>
      </c>
      <c r="I77" s="110">
        <f t="shared" si="6"/>
        <v>6.1429962037736657E-4</v>
      </c>
      <c r="J77" s="110">
        <f t="shared" si="7"/>
        <v>-4.4213118423998207E-2</v>
      </c>
      <c r="K77" s="107">
        <f t="shared" si="8"/>
        <v>-395</v>
      </c>
      <c r="L77" s="111">
        <f t="shared" si="10"/>
        <v>2.8288644436805315E-3</v>
      </c>
      <c r="M77" s="108">
        <f t="shared" si="9"/>
        <v>-583</v>
      </c>
      <c r="N77" s="108">
        <f t="shared" si="11"/>
        <v>-1267.8544186038307</v>
      </c>
    </row>
    <row r="78" spans="1:14">
      <c r="A78" s="47">
        <v>76</v>
      </c>
      <c r="B78" s="113" t="s">
        <v>167</v>
      </c>
      <c r="C78" s="108">
        <v>15357</v>
      </c>
      <c r="D78" s="108">
        <v>14075</v>
      </c>
      <c r="E78" s="108">
        <v>14175</v>
      </c>
      <c r="F78" s="108">
        <v>15040.0854319604</v>
      </c>
      <c r="G78" s="107">
        <v>14140.362832183</v>
      </c>
      <c r="H78" s="108">
        <v>13891.919231989201</v>
      </c>
      <c r="I78" s="110">
        <f t="shared" si="6"/>
        <v>1.0197560743470161E-3</v>
      </c>
      <c r="J78" s="110">
        <f t="shared" si="7"/>
        <v>-7.6968157843328777E-2</v>
      </c>
      <c r="K78" s="107">
        <f t="shared" si="8"/>
        <v>-1182</v>
      </c>
      <c r="L78" s="111">
        <f t="shared" si="10"/>
        <v>8.4651082846338953E-3</v>
      </c>
      <c r="M78" s="108">
        <f t="shared" si="9"/>
        <v>100</v>
      </c>
      <c r="N78" s="108">
        <f t="shared" si="11"/>
        <v>-248.44360019379928</v>
      </c>
    </row>
    <row r="79" spans="1:14">
      <c r="A79" s="47">
        <v>77</v>
      </c>
      <c r="B79" s="113" t="s">
        <v>168</v>
      </c>
      <c r="C79" s="108">
        <v>52103</v>
      </c>
      <c r="D79" s="108">
        <v>51758</v>
      </c>
      <c r="E79" s="108">
        <v>51874</v>
      </c>
      <c r="F79" s="108">
        <v>52103</v>
      </c>
      <c r="G79" s="107">
        <v>51758</v>
      </c>
      <c r="H79" s="108">
        <v>51874</v>
      </c>
      <c r="I79" s="110">
        <f t="shared" si="6"/>
        <v>3.7318396190953876E-3</v>
      </c>
      <c r="J79" s="110">
        <f t="shared" si="7"/>
        <v>-4.3951403949868528E-3</v>
      </c>
      <c r="K79" s="107">
        <f t="shared" si="8"/>
        <v>-229</v>
      </c>
      <c r="L79" s="111">
        <f t="shared" si="10"/>
        <v>1.6400252091211185E-3</v>
      </c>
      <c r="M79" s="108">
        <f t="shared" si="9"/>
        <v>116</v>
      </c>
      <c r="N79" s="108">
        <f t="shared" si="11"/>
        <v>116</v>
      </c>
    </row>
    <row r="80" spans="1:14">
      <c r="A80" s="47">
        <v>78</v>
      </c>
      <c r="B80" s="113" t="s">
        <v>169</v>
      </c>
      <c r="C80" s="108">
        <v>39634</v>
      </c>
      <c r="D80" s="108">
        <v>37673</v>
      </c>
      <c r="E80" s="108">
        <v>38045</v>
      </c>
      <c r="F80" s="108">
        <v>39532.0695932038</v>
      </c>
      <c r="G80" s="107">
        <v>38446.6380105719</v>
      </c>
      <c r="H80" s="108">
        <v>38220.727358492302</v>
      </c>
      <c r="I80" s="110">
        <f t="shared" si="6"/>
        <v>2.7369749452227322E-3</v>
      </c>
      <c r="J80" s="110">
        <f t="shared" si="7"/>
        <v>-4.0091840339102791E-2</v>
      </c>
      <c r="K80" s="107">
        <f t="shared" si="8"/>
        <v>-1589</v>
      </c>
      <c r="L80" s="111">
        <f t="shared" si="10"/>
        <v>1.1379912913945227E-2</v>
      </c>
      <c r="M80" s="108">
        <f t="shared" si="9"/>
        <v>372</v>
      </c>
      <c r="N80" s="108">
        <f t="shared" si="11"/>
        <v>-225.91065207959764</v>
      </c>
    </row>
    <row r="81" spans="1:14">
      <c r="A81" s="47">
        <v>79</v>
      </c>
      <c r="B81" s="113" t="s">
        <v>170</v>
      </c>
      <c r="C81" s="108">
        <v>14415</v>
      </c>
      <c r="D81" s="108">
        <v>14742</v>
      </c>
      <c r="E81" s="108">
        <v>14708</v>
      </c>
      <c r="F81" s="108">
        <v>13938.202451614399</v>
      </c>
      <c r="G81" s="107">
        <v>14701.816726746199</v>
      </c>
      <c r="H81" s="108">
        <v>14226.225198267501</v>
      </c>
      <c r="I81" s="110">
        <f t="shared" si="6"/>
        <v>1.05810034155174E-3</v>
      </c>
      <c r="J81" s="110">
        <f t="shared" si="7"/>
        <v>2.0326049254249048E-2</v>
      </c>
      <c r="K81" s="107">
        <f t="shared" si="8"/>
        <v>293</v>
      </c>
      <c r="L81" s="111">
        <f t="shared" si="10"/>
        <v>-2.0983728658187234E-3</v>
      </c>
      <c r="M81" s="108">
        <f t="shared" si="9"/>
        <v>-34</v>
      </c>
      <c r="N81" s="108">
        <f t="shared" si="11"/>
        <v>-475.59152847869882</v>
      </c>
    </row>
    <row r="82" spans="1:14">
      <c r="A82" s="47">
        <v>80</v>
      </c>
      <c r="B82" s="113" t="s">
        <v>171</v>
      </c>
      <c r="C82" s="108">
        <v>52817</v>
      </c>
      <c r="D82" s="108">
        <v>50995</v>
      </c>
      <c r="E82" s="108">
        <v>51290</v>
      </c>
      <c r="F82" s="108">
        <v>51837.6935100708</v>
      </c>
      <c r="G82" s="107">
        <v>50967.1627916172</v>
      </c>
      <c r="H82" s="108">
        <v>50347.856824489303</v>
      </c>
      <c r="I82" s="110">
        <f t="shared" si="6"/>
        <v>3.6898263882369285E-3</v>
      </c>
      <c r="J82" s="110">
        <f t="shared" si="7"/>
        <v>-2.8911146032527407E-2</v>
      </c>
      <c r="K82" s="107">
        <f t="shared" si="8"/>
        <v>-1527</v>
      </c>
      <c r="L82" s="111">
        <f t="shared" si="10"/>
        <v>1.0935888621519422E-2</v>
      </c>
      <c r="M82" s="108">
        <f t="shared" si="9"/>
        <v>295</v>
      </c>
      <c r="N82" s="108">
        <f t="shared" si="11"/>
        <v>-619.30596712789702</v>
      </c>
    </row>
    <row r="83" spans="1:14">
      <c r="A83" s="47">
        <v>81</v>
      </c>
      <c r="B83" s="113" t="s">
        <v>172</v>
      </c>
      <c r="C83" s="108">
        <v>71165</v>
      </c>
      <c r="D83" s="108">
        <v>68012</v>
      </c>
      <c r="E83" s="108">
        <v>68333</v>
      </c>
      <c r="F83" s="108">
        <v>70688.784339489896</v>
      </c>
      <c r="G83" s="107">
        <v>66163.300963457106</v>
      </c>
      <c r="H83" s="108">
        <v>67571.787275985305</v>
      </c>
      <c r="I83" s="110">
        <f t="shared" si="6"/>
        <v>4.915907712758706E-3</v>
      </c>
      <c r="J83" s="110">
        <f t="shared" si="7"/>
        <v>-3.9794842970561371E-2</v>
      </c>
      <c r="K83" s="107">
        <f t="shared" si="8"/>
        <v>-2832</v>
      </c>
      <c r="L83" s="111">
        <f t="shared" si="10"/>
        <v>2.0281883808869028E-2</v>
      </c>
      <c r="M83" s="108">
        <f t="shared" si="9"/>
        <v>321</v>
      </c>
      <c r="N83" s="108">
        <f t="shared" si="11"/>
        <v>1408.4863125281991</v>
      </c>
    </row>
    <row r="84" spans="1:14" s="120" customFormat="1">
      <c r="A84" s="189" t="s">
        <v>173</v>
      </c>
      <c r="B84" s="189"/>
      <c r="C84" s="73">
        <v>14040015</v>
      </c>
      <c r="D84" s="73">
        <v>13962960</v>
      </c>
      <c r="E84" s="73">
        <v>13900383</v>
      </c>
      <c r="F84" s="73">
        <v>13948054.811570801</v>
      </c>
      <c r="G84" s="74">
        <v>13929494.3053094</v>
      </c>
      <c r="H84" s="73">
        <v>13938407.9612418</v>
      </c>
      <c r="I84" s="79">
        <f t="shared" si="6"/>
        <v>1</v>
      </c>
      <c r="J84" s="79">
        <f t="shared" si="7"/>
        <v>-9.9452885199908976E-3</v>
      </c>
      <c r="K84" s="74">
        <f t="shared" si="8"/>
        <v>-139632</v>
      </c>
      <c r="L84" s="80">
        <f t="shared" si="10"/>
        <v>1</v>
      </c>
      <c r="M84" s="74">
        <f t="shared" si="9"/>
        <v>-62577</v>
      </c>
      <c r="N84" s="108">
        <f t="shared" si="11"/>
        <v>8913.6559324003756</v>
      </c>
    </row>
    <row r="85" spans="1:14">
      <c r="C85" s="141"/>
      <c r="D85" s="139"/>
      <c r="E85" s="140"/>
      <c r="F85" s="151"/>
      <c r="G85" s="151"/>
      <c r="H85" s="151"/>
      <c r="L85" s="15"/>
    </row>
    <row r="86" spans="1:14">
      <c r="C86" s="137"/>
      <c r="D86" s="137"/>
      <c r="E86" s="137"/>
      <c r="F86" s="137"/>
      <c r="G86" s="137"/>
      <c r="H86" s="137"/>
    </row>
    <row r="88" spans="1:14">
      <c r="D88" s="151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R87"/>
  <sheetViews>
    <sheetView topLeftCell="L1" zoomScale="80" zoomScaleNormal="80" workbookViewId="0">
      <pane ySplit="2" topLeftCell="A3" activePane="bottomLeft" state="frozen"/>
      <selection activeCell="W1" sqref="W1"/>
      <selection pane="bottomLeft" activeCell="S12" sqref="S12"/>
    </sheetView>
  </sheetViews>
  <sheetFormatPr defaultColWidth="9.1796875" defaultRowHeight="14.5"/>
  <cols>
    <col min="1" max="1" width="11.81640625" style="8" customWidth="1"/>
    <col min="2" max="2" width="16.453125" style="8" bestFit="1" customWidth="1"/>
    <col min="3" max="8" width="13.54296875" style="8" customWidth="1"/>
    <col min="9" max="9" width="18.1796875" style="8" customWidth="1"/>
    <col min="10" max="10" width="30.453125" style="8" customWidth="1"/>
    <col min="11" max="11" width="27.453125" style="8" customWidth="1"/>
    <col min="12" max="12" width="22.26953125" style="8" customWidth="1"/>
    <col min="13" max="14" width="23.1796875" style="8" customWidth="1"/>
    <col min="15" max="16384" width="9.1796875" style="8"/>
  </cols>
  <sheetData>
    <row r="1" spans="1:18" ht="15" thickBot="1">
      <c r="C1" s="186" t="s">
        <v>290</v>
      </c>
      <c r="D1" s="186"/>
      <c r="E1" s="187"/>
      <c r="F1" s="188" t="s">
        <v>289</v>
      </c>
      <c r="G1" s="186"/>
      <c r="H1" s="187"/>
    </row>
    <row r="2" spans="1:18" ht="29">
      <c r="A2" s="21" t="s">
        <v>91</v>
      </c>
      <c r="B2" s="21" t="s">
        <v>174</v>
      </c>
      <c r="C2" s="103">
        <v>42309</v>
      </c>
      <c r="D2" s="103">
        <v>42644</v>
      </c>
      <c r="E2" s="103">
        <v>42675</v>
      </c>
      <c r="F2" s="21">
        <v>42309</v>
      </c>
      <c r="G2" s="21">
        <v>42644</v>
      </c>
      <c r="H2" s="21">
        <v>42675</v>
      </c>
      <c r="I2" s="69" t="s">
        <v>306</v>
      </c>
      <c r="J2" s="16" t="s">
        <v>308</v>
      </c>
      <c r="K2" s="102" t="s">
        <v>309</v>
      </c>
      <c r="L2" s="102" t="s">
        <v>307</v>
      </c>
      <c r="M2" s="106" t="s">
        <v>310</v>
      </c>
      <c r="N2" s="174" t="s">
        <v>311</v>
      </c>
    </row>
    <row r="3" spans="1:18">
      <c r="A3" s="47">
        <v>1</v>
      </c>
      <c r="B3" s="113" t="s">
        <v>92</v>
      </c>
      <c r="C3" s="62">
        <v>51846</v>
      </c>
      <c r="D3" s="62">
        <v>49555</v>
      </c>
      <c r="E3" s="62">
        <v>49628</v>
      </c>
      <c r="F3" s="62">
        <v>51846</v>
      </c>
      <c r="G3" s="62">
        <v>49555</v>
      </c>
      <c r="H3" s="62">
        <v>49628</v>
      </c>
      <c r="I3" s="110">
        <f t="shared" ref="I3:I66" si="0">E3/$E$84</f>
        <v>2.5009398429933067E-2</v>
      </c>
      <c r="J3" s="110">
        <f t="shared" ref="J3:J66" si="1">(E3-C3)/C3</f>
        <v>-4.2780542375496666E-2</v>
      </c>
      <c r="K3" s="107">
        <f t="shared" ref="K3:K66" si="2">E3-C3</f>
        <v>-2218</v>
      </c>
      <c r="L3" s="111">
        <f>K3/$K$84</f>
        <v>5.0939322952551561E-2</v>
      </c>
      <c r="M3" s="108">
        <f t="shared" ref="M3:M66" si="3">E3-D3</f>
        <v>73</v>
      </c>
      <c r="N3" s="108">
        <f>H3-G3</f>
        <v>73</v>
      </c>
      <c r="P3" s="4"/>
      <c r="Q3" s="29"/>
      <c r="R3" s="11"/>
    </row>
    <row r="4" spans="1:18">
      <c r="A4" s="47">
        <v>2</v>
      </c>
      <c r="B4" s="113" t="s">
        <v>93</v>
      </c>
      <c r="C4" s="62">
        <v>11250</v>
      </c>
      <c r="D4" s="62">
        <v>10820</v>
      </c>
      <c r="E4" s="62">
        <v>10924</v>
      </c>
      <c r="F4" s="62">
        <v>11250</v>
      </c>
      <c r="G4" s="62">
        <v>10820</v>
      </c>
      <c r="H4" s="62">
        <v>10924</v>
      </c>
      <c r="I4" s="110">
        <f t="shared" si="0"/>
        <v>5.5050106481943422E-3</v>
      </c>
      <c r="J4" s="110">
        <f t="shared" si="1"/>
        <v>-2.8977777777777779E-2</v>
      </c>
      <c r="K4" s="107">
        <f t="shared" si="2"/>
        <v>-326</v>
      </c>
      <c r="L4" s="111">
        <f t="shared" ref="L4:L67" si="4">K4/$K$84</f>
        <v>7.4870240227826006E-3</v>
      </c>
      <c r="M4" s="108">
        <f t="shared" si="3"/>
        <v>104</v>
      </c>
      <c r="N4" s="108">
        <f t="shared" ref="N4:N67" si="5">H4-G4</f>
        <v>104</v>
      </c>
      <c r="P4" s="4"/>
      <c r="Q4" s="29"/>
      <c r="R4" s="11"/>
    </row>
    <row r="5" spans="1:18">
      <c r="A5" s="47">
        <v>3</v>
      </c>
      <c r="B5" s="113" t="s">
        <v>94</v>
      </c>
      <c r="C5" s="62">
        <v>17194</v>
      </c>
      <c r="D5" s="62">
        <v>16883</v>
      </c>
      <c r="E5" s="62">
        <v>16945</v>
      </c>
      <c r="F5" s="62">
        <v>17194</v>
      </c>
      <c r="G5" s="62">
        <v>16883</v>
      </c>
      <c r="H5" s="62">
        <v>16945</v>
      </c>
      <c r="I5" s="110">
        <f t="shared" si="0"/>
        <v>8.5392169016526125E-3</v>
      </c>
      <c r="J5" s="110">
        <f t="shared" si="1"/>
        <v>-1.4481795975340234E-2</v>
      </c>
      <c r="K5" s="107">
        <f t="shared" si="2"/>
        <v>-249</v>
      </c>
      <c r="L5" s="111">
        <f t="shared" si="4"/>
        <v>5.7186165081989804E-3</v>
      </c>
      <c r="M5" s="108">
        <f t="shared" si="3"/>
        <v>62</v>
      </c>
      <c r="N5" s="108">
        <f t="shared" si="5"/>
        <v>62</v>
      </c>
      <c r="P5" s="4"/>
      <c r="Q5" s="29"/>
      <c r="R5" s="11"/>
    </row>
    <row r="6" spans="1:18">
      <c r="A6" s="47">
        <v>4</v>
      </c>
      <c r="B6" s="113" t="s">
        <v>95</v>
      </c>
      <c r="C6" s="62">
        <v>5641</v>
      </c>
      <c r="D6" s="62">
        <v>5506</v>
      </c>
      <c r="E6" s="62">
        <v>5589</v>
      </c>
      <c r="F6" s="62">
        <v>5641</v>
      </c>
      <c r="G6" s="62">
        <v>5506</v>
      </c>
      <c r="H6" s="62">
        <v>5589</v>
      </c>
      <c r="I6" s="110">
        <f t="shared" si="0"/>
        <v>2.8165053563491559E-3</v>
      </c>
      <c r="J6" s="110">
        <f t="shared" si="1"/>
        <v>-9.2182237191987242E-3</v>
      </c>
      <c r="K6" s="107">
        <f t="shared" si="2"/>
        <v>-52</v>
      </c>
      <c r="L6" s="111">
        <f t="shared" si="4"/>
        <v>1.1942492306278995E-3</v>
      </c>
      <c r="M6" s="108">
        <f t="shared" si="3"/>
        <v>83</v>
      </c>
      <c r="N6" s="108">
        <f t="shared" si="5"/>
        <v>83</v>
      </c>
      <c r="P6" s="4"/>
      <c r="Q6" s="29"/>
      <c r="R6" s="11"/>
    </row>
    <row r="7" spans="1:18">
      <c r="A7" s="47">
        <v>5</v>
      </c>
      <c r="B7" s="113" t="s">
        <v>96</v>
      </c>
      <c r="C7" s="62">
        <v>7556</v>
      </c>
      <c r="D7" s="62">
        <v>7384</v>
      </c>
      <c r="E7" s="62">
        <v>7449</v>
      </c>
      <c r="F7" s="62">
        <v>7565.3231667190303</v>
      </c>
      <c r="G7" s="62">
        <v>7390.4952505132596</v>
      </c>
      <c r="H7" s="62">
        <v>7454.3532530463399</v>
      </c>
      <c r="I7" s="110">
        <f t="shared" si="0"/>
        <v>3.7538286633467281E-3</v>
      </c>
      <c r="J7" s="110">
        <f t="shared" si="1"/>
        <v>-1.4160931709899417E-2</v>
      </c>
      <c r="K7" s="107">
        <f t="shared" si="2"/>
        <v>-107</v>
      </c>
      <c r="L7" s="111">
        <f t="shared" si="4"/>
        <v>2.4573974553304856E-3</v>
      </c>
      <c r="M7" s="108">
        <f t="shared" si="3"/>
        <v>65</v>
      </c>
      <c r="N7" s="108">
        <f t="shared" si="5"/>
        <v>63.858002533080253</v>
      </c>
      <c r="P7" s="4"/>
      <c r="Q7" s="29"/>
      <c r="R7" s="11"/>
    </row>
    <row r="8" spans="1:18">
      <c r="A8" s="47">
        <v>6</v>
      </c>
      <c r="B8" s="113" t="s">
        <v>97</v>
      </c>
      <c r="C8" s="62">
        <v>129763</v>
      </c>
      <c r="D8" s="62">
        <v>124238</v>
      </c>
      <c r="E8" s="62">
        <v>125239</v>
      </c>
      <c r="F8" s="62">
        <v>129836.925561496</v>
      </c>
      <c r="G8" s="62">
        <v>123989.155162496</v>
      </c>
      <c r="H8" s="62">
        <v>125190.40423761299</v>
      </c>
      <c r="I8" s="110">
        <f t="shared" si="0"/>
        <v>6.3112598733908024E-2</v>
      </c>
      <c r="J8" s="110">
        <f t="shared" si="1"/>
        <v>-3.4863558949777669E-2</v>
      </c>
      <c r="K8" s="107">
        <f t="shared" si="2"/>
        <v>-4524</v>
      </c>
      <c r="L8" s="111">
        <f t="shared" si="4"/>
        <v>0.10389968306462725</v>
      </c>
      <c r="M8" s="108">
        <f t="shared" si="3"/>
        <v>1001</v>
      </c>
      <c r="N8" s="108">
        <f t="shared" si="5"/>
        <v>1201.2490751169971</v>
      </c>
      <c r="P8" s="4"/>
      <c r="Q8" s="29"/>
      <c r="R8" s="11"/>
    </row>
    <row r="9" spans="1:18">
      <c r="A9" s="47">
        <v>7</v>
      </c>
      <c r="B9" s="113" t="s">
        <v>98</v>
      </c>
      <c r="C9" s="62">
        <v>90399</v>
      </c>
      <c r="D9" s="62">
        <v>87136</v>
      </c>
      <c r="E9" s="62">
        <v>87504</v>
      </c>
      <c r="F9" s="62">
        <v>90398.999999999898</v>
      </c>
      <c r="G9" s="62">
        <v>87135.999999999898</v>
      </c>
      <c r="H9" s="62">
        <v>87504</v>
      </c>
      <c r="I9" s="110">
        <f t="shared" si="0"/>
        <v>4.4096526158879323E-2</v>
      </c>
      <c r="J9" s="110">
        <f t="shared" si="1"/>
        <v>-3.2024690538612149E-2</v>
      </c>
      <c r="K9" s="107">
        <f t="shared" si="2"/>
        <v>-2895</v>
      </c>
      <c r="L9" s="111">
        <f t="shared" si="4"/>
        <v>6.648752928207248E-2</v>
      </c>
      <c r="M9" s="108">
        <f t="shared" si="3"/>
        <v>368</v>
      </c>
      <c r="N9" s="108">
        <f t="shared" si="5"/>
        <v>368.00000000010186</v>
      </c>
      <c r="P9" s="4"/>
      <c r="Q9" s="29"/>
      <c r="R9" s="11"/>
    </row>
    <row r="10" spans="1:18">
      <c r="A10" s="47">
        <v>8</v>
      </c>
      <c r="B10" s="113" t="s">
        <v>99</v>
      </c>
      <c r="C10" s="62">
        <v>4462</v>
      </c>
      <c r="D10" s="62">
        <v>4215</v>
      </c>
      <c r="E10" s="62">
        <v>4323</v>
      </c>
      <c r="F10" s="62">
        <v>4461.0844465930104</v>
      </c>
      <c r="G10" s="62">
        <v>4217.9727208798504</v>
      </c>
      <c r="H10" s="62">
        <v>4320.15667468844</v>
      </c>
      <c r="I10" s="110">
        <f t="shared" si="0"/>
        <v>2.1785207828766149E-3</v>
      </c>
      <c r="J10" s="110">
        <f t="shared" si="1"/>
        <v>-3.1151949798296729E-2</v>
      </c>
      <c r="K10" s="107">
        <f t="shared" si="2"/>
        <v>-139</v>
      </c>
      <c r="L10" s="111">
        <f t="shared" si="4"/>
        <v>3.1923200587938082E-3</v>
      </c>
      <c r="M10" s="108">
        <f t="shared" si="3"/>
        <v>108</v>
      </c>
      <c r="N10" s="108">
        <f t="shared" si="5"/>
        <v>102.18395380858965</v>
      </c>
      <c r="P10" s="4"/>
      <c r="Q10" s="29"/>
      <c r="R10" s="11"/>
    </row>
    <row r="11" spans="1:18">
      <c r="A11" s="47">
        <v>9</v>
      </c>
      <c r="B11" s="113" t="s">
        <v>100</v>
      </c>
      <c r="C11" s="62">
        <v>35554</v>
      </c>
      <c r="D11" s="62">
        <v>34908</v>
      </c>
      <c r="E11" s="62">
        <v>34912</v>
      </c>
      <c r="F11" s="62">
        <v>35554</v>
      </c>
      <c r="G11" s="62">
        <v>34908</v>
      </c>
      <c r="H11" s="62">
        <v>34912</v>
      </c>
      <c r="I11" s="110">
        <f t="shared" si="0"/>
        <v>1.7593457684892063E-2</v>
      </c>
      <c r="J11" s="110">
        <f t="shared" si="1"/>
        <v>-1.8057039995499805E-2</v>
      </c>
      <c r="K11" s="107">
        <f t="shared" si="2"/>
        <v>-642</v>
      </c>
      <c r="L11" s="111">
        <f t="shared" si="4"/>
        <v>1.4744384731982913E-2</v>
      </c>
      <c r="M11" s="108">
        <f t="shared" si="3"/>
        <v>4</v>
      </c>
      <c r="N11" s="108">
        <f t="shared" si="5"/>
        <v>4</v>
      </c>
      <c r="P11" s="4"/>
      <c r="Q11" s="29"/>
      <c r="R11" s="11"/>
    </row>
    <row r="12" spans="1:18">
      <c r="A12" s="47">
        <v>10</v>
      </c>
      <c r="B12" s="113" t="s">
        <v>101</v>
      </c>
      <c r="C12" s="62">
        <v>35584</v>
      </c>
      <c r="D12" s="62">
        <v>34404</v>
      </c>
      <c r="E12" s="62">
        <v>34587</v>
      </c>
      <c r="F12" s="62">
        <v>35584</v>
      </c>
      <c r="G12" s="62">
        <v>34404</v>
      </c>
      <c r="H12" s="62">
        <v>34587</v>
      </c>
      <c r="I12" s="110">
        <f t="shared" si="0"/>
        <v>1.7429678074798401E-2</v>
      </c>
      <c r="J12" s="110">
        <f t="shared" si="1"/>
        <v>-2.8018210431654676E-2</v>
      </c>
      <c r="K12" s="107">
        <f t="shared" si="2"/>
        <v>-997</v>
      </c>
      <c r="L12" s="111">
        <f t="shared" si="4"/>
        <v>2.289743236415415E-2</v>
      </c>
      <c r="M12" s="108">
        <f t="shared" si="3"/>
        <v>183</v>
      </c>
      <c r="N12" s="108">
        <f t="shared" si="5"/>
        <v>183</v>
      </c>
      <c r="P12" s="4"/>
      <c r="Q12" s="29"/>
      <c r="R12" s="11"/>
    </row>
    <row r="13" spans="1:18">
      <c r="A13" s="47">
        <v>11</v>
      </c>
      <c r="B13" s="113" t="s">
        <v>102</v>
      </c>
      <c r="C13" s="62">
        <v>4127</v>
      </c>
      <c r="D13" s="62">
        <v>4012</v>
      </c>
      <c r="E13" s="62">
        <v>4031</v>
      </c>
      <c r="F13" s="62">
        <v>4127</v>
      </c>
      <c r="G13" s="62">
        <v>4012</v>
      </c>
      <c r="H13" s="62">
        <v>4031</v>
      </c>
      <c r="I13" s="110">
        <f t="shared" si="0"/>
        <v>2.0313711024232328E-3</v>
      </c>
      <c r="J13" s="110">
        <f t="shared" si="1"/>
        <v>-2.3261448994426944E-2</v>
      </c>
      <c r="K13" s="107">
        <f t="shared" si="2"/>
        <v>-96</v>
      </c>
      <c r="L13" s="111">
        <f t="shared" si="4"/>
        <v>2.2047678103899685E-3</v>
      </c>
      <c r="M13" s="108">
        <f t="shared" si="3"/>
        <v>19</v>
      </c>
      <c r="N13" s="108">
        <f t="shared" si="5"/>
        <v>19</v>
      </c>
      <c r="P13" s="4"/>
      <c r="Q13" s="29"/>
      <c r="R13" s="11"/>
    </row>
    <row r="14" spans="1:18">
      <c r="A14" s="47">
        <v>12</v>
      </c>
      <c r="B14" s="113" t="s">
        <v>103</v>
      </c>
      <c r="C14" s="62">
        <v>2949</v>
      </c>
      <c r="D14" s="62">
        <v>2865</v>
      </c>
      <c r="E14" s="62">
        <v>2921</v>
      </c>
      <c r="F14" s="62">
        <v>2949</v>
      </c>
      <c r="G14" s="62">
        <v>2865</v>
      </c>
      <c r="H14" s="62">
        <v>2921</v>
      </c>
      <c r="I14" s="110">
        <f t="shared" si="0"/>
        <v>1.4720007417956494E-3</v>
      </c>
      <c r="J14" s="110">
        <f t="shared" si="1"/>
        <v>-9.4947439810105123E-3</v>
      </c>
      <c r="K14" s="107">
        <f t="shared" si="2"/>
        <v>-28</v>
      </c>
      <c r="L14" s="111">
        <f t="shared" si="4"/>
        <v>6.4305727803040745E-4</v>
      </c>
      <c r="M14" s="108">
        <f t="shared" si="3"/>
        <v>56</v>
      </c>
      <c r="N14" s="108">
        <f t="shared" si="5"/>
        <v>56</v>
      </c>
      <c r="P14" s="4"/>
      <c r="Q14" s="29"/>
      <c r="R14" s="11"/>
    </row>
    <row r="15" spans="1:18">
      <c r="A15" s="47">
        <v>13</v>
      </c>
      <c r="B15" s="113" t="s">
        <v>104</v>
      </c>
      <c r="C15" s="62">
        <v>4671</v>
      </c>
      <c r="D15" s="62">
        <v>4622</v>
      </c>
      <c r="E15" s="62">
        <v>4681</v>
      </c>
      <c r="F15" s="62">
        <v>4671</v>
      </c>
      <c r="G15" s="62">
        <v>4622</v>
      </c>
      <c r="H15" s="62">
        <v>4681</v>
      </c>
      <c r="I15" s="110">
        <f t="shared" si="0"/>
        <v>2.3589303226105563E-3</v>
      </c>
      <c r="J15" s="110">
        <f t="shared" si="1"/>
        <v>2.1408691928923142E-3</v>
      </c>
      <c r="K15" s="107">
        <f t="shared" si="2"/>
        <v>10</v>
      </c>
      <c r="L15" s="111">
        <f t="shared" si="4"/>
        <v>-2.2966331358228838E-4</v>
      </c>
      <c r="M15" s="108">
        <f t="shared" si="3"/>
        <v>59</v>
      </c>
      <c r="N15" s="108">
        <f t="shared" si="5"/>
        <v>59</v>
      </c>
      <c r="P15" s="4"/>
      <c r="Q15" s="29"/>
      <c r="R15" s="11"/>
    </row>
    <row r="16" spans="1:18">
      <c r="A16" s="47">
        <v>14</v>
      </c>
      <c r="B16" s="113" t="s">
        <v>105</v>
      </c>
      <c r="C16" s="62">
        <v>6760</v>
      </c>
      <c r="D16" s="62">
        <v>6508</v>
      </c>
      <c r="E16" s="62">
        <v>6557</v>
      </c>
      <c r="F16" s="62">
        <v>6760.00000000001</v>
      </c>
      <c r="G16" s="62">
        <v>6508</v>
      </c>
      <c r="H16" s="62">
        <v>6556.99999999999</v>
      </c>
      <c r="I16" s="110">
        <f t="shared" si="0"/>
        <v>3.3043166257973548E-3</v>
      </c>
      <c r="J16" s="110">
        <f t="shared" si="1"/>
        <v>-3.0029585798816569E-2</v>
      </c>
      <c r="K16" s="107">
        <f t="shared" si="2"/>
        <v>-203</v>
      </c>
      <c r="L16" s="111">
        <f t="shared" si="4"/>
        <v>4.6621652657204537E-3</v>
      </c>
      <c r="M16" s="108">
        <f t="shared" si="3"/>
        <v>49</v>
      </c>
      <c r="N16" s="108">
        <f t="shared" si="5"/>
        <v>48.999999999989996</v>
      </c>
      <c r="P16" s="4"/>
      <c r="Q16" s="29"/>
      <c r="R16" s="11"/>
    </row>
    <row r="17" spans="1:18">
      <c r="A17" s="47">
        <v>15</v>
      </c>
      <c r="B17" s="113" t="s">
        <v>106</v>
      </c>
      <c r="C17" s="62">
        <v>8386</v>
      </c>
      <c r="D17" s="62">
        <v>8245</v>
      </c>
      <c r="E17" s="62">
        <v>8277</v>
      </c>
      <c r="F17" s="62">
        <v>8386</v>
      </c>
      <c r="G17" s="62">
        <v>8245</v>
      </c>
      <c r="H17" s="62">
        <v>8277</v>
      </c>
      <c r="I17" s="110">
        <f t="shared" si="0"/>
        <v>4.1710887161391956E-3</v>
      </c>
      <c r="J17" s="110">
        <f t="shared" si="1"/>
        <v>-1.2997853565466254E-2</v>
      </c>
      <c r="K17" s="107">
        <f t="shared" si="2"/>
        <v>-109</v>
      </c>
      <c r="L17" s="111">
        <f t="shared" si="4"/>
        <v>2.5033301180469431E-3</v>
      </c>
      <c r="M17" s="108">
        <f t="shared" si="3"/>
        <v>32</v>
      </c>
      <c r="N17" s="108">
        <f t="shared" si="5"/>
        <v>32</v>
      </c>
      <c r="P17" s="4"/>
      <c r="Q17" s="29"/>
      <c r="R17" s="11"/>
    </row>
    <row r="18" spans="1:18">
      <c r="A18" s="47">
        <v>16</v>
      </c>
      <c r="B18" s="113" t="s">
        <v>107</v>
      </c>
      <c r="C18" s="62">
        <v>80761</v>
      </c>
      <c r="D18" s="62">
        <v>78077</v>
      </c>
      <c r="E18" s="62">
        <v>78597</v>
      </c>
      <c r="F18" s="62">
        <v>80761</v>
      </c>
      <c r="G18" s="62">
        <v>78077</v>
      </c>
      <c r="H18" s="62">
        <v>78597</v>
      </c>
      <c r="I18" s="110">
        <f t="shared" si="0"/>
        <v>3.9607956967789341E-2</v>
      </c>
      <c r="J18" s="110">
        <f t="shared" si="1"/>
        <v>-2.6795111501838758E-2</v>
      </c>
      <c r="K18" s="107">
        <f t="shared" si="2"/>
        <v>-2164</v>
      </c>
      <c r="L18" s="111">
        <f t="shared" si="4"/>
        <v>4.9699141059207204E-2</v>
      </c>
      <c r="M18" s="108">
        <f t="shared" si="3"/>
        <v>520</v>
      </c>
      <c r="N18" s="108">
        <f t="shared" si="5"/>
        <v>520</v>
      </c>
    </row>
    <row r="19" spans="1:18">
      <c r="A19" s="47">
        <v>17</v>
      </c>
      <c r="B19" s="113" t="s">
        <v>108</v>
      </c>
      <c r="C19" s="62">
        <v>15684</v>
      </c>
      <c r="D19" s="62">
        <v>15400</v>
      </c>
      <c r="E19" s="62">
        <v>15461</v>
      </c>
      <c r="F19" s="62">
        <v>15684</v>
      </c>
      <c r="G19" s="62">
        <v>15400</v>
      </c>
      <c r="H19" s="62">
        <v>15461</v>
      </c>
      <c r="I19" s="110">
        <f t="shared" si="0"/>
        <v>7.791374005101861E-3</v>
      </c>
      <c r="J19" s="110">
        <f t="shared" si="1"/>
        <v>-1.4218311655190002E-2</v>
      </c>
      <c r="K19" s="107">
        <f t="shared" si="2"/>
        <v>-223</v>
      </c>
      <c r="L19" s="111">
        <f t="shared" si="4"/>
        <v>5.1214918928850304E-3</v>
      </c>
      <c r="M19" s="108">
        <f t="shared" si="3"/>
        <v>61</v>
      </c>
      <c r="N19" s="108">
        <f t="shared" si="5"/>
        <v>61</v>
      </c>
      <c r="O19" s="10"/>
    </row>
    <row r="20" spans="1:18">
      <c r="A20" s="47">
        <v>18</v>
      </c>
      <c r="B20" s="113" t="s">
        <v>109</v>
      </c>
      <c r="C20" s="62">
        <v>2927</v>
      </c>
      <c r="D20" s="62">
        <v>2816</v>
      </c>
      <c r="E20" s="62">
        <v>2826</v>
      </c>
      <c r="F20" s="62">
        <v>2927</v>
      </c>
      <c r="G20" s="62">
        <v>2816</v>
      </c>
      <c r="H20" s="62">
        <v>2826</v>
      </c>
      <c r="I20" s="110">
        <f t="shared" si="0"/>
        <v>1.4241267019221176E-3</v>
      </c>
      <c r="J20" s="110">
        <f t="shared" si="1"/>
        <v>-3.4506320464639563E-2</v>
      </c>
      <c r="K20" s="107">
        <f t="shared" si="2"/>
        <v>-101</v>
      </c>
      <c r="L20" s="111">
        <f t="shared" si="4"/>
        <v>2.3195994671811127E-3</v>
      </c>
      <c r="M20" s="108">
        <f t="shared" si="3"/>
        <v>10</v>
      </c>
      <c r="N20" s="108">
        <f t="shared" si="5"/>
        <v>10</v>
      </c>
      <c r="O20" s="4"/>
    </row>
    <row r="21" spans="1:18">
      <c r="A21" s="47">
        <v>19</v>
      </c>
      <c r="B21" s="113" t="s">
        <v>110</v>
      </c>
      <c r="C21" s="62">
        <v>11926</v>
      </c>
      <c r="D21" s="62">
        <v>11398</v>
      </c>
      <c r="E21" s="62">
        <v>11453</v>
      </c>
      <c r="F21" s="62">
        <v>11926</v>
      </c>
      <c r="G21" s="62">
        <v>11398</v>
      </c>
      <c r="H21" s="62">
        <v>11453</v>
      </c>
      <c r="I21" s="110">
        <f t="shared" si="0"/>
        <v>5.7715934597006415E-3</v>
      </c>
      <c r="J21" s="110">
        <f t="shared" si="1"/>
        <v>-3.9661244340097268E-2</v>
      </c>
      <c r="K21" s="107">
        <f t="shared" si="2"/>
        <v>-473</v>
      </c>
      <c r="L21" s="111">
        <f t="shared" si="4"/>
        <v>1.0863074732442239E-2</v>
      </c>
      <c r="M21" s="108">
        <f t="shared" si="3"/>
        <v>55</v>
      </c>
      <c r="N21" s="108">
        <f t="shared" si="5"/>
        <v>55</v>
      </c>
      <c r="O21" s="4"/>
    </row>
    <row r="22" spans="1:18">
      <c r="A22" s="47">
        <v>20</v>
      </c>
      <c r="B22" s="113" t="s">
        <v>111</v>
      </c>
      <c r="C22" s="62">
        <v>34059</v>
      </c>
      <c r="D22" s="62">
        <v>32747</v>
      </c>
      <c r="E22" s="62">
        <v>32704</v>
      </c>
      <c r="F22" s="62">
        <v>34059</v>
      </c>
      <c r="G22" s="62">
        <v>32747</v>
      </c>
      <c r="H22" s="62">
        <v>32704</v>
      </c>
      <c r="I22" s="110">
        <f t="shared" si="0"/>
        <v>1.6480764210778816E-2</v>
      </c>
      <c r="J22" s="110">
        <f t="shared" si="1"/>
        <v>-3.9783904401186176E-2</v>
      </c>
      <c r="K22" s="107">
        <f t="shared" si="2"/>
        <v>-1355</v>
      </c>
      <c r="L22" s="111">
        <f t="shared" si="4"/>
        <v>3.1119378990400074E-2</v>
      </c>
      <c r="M22" s="108">
        <f t="shared" si="3"/>
        <v>-43</v>
      </c>
      <c r="N22" s="108">
        <f t="shared" si="5"/>
        <v>-43</v>
      </c>
      <c r="O22" s="4"/>
    </row>
    <row r="23" spans="1:18">
      <c r="A23" s="47">
        <v>21</v>
      </c>
      <c r="B23" s="113" t="s">
        <v>112</v>
      </c>
      <c r="C23" s="62">
        <v>17606</v>
      </c>
      <c r="D23" s="62">
        <v>16716</v>
      </c>
      <c r="E23" s="62">
        <v>17009</v>
      </c>
      <c r="F23" s="62">
        <v>17606</v>
      </c>
      <c r="G23" s="62">
        <v>16716</v>
      </c>
      <c r="H23" s="62">
        <v>17009</v>
      </c>
      <c r="I23" s="110">
        <f t="shared" si="0"/>
        <v>8.5714688864095175E-3</v>
      </c>
      <c r="J23" s="110">
        <f t="shared" si="1"/>
        <v>-3.3908894694990345E-2</v>
      </c>
      <c r="K23" s="107">
        <f t="shared" si="2"/>
        <v>-597</v>
      </c>
      <c r="L23" s="111">
        <f t="shared" si="4"/>
        <v>1.3710899820862616E-2</v>
      </c>
      <c r="M23" s="108">
        <f t="shared" si="3"/>
        <v>293</v>
      </c>
      <c r="N23" s="108">
        <f t="shared" si="5"/>
        <v>293</v>
      </c>
      <c r="O23" s="4"/>
    </row>
    <row r="24" spans="1:18">
      <c r="A24" s="47">
        <v>22</v>
      </c>
      <c r="B24" s="113" t="s">
        <v>113</v>
      </c>
      <c r="C24" s="62">
        <v>11038</v>
      </c>
      <c r="D24" s="62">
        <v>10807</v>
      </c>
      <c r="E24" s="62">
        <v>10940</v>
      </c>
      <c r="F24" s="62">
        <v>11038</v>
      </c>
      <c r="G24" s="62">
        <v>10807</v>
      </c>
      <c r="H24" s="62">
        <v>10940</v>
      </c>
      <c r="I24" s="110">
        <f t="shared" si="0"/>
        <v>5.5130736443835685E-3</v>
      </c>
      <c r="J24" s="110">
        <f t="shared" si="1"/>
        <v>-8.8784200036238457E-3</v>
      </c>
      <c r="K24" s="107">
        <f t="shared" si="2"/>
        <v>-98</v>
      </c>
      <c r="L24" s="111">
        <f t="shared" si="4"/>
        <v>2.250700473106426E-3</v>
      </c>
      <c r="M24" s="108">
        <f t="shared" si="3"/>
        <v>133</v>
      </c>
      <c r="N24" s="108">
        <f t="shared" si="5"/>
        <v>133</v>
      </c>
      <c r="O24" s="4"/>
    </row>
    <row r="25" spans="1:18">
      <c r="A25" s="47">
        <v>23</v>
      </c>
      <c r="B25" s="113" t="s">
        <v>114</v>
      </c>
      <c r="C25" s="62">
        <v>10052</v>
      </c>
      <c r="D25" s="62">
        <v>9880</v>
      </c>
      <c r="E25" s="62">
        <v>9923</v>
      </c>
      <c r="F25" s="62">
        <v>10052</v>
      </c>
      <c r="G25" s="62">
        <v>9880</v>
      </c>
      <c r="H25" s="62">
        <v>9923</v>
      </c>
      <c r="I25" s="110">
        <f t="shared" si="0"/>
        <v>5.0005694491058643E-3</v>
      </c>
      <c r="J25" s="110">
        <f t="shared" si="1"/>
        <v>-1.2833267011539992E-2</v>
      </c>
      <c r="K25" s="107">
        <f t="shared" si="2"/>
        <v>-129</v>
      </c>
      <c r="L25" s="111">
        <f t="shared" si="4"/>
        <v>2.9626567452115198E-3</v>
      </c>
      <c r="M25" s="108">
        <f t="shared" si="3"/>
        <v>43</v>
      </c>
      <c r="N25" s="108">
        <f t="shared" si="5"/>
        <v>43</v>
      </c>
      <c r="O25" s="4"/>
    </row>
    <row r="26" spans="1:18">
      <c r="A26" s="47">
        <v>24</v>
      </c>
      <c r="B26" s="113" t="s">
        <v>115</v>
      </c>
      <c r="C26" s="62">
        <v>4511</v>
      </c>
      <c r="D26" s="62">
        <v>4462</v>
      </c>
      <c r="E26" s="62">
        <v>4483</v>
      </c>
      <c r="F26" s="62">
        <v>4511</v>
      </c>
      <c r="G26" s="62">
        <v>4462</v>
      </c>
      <c r="H26" s="62">
        <v>4483</v>
      </c>
      <c r="I26" s="110">
        <f t="shared" si="0"/>
        <v>2.2591507447688791E-3</v>
      </c>
      <c r="J26" s="110">
        <f t="shared" si="1"/>
        <v>-6.2070494347151407E-3</v>
      </c>
      <c r="K26" s="107">
        <f t="shared" si="2"/>
        <v>-28</v>
      </c>
      <c r="L26" s="111">
        <f t="shared" si="4"/>
        <v>6.4305727803040745E-4</v>
      </c>
      <c r="M26" s="108">
        <f t="shared" si="3"/>
        <v>21</v>
      </c>
      <c r="N26" s="108">
        <f t="shared" si="5"/>
        <v>21</v>
      </c>
      <c r="O26" s="4"/>
    </row>
    <row r="27" spans="1:18">
      <c r="A27" s="47">
        <v>25</v>
      </c>
      <c r="B27" s="113" t="s">
        <v>116</v>
      </c>
      <c r="C27" s="62">
        <v>12699</v>
      </c>
      <c r="D27" s="62">
        <v>12201</v>
      </c>
      <c r="E27" s="62">
        <v>12405</v>
      </c>
      <c r="F27" s="62">
        <v>12699</v>
      </c>
      <c r="G27" s="62">
        <v>12201</v>
      </c>
      <c r="H27" s="62">
        <v>12405</v>
      </c>
      <c r="I27" s="110">
        <f t="shared" si="0"/>
        <v>6.2513417329596137E-3</v>
      </c>
      <c r="J27" s="110">
        <f t="shared" si="1"/>
        <v>-2.3151429246397355E-2</v>
      </c>
      <c r="K27" s="107">
        <f t="shared" si="2"/>
        <v>-294</v>
      </c>
      <c r="L27" s="111">
        <f t="shared" si="4"/>
        <v>6.752101419319278E-3</v>
      </c>
      <c r="M27" s="108">
        <f t="shared" si="3"/>
        <v>204</v>
      </c>
      <c r="N27" s="108">
        <f t="shared" si="5"/>
        <v>204</v>
      </c>
      <c r="O27" s="4"/>
    </row>
    <row r="28" spans="1:18">
      <c r="A28" s="47">
        <v>26</v>
      </c>
      <c r="B28" s="113" t="s">
        <v>117</v>
      </c>
      <c r="C28" s="62">
        <v>17749</v>
      </c>
      <c r="D28" s="62">
        <v>17781</v>
      </c>
      <c r="E28" s="62">
        <v>17872</v>
      </c>
      <c r="F28" s="62">
        <v>17749</v>
      </c>
      <c r="G28" s="62">
        <v>17781</v>
      </c>
      <c r="H28" s="62">
        <v>17872</v>
      </c>
      <c r="I28" s="110">
        <f t="shared" si="0"/>
        <v>9.0063667433659175E-3</v>
      </c>
      <c r="J28" s="110">
        <f t="shared" si="1"/>
        <v>6.9299678855146768E-3</v>
      </c>
      <c r="K28" s="107">
        <f t="shared" si="2"/>
        <v>123</v>
      </c>
      <c r="L28" s="111">
        <f t="shared" si="4"/>
        <v>-2.8248587570621469E-3</v>
      </c>
      <c r="M28" s="108">
        <f t="shared" si="3"/>
        <v>91</v>
      </c>
      <c r="N28" s="108">
        <f t="shared" si="5"/>
        <v>91</v>
      </c>
      <c r="O28" s="4"/>
    </row>
    <row r="29" spans="1:18">
      <c r="A29" s="47">
        <v>27</v>
      </c>
      <c r="B29" s="113" t="s">
        <v>118</v>
      </c>
      <c r="C29" s="62">
        <v>43506</v>
      </c>
      <c r="D29" s="62">
        <v>42622</v>
      </c>
      <c r="E29" s="62">
        <v>42914</v>
      </c>
      <c r="F29" s="62">
        <v>43506</v>
      </c>
      <c r="G29" s="62">
        <v>42622</v>
      </c>
      <c r="H29" s="62">
        <v>42914</v>
      </c>
      <c r="I29" s="110">
        <f t="shared" si="0"/>
        <v>2.1625963654028926E-2</v>
      </c>
      <c r="J29" s="110">
        <f t="shared" si="1"/>
        <v>-1.3607318530777363E-2</v>
      </c>
      <c r="K29" s="107">
        <f t="shared" si="2"/>
        <v>-592</v>
      </c>
      <c r="L29" s="111">
        <f t="shared" si="4"/>
        <v>1.3596068164071471E-2</v>
      </c>
      <c r="M29" s="108">
        <f t="shared" si="3"/>
        <v>292</v>
      </c>
      <c r="N29" s="108">
        <f t="shared" si="5"/>
        <v>292</v>
      </c>
      <c r="O29" s="4"/>
    </row>
    <row r="30" spans="1:18">
      <c r="A30" s="47">
        <v>28</v>
      </c>
      <c r="B30" s="113" t="s">
        <v>119</v>
      </c>
      <c r="C30" s="62">
        <v>9442</v>
      </c>
      <c r="D30" s="62">
        <v>9326</v>
      </c>
      <c r="E30" s="62">
        <v>9357</v>
      </c>
      <c r="F30" s="62">
        <v>9344.2711352349306</v>
      </c>
      <c r="G30" s="62">
        <v>9247.3182636544698</v>
      </c>
      <c r="H30" s="62">
        <v>9234.5257885294704</v>
      </c>
      <c r="I30" s="110">
        <f t="shared" si="0"/>
        <v>4.7153409589119795E-3</v>
      </c>
      <c r="J30" s="110">
        <f t="shared" si="1"/>
        <v>-9.0023300148273679E-3</v>
      </c>
      <c r="K30" s="107">
        <f t="shared" si="2"/>
        <v>-85</v>
      </c>
      <c r="L30" s="111">
        <f t="shared" si="4"/>
        <v>1.9521381654494512E-3</v>
      </c>
      <c r="M30" s="108">
        <f t="shared" si="3"/>
        <v>31</v>
      </c>
      <c r="N30" s="108">
        <f t="shared" si="5"/>
        <v>-12.792475124999328</v>
      </c>
      <c r="O30" s="4"/>
    </row>
    <row r="31" spans="1:18">
      <c r="A31" s="47">
        <v>29</v>
      </c>
      <c r="B31" s="113" t="s">
        <v>120</v>
      </c>
      <c r="C31" s="62">
        <v>2509</v>
      </c>
      <c r="D31" s="62">
        <v>2484</v>
      </c>
      <c r="E31" s="62">
        <v>2480</v>
      </c>
      <c r="F31" s="62">
        <v>2509</v>
      </c>
      <c r="G31" s="62">
        <v>2484</v>
      </c>
      <c r="H31" s="62">
        <v>2480</v>
      </c>
      <c r="I31" s="110">
        <f t="shared" si="0"/>
        <v>1.2497644093300961E-3</v>
      </c>
      <c r="J31" s="110">
        <f t="shared" si="1"/>
        <v>-1.1558389796731766E-2</v>
      </c>
      <c r="K31" s="107">
        <f t="shared" si="2"/>
        <v>-29</v>
      </c>
      <c r="L31" s="111">
        <f t="shared" si="4"/>
        <v>6.660236093886363E-4</v>
      </c>
      <c r="M31" s="108">
        <f t="shared" si="3"/>
        <v>-4</v>
      </c>
      <c r="N31" s="108">
        <f t="shared" si="5"/>
        <v>-4</v>
      </c>
      <c r="O31" s="4"/>
    </row>
    <row r="32" spans="1:18">
      <c r="A32" s="47">
        <v>30</v>
      </c>
      <c r="B32" s="113" t="s">
        <v>121</v>
      </c>
      <c r="C32" s="62">
        <v>3230</v>
      </c>
      <c r="D32" s="62">
        <v>3105</v>
      </c>
      <c r="E32" s="62">
        <v>3155</v>
      </c>
      <c r="F32" s="62">
        <v>3230</v>
      </c>
      <c r="G32" s="62">
        <v>3105</v>
      </c>
      <c r="H32" s="62">
        <v>3155</v>
      </c>
      <c r="I32" s="110">
        <f t="shared" si="0"/>
        <v>1.5899220610630859E-3</v>
      </c>
      <c r="J32" s="110">
        <f t="shared" si="1"/>
        <v>-2.3219814241486069E-2</v>
      </c>
      <c r="K32" s="107">
        <f t="shared" si="2"/>
        <v>-75</v>
      </c>
      <c r="L32" s="111">
        <f t="shared" si="4"/>
        <v>1.7224748518671628E-3</v>
      </c>
      <c r="M32" s="108">
        <f t="shared" si="3"/>
        <v>50</v>
      </c>
      <c r="N32" s="108">
        <f t="shared" si="5"/>
        <v>50</v>
      </c>
      <c r="O32" s="4"/>
    </row>
    <row r="33" spans="1:15">
      <c r="A33" s="47">
        <v>31</v>
      </c>
      <c r="B33" s="113" t="s">
        <v>122</v>
      </c>
      <c r="C33" s="62">
        <v>37920</v>
      </c>
      <c r="D33" s="62">
        <v>36909</v>
      </c>
      <c r="E33" s="62">
        <v>37155</v>
      </c>
      <c r="F33" s="62">
        <v>37920</v>
      </c>
      <c r="G33" s="62">
        <v>36909</v>
      </c>
      <c r="H33" s="62">
        <v>37155</v>
      </c>
      <c r="I33" s="110">
        <f t="shared" si="0"/>
        <v>1.872378896316924E-2</v>
      </c>
      <c r="J33" s="110">
        <f t="shared" si="1"/>
        <v>-2.0174050632911392E-2</v>
      </c>
      <c r="K33" s="107">
        <f t="shared" si="2"/>
        <v>-765</v>
      </c>
      <c r="L33" s="111">
        <f t="shared" si="4"/>
        <v>1.756924348904506E-2</v>
      </c>
      <c r="M33" s="108">
        <f t="shared" si="3"/>
        <v>246</v>
      </c>
      <c r="N33" s="108">
        <f t="shared" si="5"/>
        <v>246</v>
      </c>
      <c r="O33" s="4"/>
    </row>
    <row r="34" spans="1:15">
      <c r="A34" s="47">
        <v>32</v>
      </c>
      <c r="B34" s="113" t="s">
        <v>123</v>
      </c>
      <c r="C34" s="62">
        <v>10737</v>
      </c>
      <c r="D34" s="62">
        <v>10060</v>
      </c>
      <c r="E34" s="62">
        <v>10389</v>
      </c>
      <c r="F34" s="62">
        <v>10737</v>
      </c>
      <c r="G34" s="62">
        <v>10060</v>
      </c>
      <c r="H34" s="62">
        <v>10389</v>
      </c>
      <c r="I34" s="110">
        <f t="shared" si="0"/>
        <v>5.2354042131170838E-3</v>
      </c>
      <c r="J34" s="110">
        <f t="shared" si="1"/>
        <v>-3.2411288069293095E-2</v>
      </c>
      <c r="K34" s="107">
        <f t="shared" si="2"/>
        <v>-348</v>
      </c>
      <c r="L34" s="111">
        <f t="shared" si="4"/>
        <v>7.9922833126636356E-3</v>
      </c>
      <c r="M34" s="108">
        <f t="shared" si="3"/>
        <v>329</v>
      </c>
      <c r="N34" s="108">
        <f t="shared" si="5"/>
        <v>329</v>
      </c>
      <c r="O34" s="4"/>
    </row>
    <row r="35" spans="1:15">
      <c r="A35" s="47">
        <v>33</v>
      </c>
      <c r="B35" s="113" t="s">
        <v>124</v>
      </c>
      <c r="C35" s="62">
        <v>44162</v>
      </c>
      <c r="D35" s="62">
        <v>44101</v>
      </c>
      <c r="E35" s="62">
        <v>44695</v>
      </c>
      <c r="F35" s="62">
        <v>44162</v>
      </c>
      <c r="G35" s="62">
        <v>44101</v>
      </c>
      <c r="H35" s="62">
        <v>44695</v>
      </c>
      <c r="I35" s="110">
        <f t="shared" si="0"/>
        <v>2.2523475917342193E-2</v>
      </c>
      <c r="J35" s="110">
        <f t="shared" si="1"/>
        <v>1.206919976450342E-2</v>
      </c>
      <c r="K35" s="107">
        <f t="shared" si="2"/>
        <v>533</v>
      </c>
      <c r="L35" s="111">
        <f t="shared" si="4"/>
        <v>-1.2241054613935969E-2</v>
      </c>
      <c r="M35" s="108">
        <f t="shared" si="3"/>
        <v>594</v>
      </c>
      <c r="N35" s="108">
        <f t="shared" si="5"/>
        <v>594</v>
      </c>
      <c r="O35" s="4"/>
    </row>
    <row r="36" spans="1:15">
      <c r="A36" s="47">
        <v>34</v>
      </c>
      <c r="B36" s="113" t="s">
        <v>125</v>
      </c>
      <c r="C36" s="62">
        <v>502258</v>
      </c>
      <c r="D36" s="62">
        <v>484061</v>
      </c>
      <c r="E36" s="62">
        <v>487999</v>
      </c>
      <c r="F36" s="62">
        <v>502258.00000000099</v>
      </c>
      <c r="G36" s="62">
        <v>484061</v>
      </c>
      <c r="H36" s="62">
        <v>487999</v>
      </c>
      <c r="I36" s="110">
        <f t="shared" si="0"/>
        <v>0.24592087983414418</v>
      </c>
      <c r="J36" s="110">
        <f t="shared" si="1"/>
        <v>-2.8389791700679731E-2</v>
      </c>
      <c r="K36" s="107">
        <f t="shared" si="2"/>
        <v>-14259</v>
      </c>
      <c r="L36" s="111">
        <f t="shared" si="4"/>
        <v>0.32747691883698499</v>
      </c>
      <c r="M36" s="108">
        <f t="shared" si="3"/>
        <v>3938</v>
      </c>
      <c r="N36" s="108">
        <f t="shared" si="5"/>
        <v>3938</v>
      </c>
    </row>
    <row r="37" spans="1:15">
      <c r="A37" s="47">
        <v>35</v>
      </c>
      <c r="B37" s="113" t="s">
        <v>126</v>
      </c>
      <c r="C37" s="62">
        <v>118163</v>
      </c>
      <c r="D37" s="62">
        <v>117096</v>
      </c>
      <c r="E37" s="62">
        <v>117614</v>
      </c>
      <c r="F37" s="62">
        <v>118202.514894622</v>
      </c>
      <c r="G37" s="62">
        <v>116973.64791758099</v>
      </c>
      <c r="H37" s="62">
        <v>117647.04275039901</v>
      </c>
      <c r="I37" s="110">
        <f t="shared" si="0"/>
        <v>5.9270077112479808E-2</v>
      </c>
      <c r="J37" s="110">
        <f t="shared" si="1"/>
        <v>-4.6461244213501689E-3</v>
      </c>
      <c r="K37" s="107">
        <f t="shared" si="2"/>
        <v>-549</v>
      </c>
      <c r="L37" s="111">
        <f t="shared" si="4"/>
        <v>1.2608515915667631E-2</v>
      </c>
      <c r="M37" s="108">
        <f t="shared" si="3"/>
        <v>518</v>
      </c>
      <c r="N37" s="108">
        <f t="shared" si="5"/>
        <v>673.39483281801222</v>
      </c>
    </row>
    <row r="38" spans="1:15">
      <c r="A38" s="47">
        <v>36</v>
      </c>
      <c r="B38" s="113" t="s">
        <v>127</v>
      </c>
      <c r="C38" s="62">
        <v>4385</v>
      </c>
      <c r="D38" s="62">
        <v>4363</v>
      </c>
      <c r="E38" s="62">
        <v>4392</v>
      </c>
      <c r="F38" s="62">
        <v>4385</v>
      </c>
      <c r="G38" s="62">
        <v>4363</v>
      </c>
      <c r="H38" s="62">
        <v>4392</v>
      </c>
      <c r="I38" s="110">
        <f t="shared" si="0"/>
        <v>2.2132924539426538E-3</v>
      </c>
      <c r="J38" s="110">
        <f t="shared" si="1"/>
        <v>1.5963511972633979E-3</v>
      </c>
      <c r="K38" s="107">
        <f t="shared" si="2"/>
        <v>7</v>
      </c>
      <c r="L38" s="111">
        <f t="shared" si="4"/>
        <v>-1.6076431950760186E-4</v>
      </c>
      <c r="M38" s="108">
        <f t="shared" si="3"/>
        <v>29</v>
      </c>
      <c r="N38" s="108">
        <f t="shared" si="5"/>
        <v>29</v>
      </c>
    </row>
    <row r="39" spans="1:15">
      <c r="A39" s="47">
        <v>37</v>
      </c>
      <c r="B39" s="113" t="s">
        <v>128</v>
      </c>
      <c r="C39" s="62">
        <v>9180</v>
      </c>
      <c r="D39" s="62">
        <v>8931</v>
      </c>
      <c r="E39" s="62">
        <v>8948</v>
      </c>
      <c r="F39" s="62">
        <v>9180</v>
      </c>
      <c r="G39" s="62">
        <v>8931</v>
      </c>
      <c r="H39" s="62">
        <v>8948</v>
      </c>
      <c r="I39" s="110">
        <f t="shared" si="0"/>
        <v>4.5092306188248788E-3</v>
      </c>
      <c r="J39" s="110">
        <f t="shared" si="1"/>
        <v>-2.5272331154684097E-2</v>
      </c>
      <c r="K39" s="107">
        <f t="shared" si="2"/>
        <v>-232</v>
      </c>
      <c r="L39" s="111">
        <f t="shared" si="4"/>
        <v>5.3281888751090904E-3</v>
      </c>
      <c r="M39" s="108">
        <f t="shared" si="3"/>
        <v>17</v>
      </c>
      <c r="N39" s="108">
        <f t="shared" si="5"/>
        <v>17</v>
      </c>
    </row>
    <row r="40" spans="1:15">
      <c r="A40" s="47">
        <v>38</v>
      </c>
      <c r="B40" s="113" t="s">
        <v>129</v>
      </c>
      <c r="C40" s="62">
        <v>30840</v>
      </c>
      <c r="D40" s="62">
        <v>30092</v>
      </c>
      <c r="E40" s="62">
        <v>30226</v>
      </c>
      <c r="F40" s="62">
        <v>30840</v>
      </c>
      <c r="G40" s="62">
        <v>30092</v>
      </c>
      <c r="H40" s="62">
        <v>30226</v>
      </c>
      <c r="I40" s="110">
        <f t="shared" si="0"/>
        <v>1.5232007675972372E-2</v>
      </c>
      <c r="J40" s="110">
        <f t="shared" si="1"/>
        <v>-1.9909208819714655E-2</v>
      </c>
      <c r="K40" s="107">
        <f t="shared" si="2"/>
        <v>-614</v>
      </c>
      <c r="L40" s="111">
        <f t="shared" si="4"/>
        <v>1.4101327453952506E-2</v>
      </c>
      <c r="M40" s="108">
        <f t="shared" si="3"/>
        <v>134</v>
      </c>
      <c r="N40" s="108">
        <f t="shared" si="5"/>
        <v>134</v>
      </c>
    </row>
    <row r="41" spans="1:15">
      <c r="A41" s="47">
        <v>39</v>
      </c>
      <c r="B41" s="113" t="s">
        <v>130</v>
      </c>
      <c r="C41" s="62">
        <v>9616</v>
      </c>
      <c r="D41" s="62">
        <v>9247</v>
      </c>
      <c r="E41" s="62">
        <v>9270</v>
      </c>
      <c r="F41" s="62">
        <v>9616.6348391422998</v>
      </c>
      <c r="G41" s="62">
        <v>9227.8974986661106</v>
      </c>
      <c r="H41" s="62">
        <v>9265.9411757407597</v>
      </c>
      <c r="I41" s="110">
        <f t="shared" si="0"/>
        <v>4.6714984171330604E-3</v>
      </c>
      <c r="J41" s="110">
        <f t="shared" si="1"/>
        <v>-3.5981697171381034E-2</v>
      </c>
      <c r="K41" s="107">
        <f t="shared" si="2"/>
        <v>-346</v>
      </c>
      <c r="L41" s="111">
        <f t="shared" si="4"/>
        <v>7.9463506499471773E-3</v>
      </c>
      <c r="M41" s="108">
        <f t="shared" si="3"/>
        <v>23</v>
      </c>
      <c r="N41" s="108">
        <f t="shared" si="5"/>
        <v>38.043677074649167</v>
      </c>
    </row>
    <row r="42" spans="1:15">
      <c r="A42" s="47">
        <v>40</v>
      </c>
      <c r="B42" s="113" t="s">
        <v>131</v>
      </c>
      <c r="C42" s="62">
        <v>5122</v>
      </c>
      <c r="D42" s="62">
        <v>4904</v>
      </c>
      <c r="E42" s="62">
        <v>4987</v>
      </c>
      <c r="F42" s="62">
        <v>5137.5077687356497</v>
      </c>
      <c r="G42" s="62">
        <v>4919.3182411412999</v>
      </c>
      <c r="H42" s="62">
        <v>4978.3852431046398</v>
      </c>
      <c r="I42" s="110">
        <f t="shared" si="0"/>
        <v>2.5131351247295115E-3</v>
      </c>
      <c r="J42" s="110">
        <f t="shared" si="1"/>
        <v>-2.6356891839125342E-2</v>
      </c>
      <c r="K42" s="107">
        <f t="shared" si="2"/>
        <v>-135</v>
      </c>
      <c r="L42" s="111">
        <f t="shared" si="4"/>
        <v>3.1004547333608927E-3</v>
      </c>
      <c r="M42" s="108">
        <f t="shared" si="3"/>
        <v>83</v>
      </c>
      <c r="N42" s="108">
        <f t="shared" si="5"/>
        <v>59.067001963339862</v>
      </c>
    </row>
    <row r="43" spans="1:15">
      <c r="A43" s="47">
        <v>41</v>
      </c>
      <c r="B43" s="113" t="s">
        <v>132</v>
      </c>
      <c r="C43" s="62">
        <v>36606</v>
      </c>
      <c r="D43" s="62">
        <v>35514</v>
      </c>
      <c r="E43" s="62">
        <v>35918</v>
      </c>
      <c r="F43" s="62">
        <v>36702.765084589701</v>
      </c>
      <c r="G43" s="62">
        <v>35514.614677178099</v>
      </c>
      <c r="H43" s="62">
        <v>35849.005977339097</v>
      </c>
      <c r="I43" s="110">
        <f t="shared" si="0"/>
        <v>1.8100418570289673E-2</v>
      </c>
      <c r="J43" s="110">
        <f t="shared" si="1"/>
        <v>-1.8794733103862756E-2</v>
      </c>
      <c r="K43" s="107">
        <f t="shared" si="2"/>
        <v>-688</v>
      </c>
      <c r="L43" s="111">
        <f t="shared" si="4"/>
        <v>1.5800835974461438E-2</v>
      </c>
      <c r="M43" s="108">
        <f t="shared" si="3"/>
        <v>404</v>
      </c>
      <c r="N43" s="108">
        <f t="shared" si="5"/>
        <v>334.39130016099807</v>
      </c>
    </row>
    <row r="44" spans="1:15">
      <c r="A44" s="47">
        <v>42</v>
      </c>
      <c r="B44" s="113" t="s">
        <v>133</v>
      </c>
      <c r="C44" s="62">
        <v>59179</v>
      </c>
      <c r="D44" s="62">
        <v>58600</v>
      </c>
      <c r="E44" s="62">
        <v>58994</v>
      </c>
      <c r="F44" s="62">
        <v>59178.999999999898</v>
      </c>
      <c r="G44" s="62">
        <v>58600</v>
      </c>
      <c r="H44" s="62">
        <v>58994.000000000102</v>
      </c>
      <c r="I44" s="110">
        <f t="shared" si="0"/>
        <v>2.9729274824201485E-2</v>
      </c>
      <c r="J44" s="110">
        <f t="shared" si="1"/>
        <v>-3.126108923773636E-3</v>
      </c>
      <c r="K44" s="107">
        <f t="shared" si="2"/>
        <v>-185</v>
      </c>
      <c r="L44" s="111">
        <f t="shared" si="4"/>
        <v>4.2487713012723345E-3</v>
      </c>
      <c r="M44" s="108">
        <f t="shared" si="3"/>
        <v>394</v>
      </c>
      <c r="N44" s="108">
        <f t="shared" si="5"/>
        <v>394.00000000010186</v>
      </c>
    </row>
    <row r="45" spans="1:15">
      <c r="A45" s="47">
        <v>43</v>
      </c>
      <c r="B45" s="113" t="s">
        <v>134</v>
      </c>
      <c r="C45" s="62">
        <v>12482</v>
      </c>
      <c r="D45" s="62">
        <v>12026</v>
      </c>
      <c r="E45" s="62">
        <v>12106</v>
      </c>
      <c r="F45" s="62">
        <v>12482</v>
      </c>
      <c r="G45" s="62">
        <v>12026</v>
      </c>
      <c r="H45" s="62">
        <v>12106</v>
      </c>
      <c r="I45" s="110">
        <f t="shared" si="0"/>
        <v>6.1006644916734446E-3</v>
      </c>
      <c r="J45" s="110">
        <f t="shared" si="1"/>
        <v>-3.0123377663835924E-2</v>
      </c>
      <c r="K45" s="107">
        <f t="shared" si="2"/>
        <v>-376</v>
      </c>
      <c r="L45" s="111">
        <f t="shared" si="4"/>
        <v>8.6353405906940423E-3</v>
      </c>
      <c r="M45" s="108">
        <f t="shared" si="3"/>
        <v>80</v>
      </c>
      <c r="N45" s="108">
        <f t="shared" si="5"/>
        <v>80</v>
      </c>
    </row>
    <row r="46" spans="1:15">
      <c r="A46" s="47">
        <v>44</v>
      </c>
      <c r="B46" s="113" t="s">
        <v>135</v>
      </c>
      <c r="C46" s="62">
        <v>15585</v>
      </c>
      <c r="D46" s="62">
        <v>15297</v>
      </c>
      <c r="E46" s="62">
        <v>15410</v>
      </c>
      <c r="F46" s="62">
        <v>15585</v>
      </c>
      <c r="G46" s="62">
        <v>15297</v>
      </c>
      <c r="H46" s="62">
        <v>15410</v>
      </c>
      <c r="I46" s="110">
        <f t="shared" si="0"/>
        <v>7.7656732047487013E-3</v>
      </c>
      <c r="J46" s="110">
        <f t="shared" si="1"/>
        <v>-1.122874558870709E-2</v>
      </c>
      <c r="K46" s="107">
        <f t="shared" si="2"/>
        <v>-175</v>
      </c>
      <c r="L46" s="111">
        <f t="shared" si="4"/>
        <v>4.0191079876900461E-3</v>
      </c>
      <c r="M46" s="108">
        <f t="shared" si="3"/>
        <v>113</v>
      </c>
      <c r="N46" s="108">
        <f t="shared" si="5"/>
        <v>113</v>
      </c>
    </row>
    <row r="47" spans="1:15">
      <c r="A47" s="47">
        <v>45</v>
      </c>
      <c r="B47" s="113" t="s">
        <v>136</v>
      </c>
      <c r="C47" s="62">
        <v>36807</v>
      </c>
      <c r="D47" s="62">
        <v>37320</v>
      </c>
      <c r="E47" s="62">
        <v>37587</v>
      </c>
      <c r="F47" s="62">
        <v>36974.643430662501</v>
      </c>
      <c r="G47" s="62">
        <v>37392.194710107797</v>
      </c>
      <c r="H47" s="62">
        <v>37758.192652382902</v>
      </c>
      <c r="I47" s="110">
        <f t="shared" si="0"/>
        <v>1.8941489860278354E-2</v>
      </c>
      <c r="J47" s="110">
        <f t="shared" si="1"/>
        <v>2.1191621159018664E-2</v>
      </c>
      <c r="K47" s="107">
        <f t="shared" si="2"/>
        <v>780</v>
      </c>
      <c r="L47" s="111">
        <f t="shared" si="4"/>
        <v>-1.7913738459418491E-2</v>
      </c>
      <c r="M47" s="108">
        <f t="shared" si="3"/>
        <v>267</v>
      </c>
      <c r="N47" s="108">
        <f t="shared" si="5"/>
        <v>365.99794227510574</v>
      </c>
    </row>
    <row r="48" spans="1:15">
      <c r="A48" s="47">
        <v>46</v>
      </c>
      <c r="B48" s="113" t="s">
        <v>137</v>
      </c>
      <c r="C48" s="62">
        <v>22381</v>
      </c>
      <c r="D48" s="62">
        <v>22013</v>
      </c>
      <c r="E48" s="62">
        <v>22298</v>
      </c>
      <c r="F48" s="62">
        <v>22381</v>
      </c>
      <c r="G48" s="62">
        <v>22013</v>
      </c>
      <c r="H48" s="62">
        <v>22298</v>
      </c>
      <c r="I48" s="110">
        <f t="shared" si="0"/>
        <v>1.1236793064210679E-2</v>
      </c>
      <c r="J48" s="110">
        <f t="shared" si="1"/>
        <v>-3.7085027478664938E-3</v>
      </c>
      <c r="K48" s="107">
        <f t="shared" si="2"/>
        <v>-83</v>
      </c>
      <c r="L48" s="111">
        <f t="shared" si="4"/>
        <v>1.9062055027329935E-3</v>
      </c>
      <c r="M48" s="108">
        <f t="shared" si="3"/>
        <v>285</v>
      </c>
      <c r="N48" s="108">
        <f t="shared" si="5"/>
        <v>285</v>
      </c>
    </row>
    <row r="49" spans="1:14">
      <c r="A49" s="47">
        <v>47</v>
      </c>
      <c r="B49" s="113" t="s">
        <v>138</v>
      </c>
      <c r="C49" s="62">
        <v>10089</v>
      </c>
      <c r="D49" s="62">
        <v>9589</v>
      </c>
      <c r="E49" s="62">
        <v>9700</v>
      </c>
      <c r="F49" s="62">
        <v>10121.329458758701</v>
      </c>
      <c r="G49" s="62">
        <v>9606.2293629774795</v>
      </c>
      <c r="H49" s="62">
        <v>9663.7754577421201</v>
      </c>
      <c r="I49" s="110">
        <f t="shared" si="0"/>
        <v>4.8881914397185212E-3</v>
      </c>
      <c r="J49" s="110">
        <f t="shared" si="1"/>
        <v>-3.8556844087620182E-2</v>
      </c>
      <c r="K49" s="107">
        <f t="shared" si="2"/>
        <v>-389</v>
      </c>
      <c r="L49" s="111">
        <f t="shared" si="4"/>
        <v>8.9339028983510173E-3</v>
      </c>
      <c r="M49" s="108">
        <f t="shared" si="3"/>
        <v>111</v>
      </c>
      <c r="N49" s="108">
        <f t="shared" si="5"/>
        <v>57.546094764640657</v>
      </c>
    </row>
    <row r="50" spans="1:14">
      <c r="A50" s="47">
        <v>48</v>
      </c>
      <c r="B50" s="113" t="s">
        <v>139</v>
      </c>
      <c r="C50" s="62">
        <v>37759</v>
      </c>
      <c r="D50" s="62">
        <v>36502</v>
      </c>
      <c r="E50" s="62">
        <v>36672</v>
      </c>
      <c r="F50" s="62">
        <v>37759</v>
      </c>
      <c r="G50" s="62">
        <v>36502</v>
      </c>
      <c r="H50" s="62">
        <v>36672</v>
      </c>
      <c r="I50" s="110">
        <f t="shared" si="0"/>
        <v>1.8480387265706968E-2</v>
      </c>
      <c r="J50" s="110">
        <f t="shared" si="1"/>
        <v>-2.8787838660981488E-2</v>
      </c>
      <c r="K50" s="107">
        <f t="shared" si="2"/>
        <v>-1087</v>
      </c>
      <c r="L50" s="111">
        <f t="shared" si="4"/>
        <v>2.4964402186394747E-2</v>
      </c>
      <c r="M50" s="108">
        <f t="shared" si="3"/>
        <v>170</v>
      </c>
      <c r="N50" s="108">
        <f t="shared" si="5"/>
        <v>170</v>
      </c>
    </row>
    <row r="51" spans="1:14">
      <c r="A51" s="47">
        <v>49</v>
      </c>
      <c r="B51" s="113" t="s">
        <v>140</v>
      </c>
      <c r="C51" s="62">
        <v>4037</v>
      </c>
      <c r="D51" s="62">
        <v>3943</v>
      </c>
      <c r="E51" s="62">
        <v>4050</v>
      </c>
      <c r="F51" s="62">
        <v>4037</v>
      </c>
      <c r="G51" s="62">
        <v>3943</v>
      </c>
      <c r="H51" s="62">
        <v>4050</v>
      </c>
      <c r="I51" s="110">
        <f t="shared" si="0"/>
        <v>2.0409459103979391E-3</v>
      </c>
      <c r="J51" s="110">
        <f t="shared" si="1"/>
        <v>3.2202130294773346E-3</v>
      </c>
      <c r="K51" s="107">
        <f t="shared" si="2"/>
        <v>13</v>
      </c>
      <c r="L51" s="111">
        <f t="shared" si="4"/>
        <v>-2.9856230765697487E-4</v>
      </c>
      <c r="M51" s="108">
        <f t="shared" si="3"/>
        <v>107</v>
      </c>
      <c r="N51" s="108">
        <f t="shared" si="5"/>
        <v>107</v>
      </c>
    </row>
    <row r="52" spans="1:14">
      <c r="A52" s="47">
        <v>50</v>
      </c>
      <c r="B52" s="113" t="s">
        <v>141</v>
      </c>
      <c r="C52" s="62">
        <v>9284</v>
      </c>
      <c r="D52" s="62">
        <v>9099</v>
      </c>
      <c r="E52" s="62">
        <v>9130</v>
      </c>
      <c r="F52" s="62">
        <v>9284</v>
      </c>
      <c r="G52" s="62">
        <v>9099</v>
      </c>
      <c r="H52" s="62">
        <v>9130</v>
      </c>
      <c r="I52" s="110">
        <f t="shared" si="0"/>
        <v>4.6009472004773294E-3</v>
      </c>
      <c r="J52" s="110">
        <f t="shared" si="1"/>
        <v>-1.6587677725118485E-2</v>
      </c>
      <c r="K52" s="107">
        <f t="shared" si="2"/>
        <v>-154</v>
      </c>
      <c r="L52" s="111">
        <f t="shared" si="4"/>
        <v>3.5368150291672407E-3</v>
      </c>
      <c r="M52" s="108">
        <f t="shared" si="3"/>
        <v>31</v>
      </c>
      <c r="N52" s="108">
        <f t="shared" si="5"/>
        <v>31</v>
      </c>
    </row>
    <row r="53" spans="1:14">
      <c r="A53" s="47">
        <v>51</v>
      </c>
      <c r="B53" s="113" t="s">
        <v>142</v>
      </c>
      <c r="C53" s="62">
        <v>8534</v>
      </c>
      <c r="D53" s="62">
        <v>8447</v>
      </c>
      <c r="E53" s="62">
        <v>8452</v>
      </c>
      <c r="F53" s="62">
        <v>8534</v>
      </c>
      <c r="G53" s="62">
        <v>8447</v>
      </c>
      <c r="H53" s="62">
        <v>8452.0000000000091</v>
      </c>
      <c r="I53" s="110">
        <f t="shared" si="0"/>
        <v>4.2592777369588599E-3</v>
      </c>
      <c r="J53" s="110">
        <f t="shared" si="1"/>
        <v>-9.6086243262245141E-3</v>
      </c>
      <c r="K53" s="107">
        <f t="shared" si="2"/>
        <v>-82</v>
      </c>
      <c r="L53" s="111">
        <f t="shared" si="4"/>
        <v>1.8832391713747645E-3</v>
      </c>
      <c r="M53" s="108">
        <f t="shared" si="3"/>
        <v>5</v>
      </c>
      <c r="N53" s="108">
        <f t="shared" si="5"/>
        <v>5.0000000000090949</v>
      </c>
    </row>
    <row r="54" spans="1:14">
      <c r="A54" s="47">
        <v>52</v>
      </c>
      <c r="B54" s="113" t="s">
        <v>143</v>
      </c>
      <c r="C54" s="62">
        <v>15334</v>
      </c>
      <c r="D54" s="62">
        <v>15060</v>
      </c>
      <c r="E54" s="62">
        <v>15196</v>
      </c>
      <c r="F54" s="62">
        <v>15334</v>
      </c>
      <c r="G54" s="62">
        <v>15060</v>
      </c>
      <c r="H54" s="62">
        <v>15196</v>
      </c>
      <c r="I54" s="110">
        <f t="shared" si="0"/>
        <v>7.6578306307177983E-3</v>
      </c>
      <c r="J54" s="110">
        <f t="shared" si="1"/>
        <v>-8.9996087126646661E-3</v>
      </c>
      <c r="K54" s="107">
        <f t="shared" si="2"/>
        <v>-138</v>
      </c>
      <c r="L54" s="111">
        <f t="shared" si="4"/>
        <v>3.1693537274355794E-3</v>
      </c>
      <c r="M54" s="108">
        <f t="shared" si="3"/>
        <v>136</v>
      </c>
      <c r="N54" s="108">
        <f t="shared" si="5"/>
        <v>136</v>
      </c>
    </row>
    <row r="55" spans="1:14">
      <c r="A55" s="47">
        <v>53</v>
      </c>
      <c r="B55" s="113" t="s">
        <v>144</v>
      </c>
      <c r="C55" s="62">
        <v>7586</v>
      </c>
      <c r="D55" s="62">
        <v>7178</v>
      </c>
      <c r="E55" s="62">
        <v>7279</v>
      </c>
      <c r="F55" s="62">
        <v>7585.99999999999</v>
      </c>
      <c r="G55" s="62">
        <v>7177.99999999999</v>
      </c>
      <c r="H55" s="62">
        <v>7279</v>
      </c>
      <c r="I55" s="110">
        <f t="shared" si="0"/>
        <v>3.6681593288361973E-3</v>
      </c>
      <c r="J55" s="110">
        <f t="shared" si="1"/>
        <v>-4.0469285525968887E-2</v>
      </c>
      <c r="K55" s="107">
        <f t="shared" si="2"/>
        <v>-307</v>
      </c>
      <c r="L55" s="111">
        <f t="shared" si="4"/>
        <v>7.050663726976253E-3</v>
      </c>
      <c r="M55" s="108">
        <f t="shared" si="3"/>
        <v>101</v>
      </c>
      <c r="N55" s="108">
        <f t="shared" si="5"/>
        <v>101.00000000001</v>
      </c>
    </row>
    <row r="56" spans="1:14">
      <c r="A56" s="47">
        <v>54</v>
      </c>
      <c r="B56" s="113" t="s">
        <v>145</v>
      </c>
      <c r="C56" s="62">
        <v>25696</v>
      </c>
      <c r="D56" s="62">
        <v>25337</v>
      </c>
      <c r="E56" s="62">
        <v>25439</v>
      </c>
      <c r="F56" s="62">
        <v>25750.283479693499</v>
      </c>
      <c r="G56" s="62">
        <v>25321.1161555871</v>
      </c>
      <c r="H56" s="62">
        <v>25465.641059170801</v>
      </c>
      <c r="I56" s="110">
        <f t="shared" si="0"/>
        <v>1.281966000360819E-2</v>
      </c>
      <c r="J56" s="110">
        <f t="shared" si="1"/>
        <v>-1.0001556662515567E-2</v>
      </c>
      <c r="K56" s="107">
        <f t="shared" si="2"/>
        <v>-257</v>
      </c>
      <c r="L56" s="111">
        <f t="shared" si="4"/>
        <v>5.9023471590648113E-3</v>
      </c>
      <c r="M56" s="108">
        <f t="shared" si="3"/>
        <v>102</v>
      </c>
      <c r="N56" s="108">
        <f t="shared" si="5"/>
        <v>144.52490358370051</v>
      </c>
    </row>
    <row r="57" spans="1:14">
      <c r="A57" s="47">
        <v>55</v>
      </c>
      <c r="B57" s="113" t="s">
        <v>146</v>
      </c>
      <c r="C57" s="62">
        <v>29917</v>
      </c>
      <c r="D57" s="62">
        <v>28671</v>
      </c>
      <c r="E57" s="62">
        <v>28914</v>
      </c>
      <c r="F57" s="62">
        <v>29547.4440987167</v>
      </c>
      <c r="G57" s="62">
        <v>28377.706170392201</v>
      </c>
      <c r="H57" s="62">
        <v>28502.094415166401</v>
      </c>
      <c r="I57" s="110">
        <f t="shared" si="0"/>
        <v>1.4570841988455804E-2</v>
      </c>
      <c r="J57" s="110">
        <f t="shared" si="1"/>
        <v>-3.3526088845806733E-2</v>
      </c>
      <c r="K57" s="107">
        <f t="shared" si="2"/>
        <v>-1003</v>
      </c>
      <c r="L57" s="111">
        <f t="shared" si="4"/>
        <v>2.3035230352303523E-2</v>
      </c>
      <c r="M57" s="108">
        <f t="shared" si="3"/>
        <v>243</v>
      </c>
      <c r="N57" s="108">
        <f t="shared" si="5"/>
        <v>124.38824477419985</v>
      </c>
    </row>
    <row r="58" spans="1:14">
      <c r="A58" s="47">
        <v>56</v>
      </c>
      <c r="B58" s="113" t="s">
        <v>147</v>
      </c>
      <c r="C58" s="62">
        <v>3115</v>
      </c>
      <c r="D58" s="62">
        <v>3084</v>
      </c>
      <c r="E58" s="62">
        <v>3089</v>
      </c>
      <c r="F58" s="62">
        <v>3115</v>
      </c>
      <c r="G58" s="62">
        <v>3084</v>
      </c>
      <c r="H58" s="62">
        <v>3089</v>
      </c>
      <c r="I58" s="110">
        <f t="shared" si="0"/>
        <v>1.5566622017825268E-3</v>
      </c>
      <c r="J58" s="110">
        <f t="shared" si="1"/>
        <v>-8.3467094703049763E-3</v>
      </c>
      <c r="K58" s="107">
        <f t="shared" si="2"/>
        <v>-26</v>
      </c>
      <c r="L58" s="111">
        <f t="shared" si="4"/>
        <v>5.9712461531394973E-4</v>
      </c>
      <c r="M58" s="108">
        <f t="shared" si="3"/>
        <v>5</v>
      </c>
      <c r="N58" s="108">
        <f t="shared" si="5"/>
        <v>5</v>
      </c>
    </row>
    <row r="59" spans="1:14">
      <c r="A59" s="47">
        <v>57</v>
      </c>
      <c r="B59" s="113" t="s">
        <v>148</v>
      </c>
      <c r="C59" s="62">
        <v>4693</v>
      </c>
      <c r="D59" s="62">
        <v>4516</v>
      </c>
      <c r="E59" s="62">
        <v>4527</v>
      </c>
      <c r="F59" s="62">
        <v>4693</v>
      </c>
      <c r="G59" s="62">
        <v>4516.00000000001</v>
      </c>
      <c r="H59" s="62">
        <v>4527</v>
      </c>
      <c r="I59" s="110">
        <f t="shared" si="0"/>
        <v>2.2813239842892521E-3</v>
      </c>
      <c r="J59" s="110">
        <f t="shared" si="1"/>
        <v>-3.53718303856808E-2</v>
      </c>
      <c r="K59" s="107">
        <f t="shared" si="2"/>
        <v>-166</v>
      </c>
      <c r="L59" s="111">
        <f t="shared" si="4"/>
        <v>3.812411005465987E-3</v>
      </c>
      <c r="M59" s="108">
        <f t="shared" si="3"/>
        <v>11</v>
      </c>
      <c r="N59" s="108">
        <f t="shared" si="5"/>
        <v>10.999999999989996</v>
      </c>
    </row>
    <row r="60" spans="1:14">
      <c r="A60" s="47">
        <v>58</v>
      </c>
      <c r="B60" s="113" t="s">
        <v>149</v>
      </c>
      <c r="C60" s="62">
        <v>11997</v>
      </c>
      <c r="D60" s="62">
        <v>11638</v>
      </c>
      <c r="E60" s="62">
        <v>11775</v>
      </c>
      <c r="F60" s="62">
        <v>11997</v>
      </c>
      <c r="G60" s="62">
        <v>11638</v>
      </c>
      <c r="H60" s="62">
        <v>11775</v>
      </c>
      <c r="I60" s="110">
        <f t="shared" si="0"/>
        <v>5.933861258008823E-3</v>
      </c>
      <c r="J60" s="110">
        <f t="shared" si="1"/>
        <v>-1.8504626156539136E-2</v>
      </c>
      <c r="K60" s="107">
        <f t="shared" si="2"/>
        <v>-222</v>
      </c>
      <c r="L60" s="111">
        <f t="shared" si="4"/>
        <v>5.0985255615268021E-3</v>
      </c>
      <c r="M60" s="108">
        <f t="shared" si="3"/>
        <v>137</v>
      </c>
      <c r="N60" s="108">
        <f t="shared" si="5"/>
        <v>137</v>
      </c>
    </row>
    <row r="61" spans="1:14">
      <c r="A61" s="47">
        <v>59</v>
      </c>
      <c r="B61" s="113" t="s">
        <v>150</v>
      </c>
      <c r="C61" s="62">
        <v>23765</v>
      </c>
      <c r="D61" s="62">
        <v>23413</v>
      </c>
      <c r="E61" s="62">
        <v>23514</v>
      </c>
      <c r="F61" s="62">
        <v>23808.239329799599</v>
      </c>
      <c r="G61" s="62">
        <v>23402.665929519499</v>
      </c>
      <c r="H61" s="62">
        <v>23556.7340179563</v>
      </c>
      <c r="I61" s="110">
        <f t="shared" si="0"/>
        <v>1.1849580774591886E-2</v>
      </c>
      <c r="J61" s="110">
        <f t="shared" si="1"/>
        <v>-1.056175047338523E-2</v>
      </c>
      <c r="K61" s="107">
        <f t="shared" si="2"/>
        <v>-251</v>
      </c>
      <c r="L61" s="111">
        <f t="shared" si="4"/>
        <v>5.7645491709154379E-3</v>
      </c>
      <c r="M61" s="108">
        <f t="shared" si="3"/>
        <v>101</v>
      </c>
      <c r="N61" s="108">
        <f t="shared" si="5"/>
        <v>154.06808843680119</v>
      </c>
    </row>
    <row r="62" spans="1:14">
      <c r="A62" s="47">
        <v>60</v>
      </c>
      <c r="B62" s="113" t="s">
        <v>151</v>
      </c>
      <c r="C62" s="62">
        <v>12487</v>
      </c>
      <c r="D62" s="62">
        <v>12227</v>
      </c>
      <c r="E62" s="62">
        <v>12245</v>
      </c>
      <c r="F62" s="62">
        <v>12487</v>
      </c>
      <c r="G62" s="62">
        <v>12227</v>
      </c>
      <c r="H62" s="62">
        <v>12245</v>
      </c>
      <c r="I62" s="110">
        <f t="shared" si="0"/>
        <v>6.1707117710673495E-3</v>
      </c>
      <c r="J62" s="110">
        <f t="shared" si="1"/>
        <v>-1.938015536157604E-2</v>
      </c>
      <c r="K62" s="107">
        <f t="shared" si="2"/>
        <v>-242</v>
      </c>
      <c r="L62" s="111">
        <f t="shared" si="4"/>
        <v>5.5578521886913788E-3</v>
      </c>
      <c r="M62" s="108">
        <f t="shared" si="3"/>
        <v>18</v>
      </c>
      <c r="N62" s="108">
        <f t="shared" si="5"/>
        <v>18</v>
      </c>
    </row>
    <row r="63" spans="1:14">
      <c r="A63" s="47">
        <v>61</v>
      </c>
      <c r="B63" s="113" t="s">
        <v>152</v>
      </c>
      <c r="C63" s="62">
        <v>17848</v>
      </c>
      <c r="D63" s="62">
        <v>17636</v>
      </c>
      <c r="E63" s="62">
        <v>17690</v>
      </c>
      <c r="F63" s="62">
        <v>17923.046514232199</v>
      </c>
      <c r="G63" s="62">
        <v>17643.0857180573</v>
      </c>
      <c r="H63" s="62">
        <v>17763.092356509002</v>
      </c>
      <c r="I63" s="110">
        <f t="shared" si="0"/>
        <v>8.9146501617134669E-3</v>
      </c>
      <c r="J63" s="110">
        <f t="shared" si="1"/>
        <v>-8.8525324966382789E-3</v>
      </c>
      <c r="K63" s="107">
        <f t="shared" si="2"/>
        <v>-158</v>
      </c>
      <c r="L63" s="111">
        <f t="shared" si="4"/>
        <v>3.6286803546001561E-3</v>
      </c>
      <c r="M63" s="108">
        <f t="shared" si="3"/>
        <v>54</v>
      </c>
      <c r="N63" s="108">
        <f t="shared" si="5"/>
        <v>120.00663845170129</v>
      </c>
    </row>
    <row r="64" spans="1:14">
      <c r="A64" s="47">
        <v>62</v>
      </c>
      <c r="B64" s="113" t="s">
        <v>153</v>
      </c>
      <c r="C64" s="62">
        <v>1951</v>
      </c>
      <c r="D64" s="62">
        <v>1907</v>
      </c>
      <c r="E64" s="62">
        <v>1904</v>
      </c>
      <c r="F64" s="62">
        <v>1951</v>
      </c>
      <c r="G64" s="62">
        <v>1907</v>
      </c>
      <c r="H64" s="62">
        <v>1904</v>
      </c>
      <c r="I64" s="110">
        <f t="shared" si="0"/>
        <v>9.5949654651794473E-4</v>
      </c>
      <c r="J64" s="110">
        <f t="shared" si="1"/>
        <v>-2.4090210148641721E-2</v>
      </c>
      <c r="K64" s="107">
        <f t="shared" si="2"/>
        <v>-47</v>
      </c>
      <c r="L64" s="111">
        <f t="shared" si="4"/>
        <v>1.0794175738367553E-3</v>
      </c>
      <c r="M64" s="108">
        <f t="shared" si="3"/>
        <v>-3</v>
      </c>
      <c r="N64" s="108">
        <f t="shared" si="5"/>
        <v>-3</v>
      </c>
    </row>
    <row r="65" spans="1:14">
      <c r="A65" s="47">
        <v>63</v>
      </c>
      <c r="B65" s="113" t="s">
        <v>154</v>
      </c>
      <c r="C65" s="62">
        <v>30123</v>
      </c>
      <c r="D65" s="62">
        <v>29843</v>
      </c>
      <c r="E65" s="62">
        <v>30001</v>
      </c>
      <c r="F65" s="62">
        <v>30247.082998476199</v>
      </c>
      <c r="G65" s="62">
        <v>29799.313956975198</v>
      </c>
      <c r="H65" s="62">
        <v>30114.425669605302</v>
      </c>
      <c r="I65" s="110">
        <f t="shared" si="0"/>
        <v>1.5118621792061375E-2</v>
      </c>
      <c r="J65" s="110">
        <f t="shared" si="1"/>
        <v>-4.0500614148657171E-3</v>
      </c>
      <c r="K65" s="107">
        <f t="shared" si="2"/>
        <v>-122</v>
      </c>
      <c r="L65" s="111">
        <f t="shared" si="4"/>
        <v>2.8018924257039181E-3</v>
      </c>
      <c r="M65" s="108">
        <f t="shared" si="3"/>
        <v>158</v>
      </c>
      <c r="N65" s="108">
        <f t="shared" si="5"/>
        <v>315.11171263010328</v>
      </c>
    </row>
    <row r="66" spans="1:14">
      <c r="A66" s="47">
        <v>64</v>
      </c>
      <c r="B66" s="113" t="s">
        <v>155</v>
      </c>
      <c r="C66" s="62">
        <v>11322</v>
      </c>
      <c r="D66" s="62">
        <v>10962</v>
      </c>
      <c r="E66" s="62">
        <v>10966</v>
      </c>
      <c r="F66" s="62">
        <v>11344.942365205099</v>
      </c>
      <c r="G66" s="62">
        <v>10957.5883952811</v>
      </c>
      <c r="H66" s="62">
        <v>10978.577403151299</v>
      </c>
      <c r="I66" s="110">
        <f t="shared" si="0"/>
        <v>5.5261760131910618E-3</v>
      </c>
      <c r="J66" s="110">
        <f t="shared" si="1"/>
        <v>-3.1443207913796151E-2</v>
      </c>
      <c r="K66" s="107">
        <f t="shared" si="2"/>
        <v>-356</v>
      </c>
      <c r="L66" s="111">
        <f t="shared" si="4"/>
        <v>8.1760139635294656E-3</v>
      </c>
      <c r="M66" s="108">
        <f t="shared" si="3"/>
        <v>4</v>
      </c>
      <c r="N66" s="108">
        <f t="shared" si="5"/>
        <v>20.989007870199202</v>
      </c>
    </row>
    <row r="67" spans="1:14">
      <c r="A67" s="47">
        <v>65</v>
      </c>
      <c r="B67" s="113" t="s">
        <v>156</v>
      </c>
      <c r="C67" s="62">
        <v>12261</v>
      </c>
      <c r="D67" s="62">
        <v>12344</v>
      </c>
      <c r="E67" s="62">
        <v>12547</v>
      </c>
      <c r="F67" s="62">
        <v>12261</v>
      </c>
      <c r="G67" s="62">
        <v>12344</v>
      </c>
      <c r="H67" s="62">
        <v>12547</v>
      </c>
      <c r="I67" s="110">
        <f t="shared" ref="I67:I84" si="6">E67/$E$84</f>
        <v>6.3229008241389977E-3</v>
      </c>
      <c r="J67" s="110">
        <f t="shared" ref="J67:J84" si="7">(E67-C67)/C67</f>
        <v>2.332599298589022E-2</v>
      </c>
      <c r="K67" s="107">
        <f t="shared" ref="K67:K84" si="8">E67-C67</f>
        <v>286</v>
      </c>
      <c r="L67" s="111">
        <f t="shared" si="4"/>
        <v>-6.5683707684534472E-3</v>
      </c>
      <c r="M67" s="108">
        <f t="shared" ref="M67:M84" si="9">E67-D67</f>
        <v>203</v>
      </c>
      <c r="N67" s="108">
        <f t="shared" si="5"/>
        <v>203</v>
      </c>
    </row>
    <row r="68" spans="1:14">
      <c r="A68" s="47">
        <v>66</v>
      </c>
      <c r="B68" s="113" t="s">
        <v>157</v>
      </c>
      <c r="C68" s="62">
        <v>9924</v>
      </c>
      <c r="D68" s="62">
        <v>9744</v>
      </c>
      <c r="E68" s="62">
        <v>9758</v>
      </c>
      <c r="F68" s="62">
        <v>9923.9999999999909</v>
      </c>
      <c r="G68" s="62">
        <v>9744.0000000000091</v>
      </c>
      <c r="H68" s="62">
        <v>9758.0000000000091</v>
      </c>
      <c r="I68" s="110">
        <f t="shared" si="6"/>
        <v>4.917419800904467E-3</v>
      </c>
      <c r="J68" s="110">
        <f t="shared" si="7"/>
        <v>-1.6727126158806931E-2</v>
      </c>
      <c r="K68" s="107">
        <f t="shared" si="8"/>
        <v>-166</v>
      </c>
      <c r="L68" s="111">
        <f t="shared" ref="L68:L84" si="10">K68/$K$84</f>
        <v>3.812411005465987E-3</v>
      </c>
      <c r="M68" s="108">
        <f t="shared" si="9"/>
        <v>14</v>
      </c>
      <c r="N68" s="108">
        <f t="shared" ref="N68:N84" si="11">H68-G68</f>
        <v>14</v>
      </c>
    </row>
    <row r="69" spans="1:14">
      <c r="A69" s="47">
        <v>67</v>
      </c>
      <c r="B69" s="113" t="s">
        <v>158</v>
      </c>
      <c r="C69" s="62">
        <v>11313</v>
      </c>
      <c r="D69" s="62">
        <v>10530</v>
      </c>
      <c r="E69" s="62">
        <v>10556</v>
      </c>
      <c r="F69" s="62">
        <v>11307.9493448882</v>
      </c>
      <c r="G69" s="62">
        <v>10532.722202244</v>
      </c>
      <c r="H69" s="62">
        <v>10542.9810617149</v>
      </c>
      <c r="I69" s="110">
        <f t="shared" si="6"/>
        <v>5.3195617358421342E-3</v>
      </c>
      <c r="J69" s="110">
        <f t="shared" si="7"/>
        <v>-6.6914169539467869E-2</v>
      </c>
      <c r="K69" s="107">
        <f t="shared" si="8"/>
        <v>-757</v>
      </c>
      <c r="L69" s="111">
        <f t="shared" si="10"/>
        <v>1.738551283817923E-2</v>
      </c>
      <c r="M69" s="108">
        <f t="shared" si="9"/>
        <v>26</v>
      </c>
      <c r="N69" s="108">
        <f t="shared" si="11"/>
        <v>10.258859470899552</v>
      </c>
    </row>
    <row r="70" spans="1:14">
      <c r="A70" s="47">
        <v>68</v>
      </c>
      <c r="B70" s="113" t="s">
        <v>159</v>
      </c>
      <c r="C70" s="62">
        <v>10410</v>
      </c>
      <c r="D70" s="62">
        <v>10067</v>
      </c>
      <c r="E70" s="62">
        <v>10228</v>
      </c>
      <c r="F70" s="62">
        <v>10430.411888270801</v>
      </c>
      <c r="G70" s="62">
        <v>10089.1736279293</v>
      </c>
      <c r="H70" s="62">
        <v>10212.8448673602</v>
      </c>
      <c r="I70" s="110">
        <f t="shared" si="6"/>
        <v>5.1542703139629926E-3</v>
      </c>
      <c r="J70" s="110">
        <f t="shared" si="7"/>
        <v>-1.7483189241114312E-2</v>
      </c>
      <c r="K70" s="107">
        <f t="shared" si="8"/>
        <v>-182</v>
      </c>
      <c r="L70" s="111">
        <f t="shared" si="10"/>
        <v>4.1798723071976487E-3</v>
      </c>
      <c r="M70" s="108">
        <f t="shared" si="9"/>
        <v>161</v>
      </c>
      <c r="N70" s="108">
        <f t="shared" si="11"/>
        <v>123.67123943089973</v>
      </c>
    </row>
    <row r="71" spans="1:14">
      <c r="A71" s="47">
        <v>69</v>
      </c>
      <c r="B71" s="113" t="s">
        <v>160</v>
      </c>
      <c r="C71" s="62">
        <v>1624</v>
      </c>
      <c r="D71" s="62">
        <v>1549</v>
      </c>
      <c r="E71" s="62">
        <v>1553</v>
      </c>
      <c r="F71" s="62">
        <v>1624</v>
      </c>
      <c r="G71" s="62">
        <v>1549</v>
      </c>
      <c r="H71" s="62">
        <v>1553</v>
      </c>
      <c r="I71" s="110">
        <f t="shared" si="6"/>
        <v>7.8261456761678999E-4</v>
      </c>
      <c r="J71" s="110">
        <f t="shared" si="7"/>
        <v>-4.3719211822660101E-2</v>
      </c>
      <c r="K71" s="107">
        <f t="shared" si="8"/>
        <v>-71</v>
      </c>
      <c r="L71" s="111">
        <f t="shared" si="10"/>
        <v>1.6306095264342474E-3</v>
      </c>
      <c r="M71" s="108">
        <f t="shared" si="9"/>
        <v>4</v>
      </c>
      <c r="N71" s="108">
        <f t="shared" si="11"/>
        <v>4</v>
      </c>
    </row>
    <row r="72" spans="1:14">
      <c r="A72" s="47">
        <v>70</v>
      </c>
      <c r="B72" s="113" t="s">
        <v>161</v>
      </c>
      <c r="C72" s="62">
        <v>6618</v>
      </c>
      <c r="D72" s="62">
        <v>6565</v>
      </c>
      <c r="E72" s="62">
        <v>6566</v>
      </c>
      <c r="F72" s="62">
        <v>6618</v>
      </c>
      <c r="G72" s="62">
        <v>6565</v>
      </c>
      <c r="H72" s="62">
        <v>6566</v>
      </c>
      <c r="I72" s="110">
        <f t="shared" si="6"/>
        <v>3.3088520611537944E-3</v>
      </c>
      <c r="J72" s="110">
        <f t="shared" si="7"/>
        <v>-7.8573587186461166E-3</v>
      </c>
      <c r="K72" s="107">
        <f t="shared" si="8"/>
        <v>-52</v>
      </c>
      <c r="L72" s="111">
        <f t="shared" si="10"/>
        <v>1.1942492306278995E-3</v>
      </c>
      <c r="M72" s="108">
        <f t="shared" si="9"/>
        <v>1</v>
      </c>
      <c r="N72" s="108">
        <f t="shared" si="11"/>
        <v>1</v>
      </c>
    </row>
    <row r="73" spans="1:14">
      <c r="A73" s="47">
        <v>71</v>
      </c>
      <c r="B73" s="113" t="s">
        <v>162</v>
      </c>
      <c r="C73" s="62">
        <v>5684</v>
      </c>
      <c r="D73" s="62">
        <v>5417</v>
      </c>
      <c r="E73" s="62">
        <v>5448</v>
      </c>
      <c r="F73" s="62">
        <v>5684.1438768529497</v>
      </c>
      <c r="G73" s="62">
        <v>5411.4423252510396</v>
      </c>
      <c r="H73" s="62">
        <v>5438.6805209897402</v>
      </c>
      <c r="I73" s="110">
        <f t="shared" si="6"/>
        <v>2.7454502024315979E-3</v>
      </c>
      <c r="J73" s="110">
        <f t="shared" si="7"/>
        <v>-4.1520056298381423E-2</v>
      </c>
      <c r="K73" s="107">
        <f t="shared" si="8"/>
        <v>-236</v>
      </c>
      <c r="L73" s="111">
        <f t="shared" si="10"/>
        <v>5.4200542005420054E-3</v>
      </c>
      <c r="M73" s="108">
        <f t="shared" si="9"/>
        <v>31</v>
      </c>
      <c r="N73" s="108">
        <f t="shared" si="11"/>
        <v>27.238195738700597</v>
      </c>
    </row>
    <row r="74" spans="1:14">
      <c r="A74" s="47">
        <v>72</v>
      </c>
      <c r="B74" s="113" t="s">
        <v>163</v>
      </c>
      <c r="C74" s="62">
        <v>5867</v>
      </c>
      <c r="D74" s="62">
        <v>5520</v>
      </c>
      <c r="E74" s="62">
        <v>5627</v>
      </c>
      <c r="F74" s="62">
        <v>5867</v>
      </c>
      <c r="G74" s="62">
        <v>5520</v>
      </c>
      <c r="H74" s="62">
        <v>5627</v>
      </c>
      <c r="I74" s="110">
        <f t="shared" si="6"/>
        <v>2.8356549722985689E-3</v>
      </c>
      <c r="J74" s="110">
        <f t="shared" si="7"/>
        <v>-4.0906766660985174E-2</v>
      </c>
      <c r="K74" s="107">
        <f t="shared" si="8"/>
        <v>-240</v>
      </c>
      <c r="L74" s="111">
        <f t="shared" si="10"/>
        <v>5.5119195259749204E-3</v>
      </c>
      <c r="M74" s="108">
        <f t="shared" si="9"/>
        <v>107</v>
      </c>
      <c r="N74" s="108">
        <f t="shared" si="11"/>
        <v>107</v>
      </c>
    </row>
    <row r="75" spans="1:14">
      <c r="A75" s="47">
        <v>73</v>
      </c>
      <c r="B75" s="113" t="s">
        <v>164</v>
      </c>
      <c r="C75" s="62">
        <v>4850</v>
      </c>
      <c r="D75" s="62">
        <v>4337</v>
      </c>
      <c r="E75" s="62">
        <v>4374</v>
      </c>
      <c r="F75" s="62">
        <v>4850</v>
      </c>
      <c r="G75" s="62">
        <v>4337</v>
      </c>
      <c r="H75" s="62">
        <v>4374</v>
      </c>
      <c r="I75" s="110">
        <f t="shared" si="6"/>
        <v>2.2042215832297741E-3</v>
      </c>
      <c r="J75" s="110">
        <f t="shared" si="7"/>
        <v>-9.8144329896907218E-2</v>
      </c>
      <c r="K75" s="107">
        <f t="shared" si="8"/>
        <v>-476</v>
      </c>
      <c r="L75" s="111">
        <f t="shared" si="10"/>
        <v>1.0931973726516926E-2</v>
      </c>
      <c r="M75" s="108">
        <f t="shared" si="9"/>
        <v>37</v>
      </c>
      <c r="N75" s="108">
        <f t="shared" si="11"/>
        <v>37</v>
      </c>
    </row>
    <row r="76" spans="1:14">
      <c r="A76" s="47">
        <v>74</v>
      </c>
      <c r="B76" s="113" t="s">
        <v>165</v>
      </c>
      <c r="C76" s="62">
        <v>4041</v>
      </c>
      <c r="D76" s="62">
        <v>3979</v>
      </c>
      <c r="E76" s="62">
        <v>3975</v>
      </c>
      <c r="F76" s="62">
        <v>4041</v>
      </c>
      <c r="G76" s="62">
        <v>3979</v>
      </c>
      <c r="H76" s="62">
        <v>3975</v>
      </c>
      <c r="I76" s="110">
        <f t="shared" si="6"/>
        <v>2.00315061576094E-3</v>
      </c>
      <c r="J76" s="110">
        <f t="shared" si="7"/>
        <v>-1.6332590942835932E-2</v>
      </c>
      <c r="K76" s="107">
        <f t="shared" si="8"/>
        <v>-66</v>
      </c>
      <c r="L76" s="111">
        <f t="shared" si="10"/>
        <v>1.5157778696431032E-3</v>
      </c>
      <c r="M76" s="108">
        <f t="shared" si="9"/>
        <v>-4</v>
      </c>
      <c r="N76" s="108">
        <f t="shared" si="11"/>
        <v>-4</v>
      </c>
    </row>
    <row r="77" spans="1:14">
      <c r="A77" s="47">
        <v>75</v>
      </c>
      <c r="B77" s="113" t="s">
        <v>166</v>
      </c>
      <c r="C77" s="62">
        <v>1971</v>
      </c>
      <c r="D77" s="62">
        <v>1890</v>
      </c>
      <c r="E77" s="62">
        <v>1909</v>
      </c>
      <c r="F77" s="62">
        <v>1971</v>
      </c>
      <c r="G77" s="62">
        <v>1890</v>
      </c>
      <c r="H77" s="62">
        <v>1909</v>
      </c>
      <c r="I77" s="110">
        <f t="shared" si="6"/>
        <v>9.6201623282707793E-4</v>
      </c>
      <c r="J77" s="110">
        <f t="shared" si="7"/>
        <v>-3.1456113647894468E-2</v>
      </c>
      <c r="K77" s="107">
        <f t="shared" si="8"/>
        <v>-62</v>
      </c>
      <c r="L77" s="111">
        <f t="shared" si="10"/>
        <v>1.4239125442101878E-3</v>
      </c>
      <c r="M77" s="108">
        <f t="shared" si="9"/>
        <v>19</v>
      </c>
      <c r="N77" s="108">
        <f t="shared" si="11"/>
        <v>19</v>
      </c>
    </row>
    <row r="78" spans="1:14">
      <c r="A78" s="47">
        <v>76</v>
      </c>
      <c r="B78" s="113" t="s">
        <v>167</v>
      </c>
      <c r="C78" s="62">
        <v>3450</v>
      </c>
      <c r="D78" s="62">
        <v>3388</v>
      </c>
      <c r="E78" s="62">
        <v>3428</v>
      </c>
      <c r="F78" s="62">
        <v>3450</v>
      </c>
      <c r="G78" s="62">
        <v>3388</v>
      </c>
      <c r="H78" s="62">
        <v>3428</v>
      </c>
      <c r="I78" s="110">
        <f t="shared" si="6"/>
        <v>1.7274969335417617E-3</v>
      </c>
      <c r="J78" s="110">
        <f t="shared" si="7"/>
        <v>-6.3768115942028983E-3</v>
      </c>
      <c r="K78" s="107">
        <f t="shared" si="8"/>
        <v>-22</v>
      </c>
      <c r="L78" s="111">
        <f t="shared" si="10"/>
        <v>5.0525928988103441E-4</v>
      </c>
      <c r="M78" s="108">
        <f t="shared" si="9"/>
        <v>40</v>
      </c>
      <c r="N78" s="108">
        <f t="shared" si="11"/>
        <v>40</v>
      </c>
    </row>
    <row r="79" spans="1:14">
      <c r="A79" s="47">
        <v>77</v>
      </c>
      <c r="B79" s="113" t="s">
        <v>168</v>
      </c>
      <c r="C79" s="62">
        <v>6966</v>
      </c>
      <c r="D79" s="62">
        <v>6828</v>
      </c>
      <c r="E79" s="62">
        <v>6872</v>
      </c>
      <c r="F79" s="62">
        <v>6966</v>
      </c>
      <c r="G79" s="62">
        <v>6828</v>
      </c>
      <c r="H79" s="62">
        <v>6872</v>
      </c>
      <c r="I79" s="110">
        <f t="shared" si="6"/>
        <v>3.4630568632727501E-3</v>
      </c>
      <c r="J79" s="110">
        <f t="shared" si="7"/>
        <v>-1.3494114269308067E-2</v>
      </c>
      <c r="K79" s="107">
        <f t="shared" si="8"/>
        <v>-94</v>
      </c>
      <c r="L79" s="111">
        <f t="shared" si="10"/>
        <v>2.1588351476735106E-3</v>
      </c>
      <c r="M79" s="108">
        <f t="shared" si="9"/>
        <v>44</v>
      </c>
      <c r="N79" s="108">
        <f t="shared" si="11"/>
        <v>44</v>
      </c>
    </row>
    <row r="80" spans="1:14">
      <c r="A80" s="47">
        <v>78</v>
      </c>
      <c r="B80" s="113" t="s">
        <v>169</v>
      </c>
      <c r="C80" s="62">
        <v>4701</v>
      </c>
      <c r="D80" s="62">
        <v>4564</v>
      </c>
      <c r="E80" s="62">
        <v>4612</v>
      </c>
      <c r="F80" s="62">
        <v>4701</v>
      </c>
      <c r="G80" s="62">
        <v>4564</v>
      </c>
      <c r="H80" s="62">
        <v>4612</v>
      </c>
      <c r="I80" s="110">
        <f t="shared" si="6"/>
        <v>2.3241586515445173E-3</v>
      </c>
      <c r="J80" s="110">
        <f t="shared" si="7"/>
        <v>-1.893214209742608E-2</v>
      </c>
      <c r="K80" s="107">
        <f t="shared" si="8"/>
        <v>-89</v>
      </c>
      <c r="L80" s="111">
        <f t="shared" si="10"/>
        <v>2.0440034908823664E-3</v>
      </c>
      <c r="M80" s="108">
        <f t="shared" si="9"/>
        <v>48</v>
      </c>
      <c r="N80" s="108">
        <f t="shared" si="11"/>
        <v>48</v>
      </c>
    </row>
    <row r="81" spans="1:14">
      <c r="A81" s="47">
        <v>79</v>
      </c>
      <c r="B81" s="113" t="s">
        <v>170</v>
      </c>
      <c r="C81" s="62">
        <v>3482</v>
      </c>
      <c r="D81" s="62">
        <v>3295</v>
      </c>
      <c r="E81" s="62">
        <v>3312</v>
      </c>
      <c r="F81" s="62">
        <v>3482</v>
      </c>
      <c r="G81" s="62">
        <v>3295</v>
      </c>
      <c r="H81" s="62">
        <v>3312</v>
      </c>
      <c r="I81" s="110">
        <f t="shared" si="6"/>
        <v>1.6690402111698701E-3</v>
      </c>
      <c r="J81" s="110">
        <f t="shared" si="7"/>
        <v>-4.8822515795519814E-2</v>
      </c>
      <c r="K81" s="107">
        <f t="shared" si="8"/>
        <v>-170</v>
      </c>
      <c r="L81" s="111">
        <f t="shared" si="10"/>
        <v>3.9042763308989024E-3</v>
      </c>
      <c r="M81" s="108">
        <f t="shared" si="9"/>
        <v>17</v>
      </c>
      <c r="N81" s="108">
        <f t="shared" si="11"/>
        <v>17</v>
      </c>
    </row>
    <row r="82" spans="1:14">
      <c r="A82" s="47">
        <v>80</v>
      </c>
      <c r="B82" s="113" t="s">
        <v>171</v>
      </c>
      <c r="C82" s="62">
        <v>11062</v>
      </c>
      <c r="D82" s="62">
        <v>10921</v>
      </c>
      <c r="E82" s="62">
        <v>10947</v>
      </c>
      <c r="F82" s="62">
        <v>11062</v>
      </c>
      <c r="G82" s="62">
        <v>10921</v>
      </c>
      <c r="H82" s="62">
        <v>10947</v>
      </c>
      <c r="I82" s="110">
        <f t="shared" si="6"/>
        <v>5.5166012052163555E-3</v>
      </c>
      <c r="J82" s="110">
        <f t="shared" si="7"/>
        <v>-1.0395950099439522E-2</v>
      </c>
      <c r="K82" s="107">
        <f t="shared" si="8"/>
        <v>-115</v>
      </c>
      <c r="L82" s="111">
        <f t="shared" si="10"/>
        <v>2.641128106196316E-3</v>
      </c>
      <c r="M82" s="108">
        <f t="shared" si="9"/>
        <v>26</v>
      </c>
      <c r="N82" s="108">
        <f t="shared" si="11"/>
        <v>26</v>
      </c>
    </row>
    <row r="83" spans="1:14">
      <c r="A83" s="47">
        <v>81</v>
      </c>
      <c r="B83" s="113" t="s">
        <v>172</v>
      </c>
      <c r="C83" s="62">
        <v>8891</v>
      </c>
      <c r="D83" s="62">
        <v>8959</v>
      </c>
      <c r="E83" s="62">
        <v>8985</v>
      </c>
      <c r="F83" s="62">
        <v>8891</v>
      </c>
      <c r="G83" s="62">
        <v>8958.9999999999909</v>
      </c>
      <c r="H83" s="62">
        <v>8984.9999999999909</v>
      </c>
      <c r="I83" s="110">
        <f t="shared" si="6"/>
        <v>4.5278762975124653E-3</v>
      </c>
      <c r="J83" s="110">
        <f t="shared" si="7"/>
        <v>1.057248903385446E-2</v>
      </c>
      <c r="K83" s="107">
        <f t="shared" si="8"/>
        <v>94</v>
      </c>
      <c r="L83" s="111">
        <f t="shared" si="10"/>
        <v>-2.1588351476735106E-3</v>
      </c>
      <c r="M83" s="108">
        <f t="shared" si="9"/>
        <v>26</v>
      </c>
      <c r="N83" s="108">
        <f t="shared" si="11"/>
        <v>26</v>
      </c>
    </row>
    <row r="84" spans="1:14" s="120" customFormat="1">
      <c r="A84" s="190" t="s">
        <v>173</v>
      </c>
      <c r="B84" s="190"/>
      <c r="C84" s="73">
        <v>2027916</v>
      </c>
      <c r="D84" s="73">
        <v>1970606</v>
      </c>
      <c r="E84" s="73">
        <v>1984374</v>
      </c>
      <c r="F84" s="73">
        <v>2028848.5218851999</v>
      </c>
      <c r="G84" s="73">
        <v>1969380.92131386</v>
      </c>
      <c r="H84" s="73">
        <v>1984849.1674719499</v>
      </c>
      <c r="I84" s="110">
        <f t="shared" si="6"/>
        <v>1</v>
      </c>
      <c r="J84" s="110">
        <f t="shared" si="7"/>
        <v>-2.1471303545117254E-2</v>
      </c>
      <c r="K84" s="107">
        <f t="shared" si="8"/>
        <v>-43542</v>
      </c>
      <c r="L84" s="111">
        <f t="shared" si="10"/>
        <v>1</v>
      </c>
      <c r="M84" s="107">
        <f t="shared" si="9"/>
        <v>13768</v>
      </c>
      <c r="N84" s="108">
        <f t="shared" si="11"/>
        <v>15468.246158089954</v>
      </c>
    </row>
    <row r="85" spans="1:14">
      <c r="C85" s="143"/>
      <c r="D85" s="141"/>
      <c r="E85" s="142"/>
      <c r="F85" s="151"/>
      <c r="G85" s="151"/>
      <c r="H85" s="151"/>
      <c r="L85" s="15"/>
    </row>
    <row r="86" spans="1:14">
      <c r="C86" s="143"/>
      <c r="D86" s="141"/>
      <c r="E86" s="142"/>
      <c r="F86" s="151"/>
      <c r="G86" s="151"/>
      <c r="H86" s="151"/>
    </row>
    <row r="87" spans="1:14">
      <c r="E87" s="151"/>
      <c r="F87" s="151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O87"/>
  <sheetViews>
    <sheetView zoomScale="80" zoomScaleNormal="80" workbookViewId="0">
      <pane ySplit="2" topLeftCell="A78" activePane="bottomLeft" state="frozen"/>
      <selection activeCell="W1" sqref="W1"/>
      <selection pane="bottomLeft" activeCell="E86" sqref="E86:F87"/>
    </sheetView>
  </sheetViews>
  <sheetFormatPr defaultColWidth="9.1796875" defaultRowHeight="14.5"/>
  <cols>
    <col min="1" max="1" width="11.81640625" style="8" customWidth="1"/>
    <col min="2" max="2" width="16.453125" style="8" bestFit="1" customWidth="1"/>
    <col min="3" max="8" width="12" style="8" customWidth="1"/>
    <col min="9" max="9" width="18.1796875" style="8" customWidth="1"/>
    <col min="10" max="10" width="30.453125" style="8" customWidth="1"/>
    <col min="11" max="11" width="27.453125" style="8" customWidth="1"/>
    <col min="12" max="12" width="22.26953125" style="8" customWidth="1"/>
    <col min="13" max="14" width="25.1796875" style="8" customWidth="1"/>
    <col min="15" max="15" width="11" style="8" bestFit="1" customWidth="1"/>
    <col min="16" max="16384" width="9.1796875" style="8"/>
  </cols>
  <sheetData>
    <row r="1" spans="1:15" ht="15" thickBot="1">
      <c r="C1" s="186" t="s">
        <v>290</v>
      </c>
      <c r="D1" s="186"/>
      <c r="E1" s="187"/>
      <c r="F1" s="188" t="s">
        <v>289</v>
      </c>
      <c r="G1" s="186"/>
      <c r="H1" s="187"/>
    </row>
    <row r="2" spans="1:15" ht="29">
      <c r="A2" s="103" t="s">
        <v>91</v>
      </c>
      <c r="B2" s="103" t="s">
        <v>174</v>
      </c>
      <c r="C2" s="103">
        <v>42309</v>
      </c>
      <c r="D2" s="103">
        <v>42644</v>
      </c>
      <c r="E2" s="103">
        <v>42675</v>
      </c>
      <c r="F2" s="21">
        <v>42309</v>
      </c>
      <c r="G2" s="21">
        <v>42644</v>
      </c>
      <c r="H2" s="21">
        <v>42675</v>
      </c>
      <c r="I2" s="102" t="s">
        <v>306</v>
      </c>
      <c r="J2" s="102" t="s">
        <v>312</v>
      </c>
      <c r="K2" s="102" t="s">
        <v>313</v>
      </c>
      <c r="L2" s="102" t="s">
        <v>307</v>
      </c>
      <c r="M2" s="48" t="s">
        <v>314</v>
      </c>
      <c r="N2" s="176" t="s">
        <v>315</v>
      </c>
      <c r="O2" s="6"/>
    </row>
    <row r="3" spans="1:15">
      <c r="A3" s="47">
        <v>1</v>
      </c>
      <c r="B3" s="113" t="s">
        <v>92</v>
      </c>
      <c r="C3" s="63">
        <v>17801</v>
      </c>
      <c r="D3" s="63">
        <v>16106</v>
      </c>
      <c r="E3" s="63">
        <v>16060</v>
      </c>
      <c r="F3" s="63">
        <v>17801</v>
      </c>
      <c r="G3" s="63">
        <v>16106</v>
      </c>
      <c r="H3" s="63">
        <v>16060</v>
      </c>
      <c r="I3" s="110">
        <f>E3/$E$84</f>
        <v>2.2236529661398299E-2</v>
      </c>
      <c r="J3" s="110">
        <f t="shared" ref="J3:J66" si="0">(E3-C3)/C3</f>
        <v>-9.7803494185719902E-2</v>
      </c>
      <c r="K3" s="107">
        <f t="shared" ref="K3:K66" si="1">E3-C3</f>
        <v>-1741</v>
      </c>
      <c r="L3" s="111">
        <f>K3/$K$84</f>
        <v>2.1584963673783132E-2</v>
      </c>
      <c r="M3" s="108">
        <f t="shared" ref="M3:M66" si="2">E3-D3</f>
        <v>-46</v>
      </c>
      <c r="N3" s="108">
        <f>H3-G3</f>
        <v>-46</v>
      </c>
    </row>
    <row r="4" spans="1:15">
      <c r="A4" s="47">
        <v>2</v>
      </c>
      <c r="B4" s="113" t="s">
        <v>93</v>
      </c>
      <c r="C4" s="63">
        <v>5924</v>
      </c>
      <c r="D4" s="63">
        <v>5017</v>
      </c>
      <c r="E4" s="63">
        <v>4992</v>
      </c>
      <c r="F4" s="63">
        <v>5924</v>
      </c>
      <c r="G4" s="63">
        <v>5017</v>
      </c>
      <c r="H4" s="63">
        <v>4992</v>
      </c>
      <c r="I4" s="110">
        <f t="shared" ref="I4:I67" si="3">E4/$E$84</f>
        <v>6.9118777129327713E-3</v>
      </c>
      <c r="J4" s="110">
        <f t="shared" si="0"/>
        <v>-0.15732613099257259</v>
      </c>
      <c r="K4" s="107">
        <f t="shared" si="1"/>
        <v>-932</v>
      </c>
      <c r="L4" s="111">
        <f t="shared" ref="L4:L67" si="4">K4/$K$84</f>
        <v>1.1554960450296314E-2</v>
      </c>
      <c r="M4" s="108">
        <f t="shared" si="2"/>
        <v>-25</v>
      </c>
      <c r="N4" s="108">
        <f t="shared" ref="N4:N67" si="5">H4-G4</f>
        <v>-25</v>
      </c>
    </row>
    <row r="5" spans="1:15">
      <c r="A5" s="47">
        <v>3</v>
      </c>
      <c r="B5" s="113" t="s">
        <v>94</v>
      </c>
      <c r="C5" s="63">
        <v>18685</v>
      </c>
      <c r="D5" s="63">
        <v>17268</v>
      </c>
      <c r="E5" s="63">
        <v>17228</v>
      </c>
      <c r="F5" s="63">
        <v>18685</v>
      </c>
      <c r="G5" s="63">
        <v>17268</v>
      </c>
      <c r="H5" s="63">
        <v>17228</v>
      </c>
      <c r="I5" s="110">
        <f t="shared" si="3"/>
        <v>2.3853731818590903E-2</v>
      </c>
      <c r="J5" s="110">
        <f t="shared" si="0"/>
        <v>-7.7976986887877978E-2</v>
      </c>
      <c r="K5" s="107">
        <f t="shared" si="1"/>
        <v>-1457</v>
      </c>
      <c r="L5" s="111">
        <f t="shared" si="4"/>
        <v>1.8063924223263656E-2</v>
      </c>
      <c r="M5" s="108">
        <f t="shared" si="2"/>
        <v>-40</v>
      </c>
      <c r="N5" s="108">
        <f t="shared" si="5"/>
        <v>-40</v>
      </c>
    </row>
    <row r="6" spans="1:15">
      <c r="A6" s="47">
        <v>4</v>
      </c>
      <c r="B6" s="113" t="s">
        <v>95</v>
      </c>
      <c r="C6" s="63">
        <v>3521</v>
      </c>
      <c r="D6" s="63">
        <v>3213</v>
      </c>
      <c r="E6" s="63">
        <v>3171</v>
      </c>
      <c r="F6" s="63">
        <v>3521</v>
      </c>
      <c r="G6" s="63">
        <v>3213</v>
      </c>
      <c r="H6" s="63">
        <v>3171</v>
      </c>
      <c r="I6" s="110">
        <f t="shared" si="3"/>
        <v>4.3905377058713578E-3</v>
      </c>
      <c r="J6" s="110">
        <f t="shared" si="0"/>
        <v>-9.9403578528827044E-2</v>
      </c>
      <c r="K6" s="107">
        <f t="shared" si="1"/>
        <v>-350</v>
      </c>
      <c r="L6" s="111">
        <f t="shared" si="4"/>
        <v>4.3393091819782289E-3</v>
      </c>
      <c r="M6" s="108">
        <f t="shared" si="2"/>
        <v>-42</v>
      </c>
      <c r="N6" s="108">
        <f t="shared" si="5"/>
        <v>-42</v>
      </c>
    </row>
    <row r="7" spans="1:15">
      <c r="A7" s="47">
        <v>5</v>
      </c>
      <c r="B7" s="113" t="s">
        <v>96</v>
      </c>
      <c r="C7" s="63">
        <v>5597</v>
      </c>
      <c r="D7" s="63">
        <v>5052</v>
      </c>
      <c r="E7" s="63">
        <v>5055</v>
      </c>
      <c r="F7" s="63">
        <v>5597</v>
      </c>
      <c r="G7" s="63">
        <v>5052</v>
      </c>
      <c r="H7" s="63">
        <v>5055</v>
      </c>
      <c r="I7" s="110">
        <f t="shared" si="3"/>
        <v>6.9991069388772352E-3</v>
      </c>
      <c r="J7" s="110">
        <f t="shared" si="0"/>
        <v>-9.6837591566910838E-2</v>
      </c>
      <c r="K7" s="107">
        <f t="shared" si="1"/>
        <v>-542</v>
      </c>
      <c r="L7" s="111">
        <f t="shared" si="4"/>
        <v>6.7197302189491437E-3</v>
      </c>
      <c r="M7" s="108">
        <f t="shared" si="2"/>
        <v>3</v>
      </c>
      <c r="N7" s="108">
        <f t="shared" si="5"/>
        <v>3</v>
      </c>
    </row>
    <row r="8" spans="1:15">
      <c r="A8" s="47">
        <v>6</v>
      </c>
      <c r="B8" s="113" t="s">
        <v>97</v>
      </c>
      <c r="C8" s="63">
        <v>16718</v>
      </c>
      <c r="D8" s="63">
        <v>15489</v>
      </c>
      <c r="E8" s="63">
        <v>15484</v>
      </c>
      <c r="F8" s="63">
        <v>16778.6070113563</v>
      </c>
      <c r="G8" s="63">
        <v>15493.620326276099</v>
      </c>
      <c r="H8" s="63">
        <v>15544.579916217701</v>
      </c>
      <c r="I8" s="110">
        <f t="shared" si="3"/>
        <v>2.1439005309906056E-2</v>
      </c>
      <c r="J8" s="110">
        <f t="shared" si="0"/>
        <v>-7.3812657016389518E-2</v>
      </c>
      <c r="K8" s="107">
        <f t="shared" si="1"/>
        <v>-1234</v>
      </c>
      <c r="L8" s="111">
        <f t="shared" si="4"/>
        <v>1.5299164373031813E-2</v>
      </c>
      <c r="M8" s="108">
        <f t="shared" si="2"/>
        <v>-5</v>
      </c>
      <c r="N8" s="108">
        <f t="shared" si="5"/>
        <v>50.959589941601735</v>
      </c>
    </row>
    <row r="9" spans="1:15">
      <c r="A9" s="47">
        <v>7</v>
      </c>
      <c r="B9" s="113" t="s">
        <v>98</v>
      </c>
      <c r="C9" s="63">
        <v>41486</v>
      </c>
      <c r="D9" s="63">
        <v>38176</v>
      </c>
      <c r="E9" s="63">
        <v>38149</v>
      </c>
      <c r="F9" s="63">
        <v>41486</v>
      </c>
      <c r="G9" s="63">
        <v>38176</v>
      </c>
      <c r="H9" s="63">
        <v>38149</v>
      </c>
      <c r="I9" s="110">
        <f t="shared" si="3"/>
        <v>5.2820757786593009E-2</v>
      </c>
      <c r="J9" s="110">
        <f t="shared" si="0"/>
        <v>-8.0436773851419757E-2</v>
      </c>
      <c r="K9" s="107">
        <f t="shared" si="1"/>
        <v>-3337</v>
      </c>
      <c r="L9" s="111">
        <f t="shared" si="4"/>
        <v>4.1372213543603861E-2</v>
      </c>
      <c r="M9" s="108">
        <f t="shared" si="2"/>
        <v>-27</v>
      </c>
      <c r="N9" s="108">
        <f t="shared" si="5"/>
        <v>-27</v>
      </c>
    </row>
    <row r="10" spans="1:15">
      <c r="A10" s="47">
        <v>8</v>
      </c>
      <c r="B10" s="113" t="s">
        <v>99</v>
      </c>
      <c r="C10" s="63">
        <v>1473</v>
      </c>
      <c r="D10" s="63">
        <v>1263</v>
      </c>
      <c r="E10" s="63">
        <v>1262</v>
      </c>
      <c r="F10" s="63">
        <v>1461.99310439791</v>
      </c>
      <c r="G10" s="63">
        <v>1245.1491329451901</v>
      </c>
      <c r="H10" s="63">
        <v>1249.2354403353399</v>
      </c>
      <c r="I10" s="110">
        <f t="shared" si="3"/>
        <v>1.7473537006652958E-3</v>
      </c>
      <c r="J10" s="110">
        <f t="shared" si="0"/>
        <v>-0.14324507807196199</v>
      </c>
      <c r="K10" s="107">
        <f t="shared" si="1"/>
        <v>-211</v>
      </c>
      <c r="L10" s="111">
        <f t="shared" si="4"/>
        <v>2.6159835354211611E-3</v>
      </c>
      <c r="M10" s="108">
        <f t="shared" si="2"/>
        <v>-1</v>
      </c>
      <c r="N10" s="108">
        <f t="shared" si="5"/>
        <v>4.086307390149841</v>
      </c>
    </row>
    <row r="11" spans="1:15">
      <c r="A11" s="47">
        <v>9</v>
      </c>
      <c r="B11" s="113" t="s">
        <v>100</v>
      </c>
      <c r="C11" s="63">
        <v>22925</v>
      </c>
      <c r="D11" s="63">
        <v>21315</v>
      </c>
      <c r="E11" s="63">
        <v>21256</v>
      </c>
      <c r="F11" s="63">
        <v>22925</v>
      </c>
      <c r="G11" s="63">
        <v>21315</v>
      </c>
      <c r="H11" s="63">
        <v>21256</v>
      </c>
      <c r="I11" s="110">
        <f t="shared" si="3"/>
        <v>2.9430863915484572E-2</v>
      </c>
      <c r="J11" s="110">
        <f t="shared" si="0"/>
        <v>-7.2802617230098149E-2</v>
      </c>
      <c r="K11" s="107">
        <f t="shared" si="1"/>
        <v>-1669</v>
      </c>
      <c r="L11" s="111">
        <f t="shared" si="4"/>
        <v>2.0692305784919041E-2</v>
      </c>
      <c r="M11" s="108">
        <f t="shared" si="2"/>
        <v>-59</v>
      </c>
      <c r="N11" s="108">
        <f t="shared" si="5"/>
        <v>-59</v>
      </c>
    </row>
    <row r="12" spans="1:15">
      <c r="A12" s="47">
        <v>10</v>
      </c>
      <c r="B12" s="113" t="s">
        <v>101</v>
      </c>
      <c r="C12" s="63">
        <v>26194</v>
      </c>
      <c r="D12" s="63">
        <v>23826</v>
      </c>
      <c r="E12" s="63">
        <v>23715</v>
      </c>
      <c r="F12" s="63">
        <v>26194</v>
      </c>
      <c r="G12" s="63">
        <v>23826</v>
      </c>
      <c r="H12" s="63">
        <v>23715</v>
      </c>
      <c r="I12" s="110">
        <f t="shared" si="3"/>
        <v>3.2835572909094682E-2</v>
      </c>
      <c r="J12" s="110">
        <f t="shared" si="0"/>
        <v>-9.4639993891730931E-2</v>
      </c>
      <c r="K12" s="107">
        <f t="shared" si="1"/>
        <v>-2479</v>
      </c>
      <c r="L12" s="111">
        <f t="shared" si="4"/>
        <v>3.0734707034640086E-2</v>
      </c>
      <c r="M12" s="108">
        <f t="shared" si="2"/>
        <v>-111</v>
      </c>
      <c r="N12" s="108">
        <f t="shared" si="5"/>
        <v>-111</v>
      </c>
    </row>
    <row r="13" spans="1:15">
      <c r="A13" s="47">
        <v>11</v>
      </c>
      <c r="B13" s="113" t="s">
        <v>102</v>
      </c>
      <c r="C13" s="63">
        <v>2315</v>
      </c>
      <c r="D13" s="63">
        <v>2078</v>
      </c>
      <c r="E13" s="63">
        <v>2086</v>
      </c>
      <c r="F13" s="63">
        <v>2293.1008024643702</v>
      </c>
      <c r="G13" s="63">
        <v>2064.9041767480899</v>
      </c>
      <c r="H13" s="63">
        <v>2065.6782389068198</v>
      </c>
      <c r="I13" s="110">
        <f t="shared" si="3"/>
        <v>2.8882565923833655E-3</v>
      </c>
      <c r="J13" s="110">
        <f t="shared" si="0"/>
        <v>-9.8920086393088552E-2</v>
      </c>
      <c r="K13" s="107">
        <f t="shared" si="1"/>
        <v>-229</v>
      </c>
      <c r="L13" s="111">
        <f t="shared" si="4"/>
        <v>2.839148007637184E-3</v>
      </c>
      <c r="M13" s="108">
        <f t="shared" si="2"/>
        <v>8</v>
      </c>
      <c r="N13" s="108">
        <f t="shared" si="5"/>
        <v>0.77406215872997564</v>
      </c>
    </row>
    <row r="14" spans="1:15">
      <c r="A14" s="47">
        <v>12</v>
      </c>
      <c r="B14" s="113" t="s">
        <v>103</v>
      </c>
      <c r="C14" s="63">
        <v>977</v>
      </c>
      <c r="D14" s="63">
        <v>796</v>
      </c>
      <c r="E14" s="63">
        <v>772</v>
      </c>
      <c r="F14" s="63">
        <v>976.99999999999898</v>
      </c>
      <c r="G14" s="63">
        <v>796</v>
      </c>
      <c r="H14" s="63">
        <v>772</v>
      </c>
      <c r="I14" s="110">
        <f t="shared" si="3"/>
        <v>1.0689041655416866E-3</v>
      </c>
      <c r="J14" s="110">
        <f t="shared" si="0"/>
        <v>-0.20982599795291709</v>
      </c>
      <c r="K14" s="107">
        <f t="shared" si="1"/>
        <v>-205</v>
      </c>
      <c r="L14" s="111">
        <f t="shared" si="4"/>
        <v>2.5415953780158198E-3</v>
      </c>
      <c r="M14" s="108">
        <f t="shared" si="2"/>
        <v>-24</v>
      </c>
      <c r="N14" s="108">
        <f t="shared" si="5"/>
        <v>-24</v>
      </c>
    </row>
    <row r="15" spans="1:15">
      <c r="A15" s="47">
        <v>13</v>
      </c>
      <c r="B15" s="113" t="s">
        <v>104</v>
      </c>
      <c r="C15" s="63">
        <v>3187</v>
      </c>
      <c r="D15" s="63">
        <v>2765</v>
      </c>
      <c r="E15" s="63">
        <v>2748</v>
      </c>
      <c r="F15" s="63">
        <v>3144.7597035665499</v>
      </c>
      <c r="G15" s="63">
        <v>2737.00350033208</v>
      </c>
      <c r="H15" s="63">
        <v>2711.6040131626</v>
      </c>
      <c r="I15" s="110">
        <f t="shared" si="3"/>
        <v>3.8048557602442419E-3</v>
      </c>
      <c r="J15" s="110">
        <f t="shared" si="0"/>
        <v>-0.13774709758393475</v>
      </c>
      <c r="K15" s="107">
        <f t="shared" si="1"/>
        <v>-439</v>
      </c>
      <c r="L15" s="111">
        <f t="shared" si="4"/>
        <v>5.4427335168241216E-3</v>
      </c>
      <c r="M15" s="108">
        <f t="shared" si="2"/>
        <v>-17</v>
      </c>
      <c r="N15" s="108">
        <f t="shared" si="5"/>
        <v>-25.399487169479926</v>
      </c>
    </row>
    <row r="16" spans="1:15">
      <c r="A16" s="47">
        <v>14</v>
      </c>
      <c r="B16" s="113" t="s">
        <v>105</v>
      </c>
      <c r="C16" s="63">
        <v>4017</v>
      </c>
      <c r="D16" s="63">
        <v>3444</v>
      </c>
      <c r="E16" s="63">
        <v>3428</v>
      </c>
      <c r="F16" s="63">
        <v>4032.92922362635</v>
      </c>
      <c r="G16" s="63">
        <v>3437.51769318986</v>
      </c>
      <c r="H16" s="63">
        <v>3443.5916217563599</v>
      </c>
      <c r="I16" s="110">
        <f t="shared" si="3"/>
        <v>4.7463775640892505E-3</v>
      </c>
      <c r="J16" s="110">
        <f t="shared" si="0"/>
        <v>-0.14662683594722431</v>
      </c>
      <c r="K16" s="107">
        <f t="shared" si="1"/>
        <v>-589</v>
      </c>
      <c r="L16" s="111">
        <f t="shared" si="4"/>
        <v>7.3024374519576486E-3</v>
      </c>
      <c r="M16" s="108">
        <f t="shared" si="2"/>
        <v>-16</v>
      </c>
      <c r="N16" s="108">
        <f t="shared" si="5"/>
        <v>6.0739285664999443</v>
      </c>
    </row>
    <row r="17" spans="1:15">
      <c r="A17" s="47">
        <v>15</v>
      </c>
      <c r="B17" s="113" t="s">
        <v>106</v>
      </c>
      <c r="C17" s="63">
        <v>7687</v>
      </c>
      <c r="D17" s="63">
        <v>7044</v>
      </c>
      <c r="E17" s="63">
        <v>7064</v>
      </c>
      <c r="F17" s="63">
        <v>7675.1203968665404</v>
      </c>
      <c r="G17" s="63">
        <v>7015.2654800042701</v>
      </c>
      <c r="H17" s="63">
        <v>7025.6994042084398</v>
      </c>
      <c r="I17" s="110">
        <f t="shared" si="3"/>
        <v>9.7807500328840336E-3</v>
      </c>
      <c r="J17" s="110">
        <f t="shared" si="0"/>
        <v>-8.1045921685963321E-2</v>
      </c>
      <c r="K17" s="107">
        <f t="shared" si="1"/>
        <v>-623</v>
      </c>
      <c r="L17" s="111">
        <f t="shared" si="4"/>
        <v>7.7239703439212475E-3</v>
      </c>
      <c r="M17" s="108">
        <f t="shared" si="2"/>
        <v>20</v>
      </c>
      <c r="N17" s="108">
        <f t="shared" si="5"/>
        <v>10.433924204169671</v>
      </c>
    </row>
    <row r="18" spans="1:15">
      <c r="A18" s="47">
        <v>16</v>
      </c>
      <c r="B18" s="113" t="s">
        <v>107</v>
      </c>
      <c r="C18" s="63">
        <v>20468</v>
      </c>
      <c r="D18" s="63">
        <v>18637</v>
      </c>
      <c r="E18" s="63">
        <v>18551</v>
      </c>
      <c r="F18" s="63">
        <v>20510.901999308899</v>
      </c>
      <c r="G18" s="63">
        <v>18616.477820695</v>
      </c>
      <c r="H18" s="63">
        <v>18593.262527073501</v>
      </c>
      <c r="I18" s="110">
        <f t="shared" si="3"/>
        <v>2.5685545563424648E-2</v>
      </c>
      <c r="J18" s="110">
        <f t="shared" si="0"/>
        <v>-9.3658393589994143E-2</v>
      </c>
      <c r="K18" s="107">
        <f t="shared" si="1"/>
        <v>-1917</v>
      </c>
      <c r="L18" s="111">
        <f t="shared" si="4"/>
        <v>2.3767016291006471E-2</v>
      </c>
      <c r="M18" s="108">
        <f t="shared" si="2"/>
        <v>-86</v>
      </c>
      <c r="N18" s="108">
        <f t="shared" si="5"/>
        <v>-23.215293621498859</v>
      </c>
    </row>
    <row r="19" spans="1:15">
      <c r="A19" s="47">
        <v>17</v>
      </c>
      <c r="B19" s="113" t="s">
        <v>108</v>
      </c>
      <c r="C19" s="63">
        <v>12055</v>
      </c>
      <c r="D19" s="63">
        <v>11302</v>
      </c>
      <c r="E19" s="63">
        <v>11228</v>
      </c>
      <c r="F19" s="63">
        <v>12178.3630972389</v>
      </c>
      <c r="G19" s="63">
        <v>11298.978497284999</v>
      </c>
      <c r="H19" s="63">
        <v>11350.5863001663</v>
      </c>
      <c r="I19" s="110">
        <f t="shared" si="3"/>
        <v>1.5546186490546706E-2</v>
      </c>
      <c r="J19" s="110">
        <f t="shared" si="0"/>
        <v>-6.8602239734549986E-2</v>
      </c>
      <c r="K19" s="107">
        <f t="shared" si="1"/>
        <v>-827</v>
      </c>
      <c r="L19" s="111">
        <f t="shared" si="4"/>
        <v>1.0253167695702845E-2</v>
      </c>
      <c r="M19" s="108">
        <f t="shared" si="2"/>
        <v>-74</v>
      </c>
      <c r="N19" s="108">
        <f t="shared" si="5"/>
        <v>51.607802881300813</v>
      </c>
    </row>
    <row r="20" spans="1:15">
      <c r="A20" s="47">
        <v>18</v>
      </c>
      <c r="B20" s="113" t="s">
        <v>109</v>
      </c>
      <c r="C20" s="63">
        <v>4437</v>
      </c>
      <c r="D20" s="63">
        <v>3838</v>
      </c>
      <c r="E20" s="63">
        <v>3816</v>
      </c>
      <c r="F20" s="63">
        <v>4436.84128601866</v>
      </c>
      <c r="G20" s="63">
        <v>3842.5122073412699</v>
      </c>
      <c r="H20" s="63">
        <v>3834.0848951329799</v>
      </c>
      <c r="I20" s="110">
        <f t="shared" si="3"/>
        <v>5.283598828636109E-3</v>
      </c>
      <c r="J20" s="110">
        <f t="shared" si="0"/>
        <v>-0.13995943204868155</v>
      </c>
      <c r="K20" s="107">
        <f t="shared" si="1"/>
        <v>-621</v>
      </c>
      <c r="L20" s="111">
        <f t="shared" si="4"/>
        <v>7.6991742914528007E-3</v>
      </c>
      <c r="M20" s="108">
        <f t="shared" si="2"/>
        <v>-22</v>
      </c>
      <c r="N20" s="108">
        <f t="shared" si="5"/>
        <v>-8.4273122082900045</v>
      </c>
    </row>
    <row r="21" spans="1:15">
      <c r="A21" s="47">
        <v>19</v>
      </c>
      <c r="B21" s="113" t="s">
        <v>110</v>
      </c>
      <c r="C21" s="63">
        <v>8271</v>
      </c>
      <c r="D21" s="63">
        <v>6815</v>
      </c>
      <c r="E21" s="63">
        <v>6814</v>
      </c>
      <c r="F21" s="63">
        <v>8179.4240515126203</v>
      </c>
      <c r="G21" s="63">
        <v>6793.2066632394599</v>
      </c>
      <c r="H21" s="63">
        <v>6707.4464085187101</v>
      </c>
      <c r="I21" s="110">
        <f t="shared" si="3"/>
        <v>9.4346023108821918E-3</v>
      </c>
      <c r="J21" s="110">
        <f t="shared" si="0"/>
        <v>-0.17615765929150043</v>
      </c>
      <c r="K21" s="107">
        <f t="shared" si="1"/>
        <v>-1457</v>
      </c>
      <c r="L21" s="111">
        <f t="shared" si="4"/>
        <v>1.8063924223263656E-2</v>
      </c>
      <c r="M21" s="108">
        <f t="shared" si="2"/>
        <v>-1</v>
      </c>
      <c r="N21" s="108">
        <f t="shared" si="5"/>
        <v>-85.760254720749799</v>
      </c>
      <c r="O21" s="4"/>
    </row>
    <row r="22" spans="1:15">
      <c r="A22" s="47">
        <v>20</v>
      </c>
      <c r="B22" s="113" t="s">
        <v>111</v>
      </c>
      <c r="C22" s="63">
        <v>17511</v>
      </c>
      <c r="D22" s="63">
        <v>16276</v>
      </c>
      <c r="E22" s="63">
        <v>16178</v>
      </c>
      <c r="F22" s="63">
        <v>17588.169547803402</v>
      </c>
      <c r="G22" s="63">
        <v>16200.785635140301</v>
      </c>
      <c r="H22" s="63">
        <v>16248.122113564999</v>
      </c>
      <c r="I22" s="110">
        <f t="shared" si="3"/>
        <v>2.2399911386183167E-2</v>
      </c>
      <c r="J22" s="110">
        <f t="shared" si="0"/>
        <v>-7.6123579464336705E-2</v>
      </c>
      <c r="K22" s="107">
        <f t="shared" si="1"/>
        <v>-1333</v>
      </c>
      <c r="L22" s="111">
        <f t="shared" si="4"/>
        <v>1.6526568970219941E-2</v>
      </c>
      <c r="M22" s="108">
        <f t="shared" si="2"/>
        <v>-98</v>
      </c>
      <c r="N22" s="108">
        <f t="shared" si="5"/>
        <v>47.336478424698726</v>
      </c>
      <c r="O22" s="4"/>
    </row>
    <row r="23" spans="1:15">
      <c r="A23" s="47">
        <v>21</v>
      </c>
      <c r="B23" s="113" t="s">
        <v>112</v>
      </c>
      <c r="C23" s="63">
        <v>7380</v>
      </c>
      <c r="D23" s="63">
        <v>6455</v>
      </c>
      <c r="E23" s="63">
        <v>6396</v>
      </c>
      <c r="F23" s="63">
        <v>7380</v>
      </c>
      <c r="G23" s="63">
        <v>6455</v>
      </c>
      <c r="H23" s="63">
        <v>6396</v>
      </c>
      <c r="I23" s="110">
        <f t="shared" si="3"/>
        <v>8.8558433196951128E-3</v>
      </c>
      <c r="J23" s="110">
        <f t="shared" si="0"/>
        <v>-0.13333333333333333</v>
      </c>
      <c r="K23" s="107">
        <f t="shared" si="1"/>
        <v>-984</v>
      </c>
      <c r="L23" s="111">
        <f t="shared" si="4"/>
        <v>1.2199657814475936E-2</v>
      </c>
      <c r="M23" s="108">
        <f t="shared" si="2"/>
        <v>-59</v>
      </c>
      <c r="N23" s="108">
        <f t="shared" si="5"/>
        <v>-59</v>
      </c>
      <c r="O23" s="4"/>
    </row>
    <row r="24" spans="1:15">
      <c r="A24" s="47">
        <v>22</v>
      </c>
      <c r="B24" s="113" t="s">
        <v>113</v>
      </c>
      <c r="C24" s="63">
        <v>9983</v>
      </c>
      <c r="D24" s="63">
        <v>9112</v>
      </c>
      <c r="E24" s="63">
        <v>9104</v>
      </c>
      <c r="F24" s="63">
        <v>10032.5701891965</v>
      </c>
      <c r="G24" s="63">
        <v>9032.5106180142993</v>
      </c>
      <c r="H24" s="63">
        <v>9153.3265905240205</v>
      </c>
      <c r="I24" s="110">
        <f t="shared" si="3"/>
        <v>1.2605315444419059E-2</v>
      </c>
      <c r="J24" s="110">
        <f t="shared" si="0"/>
        <v>-8.8049684463588102E-2</v>
      </c>
      <c r="K24" s="107">
        <f t="shared" si="1"/>
        <v>-879</v>
      </c>
      <c r="L24" s="111">
        <f t="shared" si="4"/>
        <v>1.0897865059882467E-2</v>
      </c>
      <c r="M24" s="108">
        <f t="shared" si="2"/>
        <v>-8</v>
      </c>
      <c r="N24" s="108">
        <f t="shared" si="5"/>
        <v>120.81597250972118</v>
      </c>
      <c r="O24" s="4"/>
    </row>
    <row r="25" spans="1:15">
      <c r="A25" s="47">
        <v>23</v>
      </c>
      <c r="B25" s="113" t="s">
        <v>114</v>
      </c>
      <c r="C25" s="63">
        <v>6259</v>
      </c>
      <c r="D25" s="63">
        <v>5398</v>
      </c>
      <c r="E25" s="63">
        <v>5410</v>
      </c>
      <c r="F25" s="63">
        <v>6215.4085725390496</v>
      </c>
      <c r="G25" s="63">
        <v>5337.6607208818996</v>
      </c>
      <c r="H25" s="63">
        <v>5331.3023859540899</v>
      </c>
      <c r="I25" s="110">
        <f t="shared" si="3"/>
        <v>7.4906367041198503E-3</v>
      </c>
      <c r="J25" s="110">
        <f t="shared" si="0"/>
        <v>-0.13564467167279118</v>
      </c>
      <c r="K25" s="107">
        <f t="shared" si="1"/>
        <v>-849</v>
      </c>
      <c r="L25" s="111">
        <f t="shared" si="4"/>
        <v>1.0525924272855761E-2</v>
      </c>
      <c r="M25" s="108">
        <f t="shared" si="2"/>
        <v>12</v>
      </c>
      <c r="N25" s="108">
        <f t="shared" si="5"/>
        <v>-6.3583349278096648</v>
      </c>
      <c r="O25" s="4"/>
    </row>
    <row r="26" spans="1:15">
      <c r="A26" s="47">
        <v>24</v>
      </c>
      <c r="B26" s="113" t="s">
        <v>115</v>
      </c>
      <c r="C26" s="63">
        <v>4559</v>
      </c>
      <c r="D26" s="63">
        <v>3973</v>
      </c>
      <c r="E26" s="63">
        <v>3947</v>
      </c>
      <c r="F26" s="63">
        <v>4559</v>
      </c>
      <c r="G26" s="63">
        <v>3973</v>
      </c>
      <c r="H26" s="63">
        <v>3947</v>
      </c>
      <c r="I26" s="110">
        <f t="shared" si="3"/>
        <v>5.4649802349650738E-3</v>
      </c>
      <c r="J26" s="110">
        <f t="shared" si="0"/>
        <v>-0.13423996490458434</v>
      </c>
      <c r="K26" s="107">
        <f t="shared" si="1"/>
        <v>-612</v>
      </c>
      <c r="L26" s="111">
        <f t="shared" si="4"/>
        <v>7.5875920553447893E-3</v>
      </c>
      <c r="M26" s="108">
        <f t="shared" si="2"/>
        <v>-26</v>
      </c>
      <c r="N26" s="108">
        <f t="shared" si="5"/>
        <v>-26</v>
      </c>
      <c r="O26" s="4"/>
    </row>
    <row r="27" spans="1:15">
      <c r="A27" s="47">
        <v>25</v>
      </c>
      <c r="B27" s="113" t="s">
        <v>116</v>
      </c>
      <c r="C27" s="63">
        <v>7538</v>
      </c>
      <c r="D27" s="63">
        <v>6736</v>
      </c>
      <c r="E27" s="63">
        <v>6839</v>
      </c>
      <c r="F27" s="63">
        <v>7523.0601152950903</v>
      </c>
      <c r="G27" s="63">
        <v>6761.1719208253198</v>
      </c>
      <c r="H27" s="63">
        <v>6802.6455409218497</v>
      </c>
      <c r="I27" s="110">
        <f t="shared" si="3"/>
        <v>9.4692170830823763E-3</v>
      </c>
      <c r="J27" s="110">
        <f t="shared" si="0"/>
        <v>-9.2730167153091E-2</v>
      </c>
      <c r="K27" s="107">
        <f t="shared" si="1"/>
        <v>-699</v>
      </c>
      <c r="L27" s="111">
        <f t="shared" si="4"/>
        <v>8.6662203377222344E-3</v>
      </c>
      <c r="M27" s="108">
        <f t="shared" si="2"/>
        <v>103</v>
      </c>
      <c r="N27" s="108">
        <f t="shared" si="5"/>
        <v>41.473620096529885</v>
      </c>
      <c r="O27" s="4"/>
    </row>
    <row r="28" spans="1:15">
      <c r="A28" s="47">
        <v>26</v>
      </c>
      <c r="B28" s="113" t="s">
        <v>117</v>
      </c>
      <c r="C28" s="63">
        <v>7078</v>
      </c>
      <c r="D28" s="63">
        <v>6821</v>
      </c>
      <c r="E28" s="63">
        <v>6905</v>
      </c>
      <c r="F28" s="63">
        <v>7078</v>
      </c>
      <c r="G28" s="63">
        <v>6821</v>
      </c>
      <c r="H28" s="63">
        <v>6905</v>
      </c>
      <c r="I28" s="110">
        <f t="shared" si="3"/>
        <v>9.5606000816908631E-3</v>
      </c>
      <c r="J28" s="110">
        <f t="shared" si="0"/>
        <v>-2.4441932749364226E-2</v>
      </c>
      <c r="K28" s="107">
        <f t="shared" si="1"/>
        <v>-173</v>
      </c>
      <c r="L28" s="111">
        <f t="shared" si="4"/>
        <v>2.1448585385206676E-3</v>
      </c>
      <c r="M28" s="108">
        <f t="shared" si="2"/>
        <v>84</v>
      </c>
      <c r="N28" s="108">
        <f t="shared" si="5"/>
        <v>84</v>
      </c>
      <c r="O28" s="4"/>
    </row>
    <row r="29" spans="1:15">
      <c r="A29" s="47">
        <v>27</v>
      </c>
      <c r="B29" s="113" t="s">
        <v>118</v>
      </c>
      <c r="C29" s="63">
        <v>17029</v>
      </c>
      <c r="D29" s="63">
        <v>15798</v>
      </c>
      <c r="E29" s="63">
        <v>15749</v>
      </c>
      <c r="F29" s="63">
        <v>17029</v>
      </c>
      <c r="G29" s="63">
        <v>15798</v>
      </c>
      <c r="H29" s="63">
        <v>15749</v>
      </c>
      <c r="I29" s="110">
        <f t="shared" si="3"/>
        <v>2.1805921895228009E-2</v>
      </c>
      <c r="J29" s="110">
        <f t="shared" si="0"/>
        <v>-7.5165893475835341E-2</v>
      </c>
      <c r="K29" s="107">
        <f t="shared" si="1"/>
        <v>-1280</v>
      </c>
      <c r="L29" s="111">
        <f t="shared" si="4"/>
        <v>1.5869473579806094E-2</v>
      </c>
      <c r="M29" s="108">
        <f t="shared" si="2"/>
        <v>-49</v>
      </c>
      <c r="N29" s="108">
        <f t="shared" si="5"/>
        <v>-49</v>
      </c>
      <c r="O29" s="4"/>
    </row>
    <row r="30" spans="1:15">
      <c r="A30" s="47">
        <v>28</v>
      </c>
      <c r="B30" s="113" t="s">
        <v>119</v>
      </c>
      <c r="C30" s="63">
        <v>8483</v>
      </c>
      <c r="D30" s="63">
        <v>7127</v>
      </c>
      <c r="E30" s="63">
        <v>7075</v>
      </c>
      <c r="F30" s="63">
        <v>8510.1552352304607</v>
      </c>
      <c r="G30" s="63">
        <v>7078.1648738460799</v>
      </c>
      <c r="H30" s="63">
        <v>7101.59422135355</v>
      </c>
      <c r="I30" s="110">
        <f t="shared" si="3"/>
        <v>9.7959805326521144E-3</v>
      </c>
      <c r="J30" s="110">
        <f t="shared" si="0"/>
        <v>-0.16597901685724389</v>
      </c>
      <c r="K30" s="107">
        <f t="shared" si="1"/>
        <v>-1408</v>
      </c>
      <c r="L30" s="111">
        <f t="shared" si="4"/>
        <v>1.7456420937786703E-2</v>
      </c>
      <c r="M30" s="108">
        <f t="shared" si="2"/>
        <v>-52</v>
      </c>
      <c r="N30" s="108">
        <f t="shared" si="5"/>
        <v>23.429347507470084</v>
      </c>
      <c r="O30" s="4"/>
    </row>
    <row r="31" spans="1:15">
      <c r="A31" s="47">
        <v>29</v>
      </c>
      <c r="B31" s="113" t="s">
        <v>120</v>
      </c>
      <c r="C31" s="63">
        <v>2596</v>
      </c>
      <c r="D31" s="63">
        <v>2133</v>
      </c>
      <c r="E31" s="63">
        <v>2136</v>
      </c>
      <c r="F31" s="63">
        <v>2596</v>
      </c>
      <c r="G31" s="63">
        <v>2133</v>
      </c>
      <c r="H31" s="63">
        <v>2136</v>
      </c>
      <c r="I31" s="110">
        <f t="shared" si="3"/>
        <v>2.9574861367837337E-3</v>
      </c>
      <c r="J31" s="110">
        <f t="shared" si="0"/>
        <v>-0.17719568567026195</v>
      </c>
      <c r="K31" s="107">
        <f t="shared" si="1"/>
        <v>-460</v>
      </c>
      <c r="L31" s="111">
        <f t="shared" si="4"/>
        <v>5.7030920677428156E-3</v>
      </c>
      <c r="M31" s="108">
        <f t="shared" si="2"/>
        <v>3</v>
      </c>
      <c r="N31" s="108">
        <f t="shared" si="5"/>
        <v>3</v>
      </c>
      <c r="O31" s="4"/>
    </row>
    <row r="32" spans="1:15">
      <c r="A32" s="47">
        <v>30</v>
      </c>
      <c r="B32" s="113" t="s">
        <v>121</v>
      </c>
      <c r="C32" s="63">
        <v>1501</v>
      </c>
      <c r="D32" s="63">
        <v>1698</v>
      </c>
      <c r="E32" s="63">
        <v>1523</v>
      </c>
      <c r="F32" s="63">
        <v>1501</v>
      </c>
      <c r="G32" s="63">
        <v>1698</v>
      </c>
      <c r="H32" s="63">
        <v>1523</v>
      </c>
      <c r="I32" s="110">
        <f t="shared" si="3"/>
        <v>2.1087319224352185E-3</v>
      </c>
      <c r="J32" s="110">
        <f t="shared" si="0"/>
        <v>1.4656895403064623E-2</v>
      </c>
      <c r="K32" s="107">
        <f t="shared" si="1"/>
        <v>22</v>
      </c>
      <c r="L32" s="111">
        <f t="shared" si="4"/>
        <v>-2.7275657715291723E-4</v>
      </c>
      <c r="M32" s="108">
        <f t="shared" si="2"/>
        <v>-175</v>
      </c>
      <c r="N32" s="108">
        <f t="shared" si="5"/>
        <v>-175</v>
      </c>
      <c r="O32" s="4"/>
    </row>
    <row r="33" spans="1:15">
      <c r="A33" s="47">
        <v>31</v>
      </c>
      <c r="B33" s="113" t="s">
        <v>122</v>
      </c>
      <c r="C33" s="63">
        <v>23258</v>
      </c>
      <c r="D33" s="63">
        <v>18885</v>
      </c>
      <c r="E33" s="63">
        <v>18590</v>
      </c>
      <c r="F33" s="63">
        <v>23400.616518299899</v>
      </c>
      <c r="G33" s="63">
        <v>19039.2635938639</v>
      </c>
      <c r="H33" s="63">
        <v>18786.892476374</v>
      </c>
      <c r="I33" s="110">
        <f t="shared" si="3"/>
        <v>2.5739544608056934E-2</v>
      </c>
      <c r="J33" s="110">
        <f t="shared" si="0"/>
        <v>-0.20070513371743057</v>
      </c>
      <c r="K33" s="107">
        <f t="shared" si="1"/>
        <v>-4668</v>
      </c>
      <c r="L33" s="111">
        <f t="shared" si="4"/>
        <v>5.7873986461355352E-2</v>
      </c>
      <c r="M33" s="108">
        <f t="shared" si="2"/>
        <v>-295</v>
      </c>
      <c r="N33" s="108">
        <f t="shared" si="5"/>
        <v>-252.37111748989992</v>
      </c>
      <c r="O33" s="4"/>
    </row>
    <row r="34" spans="1:15">
      <c r="A34" s="47">
        <v>32</v>
      </c>
      <c r="B34" s="113" t="s">
        <v>123</v>
      </c>
      <c r="C34" s="63">
        <v>6752</v>
      </c>
      <c r="D34" s="63">
        <v>5974</v>
      </c>
      <c r="E34" s="63">
        <v>5978</v>
      </c>
      <c r="F34" s="63">
        <v>6707.3757326282002</v>
      </c>
      <c r="G34" s="63">
        <v>5934.4649141083601</v>
      </c>
      <c r="H34" s="63">
        <v>5919.5515326874902</v>
      </c>
      <c r="I34" s="110">
        <f t="shared" si="3"/>
        <v>8.2770843285080338E-3</v>
      </c>
      <c r="J34" s="110">
        <f t="shared" si="0"/>
        <v>-0.11463270142180094</v>
      </c>
      <c r="K34" s="107">
        <f t="shared" si="1"/>
        <v>-774</v>
      </c>
      <c r="L34" s="111">
        <f t="shared" si="4"/>
        <v>9.5960723052889978E-3</v>
      </c>
      <c r="M34" s="108">
        <f t="shared" si="2"/>
        <v>4</v>
      </c>
      <c r="N34" s="108">
        <f t="shared" si="5"/>
        <v>-14.913381420869882</v>
      </c>
      <c r="O34" s="4"/>
    </row>
    <row r="35" spans="1:15">
      <c r="A35" s="47">
        <v>33</v>
      </c>
      <c r="B35" s="113" t="s">
        <v>124</v>
      </c>
      <c r="C35" s="63">
        <v>32057</v>
      </c>
      <c r="D35" s="63">
        <v>28958</v>
      </c>
      <c r="E35" s="63">
        <v>28899</v>
      </c>
      <c r="F35" s="63">
        <v>32072.113416959099</v>
      </c>
      <c r="G35" s="63">
        <v>29039.469546118002</v>
      </c>
      <c r="H35" s="63">
        <v>28848.926924174099</v>
      </c>
      <c r="I35" s="110">
        <f t="shared" si="3"/>
        <v>4.0013292072524874E-2</v>
      </c>
      <c r="J35" s="110">
        <f t="shared" si="0"/>
        <v>-9.8512025454658883E-2</v>
      </c>
      <c r="K35" s="107">
        <f t="shared" si="1"/>
        <v>-3158</v>
      </c>
      <c r="L35" s="111">
        <f t="shared" si="4"/>
        <v>3.9152966847677849E-2</v>
      </c>
      <c r="M35" s="108">
        <f t="shared" si="2"/>
        <v>-59</v>
      </c>
      <c r="N35" s="108">
        <f t="shared" si="5"/>
        <v>-190.54262194390321</v>
      </c>
      <c r="O35" s="4"/>
    </row>
    <row r="36" spans="1:15">
      <c r="A36" s="47">
        <v>34</v>
      </c>
      <c r="B36" s="113" t="s">
        <v>125</v>
      </c>
      <c r="C36" s="63">
        <v>5951</v>
      </c>
      <c r="D36" s="63">
        <v>5253</v>
      </c>
      <c r="E36" s="63">
        <v>5233</v>
      </c>
      <c r="F36" s="63">
        <v>5951.00000000001</v>
      </c>
      <c r="G36" s="63">
        <v>5253</v>
      </c>
      <c r="H36" s="63">
        <v>5233</v>
      </c>
      <c r="I36" s="110">
        <f t="shared" si="3"/>
        <v>7.2455641169425463E-3</v>
      </c>
      <c r="J36" s="110">
        <f t="shared" si="0"/>
        <v>-0.12065199126197278</v>
      </c>
      <c r="K36" s="107">
        <f t="shared" si="1"/>
        <v>-718</v>
      </c>
      <c r="L36" s="111">
        <f t="shared" si="4"/>
        <v>8.9017828361724807E-3</v>
      </c>
      <c r="M36" s="108">
        <f t="shared" si="2"/>
        <v>-20</v>
      </c>
      <c r="N36" s="108">
        <f t="shared" si="5"/>
        <v>-20</v>
      </c>
    </row>
    <row r="37" spans="1:15" ht="15.75" customHeight="1">
      <c r="A37" s="47">
        <v>35</v>
      </c>
      <c r="B37" s="113" t="s">
        <v>126</v>
      </c>
      <c r="C37" s="63">
        <v>28461</v>
      </c>
      <c r="D37" s="63">
        <v>27209</v>
      </c>
      <c r="E37" s="63">
        <v>27236</v>
      </c>
      <c r="F37" s="63">
        <v>28461</v>
      </c>
      <c r="G37" s="63">
        <v>27209</v>
      </c>
      <c r="H37" s="63">
        <v>27236</v>
      </c>
      <c r="I37" s="110">
        <f t="shared" si="3"/>
        <v>3.771071742576862E-2</v>
      </c>
      <c r="J37" s="110">
        <f t="shared" si="0"/>
        <v>-4.3041354836442849E-2</v>
      </c>
      <c r="K37" s="107">
        <f t="shared" si="1"/>
        <v>-1225</v>
      </c>
      <c r="L37" s="111">
        <f t="shared" si="4"/>
        <v>1.5187582136923802E-2</v>
      </c>
      <c r="M37" s="108">
        <f t="shared" si="2"/>
        <v>27</v>
      </c>
      <c r="N37" s="108">
        <f t="shared" si="5"/>
        <v>27</v>
      </c>
    </row>
    <row r="38" spans="1:15">
      <c r="A38" s="47">
        <v>36</v>
      </c>
      <c r="B38" s="113" t="s">
        <v>127</v>
      </c>
      <c r="C38" s="63">
        <v>4717</v>
      </c>
      <c r="D38" s="63">
        <v>4306</v>
      </c>
      <c r="E38" s="63">
        <v>4304</v>
      </c>
      <c r="F38" s="63">
        <v>4724.5321109535198</v>
      </c>
      <c r="G38" s="63">
        <v>4277.7548603143996</v>
      </c>
      <c r="H38" s="63">
        <v>4304.2098756998403</v>
      </c>
      <c r="I38" s="110">
        <f t="shared" si="3"/>
        <v>5.9592791819837038E-3</v>
      </c>
      <c r="J38" s="110">
        <f t="shared" si="0"/>
        <v>-8.7555649777400893E-2</v>
      </c>
      <c r="K38" s="107">
        <f t="shared" si="1"/>
        <v>-413</v>
      </c>
      <c r="L38" s="111">
        <f t="shared" si="4"/>
        <v>5.1203848347343107E-3</v>
      </c>
      <c r="M38" s="108">
        <f t="shared" si="2"/>
        <v>-2</v>
      </c>
      <c r="N38" s="108">
        <f t="shared" si="5"/>
        <v>26.455015385440674</v>
      </c>
    </row>
    <row r="39" spans="1:15">
      <c r="A39" s="47">
        <v>37</v>
      </c>
      <c r="B39" s="113" t="s">
        <v>128</v>
      </c>
      <c r="C39" s="63">
        <v>9444</v>
      </c>
      <c r="D39" s="63">
        <v>8560</v>
      </c>
      <c r="E39" s="63">
        <v>8565</v>
      </c>
      <c r="F39" s="63">
        <v>9510.0880671859904</v>
      </c>
      <c r="G39" s="63">
        <v>8574.1080018051107</v>
      </c>
      <c r="H39" s="63">
        <v>8617.6009721916198</v>
      </c>
      <c r="I39" s="110">
        <f t="shared" si="3"/>
        <v>1.1859020955783089E-2</v>
      </c>
      <c r="J39" s="110">
        <f t="shared" si="0"/>
        <v>-9.3074968233799238E-2</v>
      </c>
      <c r="K39" s="107">
        <f t="shared" si="1"/>
        <v>-879</v>
      </c>
      <c r="L39" s="111">
        <f t="shared" si="4"/>
        <v>1.0897865059882467E-2</v>
      </c>
      <c r="M39" s="108">
        <f t="shared" si="2"/>
        <v>5</v>
      </c>
      <c r="N39" s="108">
        <f t="shared" si="5"/>
        <v>43.492970386509114</v>
      </c>
    </row>
    <row r="40" spans="1:15">
      <c r="A40" s="47">
        <v>38</v>
      </c>
      <c r="B40" s="113" t="s">
        <v>129</v>
      </c>
      <c r="C40" s="63">
        <v>12145</v>
      </c>
      <c r="D40" s="63">
        <v>11297</v>
      </c>
      <c r="E40" s="63">
        <v>11294</v>
      </c>
      <c r="F40" s="63">
        <v>12156.612068972099</v>
      </c>
      <c r="G40" s="63">
        <v>11290.8082308664</v>
      </c>
      <c r="H40" s="63">
        <v>11286.712629156</v>
      </c>
      <c r="I40" s="110">
        <f t="shared" si="3"/>
        <v>1.5637569489155193E-2</v>
      </c>
      <c r="J40" s="110">
        <f t="shared" si="0"/>
        <v>-7.0069987649238372E-2</v>
      </c>
      <c r="K40" s="107">
        <f t="shared" si="1"/>
        <v>-851</v>
      </c>
      <c r="L40" s="111">
        <f t="shared" si="4"/>
        <v>1.0550720325324208E-2</v>
      </c>
      <c r="M40" s="108">
        <f t="shared" si="2"/>
        <v>-3</v>
      </c>
      <c r="N40" s="108">
        <f t="shared" si="5"/>
        <v>-4.0956017103999329</v>
      </c>
    </row>
    <row r="41" spans="1:15">
      <c r="A41" s="47">
        <v>39</v>
      </c>
      <c r="B41" s="113" t="s">
        <v>130</v>
      </c>
      <c r="C41" s="63">
        <v>5172</v>
      </c>
      <c r="D41" s="63">
        <v>4749</v>
      </c>
      <c r="E41" s="63">
        <v>4738</v>
      </c>
      <c r="F41" s="63">
        <v>5208.0669538498596</v>
      </c>
      <c r="G41" s="63">
        <v>4743.9979776477403</v>
      </c>
      <c r="H41" s="63">
        <v>4774.0669470939702</v>
      </c>
      <c r="I41" s="110">
        <f t="shared" si="3"/>
        <v>6.5601916273789005E-3</v>
      </c>
      <c r="J41" s="110">
        <f t="shared" si="0"/>
        <v>-8.3913379737045629E-2</v>
      </c>
      <c r="K41" s="107">
        <f t="shared" si="1"/>
        <v>-434</v>
      </c>
      <c r="L41" s="111">
        <f t="shared" si="4"/>
        <v>5.3807433856530038E-3</v>
      </c>
      <c r="M41" s="108">
        <f t="shared" si="2"/>
        <v>-11</v>
      </c>
      <c r="N41" s="108">
        <f t="shared" si="5"/>
        <v>30.068969446229858</v>
      </c>
    </row>
    <row r="42" spans="1:15">
      <c r="A42" s="47">
        <v>40</v>
      </c>
      <c r="B42" s="113" t="s">
        <v>131</v>
      </c>
      <c r="C42" s="63">
        <v>4104</v>
      </c>
      <c r="D42" s="63">
        <v>3677</v>
      </c>
      <c r="E42" s="63">
        <v>3684</v>
      </c>
      <c r="F42" s="63">
        <v>4149.3016595933996</v>
      </c>
      <c r="G42" s="63">
        <v>3673.5190293014298</v>
      </c>
      <c r="H42" s="63">
        <v>3729.2900669104502</v>
      </c>
      <c r="I42" s="110">
        <f t="shared" si="3"/>
        <v>5.1008328314191363E-3</v>
      </c>
      <c r="J42" s="110">
        <f t="shared" si="0"/>
        <v>-0.1023391812865497</v>
      </c>
      <c r="K42" s="107">
        <f t="shared" si="1"/>
        <v>-420</v>
      </c>
      <c r="L42" s="111">
        <f t="shared" si="4"/>
        <v>5.2071710183738745E-3</v>
      </c>
      <c r="M42" s="108">
        <f t="shared" si="2"/>
        <v>7</v>
      </c>
      <c r="N42" s="108">
        <f t="shared" si="5"/>
        <v>55.771037609020368</v>
      </c>
    </row>
    <row r="43" spans="1:15">
      <c r="A43" s="47">
        <v>41</v>
      </c>
      <c r="B43" s="113" t="s">
        <v>132</v>
      </c>
      <c r="C43" s="63">
        <v>2872</v>
      </c>
      <c r="D43" s="63">
        <v>2578</v>
      </c>
      <c r="E43" s="63">
        <v>2577</v>
      </c>
      <c r="F43" s="63">
        <v>2863.5889228772899</v>
      </c>
      <c r="G43" s="63">
        <v>2567.4898157186799</v>
      </c>
      <c r="H43" s="63">
        <v>2569.4832038382201</v>
      </c>
      <c r="I43" s="110">
        <f t="shared" si="3"/>
        <v>3.5680907183949823E-3</v>
      </c>
      <c r="J43" s="110">
        <f t="shared" si="0"/>
        <v>-0.10271587743732591</v>
      </c>
      <c r="K43" s="107">
        <f t="shared" si="1"/>
        <v>-295</v>
      </c>
      <c r="L43" s="111">
        <f t="shared" si="4"/>
        <v>3.657417739095936E-3</v>
      </c>
      <c r="M43" s="108">
        <f t="shared" si="2"/>
        <v>-1</v>
      </c>
      <c r="N43" s="108">
        <f t="shared" si="5"/>
        <v>1.9933881195402137</v>
      </c>
    </row>
    <row r="44" spans="1:15">
      <c r="A44" s="47">
        <v>42</v>
      </c>
      <c r="B44" s="113" t="s">
        <v>133</v>
      </c>
      <c r="C44" s="63">
        <v>45317</v>
      </c>
      <c r="D44" s="63">
        <v>41526</v>
      </c>
      <c r="E44" s="63">
        <v>41506</v>
      </c>
      <c r="F44" s="63">
        <v>45588.324870635799</v>
      </c>
      <c r="G44" s="63">
        <v>41455.085425402598</v>
      </c>
      <c r="H44" s="63">
        <v>41775.568892539603</v>
      </c>
      <c r="I44" s="110">
        <f t="shared" si="3"/>
        <v>5.7468829397633737E-2</v>
      </c>
      <c r="J44" s="110">
        <f t="shared" si="0"/>
        <v>-8.4096475936182885E-2</v>
      </c>
      <c r="K44" s="107">
        <f t="shared" si="1"/>
        <v>-3811</v>
      </c>
      <c r="L44" s="111">
        <f t="shared" si="4"/>
        <v>4.72488779786258E-2</v>
      </c>
      <c r="M44" s="108">
        <f t="shared" si="2"/>
        <v>-20</v>
      </c>
      <c r="N44" s="108">
        <f t="shared" si="5"/>
        <v>320.48346713700448</v>
      </c>
    </row>
    <row r="45" spans="1:15">
      <c r="A45" s="47">
        <v>43</v>
      </c>
      <c r="B45" s="113" t="s">
        <v>134</v>
      </c>
      <c r="C45" s="63">
        <v>7951</v>
      </c>
      <c r="D45" s="63">
        <v>6897</v>
      </c>
      <c r="E45" s="63">
        <v>6876</v>
      </c>
      <c r="F45" s="63">
        <v>7984.2212342650801</v>
      </c>
      <c r="G45" s="63">
        <v>6888.8751520882297</v>
      </c>
      <c r="H45" s="63">
        <v>6904.2288524761998</v>
      </c>
      <c r="I45" s="110">
        <f t="shared" si="3"/>
        <v>9.5204469459386487E-3</v>
      </c>
      <c r="J45" s="110">
        <f t="shared" si="0"/>
        <v>-0.13520311910451516</v>
      </c>
      <c r="K45" s="107">
        <f t="shared" si="1"/>
        <v>-1075</v>
      </c>
      <c r="L45" s="111">
        <f t="shared" si="4"/>
        <v>1.3327878201790275E-2</v>
      </c>
      <c r="M45" s="108">
        <f t="shared" si="2"/>
        <v>-21</v>
      </c>
      <c r="N45" s="108">
        <f t="shared" si="5"/>
        <v>15.353700387970093</v>
      </c>
    </row>
    <row r="46" spans="1:15">
      <c r="A46" s="47">
        <v>44</v>
      </c>
      <c r="B46" s="113" t="s">
        <v>135</v>
      </c>
      <c r="C46" s="63">
        <v>14260</v>
      </c>
      <c r="D46" s="63">
        <v>12527</v>
      </c>
      <c r="E46" s="63">
        <v>12476</v>
      </c>
      <c r="F46" s="63">
        <v>14260</v>
      </c>
      <c r="G46" s="63">
        <v>12527</v>
      </c>
      <c r="H46" s="63">
        <v>12476</v>
      </c>
      <c r="I46" s="110">
        <f t="shared" si="3"/>
        <v>1.7274155918779899E-2</v>
      </c>
      <c r="J46" s="110">
        <f t="shared" si="0"/>
        <v>-0.12510518934081347</v>
      </c>
      <c r="K46" s="107">
        <f t="shared" si="1"/>
        <v>-1784</v>
      </c>
      <c r="L46" s="111">
        <f t="shared" si="4"/>
        <v>2.2118078801854745E-2</v>
      </c>
      <c r="M46" s="108">
        <f t="shared" si="2"/>
        <v>-51</v>
      </c>
      <c r="N46" s="108">
        <f t="shared" si="5"/>
        <v>-51</v>
      </c>
    </row>
    <row r="47" spans="1:15">
      <c r="A47" s="47">
        <v>45</v>
      </c>
      <c r="B47" s="113" t="s">
        <v>136</v>
      </c>
      <c r="C47" s="63">
        <v>35334</v>
      </c>
      <c r="D47" s="63">
        <v>33383</v>
      </c>
      <c r="E47" s="63">
        <v>33197</v>
      </c>
      <c r="F47" s="63">
        <v>35334</v>
      </c>
      <c r="G47" s="63">
        <v>33383</v>
      </c>
      <c r="H47" s="63">
        <v>33197</v>
      </c>
      <c r="I47" s="110">
        <f t="shared" si="3"/>
        <v>4.5964263709180532E-2</v>
      </c>
      <c r="J47" s="110">
        <f t="shared" si="0"/>
        <v>-6.0479990943567104E-2</v>
      </c>
      <c r="K47" s="107">
        <f t="shared" si="1"/>
        <v>-2137</v>
      </c>
      <c r="L47" s="111">
        <f t="shared" si="4"/>
        <v>2.6494582062535646E-2</v>
      </c>
      <c r="M47" s="108">
        <f t="shared" si="2"/>
        <v>-186</v>
      </c>
      <c r="N47" s="108">
        <f t="shared" si="5"/>
        <v>-186</v>
      </c>
    </row>
    <row r="48" spans="1:15">
      <c r="A48" s="47">
        <v>46</v>
      </c>
      <c r="B48" s="113" t="s">
        <v>137</v>
      </c>
      <c r="C48" s="63">
        <v>11448</v>
      </c>
      <c r="D48" s="63">
        <v>10013</v>
      </c>
      <c r="E48" s="63">
        <v>9910</v>
      </c>
      <c r="F48" s="63">
        <v>11448</v>
      </c>
      <c r="G48" s="63">
        <v>10013</v>
      </c>
      <c r="H48" s="63">
        <v>9910</v>
      </c>
      <c r="I48" s="110">
        <f t="shared" si="3"/>
        <v>1.3721295700152998E-2</v>
      </c>
      <c r="J48" s="110">
        <f t="shared" si="0"/>
        <v>-0.13434661076170509</v>
      </c>
      <c r="K48" s="107">
        <f t="shared" si="1"/>
        <v>-1538</v>
      </c>
      <c r="L48" s="111">
        <f t="shared" si="4"/>
        <v>1.9068164348235762E-2</v>
      </c>
      <c r="M48" s="108">
        <f t="shared" si="2"/>
        <v>-103</v>
      </c>
      <c r="N48" s="108">
        <f t="shared" si="5"/>
        <v>-103</v>
      </c>
    </row>
    <row r="49" spans="1:14">
      <c r="A49" s="47">
        <v>47</v>
      </c>
      <c r="B49" s="113" t="s">
        <v>138</v>
      </c>
      <c r="C49" s="63">
        <v>9388</v>
      </c>
      <c r="D49" s="63">
        <v>7639</v>
      </c>
      <c r="E49" s="63">
        <v>7592</v>
      </c>
      <c r="F49" s="63">
        <v>9388</v>
      </c>
      <c r="G49" s="63">
        <v>7639</v>
      </c>
      <c r="H49" s="63">
        <v>7592</v>
      </c>
      <c r="I49" s="110">
        <f t="shared" si="3"/>
        <v>1.0511814021751923E-2</v>
      </c>
      <c r="J49" s="110">
        <f t="shared" si="0"/>
        <v>-0.19130805283340435</v>
      </c>
      <c r="K49" s="107">
        <f t="shared" si="1"/>
        <v>-1796</v>
      </c>
      <c r="L49" s="111">
        <f t="shared" si="4"/>
        <v>2.2266855116665426E-2</v>
      </c>
      <c r="M49" s="108">
        <f t="shared" si="2"/>
        <v>-47</v>
      </c>
      <c r="N49" s="108">
        <f t="shared" si="5"/>
        <v>-47</v>
      </c>
    </row>
    <row r="50" spans="1:14">
      <c r="A50" s="47">
        <v>48</v>
      </c>
      <c r="B50" s="113" t="s">
        <v>139</v>
      </c>
      <c r="C50" s="63">
        <v>13245</v>
      </c>
      <c r="D50" s="63">
        <v>12022</v>
      </c>
      <c r="E50" s="63">
        <v>11997</v>
      </c>
      <c r="F50" s="63">
        <v>13245</v>
      </c>
      <c r="G50" s="63">
        <v>12022</v>
      </c>
      <c r="H50" s="63">
        <v>11997</v>
      </c>
      <c r="I50" s="110">
        <f t="shared" si="3"/>
        <v>1.6610936883424372E-2</v>
      </c>
      <c r="J50" s="110">
        <f t="shared" si="0"/>
        <v>-9.4224235560588898E-2</v>
      </c>
      <c r="K50" s="107">
        <f t="shared" si="1"/>
        <v>-1248</v>
      </c>
      <c r="L50" s="111">
        <f t="shared" si="4"/>
        <v>1.5472736740310942E-2</v>
      </c>
      <c r="M50" s="108">
        <f t="shared" si="2"/>
        <v>-25</v>
      </c>
      <c r="N50" s="108">
        <f t="shared" si="5"/>
        <v>-25</v>
      </c>
    </row>
    <row r="51" spans="1:14">
      <c r="A51" s="47">
        <v>49</v>
      </c>
      <c r="B51" s="113" t="s">
        <v>140</v>
      </c>
      <c r="C51" s="63">
        <v>2571</v>
      </c>
      <c r="D51" s="63">
        <v>2152</v>
      </c>
      <c r="E51" s="63">
        <v>2130</v>
      </c>
      <c r="F51" s="63">
        <v>2590.5098742187101</v>
      </c>
      <c r="G51" s="63">
        <v>2131.0559742137998</v>
      </c>
      <c r="H51" s="63">
        <v>2147.7985851233998</v>
      </c>
      <c r="I51" s="110">
        <f t="shared" si="3"/>
        <v>2.9491785914556898E-3</v>
      </c>
      <c r="J51" s="110">
        <f t="shared" si="0"/>
        <v>-0.17152858809801633</v>
      </c>
      <c r="K51" s="107">
        <f t="shared" si="1"/>
        <v>-441</v>
      </c>
      <c r="L51" s="111">
        <f t="shared" si="4"/>
        <v>5.4675295692925684E-3</v>
      </c>
      <c r="M51" s="108">
        <f t="shared" si="2"/>
        <v>-22</v>
      </c>
      <c r="N51" s="108">
        <f t="shared" si="5"/>
        <v>16.742610909599989</v>
      </c>
    </row>
    <row r="52" spans="1:14">
      <c r="A52" s="47">
        <v>50</v>
      </c>
      <c r="B52" s="113" t="s">
        <v>141</v>
      </c>
      <c r="C52" s="63">
        <v>8595</v>
      </c>
      <c r="D52" s="63">
        <v>7762</v>
      </c>
      <c r="E52" s="63">
        <v>7786</v>
      </c>
      <c r="F52" s="63">
        <v>8566.4103714209996</v>
      </c>
      <c r="G52" s="63">
        <v>7705.1380428515604</v>
      </c>
      <c r="H52" s="63">
        <v>7747.9080287247098</v>
      </c>
      <c r="I52" s="110">
        <f t="shared" si="3"/>
        <v>1.0780424654025351E-2</v>
      </c>
      <c r="J52" s="110">
        <f t="shared" si="0"/>
        <v>-9.4124490983129722E-2</v>
      </c>
      <c r="K52" s="107">
        <f t="shared" si="1"/>
        <v>-809</v>
      </c>
      <c r="L52" s="111">
        <f t="shared" si="4"/>
        <v>1.003000322348682E-2</v>
      </c>
      <c r="M52" s="108">
        <f t="shared" si="2"/>
        <v>24</v>
      </c>
      <c r="N52" s="108">
        <f t="shared" si="5"/>
        <v>42.76998587314938</v>
      </c>
    </row>
    <row r="53" spans="1:14">
      <c r="A53" s="47">
        <v>51</v>
      </c>
      <c r="B53" s="113" t="s">
        <v>142</v>
      </c>
      <c r="C53" s="63">
        <v>13216</v>
      </c>
      <c r="D53" s="63">
        <v>12509</v>
      </c>
      <c r="E53" s="63">
        <v>12508</v>
      </c>
      <c r="F53" s="63">
        <v>13216</v>
      </c>
      <c r="G53" s="63">
        <v>12509</v>
      </c>
      <c r="H53" s="63">
        <v>12508</v>
      </c>
      <c r="I53" s="110">
        <f t="shared" si="3"/>
        <v>1.7318462827196134E-2</v>
      </c>
      <c r="J53" s="110">
        <f t="shared" si="0"/>
        <v>-5.3571428571428568E-2</v>
      </c>
      <c r="K53" s="107">
        <f t="shared" si="1"/>
        <v>-708</v>
      </c>
      <c r="L53" s="111">
        <f t="shared" si="4"/>
        <v>8.7778025738302467E-3</v>
      </c>
      <c r="M53" s="108">
        <f t="shared" si="2"/>
        <v>-1</v>
      </c>
      <c r="N53" s="108">
        <f t="shared" si="5"/>
        <v>-1</v>
      </c>
    </row>
    <row r="54" spans="1:14">
      <c r="A54" s="47">
        <v>52</v>
      </c>
      <c r="B54" s="113" t="s">
        <v>143</v>
      </c>
      <c r="C54" s="63">
        <v>12008</v>
      </c>
      <c r="D54" s="63">
        <v>10197</v>
      </c>
      <c r="E54" s="63">
        <v>10123</v>
      </c>
      <c r="F54" s="63">
        <v>12008</v>
      </c>
      <c r="G54" s="63">
        <v>10197</v>
      </c>
      <c r="H54" s="63">
        <v>10123</v>
      </c>
      <c r="I54" s="110">
        <f t="shared" si="3"/>
        <v>1.4016213559298567E-2</v>
      </c>
      <c r="J54" s="110">
        <f t="shared" si="0"/>
        <v>-0.15697868087941372</v>
      </c>
      <c r="K54" s="107">
        <f t="shared" si="1"/>
        <v>-1885</v>
      </c>
      <c r="L54" s="111">
        <f t="shared" si="4"/>
        <v>2.3370279451511319E-2</v>
      </c>
      <c r="M54" s="108">
        <f t="shared" si="2"/>
        <v>-74</v>
      </c>
      <c r="N54" s="108">
        <f t="shared" si="5"/>
        <v>-74</v>
      </c>
    </row>
    <row r="55" spans="1:14">
      <c r="A55" s="47">
        <v>53</v>
      </c>
      <c r="B55" s="113" t="s">
        <v>144</v>
      </c>
      <c r="C55" s="63">
        <v>8937</v>
      </c>
      <c r="D55" s="63">
        <v>7819</v>
      </c>
      <c r="E55" s="63">
        <v>7955</v>
      </c>
      <c r="F55" s="63">
        <v>8937</v>
      </c>
      <c r="G55" s="63">
        <v>7819</v>
      </c>
      <c r="H55" s="63">
        <v>7955</v>
      </c>
      <c r="I55" s="110">
        <f t="shared" si="3"/>
        <v>1.1014420514098597E-2</v>
      </c>
      <c r="J55" s="110">
        <f t="shared" si="0"/>
        <v>-0.10988027302226698</v>
      </c>
      <c r="K55" s="107">
        <f t="shared" si="1"/>
        <v>-982</v>
      </c>
      <c r="L55" s="111">
        <f t="shared" si="4"/>
        <v>1.2174861762007489E-2</v>
      </c>
      <c r="M55" s="108">
        <f t="shared" si="2"/>
        <v>136</v>
      </c>
      <c r="N55" s="108">
        <f t="shared" si="5"/>
        <v>136</v>
      </c>
    </row>
    <row r="56" spans="1:14">
      <c r="A56" s="47">
        <v>54</v>
      </c>
      <c r="B56" s="113" t="s">
        <v>145</v>
      </c>
      <c r="C56" s="63">
        <v>10617</v>
      </c>
      <c r="D56" s="63">
        <v>9299</v>
      </c>
      <c r="E56" s="63">
        <v>9250</v>
      </c>
      <c r="F56" s="63">
        <v>10592.401742747899</v>
      </c>
      <c r="G56" s="63">
        <v>9136.2382874864306</v>
      </c>
      <c r="H56" s="63">
        <v>9198.6353875755303</v>
      </c>
      <c r="I56" s="110">
        <f t="shared" si="3"/>
        <v>1.2807465714068135E-2</v>
      </c>
      <c r="J56" s="110">
        <f t="shared" si="0"/>
        <v>-0.12875576904963737</v>
      </c>
      <c r="K56" s="107">
        <f t="shared" si="1"/>
        <v>-1367</v>
      </c>
      <c r="L56" s="111">
        <f t="shared" si="4"/>
        <v>1.694810186218354E-2</v>
      </c>
      <c r="M56" s="108">
        <f t="shared" si="2"/>
        <v>-49</v>
      </c>
      <c r="N56" s="108">
        <f t="shared" si="5"/>
        <v>62.397100089099695</v>
      </c>
    </row>
    <row r="57" spans="1:14">
      <c r="A57" s="47">
        <v>55</v>
      </c>
      <c r="B57" s="113" t="s">
        <v>146</v>
      </c>
      <c r="C57" s="63">
        <v>23687</v>
      </c>
      <c r="D57" s="63">
        <v>20643</v>
      </c>
      <c r="E57" s="63">
        <v>20494</v>
      </c>
      <c r="F57" s="63">
        <v>23589.342419898199</v>
      </c>
      <c r="G57" s="63">
        <v>20383.6505021511</v>
      </c>
      <c r="H57" s="63">
        <v>20391.2762446579</v>
      </c>
      <c r="I57" s="110">
        <f t="shared" si="3"/>
        <v>2.8375805658822958E-2</v>
      </c>
      <c r="J57" s="110">
        <f t="shared" si="0"/>
        <v>-0.13479967914890023</v>
      </c>
      <c r="K57" s="107">
        <f t="shared" si="1"/>
        <v>-3193</v>
      </c>
      <c r="L57" s="111">
        <f t="shared" si="4"/>
        <v>3.9586897765875671E-2</v>
      </c>
      <c r="M57" s="108">
        <f t="shared" si="2"/>
        <v>-149</v>
      </c>
      <c r="N57" s="108">
        <f t="shared" si="5"/>
        <v>7.6257425067997247</v>
      </c>
    </row>
    <row r="58" spans="1:14">
      <c r="A58" s="47">
        <v>56</v>
      </c>
      <c r="B58" s="113" t="s">
        <v>147</v>
      </c>
      <c r="C58" s="63">
        <v>2033</v>
      </c>
      <c r="D58" s="63">
        <v>1807</v>
      </c>
      <c r="E58" s="63">
        <v>1796</v>
      </c>
      <c r="F58" s="63">
        <v>2033</v>
      </c>
      <c r="G58" s="63">
        <v>1807</v>
      </c>
      <c r="H58" s="63">
        <v>1796</v>
      </c>
      <c r="I58" s="110">
        <f t="shared" si="3"/>
        <v>2.4867252348612294E-3</v>
      </c>
      <c r="J58" s="110">
        <f t="shared" si="0"/>
        <v>-0.11657648794884408</v>
      </c>
      <c r="K58" s="107">
        <f t="shared" si="1"/>
        <v>-237</v>
      </c>
      <c r="L58" s="111">
        <f t="shared" si="4"/>
        <v>2.9383322175109724E-3</v>
      </c>
      <c r="M58" s="108">
        <f t="shared" si="2"/>
        <v>-11</v>
      </c>
      <c r="N58" s="108">
        <f t="shared" si="5"/>
        <v>-11</v>
      </c>
    </row>
    <row r="59" spans="1:14">
      <c r="A59" s="47">
        <v>57</v>
      </c>
      <c r="B59" s="113" t="s">
        <v>148</v>
      </c>
      <c r="C59" s="63">
        <v>3610</v>
      </c>
      <c r="D59" s="63">
        <v>3137</v>
      </c>
      <c r="E59" s="63">
        <v>3118</v>
      </c>
      <c r="F59" s="63">
        <v>3610</v>
      </c>
      <c r="G59" s="63">
        <v>3137</v>
      </c>
      <c r="H59" s="63">
        <v>3118</v>
      </c>
      <c r="I59" s="110">
        <f t="shared" si="3"/>
        <v>4.3171543888069677E-3</v>
      </c>
      <c r="J59" s="110">
        <f t="shared" si="0"/>
        <v>-0.13628808864265929</v>
      </c>
      <c r="K59" s="107">
        <f t="shared" si="1"/>
        <v>-492</v>
      </c>
      <c r="L59" s="111">
        <f t="shared" si="4"/>
        <v>6.0998289072379678E-3</v>
      </c>
      <c r="M59" s="108">
        <f t="shared" si="2"/>
        <v>-19</v>
      </c>
      <c r="N59" s="108">
        <f t="shared" si="5"/>
        <v>-19</v>
      </c>
    </row>
    <row r="60" spans="1:14">
      <c r="A60" s="47">
        <v>58</v>
      </c>
      <c r="B60" s="113" t="s">
        <v>149</v>
      </c>
      <c r="C60" s="63">
        <v>13966</v>
      </c>
      <c r="D60" s="63">
        <v>12523</v>
      </c>
      <c r="E60" s="63">
        <v>12518</v>
      </c>
      <c r="F60" s="63">
        <v>13966</v>
      </c>
      <c r="G60" s="63">
        <v>12523</v>
      </c>
      <c r="H60" s="63">
        <v>12518</v>
      </c>
      <c r="I60" s="110">
        <f t="shared" si="3"/>
        <v>1.7332308736076208E-2</v>
      </c>
      <c r="J60" s="110">
        <f t="shared" si="0"/>
        <v>-0.1036803666046112</v>
      </c>
      <c r="K60" s="107">
        <f t="shared" si="1"/>
        <v>-1448</v>
      </c>
      <c r="L60" s="111">
        <f t="shared" si="4"/>
        <v>1.7952341987155646E-2</v>
      </c>
      <c r="M60" s="108">
        <f t="shared" si="2"/>
        <v>-5</v>
      </c>
      <c r="N60" s="108">
        <f t="shared" si="5"/>
        <v>-5</v>
      </c>
    </row>
    <row r="61" spans="1:14">
      <c r="A61" s="47">
        <v>59</v>
      </c>
      <c r="B61" s="113" t="s">
        <v>150</v>
      </c>
      <c r="C61" s="63">
        <v>7975</v>
      </c>
      <c r="D61" s="63">
        <v>7421</v>
      </c>
      <c r="E61" s="63">
        <v>7370</v>
      </c>
      <c r="F61" s="63">
        <v>7944.7181709461402</v>
      </c>
      <c r="G61" s="63">
        <v>7351.7093842512704</v>
      </c>
      <c r="H61" s="63">
        <v>7338.7989266847799</v>
      </c>
      <c r="I61" s="110">
        <f t="shared" si="3"/>
        <v>1.0204434844614288E-2</v>
      </c>
      <c r="J61" s="110">
        <f t="shared" si="0"/>
        <v>-7.586206896551724E-2</v>
      </c>
      <c r="K61" s="107">
        <f t="shared" si="1"/>
        <v>-605</v>
      </c>
      <c r="L61" s="111">
        <f t="shared" si="4"/>
        <v>7.5008058717052246E-3</v>
      </c>
      <c r="M61" s="108">
        <f t="shared" si="2"/>
        <v>-51</v>
      </c>
      <c r="N61" s="108">
        <f t="shared" si="5"/>
        <v>-12.91045756649055</v>
      </c>
    </row>
    <row r="62" spans="1:14">
      <c r="A62" s="47">
        <v>60</v>
      </c>
      <c r="B62" s="113" t="s">
        <v>151</v>
      </c>
      <c r="C62" s="63">
        <v>10360</v>
      </c>
      <c r="D62" s="63">
        <v>9078</v>
      </c>
      <c r="E62" s="63">
        <v>9098</v>
      </c>
      <c r="F62" s="63">
        <v>10225.5804896506</v>
      </c>
      <c r="G62" s="63">
        <v>8943.2688573920805</v>
      </c>
      <c r="H62" s="63">
        <v>8963.5804896930495</v>
      </c>
      <c r="I62" s="110">
        <f t="shared" si="3"/>
        <v>1.2597007899091016E-2</v>
      </c>
      <c r="J62" s="110">
        <f t="shared" si="0"/>
        <v>-0.12181467181467182</v>
      </c>
      <c r="K62" s="107">
        <f t="shared" si="1"/>
        <v>-1262</v>
      </c>
      <c r="L62" s="111">
        <f t="shared" si="4"/>
        <v>1.5646309107590073E-2</v>
      </c>
      <c r="M62" s="108">
        <f t="shared" si="2"/>
        <v>20</v>
      </c>
      <c r="N62" s="108">
        <f t="shared" si="5"/>
        <v>20.311632300968995</v>
      </c>
    </row>
    <row r="63" spans="1:14">
      <c r="A63" s="47">
        <v>61</v>
      </c>
      <c r="B63" s="113" t="s">
        <v>152</v>
      </c>
      <c r="C63" s="63">
        <v>6187</v>
      </c>
      <c r="D63" s="63">
        <v>5155</v>
      </c>
      <c r="E63" s="63">
        <v>5132</v>
      </c>
      <c r="F63" s="63">
        <v>6165.9680495411603</v>
      </c>
      <c r="G63" s="63">
        <v>5123.8129168517798</v>
      </c>
      <c r="H63" s="63">
        <v>5115.0411034197396</v>
      </c>
      <c r="I63" s="110">
        <f t="shared" si="3"/>
        <v>7.105720437253802E-3</v>
      </c>
      <c r="J63" s="110">
        <f t="shared" si="0"/>
        <v>-0.17051882980442865</v>
      </c>
      <c r="K63" s="107">
        <f t="shared" si="1"/>
        <v>-1055</v>
      </c>
      <c r="L63" s="111">
        <f t="shared" si="4"/>
        <v>1.3079917677105805E-2</v>
      </c>
      <c r="M63" s="108">
        <f t="shared" si="2"/>
        <v>-23</v>
      </c>
      <c r="N63" s="108">
        <f t="shared" si="5"/>
        <v>-8.7718134320402896</v>
      </c>
    </row>
    <row r="64" spans="1:14">
      <c r="A64" s="47">
        <v>62</v>
      </c>
      <c r="B64" s="113" t="s">
        <v>153</v>
      </c>
      <c r="C64" s="63">
        <v>1246</v>
      </c>
      <c r="D64" s="63">
        <v>1030</v>
      </c>
      <c r="E64" s="63">
        <v>1024</v>
      </c>
      <c r="F64" s="63">
        <v>1261.3003143842</v>
      </c>
      <c r="G64" s="63">
        <v>1034.83662769588</v>
      </c>
      <c r="H64" s="63">
        <v>1037.4489555627699</v>
      </c>
      <c r="I64" s="110">
        <f t="shared" si="3"/>
        <v>1.4178210693195428E-3</v>
      </c>
      <c r="J64" s="110">
        <f t="shared" si="0"/>
        <v>-0.1781701444622793</v>
      </c>
      <c r="K64" s="107">
        <f t="shared" si="1"/>
        <v>-222</v>
      </c>
      <c r="L64" s="111">
        <f t="shared" si="4"/>
        <v>2.7523618239976197E-3</v>
      </c>
      <c r="M64" s="108">
        <f t="shared" si="2"/>
        <v>-6</v>
      </c>
      <c r="N64" s="108">
        <f t="shared" si="5"/>
        <v>2.6123278668899275</v>
      </c>
    </row>
    <row r="65" spans="1:14">
      <c r="A65" s="47">
        <v>63</v>
      </c>
      <c r="B65" s="113" t="s">
        <v>154</v>
      </c>
      <c r="C65" s="63">
        <v>20696</v>
      </c>
      <c r="D65" s="63">
        <v>18637</v>
      </c>
      <c r="E65" s="63">
        <v>18577</v>
      </c>
      <c r="F65" s="63">
        <v>20782.2459358958</v>
      </c>
      <c r="G65" s="63">
        <v>18674.848753305901</v>
      </c>
      <c r="H65" s="63">
        <v>18645.523555249802</v>
      </c>
      <c r="I65" s="110">
        <f t="shared" si="3"/>
        <v>2.5721544926512838E-2</v>
      </c>
      <c r="J65" s="110">
        <f t="shared" si="0"/>
        <v>-0.10238693467336683</v>
      </c>
      <c r="K65" s="107">
        <f t="shared" si="1"/>
        <v>-2119</v>
      </c>
      <c r="L65" s="111">
        <f t="shared" si="4"/>
        <v>2.6271417590319621E-2</v>
      </c>
      <c r="M65" s="108">
        <f t="shared" si="2"/>
        <v>-60</v>
      </c>
      <c r="N65" s="108">
        <f t="shared" si="5"/>
        <v>-29.325198056099907</v>
      </c>
    </row>
    <row r="66" spans="1:14">
      <c r="A66" s="47">
        <v>64</v>
      </c>
      <c r="B66" s="113" t="s">
        <v>155</v>
      </c>
      <c r="C66" s="63">
        <v>7677</v>
      </c>
      <c r="D66" s="63">
        <v>7270</v>
      </c>
      <c r="E66" s="63">
        <v>7191</v>
      </c>
      <c r="F66" s="63">
        <v>7677</v>
      </c>
      <c r="G66" s="63">
        <v>7270</v>
      </c>
      <c r="H66" s="63">
        <v>7191</v>
      </c>
      <c r="I66" s="110">
        <f t="shared" si="3"/>
        <v>9.9565930756609685E-3</v>
      </c>
      <c r="J66" s="110">
        <f t="shared" si="0"/>
        <v>-6.3305978898007029E-2</v>
      </c>
      <c r="K66" s="107">
        <f t="shared" si="1"/>
        <v>-486</v>
      </c>
      <c r="L66" s="111">
        <f t="shared" si="4"/>
        <v>6.0254407498326265E-3</v>
      </c>
      <c r="M66" s="108">
        <f t="shared" si="2"/>
        <v>-79</v>
      </c>
      <c r="N66" s="108">
        <f t="shared" si="5"/>
        <v>-79</v>
      </c>
    </row>
    <row r="67" spans="1:14">
      <c r="A67" s="47">
        <v>65</v>
      </c>
      <c r="B67" s="113" t="s">
        <v>156</v>
      </c>
      <c r="C67" s="63">
        <v>3357</v>
      </c>
      <c r="D67" s="63">
        <v>2675</v>
      </c>
      <c r="E67" s="63">
        <v>2634</v>
      </c>
      <c r="F67" s="63">
        <v>3373.7123710866499</v>
      </c>
      <c r="G67" s="63">
        <v>2661.7101101502899</v>
      </c>
      <c r="H67" s="63">
        <v>2644.90382729473</v>
      </c>
      <c r="I67" s="110">
        <f t="shared" si="3"/>
        <v>3.6470123990114023E-3</v>
      </c>
      <c r="J67" s="110">
        <f t="shared" ref="J67:J84" si="6">(E67-C67)/C67</f>
        <v>-0.21537086684539766</v>
      </c>
      <c r="K67" s="107">
        <f t="shared" ref="K67:K83" si="7">E67-C67</f>
        <v>-723</v>
      </c>
      <c r="L67" s="111">
        <f t="shared" si="4"/>
        <v>8.9637729673435994E-3</v>
      </c>
      <c r="M67" s="108">
        <f t="shared" ref="M67:M83" si="8">E67-D67</f>
        <v>-41</v>
      </c>
      <c r="N67" s="108">
        <f t="shared" si="5"/>
        <v>-16.806282855559857</v>
      </c>
    </row>
    <row r="68" spans="1:14">
      <c r="A68" s="47">
        <v>66</v>
      </c>
      <c r="B68" s="113" t="s">
        <v>157</v>
      </c>
      <c r="C68" s="63">
        <v>13122</v>
      </c>
      <c r="D68" s="63">
        <v>11690</v>
      </c>
      <c r="E68" s="63">
        <v>11587</v>
      </c>
      <c r="F68" s="63">
        <v>13122</v>
      </c>
      <c r="G68" s="63">
        <v>11690</v>
      </c>
      <c r="H68" s="63">
        <v>11587</v>
      </c>
      <c r="I68" s="110">
        <f t="shared" ref="I68:I83" si="9">E68/$E$84</f>
        <v>1.6043254619341349E-2</v>
      </c>
      <c r="J68" s="110">
        <f t="shared" si="6"/>
        <v>-0.11697911903673221</v>
      </c>
      <c r="K68" s="107">
        <f t="shared" si="7"/>
        <v>-1535</v>
      </c>
      <c r="L68" s="111">
        <f t="shared" ref="L68:L84" si="10">K68/$K$84</f>
        <v>1.9030970269533092E-2</v>
      </c>
      <c r="M68" s="108">
        <f t="shared" si="8"/>
        <v>-103</v>
      </c>
      <c r="N68" s="108">
        <f t="shared" ref="N68:N84" si="11">H68-G68</f>
        <v>-103</v>
      </c>
    </row>
    <row r="69" spans="1:14">
      <c r="A69" s="47">
        <v>67</v>
      </c>
      <c r="B69" s="113" t="s">
        <v>158</v>
      </c>
      <c r="C69" s="63">
        <v>1694</v>
      </c>
      <c r="D69" s="63">
        <v>1412</v>
      </c>
      <c r="E69" s="63">
        <v>1402</v>
      </c>
      <c r="F69" s="63">
        <v>1694</v>
      </c>
      <c r="G69" s="63">
        <v>1412</v>
      </c>
      <c r="H69" s="63">
        <v>1402</v>
      </c>
      <c r="I69" s="110">
        <f t="shared" si="9"/>
        <v>1.9411964249863272E-3</v>
      </c>
      <c r="J69" s="110">
        <f t="shared" si="6"/>
        <v>-0.17237308146399055</v>
      </c>
      <c r="K69" s="107">
        <f t="shared" si="7"/>
        <v>-292</v>
      </c>
      <c r="L69" s="111">
        <f t="shared" si="10"/>
        <v>3.6202236603932654E-3</v>
      </c>
      <c r="M69" s="108">
        <f t="shared" si="8"/>
        <v>-10</v>
      </c>
      <c r="N69" s="108">
        <f t="shared" si="11"/>
        <v>-10</v>
      </c>
    </row>
    <row r="70" spans="1:14">
      <c r="A70" s="47">
        <v>68</v>
      </c>
      <c r="B70" s="113" t="s">
        <v>159</v>
      </c>
      <c r="C70" s="63">
        <v>10469</v>
      </c>
      <c r="D70" s="63">
        <v>9659</v>
      </c>
      <c r="E70" s="63">
        <v>9672</v>
      </c>
      <c r="F70" s="63">
        <v>10477.3868736244</v>
      </c>
      <c r="G70" s="63">
        <v>9645.2479589970098</v>
      </c>
      <c r="H70" s="63">
        <v>9679.6462379818404</v>
      </c>
      <c r="I70" s="110">
        <f t="shared" si="9"/>
        <v>1.3391763068807244E-2</v>
      </c>
      <c r="J70" s="110">
        <f t="shared" si="6"/>
        <v>-7.612952526506829E-2</v>
      </c>
      <c r="K70" s="107">
        <f t="shared" si="7"/>
        <v>-797</v>
      </c>
      <c r="L70" s="111">
        <f t="shared" si="10"/>
        <v>9.8812269086761394E-3</v>
      </c>
      <c r="M70" s="108">
        <f t="shared" si="8"/>
        <v>13</v>
      </c>
      <c r="N70" s="108">
        <f t="shared" si="11"/>
        <v>34.39827898483054</v>
      </c>
    </row>
    <row r="71" spans="1:14">
      <c r="A71" s="47">
        <v>69</v>
      </c>
      <c r="B71" s="113" t="s">
        <v>160</v>
      </c>
      <c r="C71" s="63">
        <v>1695</v>
      </c>
      <c r="D71" s="63">
        <v>1611</v>
      </c>
      <c r="E71" s="63">
        <v>1621</v>
      </c>
      <c r="F71" s="63">
        <v>1698.34913129693</v>
      </c>
      <c r="G71" s="63">
        <v>1598.19681599879</v>
      </c>
      <c r="H71" s="63">
        <v>1621.77632545235</v>
      </c>
      <c r="I71" s="110">
        <f t="shared" si="9"/>
        <v>2.2444218294599403E-3</v>
      </c>
      <c r="J71" s="110">
        <f t="shared" si="6"/>
        <v>-4.3657817109144542E-2</v>
      </c>
      <c r="K71" s="107">
        <f t="shared" si="7"/>
        <v>-74</v>
      </c>
      <c r="L71" s="111">
        <f t="shared" si="10"/>
        <v>9.1745394133253984E-4</v>
      </c>
      <c r="M71" s="108">
        <f t="shared" si="8"/>
        <v>10</v>
      </c>
      <c r="N71" s="108">
        <f t="shared" si="11"/>
        <v>23.579509453559922</v>
      </c>
    </row>
    <row r="72" spans="1:14">
      <c r="A72" s="47">
        <v>70</v>
      </c>
      <c r="B72" s="113" t="s">
        <v>161</v>
      </c>
      <c r="C72" s="63">
        <v>6135</v>
      </c>
      <c r="D72" s="63">
        <v>5595</v>
      </c>
      <c r="E72" s="63">
        <v>5579</v>
      </c>
      <c r="F72" s="63">
        <v>6135</v>
      </c>
      <c r="G72" s="63">
        <v>5595</v>
      </c>
      <c r="H72" s="63">
        <v>5579</v>
      </c>
      <c r="I72" s="110">
        <f t="shared" si="9"/>
        <v>7.7246325641930954E-3</v>
      </c>
      <c r="J72" s="110">
        <f t="shared" si="6"/>
        <v>-9.0627546862265693E-2</v>
      </c>
      <c r="K72" s="107">
        <f t="shared" si="7"/>
        <v>-556</v>
      </c>
      <c r="L72" s="111">
        <f t="shared" si="10"/>
        <v>6.8933025862282721E-3</v>
      </c>
      <c r="M72" s="108">
        <f t="shared" si="8"/>
        <v>-16</v>
      </c>
      <c r="N72" s="108">
        <f t="shared" si="11"/>
        <v>-16</v>
      </c>
    </row>
    <row r="73" spans="1:14">
      <c r="A73" s="47">
        <v>71</v>
      </c>
      <c r="B73" s="113" t="s">
        <v>162</v>
      </c>
      <c r="C73" s="63">
        <v>3474</v>
      </c>
      <c r="D73" s="63">
        <v>3139</v>
      </c>
      <c r="E73" s="63">
        <v>3147</v>
      </c>
      <c r="F73" s="63">
        <v>3489.5950554405999</v>
      </c>
      <c r="G73" s="63">
        <v>3126.6801671634998</v>
      </c>
      <c r="H73" s="63">
        <v>3161.6169063939601</v>
      </c>
      <c r="I73" s="110">
        <f t="shared" si="9"/>
        <v>4.3573075245591812E-3</v>
      </c>
      <c r="J73" s="110">
        <f t="shared" si="6"/>
        <v>-9.412780656303972E-2</v>
      </c>
      <c r="K73" s="107">
        <f t="shared" si="7"/>
        <v>-327</v>
      </c>
      <c r="L73" s="111">
        <f t="shared" si="10"/>
        <v>4.0541545785910882E-3</v>
      </c>
      <c r="M73" s="108">
        <f t="shared" si="8"/>
        <v>8</v>
      </c>
      <c r="N73" s="108">
        <f t="shared" si="11"/>
        <v>34.936739230460262</v>
      </c>
    </row>
    <row r="74" spans="1:14">
      <c r="A74" s="47">
        <v>72</v>
      </c>
      <c r="B74" s="113" t="s">
        <v>163</v>
      </c>
      <c r="C74" s="63">
        <v>1207</v>
      </c>
      <c r="D74" s="63">
        <v>964</v>
      </c>
      <c r="E74" s="63">
        <v>948</v>
      </c>
      <c r="F74" s="63">
        <v>1207</v>
      </c>
      <c r="G74" s="63">
        <v>964</v>
      </c>
      <c r="H74" s="63">
        <v>948</v>
      </c>
      <c r="I74" s="110">
        <f t="shared" si="9"/>
        <v>1.3125921618309831E-3</v>
      </c>
      <c r="J74" s="110">
        <f t="shared" si="6"/>
        <v>-0.21458160729080364</v>
      </c>
      <c r="K74" s="107">
        <f t="shared" si="7"/>
        <v>-259</v>
      </c>
      <c r="L74" s="111">
        <f t="shared" si="10"/>
        <v>3.2110887946638893E-3</v>
      </c>
      <c r="M74" s="108">
        <f t="shared" si="8"/>
        <v>-16</v>
      </c>
      <c r="N74" s="108">
        <f t="shared" si="11"/>
        <v>-16</v>
      </c>
    </row>
    <row r="75" spans="1:14">
      <c r="A75" s="47">
        <v>73</v>
      </c>
      <c r="B75" s="113" t="s">
        <v>164</v>
      </c>
      <c r="C75" s="63">
        <v>927</v>
      </c>
      <c r="D75" s="63">
        <v>1196</v>
      </c>
      <c r="E75" s="63">
        <v>1127</v>
      </c>
      <c r="F75" s="63">
        <v>927</v>
      </c>
      <c r="G75" s="63">
        <v>1196</v>
      </c>
      <c r="H75" s="63">
        <v>1127</v>
      </c>
      <c r="I75" s="110">
        <f t="shared" si="9"/>
        <v>1.5604339307843016E-3</v>
      </c>
      <c r="J75" s="110">
        <f t="shared" si="6"/>
        <v>0.21574973031283712</v>
      </c>
      <c r="K75" s="107">
        <f t="shared" si="7"/>
        <v>200</v>
      </c>
      <c r="L75" s="111">
        <f t="shared" si="10"/>
        <v>-2.4796052468447024E-3</v>
      </c>
      <c r="M75" s="108">
        <f t="shared" si="8"/>
        <v>-69</v>
      </c>
      <c r="N75" s="108">
        <f t="shared" si="11"/>
        <v>-69</v>
      </c>
    </row>
    <row r="76" spans="1:14">
      <c r="A76" s="47">
        <v>74</v>
      </c>
      <c r="B76" s="113" t="s">
        <v>165</v>
      </c>
      <c r="C76" s="63">
        <v>715</v>
      </c>
      <c r="D76" s="63">
        <v>694</v>
      </c>
      <c r="E76" s="63">
        <v>645</v>
      </c>
      <c r="F76" s="63">
        <v>715</v>
      </c>
      <c r="G76" s="63">
        <v>694</v>
      </c>
      <c r="H76" s="63">
        <v>645</v>
      </c>
      <c r="I76" s="110">
        <f t="shared" si="9"/>
        <v>8.9306112276475106E-4</v>
      </c>
      <c r="J76" s="110">
        <f t="shared" si="6"/>
        <v>-9.7902097902097904E-2</v>
      </c>
      <c r="K76" s="107">
        <f t="shared" si="7"/>
        <v>-70</v>
      </c>
      <c r="L76" s="111">
        <f t="shared" si="10"/>
        <v>8.6786183639564582E-4</v>
      </c>
      <c r="M76" s="108">
        <f t="shared" si="8"/>
        <v>-49</v>
      </c>
      <c r="N76" s="108">
        <f t="shared" si="11"/>
        <v>-49</v>
      </c>
    </row>
    <row r="77" spans="1:14">
      <c r="A77" s="47">
        <v>75</v>
      </c>
      <c r="B77" s="113" t="s">
        <v>166</v>
      </c>
      <c r="C77" s="63">
        <v>3459</v>
      </c>
      <c r="D77" s="63">
        <v>3107</v>
      </c>
      <c r="E77" s="63">
        <v>3215</v>
      </c>
      <c r="F77" s="63">
        <v>3417.6429981445699</v>
      </c>
      <c r="G77" s="63">
        <v>3115.23303573363</v>
      </c>
      <c r="H77" s="63">
        <v>3165.80620695171</v>
      </c>
      <c r="I77" s="110">
        <f t="shared" si="9"/>
        <v>4.451459704943682E-3</v>
      </c>
      <c r="J77" s="110">
        <f t="shared" si="6"/>
        <v>-7.054061867591789E-2</v>
      </c>
      <c r="K77" s="107">
        <f t="shared" si="7"/>
        <v>-244</v>
      </c>
      <c r="L77" s="111">
        <f t="shared" si="10"/>
        <v>3.0251184011505367E-3</v>
      </c>
      <c r="M77" s="108">
        <f t="shared" si="8"/>
        <v>108</v>
      </c>
      <c r="N77" s="108">
        <f t="shared" si="11"/>
        <v>50.573171218080006</v>
      </c>
    </row>
    <row r="78" spans="1:14">
      <c r="A78" s="47">
        <v>76</v>
      </c>
      <c r="B78" s="113" t="s">
        <v>167</v>
      </c>
      <c r="C78" s="63">
        <v>1989</v>
      </c>
      <c r="D78" s="63">
        <v>1720</v>
      </c>
      <c r="E78" s="63">
        <v>1711</v>
      </c>
      <c r="F78" s="63">
        <v>1989</v>
      </c>
      <c r="G78" s="63">
        <v>1720</v>
      </c>
      <c r="H78" s="63">
        <v>1711</v>
      </c>
      <c r="I78" s="110">
        <f t="shared" si="9"/>
        <v>2.3690350093806033E-3</v>
      </c>
      <c r="J78" s="110">
        <f t="shared" si="6"/>
        <v>-0.13976872800402212</v>
      </c>
      <c r="K78" s="107">
        <f t="shared" si="7"/>
        <v>-278</v>
      </c>
      <c r="L78" s="111">
        <f t="shared" si="10"/>
        <v>3.4466512931141361E-3</v>
      </c>
      <c r="M78" s="108">
        <f t="shared" si="8"/>
        <v>-9</v>
      </c>
      <c r="N78" s="108">
        <f t="shared" si="11"/>
        <v>-9</v>
      </c>
    </row>
    <row r="79" spans="1:14">
      <c r="A79" s="47">
        <v>77</v>
      </c>
      <c r="B79" s="113" t="s">
        <v>168</v>
      </c>
      <c r="C79" s="63">
        <v>1579</v>
      </c>
      <c r="D79" s="63">
        <v>1416</v>
      </c>
      <c r="E79" s="63">
        <v>1402</v>
      </c>
      <c r="F79" s="63">
        <v>1579</v>
      </c>
      <c r="G79" s="63">
        <v>1416</v>
      </c>
      <c r="H79" s="63">
        <v>1402</v>
      </c>
      <c r="I79" s="110">
        <f t="shared" si="9"/>
        <v>1.9411964249863272E-3</v>
      </c>
      <c r="J79" s="110">
        <f t="shared" si="6"/>
        <v>-0.11209626345788473</v>
      </c>
      <c r="K79" s="107">
        <f t="shared" si="7"/>
        <v>-177</v>
      </c>
      <c r="L79" s="111">
        <f t="shared" si="10"/>
        <v>2.1944506434575617E-3</v>
      </c>
      <c r="M79" s="108">
        <f t="shared" si="8"/>
        <v>-14</v>
      </c>
      <c r="N79" s="108">
        <f t="shared" si="11"/>
        <v>-14</v>
      </c>
    </row>
    <row r="80" spans="1:14">
      <c r="A80" s="47">
        <v>78</v>
      </c>
      <c r="B80" s="113" t="s">
        <v>169</v>
      </c>
      <c r="C80" s="63">
        <v>1251</v>
      </c>
      <c r="D80" s="63">
        <v>1114</v>
      </c>
      <c r="E80" s="63">
        <v>1118</v>
      </c>
      <c r="F80" s="63">
        <v>1251.3587272319701</v>
      </c>
      <c r="G80" s="63">
        <v>1124.09334475071</v>
      </c>
      <c r="H80" s="63">
        <v>1116.9690000447899</v>
      </c>
      <c r="I80" s="110">
        <f t="shared" si="9"/>
        <v>1.5479726127922352E-3</v>
      </c>
      <c r="J80" s="110">
        <f t="shared" si="6"/>
        <v>-0.10631494804156674</v>
      </c>
      <c r="K80" s="107">
        <f t="shared" si="7"/>
        <v>-133</v>
      </c>
      <c r="L80" s="111">
        <f t="shared" si="10"/>
        <v>1.648937489151727E-3</v>
      </c>
      <c r="M80" s="108">
        <f t="shared" si="8"/>
        <v>4</v>
      </c>
      <c r="N80" s="108">
        <f t="shared" si="11"/>
        <v>-7.1243447059200662</v>
      </c>
    </row>
    <row r="81" spans="1:14">
      <c r="A81" s="47">
        <v>79</v>
      </c>
      <c r="B81" s="113" t="s">
        <v>170</v>
      </c>
      <c r="C81" s="63">
        <v>2355</v>
      </c>
      <c r="D81" s="63">
        <v>2284</v>
      </c>
      <c r="E81" s="63">
        <v>2312</v>
      </c>
      <c r="F81" s="63">
        <v>2355</v>
      </c>
      <c r="G81" s="63">
        <v>2284</v>
      </c>
      <c r="H81" s="63">
        <v>2312</v>
      </c>
      <c r="I81" s="110">
        <f t="shared" si="9"/>
        <v>3.2011741330730302E-3</v>
      </c>
      <c r="J81" s="110">
        <f t="shared" si="6"/>
        <v>-1.8259023354564755E-2</v>
      </c>
      <c r="K81" s="107">
        <f t="shared" si="7"/>
        <v>-43</v>
      </c>
      <c r="L81" s="111">
        <f t="shared" si="10"/>
        <v>5.3311512807161095E-4</v>
      </c>
      <c r="M81" s="108">
        <f t="shared" si="8"/>
        <v>28</v>
      </c>
      <c r="N81" s="108">
        <f t="shared" si="11"/>
        <v>28</v>
      </c>
    </row>
    <row r="82" spans="1:14">
      <c r="A82" s="47">
        <v>80</v>
      </c>
      <c r="B82" s="113" t="s">
        <v>171</v>
      </c>
      <c r="C82" s="63">
        <v>5941</v>
      </c>
      <c r="D82" s="63">
        <v>5313</v>
      </c>
      <c r="E82" s="63">
        <v>5262</v>
      </c>
      <c r="F82" s="63">
        <v>5934.3962292611204</v>
      </c>
      <c r="G82" s="63">
        <v>5280.3743748984998</v>
      </c>
      <c r="H82" s="63">
        <v>5255.1427969461301</v>
      </c>
      <c r="I82" s="110">
        <f t="shared" si="9"/>
        <v>7.2857172526947598E-3</v>
      </c>
      <c r="J82" s="110">
        <f t="shared" si="6"/>
        <v>-0.11429052348089547</v>
      </c>
      <c r="K82" s="107">
        <f t="shared" si="7"/>
        <v>-679</v>
      </c>
      <c r="L82" s="111">
        <f t="shared" si="10"/>
        <v>8.4182598130377647E-3</v>
      </c>
      <c r="M82" s="108">
        <f t="shared" si="8"/>
        <v>-51</v>
      </c>
      <c r="N82" s="108">
        <f t="shared" si="11"/>
        <v>-25.231577952369662</v>
      </c>
    </row>
    <row r="83" spans="1:14">
      <c r="A83" s="47">
        <v>81</v>
      </c>
      <c r="B83" s="113" t="s">
        <v>172</v>
      </c>
      <c r="C83" s="63">
        <v>4612</v>
      </c>
      <c r="D83" s="63">
        <v>3980</v>
      </c>
      <c r="E83" s="63">
        <v>3990</v>
      </c>
      <c r="F83" s="63">
        <v>4612</v>
      </c>
      <c r="G83" s="63">
        <v>3980</v>
      </c>
      <c r="H83" s="63">
        <v>3990</v>
      </c>
      <c r="I83" s="110">
        <f t="shared" si="9"/>
        <v>5.5245176431493901E-3</v>
      </c>
      <c r="J83" s="110">
        <f t="shared" si="6"/>
        <v>-0.13486556808326106</v>
      </c>
      <c r="K83" s="107">
        <f t="shared" si="7"/>
        <v>-622</v>
      </c>
      <c r="L83" s="111">
        <f t="shared" si="10"/>
        <v>7.7115723176870241E-3</v>
      </c>
      <c r="M83" s="108">
        <f t="shared" si="8"/>
        <v>10</v>
      </c>
      <c r="N83" s="108">
        <f t="shared" si="11"/>
        <v>10</v>
      </c>
    </row>
    <row r="84" spans="1:14" s="120" customFormat="1">
      <c r="A84" s="190" t="s">
        <v>173</v>
      </c>
      <c r="B84" s="190"/>
      <c r="C84" s="75">
        <v>802893</v>
      </c>
      <c r="D84" s="75">
        <v>724432</v>
      </c>
      <c r="E84" s="75">
        <v>722235</v>
      </c>
      <c r="F84" s="75">
        <v>802893</v>
      </c>
      <c r="G84" s="75">
        <v>724432</v>
      </c>
      <c r="H84" s="75">
        <v>722235.00000000105</v>
      </c>
      <c r="I84" s="110">
        <f>SUM(I3:I83)</f>
        <v>1.0000000000000004</v>
      </c>
      <c r="J84" s="110">
        <f t="shared" si="6"/>
        <v>-0.10045921436604878</v>
      </c>
      <c r="K84" s="107">
        <f>SUM(K3:K83)</f>
        <v>-80658</v>
      </c>
      <c r="L84" s="111">
        <f t="shared" si="10"/>
        <v>1</v>
      </c>
      <c r="M84" s="107">
        <f>SUM(M3:M83)</f>
        <v>-2197</v>
      </c>
      <c r="N84" s="108">
        <f t="shared" si="11"/>
        <v>-2196.9999999989523</v>
      </c>
    </row>
    <row r="85" spans="1:14">
      <c r="C85" s="144"/>
      <c r="D85" s="143"/>
      <c r="E85" s="145"/>
      <c r="F85" s="151"/>
      <c r="G85" s="151"/>
      <c r="H85" s="151"/>
      <c r="L85" s="15"/>
    </row>
    <row r="86" spans="1:14">
      <c r="E86" s="151"/>
      <c r="F86" s="151"/>
    </row>
    <row r="87" spans="1:14">
      <c r="C87" s="144"/>
      <c r="D87" s="143"/>
      <c r="E87" s="145"/>
      <c r="F87" s="151"/>
      <c r="G87" s="151"/>
      <c r="H87" s="151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Q87"/>
  <sheetViews>
    <sheetView topLeftCell="K1" zoomScale="80" zoomScaleNormal="80" workbookViewId="0">
      <pane ySplit="2" topLeftCell="A3" activePane="bottomLeft" state="frozen"/>
      <selection activeCell="W1" sqref="W1"/>
      <selection pane="bottomLeft" activeCell="P1" sqref="P1:W1048576"/>
    </sheetView>
  </sheetViews>
  <sheetFormatPr defaultColWidth="9.1796875" defaultRowHeight="14.5"/>
  <cols>
    <col min="1" max="1" width="11.81640625" style="8" customWidth="1"/>
    <col min="2" max="2" width="16.453125" style="8" bestFit="1" customWidth="1"/>
    <col min="3" max="8" width="12" style="8" customWidth="1"/>
    <col min="9" max="9" width="18.1796875" style="8" customWidth="1"/>
    <col min="10" max="10" width="30.453125" style="8" customWidth="1"/>
    <col min="11" max="11" width="27.453125" style="8" customWidth="1"/>
    <col min="12" max="12" width="22.26953125" style="8" customWidth="1"/>
    <col min="13" max="14" width="27.54296875" style="8" customWidth="1"/>
    <col min="15" max="16384" width="9.1796875" style="8"/>
  </cols>
  <sheetData>
    <row r="1" spans="1:17" ht="15" thickBot="1">
      <c r="C1" s="186" t="s">
        <v>290</v>
      </c>
      <c r="D1" s="186"/>
      <c r="E1" s="187"/>
      <c r="F1" s="188" t="s">
        <v>289</v>
      </c>
      <c r="G1" s="186"/>
      <c r="H1" s="187"/>
    </row>
    <row r="2" spans="1:17" ht="29">
      <c r="A2" s="21" t="s">
        <v>91</v>
      </c>
      <c r="B2" s="21" t="s">
        <v>174</v>
      </c>
      <c r="C2" s="21">
        <v>42309</v>
      </c>
      <c r="D2" s="21">
        <v>42644</v>
      </c>
      <c r="E2" s="21">
        <v>42675</v>
      </c>
      <c r="F2" s="21">
        <v>42309</v>
      </c>
      <c r="G2" s="21">
        <v>42644</v>
      </c>
      <c r="H2" s="21">
        <v>42675</v>
      </c>
      <c r="I2" s="71" t="s">
        <v>306</v>
      </c>
      <c r="J2" s="16" t="s">
        <v>316</v>
      </c>
      <c r="K2" s="102" t="s">
        <v>317</v>
      </c>
      <c r="L2" s="102" t="s">
        <v>307</v>
      </c>
      <c r="M2" s="106" t="s">
        <v>299</v>
      </c>
      <c r="N2" s="174" t="s">
        <v>300</v>
      </c>
    </row>
    <row r="3" spans="1:17">
      <c r="A3" s="47">
        <v>1</v>
      </c>
      <c r="B3" s="113" t="s">
        <v>92</v>
      </c>
      <c r="C3" s="36">
        <v>73141</v>
      </c>
      <c r="D3" s="36">
        <v>73716</v>
      </c>
      <c r="E3" s="36">
        <v>73676</v>
      </c>
      <c r="F3" s="36">
        <v>73141</v>
      </c>
      <c r="G3" s="36">
        <v>73716</v>
      </c>
      <c r="H3" s="36">
        <v>73676</v>
      </c>
      <c r="I3" s="110">
        <f t="shared" ref="I3:I66" si="0">E3/$E$84</f>
        <v>2.4670621949071554E-2</v>
      </c>
      <c r="J3" s="110">
        <f t="shared" ref="J3:J66" si="1">(E3-C3)/C3</f>
        <v>7.314638848252006E-3</v>
      </c>
      <c r="K3" s="107">
        <f t="shared" ref="K3:K66" si="2">E3-C3</f>
        <v>535</v>
      </c>
      <c r="L3" s="111">
        <f>K3/$K$84</f>
        <v>-5.4945054945054944E-2</v>
      </c>
      <c r="M3" s="49">
        <f t="shared" ref="M3:M66" si="3">E3-D3</f>
        <v>-40</v>
      </c>
      <c r="N3" s="49">
        <f>H3-G3</f>
        <v>-40</v>
      </c>
      <c r="P3" s="10"/>
      <c r="Q3" s="11"/>
    </row>
    <row r="4" spans="1:17">
      <c r="A4" s="47">
        <v>2</v>
      </c>
      <c r="B4" s="113" t="s">
        <v>93</v>
      </c>
      <c r="C4" s="36">
        <v>22058</v>
      </c>
      <c r="D4" s="36">
        <v>23054</v>
      </c>
      <c r="E4" s="36">
        <v>22970</v>
      </c>
      <c r="F4" s="36">
        <v>22058</v>
      </c>
      <c r="G4" s="36">
        <v>23054</v>
      </c>
      <c r="H4" s="36">
        <v>22970</v>
      </c>
      <c r="I4" s="110">
        <f t="shared" si="0"/>
        <v>7.6915710159369891E-3</v>
      </c>
      <c r="J4" s="110">
        <f t="shared" si="1"/>
        <v>4.1345543566959832E-2</v>
      </c>
      <c r="K4" s="107">
        <f t="shared" si="2"/>
        <v>912</v>
      </c>
      <c r="L4" s="111">
        <f t="shared" ref="L4:L67" si="4">K4/$K$84</f>
        <v>-9.3663345999794603E-2</v>
      </c>
      <c r="M4" s="49">
        <f t="shared" si="3"/>
        <v>-84</v>
      </c>
      <c r="N4" s="49">
        <f t="shared" ref="N4:N67" si="5">H4-G4</f>
        <v>-84</v>
      </c>
      <c r="P4" s="10"/>
      <c r="Q4" s="11"/>
    </row>
    <row r="5" spans="1:17">
      <c r="A5" s="47">
        <v>3</v>
      </c>
      <c r="B5" s="113" t="s">
        <v>94</v>
      </c>
      <c r="C5" s="36">
        <v>28255</v>
      </c>
      <c r="D5" s="36">
        <v>27657</v>
      </c>
      <c r="E5" s="36">
        <v>27977</v>
      </c>
      <c r="F5" s="36">
        <v>28255</v>
      </c>
      <c r="G5" s="36">
        <v>27657</v>
      </c>
      <c r="H5" s="36">
        <v>27977</v>
      </c>
      <c r="I5" s="110">
        <f t="shared" si="0"/>
        <v>9.3681794650791964E-3</v>
      </c>
      <c r="J5" s="110">
        <f t="shared" si="1"/>
        <v>-9.8389665545921077E-3</v>
      </c>
      <c r="K5" s="107">
        <f t="shared" si="2"/>
        <v>-278</v>
      </c>
      <c r="L5" s="111">
        <f t="shared" si="4"/>
        <v>2.8550888363972477E-2</v>
      </c>
      <c r="M5" s="49">
        <f t="shared" si="3"/>
        <v>320</v>
      </c>
      <c r="N5" s="49">
        <f t="shared" si="5"/>
        <v>320</v>
      </c>
      <c r="P5" s="4"/>
      <c r="Q5" s="11"/>
    </row>
    <row r="6" spans="1:17" ht="14.25" customHeight="1">
      <c r="A6" s="47">
        <v>4</v>
      </c>
      <c r="B6" s="113" t="s">
        <v>95</v>
      </c>
      <c r="C6" s="36">
        <v>20002</v>
      </c>
      <c r="D6" s="36">
        <v>18385</v>
      </c>
      <c r="E6" s="36">
        <v>18443</v>
      </c>
      <c r="F6" s="36">
        <v>19831.006837617701</v>
      </c>
      <c r="G6" s="36">
        <v>17584.577152924601</v>
      </c>
      <c r="H6" s="36">
        <v>18313.487449985802</v>
      </c>
      <c r="I6" s="110">
        <f t="shared" si="0"/>
        <v>6.175691956766473E-3</v>
      </c>
      <c r="J6" s="110">
        <f t="shared" si="1"/>
        <v>-7.7942205779422055E-2</v>
      </c>
      <c r="K6" s="107">
        <f t="shared" si="2"/>
        <v>-1559</v>
      </c>
      <c r="L6" s="111">
        <f t="shared" si="4"/>
        <v>0.1601109171202629</v>
      </c>
      <c r="M6" s="49">
        <f t="shared" si="3"/>
        <v>58</v>
      </c>
      <c r="N6" s="49">
        <f t="shared" si="5"/>
        <v>728.91029706120025</v>
      </c>
      <c r="P6" s="4"/>
      <c r="Q6" s="11"/>
    </row>
    <row r="7" spans="1:17">
      <c r="A7" s="47">
        <v>5</v>
      </c>
      <c r="B7" s="113" t="s">
        <v>96</v>
      </c>
      <c r="C7" s="36">
        <v>16571</v>
      </c>
      <c r="D7" s="36">
        <v>17517</v>
      </c>
      <c r="E7" s="36">
        <v>17473</v>
      </c>
      <c r="F7" s="36">
        <v>16571</v>
      </c>
      <c r="G7" s="36">
        <v>17517</v>
      </c>
      <c r="H7" s="36">
        <v>17473</v>
      </c>
      <c r="I7" s="110">
        <f t="shared" si="0"/>
        <v>5.8508846478653462E-3</v>
      </c>
      <c r="J7" s="110">
        <f t="shared" si="1"/>
        <v>5.4432442218333231E-2</v>
      </c>
      <c r="K7" s="107">
        <f t="shared" si="2"/>
        <v>902</v>
      </c>
      <c r="L7" s="111">
        <f t="shared" si="4"/>
        <v>-9.2636335626989835E-2</v>
      </c>
      <c r="M7" s="49">
        <f t="shared" si="3"/>
        <v>-44</v>
      </c>
      <c r="N7" s="49">
        <f t="shared" si="5"/>
        <v>-44</v>
      </c>
      <c r="P7" s="10"/>
      <c r="Q7" s="11"/>
    </row>
    <row r="8" spans="1:17">
      <c r="A8" s="47">
        <v>6</v>
      </c>
      <c r="B8" s="113" t="s">
        <v>97</v>
      </c>
      <c r="C8" s="36">
        <v>400269</v>
      </c>
      <c r="D8" s="36">
        <v>390738</v>
      </c>
      <c r="E8" s="36">
        <v>387345</v>
      </c>
      <c r="F8" s="36">
        <v>400374.09411393403</v>
      </c>
      <c r="G8" s="36">
        <v>387184.06921193801</v>
      </c>
      <c r="H8" s="36">
        <v>387593.44979937101</v>
      </c>
      <c r="I8" s="110">
        <f t="shared" si="0"/>
        <v>0.12970359491371847</v>
      </c>
      <c r="J8" s="110">
        <f t="shared" si="1"/>
        <v>-3.2288286127579204E-2</v>
      </c>
      <c r="K8" s="107">
        <f t="shared" si="2"/>
        <v>-12924</v>
      </c>
      <c r="L8" s="111">
        <f t="shared" si="4"/>
        <v>1.3273082058128787</v>
      </c>
      <c r="M8" s="49">
        <f t="shared" si="3"/>
        <v>-3393</v>
      </c>
      <c r="N8" s="49">
        <f t="shared" si="5"/>
        <v>409.38058743299916</v>
      </c>
      <c r="P8" s="4"/>
      <c r="Q8" s="11"/>
    </row>
    <row r="9" spans="1:17">
      <c r="A9" s="47">
        <v>7</v>
      </c>
      <c r="B9" s="113" t="s">
        <v>98</v>
      </c>
      <c r="C9" s="36">
        <v>71538</v>
      </c>
      <c r="D9" s="36">
        <v>73160</v>
      </c>
      <c r="E9" s="36">
        <v>72999</v>
      </c>
      <c r="F9" s="36">
        <v>71420.002393323899</v>
      </c>
      <c r="G9" s="36">
        <v>72349.875967530796</v>
      </c>
      <c r="H9" s="36">
        <v>72930.214925094202</v>
      </c>
      <c r="I9" s="110">
        <f t="shared" si="0"/>
        <v>2.4443926538632314E-2</v>
      </c>
      <c r="J9" s="110">
        <f t="shared" si="1"/>
        <v>2.0422712404596158E-2</v>
      </c>
      <c r="K9" s="107">
        <f t="shared" si="2"/>
        <v>1461</v>
      </c>
      <c r="L9" s="111">
        <f t="shared" si="4"/>
        <v>-0.15004621546677621</v>
      </c>
      <c r="M9" s="49">
        <f t="shared" si="3"/>
        <v>-161</v>
      </c>
      <c r="N9" s="49">
        <f t="shared" si="5"/>
        <v>580.33895756340644</v>
      </c>
      <c r="P9" s="10"/>
      <c r="Q9" s="11"/>
    </row>
    <row r="10" spans="1:17">
      <c r="A10" s="47">
        <v>8</v>
      </c>
      <c r="B10" s="113" t="s">
        <v>99</v>
      </c>
      <c r="C10" s="36">
        <v>9343</v>
      </c>
      <c r="D10" s="36">
        <v>9545</v>
      </c>
      <c r="E10" s="36">
        <v>9475</v>
      </c>
      <c r="F10" s="36">
        <v>9343</v>
      </c>
      <c r="G10" s="36">
        <v>9544.9999999999909</v>
      </c>
      <c r="H10" s="36">
        <v>9475</v>
      </c>
      <c r="I10" s="110">
        <f t="shared" si="0"/>
        <v>3.1727311874620362E-3</v>
      </c>
      <c r="J10" s="110">
        <f t="shared" si="1"/>
        <v>1.4128224339077384E-2</v>
      </c>
      <c r="K10" s="107">
        <f t="shared" si="2"/>
        <v>132</v>
      </c>
      <c r="L10" s="111">
        <f t="shared" si="4"/>
        <v>-1.3556536921022903E-2</v>
      </c>
      <c r="M10" s="49">
        <f t="shared" si="3"/>
        <v>-70</v>
      </c>
      <c r="N10" s="49">
        <f t="shared" si="5"/>
        <v>-69.999999999990905</v>
      </c>
      <c r="P10" s="4"/>
      <c r="Q10" s="11"/>
    </row>
    <row r="11" spans="1:17">
      <c r="A11" s="47">
        <v>9</v>
      </c>
      <c r="B11" s="113" t="s">
        <v>100</v>
      </c>
      <c r="C11" s="36">
        <v>38344</v>
      </c>
      <c r="D11" s="36">
        <v>38069</v>
      </c>
      <c r="E11" s="36">
        <v>38657</v>
      </c>
      <c r="F11" s="36">
        <v>38295.504221347699</v>
      </c>
      <c r="G11" s="36">
        <v>38248.780702317701</v>
      </c>
      <c r="H11" s="36">
        <v>38581.504149852502</v>
      </c>
      <c r="I11" s="110">
        <f t="shared" si="0"/>
        <v>1.2944408391949333E-2</v>
      </c>
      <c r="J11" s="110">
        <f t="shared" si="1"/>
        <v>8.1629459628625081E-3</v>
      </c>
      <c r="K11" s="107">
        <f t="shared" si="2"/>
        <v>313</v>
      </c>
      <c r="L11" s="111">
        <f t="shared" si="4"/>
        <v>-3.2145424668789155E-2</v>
      </c>
      <c r="M11" s="49">
        <f t="shared" si="3"/>
        <v>588</v>
      </c>
      <c r="N11" s="49">
        <f t="shared" si="5"/>
        <v>332.72344753480138</v>
      </c>
      <c r="P11" s="4"/>
      <c r="Q11" s="11"/>
    </row>
    <row r="12" spans="1:17">
      <c r="A12" s="47">
        <v>10</v>
      </c>
      <c r="B12" s="113" t="s">
        <v>101</v>
      </c>
      <c r="C12" s="36">
        <v>50043</v>
      </c>
      <c r="D12" s="36">
        <v>48627</v>
      </c>
      <c r="E12" s="36">
        <v>48215</v>
      </c>
      <c r="F12" s="36">
        <v>50699.964008561103</v>
      </c>
      <c r="G12" s="36">
        <v>48786.313351939098</v>
      </c>
      <c r="H12" s="36">
        <v>48879.1757446025</v>
      </c>
      <c r="I12" s="110">
        <f t="shared" si="0"/>
        <v>1.614493236976064E-2</v>
      </c>
      <c r="J12" s="110">
        <f t="shared" si="1"/>
        <v>-3.6528585416541776E-2</v>
      </c>
      <c r="K12" s="107">
        <f t="shared" si="2"/>
        <v>-1828</v>
      </c>
      <c r="L12" s="111">
        <f t="shared" si="4"/>
        <v>0.1877374961487111</v>
      </c>
      <c r="M12" s="49">
        <f t="shared" si="3"/>
        <v>-412</v>
      </c>
      <c r="N12" s="49">
        <f t="shared" si="5"/>
        <v>92.862392663402716</v>
      </c>
      <c r="P12" s="4"/>
      <c r="Q12" s="11"/>
    </row>
    <row r="13" spans="1:17" ht="15.75" customHeight="1">
      <c r="A13" s="47">
        <v>11</v>
      </c>
      <c r="B13" s="113" t="s">
        <v>102</v>
      </c>
      <c r="C13" s="36">
        <v>8989</v>
      </c>
      <c r="D13" s="36">
        <v>8918</v>
      </c>
      <c r="E13" s="36">
        <v>8910</v>
      </c>
      <c r="F13" s="36">
        <v>9070.7098109036597</v>
      </c>
      <c r="G13" s="36">
        <v>8915.4669831771898</v>
      </c>
      <c r="H13" s="36">
        <v>8910.9382932266908</v>
      </c>
      <c r="I13" s="110">
        <f t="shared" si="0"/>
        <v>2.9835393013495242E-3</v>
      </c>
      <c r="J13" s="110">
        <f t="shared" si="1"/>
        <v>-8.7885193013683399E-3</v>
      </c>
      <c r="K13" s="107">
        <f t="shared" si="2"/>
        <v>-79</v>
      </c>
      <c r="L13" s="111">
        <f t="shared" si="4"/>
        <v>8.113381945157646E-3</v>
      </c>
      <c r="M13" s="49">
        <f t="shared" si="3"/>
        <v>-8</v>
      </c>
      <c r="N13" s="49">
        <f t="shared" si="5"/>
        <v>-4.5286899504990288</v>
      </c>
      <c r="P13" s="10"/>
      <c r="Q13" s="11"/>
    </row>
    <row r="14" spans="1:17">
      <c r="A14" s="47">
        <v>12</v>
      </c>
      <c r="B14" s="113" t="s">
        <v>103</v>
      </c>
      <c r="C14" s="36">
        <v>14651</v>
      </c>
      <c r="D14" s="36">
        <v>14869</v>
      </c>
      <c r="E14" s="36">
        <v>14806</v>
      </c>
      <c r="F14" s="36">
        <v>14759.1134996528</v>
      </c>
      <c r="G14" s="36">
        <v>14454.0751972619</v>
      </c>
      <c r="H14" s="36">
        <v>14915.0285670345</v>
      </c>
      <c r="I14" s="110">
        <f t="shared" si="0"/>
        <v>4.9578319748351356E-3</v>
      </c>
      <c r="J14" s="110">
        <f t="shared" si="1"/>
        <v>1.057948262917207E-2</v>
      </c>
      <c r="K14" s="107">
        <f t="shared" si="2"/>
        <v>155</v>
      </c>
      <c r="L14" s="111">
        <f t="shared" si="4"/>
        <v>-1.5918660778473863E-2</v>
      </c>
      <c r="M14" s="49">
        <f t="shared" si="3"/>
        <v>-63</v>
      </c>
      <c r="N14" s="49">
        <f t="shared" si="5"/>
        <v>460.95336977260013</v>
      </c>
      <c r="P14" s="4"/>
      <c r="Q14" s="11"/>
    </row>
    <row r="15" spans="1:17">
      <c r="A15" s="47">
        <v>13</v>
      </c>
      <c r="B15" s="113" t="s">
        <v>104</v>
      </c>
      <c r="C15" s="36">
        <v>15345</v>
      </c>
      <c r="D15" s="36">
        <v>15028</v>
      </c>
      <c r="E15" s="36">
        <v>14944</v>
      </c>
      <c r="F15" s="36">
        <v>15419.3115507682</v>
      </c>
      <c r="G15" s="36">
        <v>15180.1684074266</v>
      </c>
      <c r="H15" s="36">
        <v>15070.7134136964</v>
      </c>
      <c r="I15" s="110">
        <f t="shared" si="0"/>
        <v>5.0040416744519967E-3</v>
      </c>
      <c r="J15" s="110">
        <f t="shared" si="1"/>
        <v>-2.6132290648419682E-2</v>
      </c>
      <c r="K15" s="107">
        <f t="shared" si="2"/>
        <v>-401</v>
      </c>
      <c r="L15" s="111">
        <f t="shared" si="4"/>
        <v>4.1183115949471091E-2</v>
      </c>
      <c r="M15" s="49">
        <f t="shared" si="3"/>
        <v>-84</v>
      </c>
      <c r="N15" s="49">
        <f t="shared" si="5"/>
        <v>-109.45499373019993</v>
      </c>
      <c r="P15" s="4"/>
      <c r="Q15" s="11"/>
    </row>
    <row r="16" spans="1:17">
      <c r="A16" s="47">
        <v>14</v>
      </c>
      <c r="B16" s="113" t="s">
        <v>105</v>
      </c>
      <c r="C16" s="36">
        <v>15621</v>
      </c>
      <c r="D16" s="36">
        <v>15412</v>
      </c>
      <c r="E16" s="36">
        <v>15345</v>
      </c>
      <c r="F16" s="36">
        <v>15621</v>
      </c>
      <c r="G16" s="36">
        <v>15412</v>
      </c>
      <c r="H16" s="36">
        <v>15345</v>
      </c>
      <c r="I16" s="110">
        <f t="shared" si="0"/>
        <v>5.1383176856575142E-3</v>
      </c>
      <c r="J16" s="110">
        <f t="shared" si="1"/>
        <v>-1.7668523141924332E-2</v>
      </c>
      <c r="K16" s="107">
        <f t="shared" si="2"/>
        <v>-276</v>
      </c>
      <c r="L16" s="111">
        <f t="shared" si="4"/>
        <v>2.8345486289411522E-2</v>
      </c>
      <c r="M16" s="49">
        <f t="shared" si="3"/>
        <v>-67</v>
      </c>
      <c r="N16" s="49">
        <f t="shared" si="5"/>
        <v>-67</v>
      </c>
      <c r="P16" s="10"/>
      <c r="Q16" s="11"/>
    </row>
    <row r="17" spans="1:17">
      <c r="A17" s="47">
        <v>15</v>
      </c>
      <c r="B17" s="113" t="s">
        <v>106</v>
      </c>
      <c r="C17" s="36">
        <v>12624</v>
      </c>
      <c r="D17" s="36">
        <v>12585</v>
      </c>
      <c r="E17" s="36">
        <v>12316</v>
      </c>
      <c r="F17" s="36">
        <v>12624</v>
      </c>
      <c r="G17" s="36">
        <v>12585</v>
      </c>
      <c r="H17" s="36">
        <v>12316</v>
      </c>
      <c r="I17" s="110">
        <f t="shared" si="0"/>
        <v>4.124048264356985E-3</v>
      </c>
      <c r="J17" s="110">
        <f t="shared" si="1"/>
        <v>-2.4397972116603297E-2</v>
      </c>
      <c r="K17" s="107">
        <f t="shared" si="2"/>
        <v>-308</v>
      </c>
      <c r="L17" s="111">
        <f t="shared" si="4"/>
        <v>3.1631919482386771E-2</v>
      </c>
      <c r="M17" s="49">
        <f t="shared" si="3"/>
        <v>-269</v>
      </c>
      <c r="N17" s="49">
        <f t="shared" si="5"/>
        <v>-269</v>
      </c>
      <c r="P17" s="4"/>
      <c r="Q17" s="11"/>
    </row>
    <row r="18" spans="1:17">
      <c r="A18" s="47">
        <v>16</v>
      </c>
      <c r="B18" s="113" t="s">
        <v>107</v>
      </c>
      <c r="C18" s="36">
        <v>79478</v>
      </c>
      <c r="D18" s="36">
        <v>79155</v>
      </c>
      <c r="E18" s="36">
        <v>79397</v>
      </c>
      <c r="F18" s="36">
        <v>79276.0578280966</v>
      </c>
      <c r="G18" s="36">
        <v>79099.452241397201</v>
      </c>
      <c r="H18" s="36">
        <v>79254.877542524293</v>
      </c>
      <c r="I18" s="110">
        <f t="shared" si="0"/>
        <v>2.6586315365796653E-2</v>
      </c>
      <c r="J18" s="110">
        <f t="shared" si="1"/>
        <v>-1.0191499534462367E-3</v>
      </c>
      <c r="K18" s="107">
        <f t="shared" si="2"/>
        <v>-81</v>
      </c>
      <c r="L18" s="111">
        <f t="shared" si="4"/>
        <v>8.3187840197185992E-3</v>
      </c>
      <c r="M18" s="49">
        <f t="shared" si="3"/>
        <v>242</v>
      </c>
      <c r="N18" s="49">
        <f t="shared" si="5"/>
        <v>155.4253011270921</v>
      </c>
    </row>
    <row r="19" spans="1:17">
      <c r="A19" s="47">
        <v>17</v>
      </c>
      <c r="B19" s="113" t="s">
        <v>108</v>
      </c>
      <c r="C19" s="36">
        <v>23910</v>
      </c>
      <c r="D19" s="36">
        <v>24034</v>
      </c>
      <c r="E19" s="36">
        <v>23915</v>
      </c>
      <c r="F19" s="36">
        <v>23870.750836858999</v>
      </c>
      <c r="G19" s="36">
        <v>23806.672344353501</v>
      </c>
      <c r="H19" s="36">
        <v>23877.884596870699</v>
      </c>
      <c r="I19" s="110">
        <f t="shared" si="0"/>
        <v>8.0080070024437563E-3</v>
      </c>
      <c r="J19" s="110">
        <f t="shared" si="1"/>
        <v>2.0911752404851526E-4</v>
      </c>
      <c r="K19" s="107">
        <f t="shared" si="2"/>
        <v>5</v>
      </c>
      <c r="L19" s="111">
        <f t="shared" si="4"/>
        <v>-5.1350518640238272E-4</v>
      </c>
      <c r="M19" s="49">
        <f t="shared" si="3"/>
        <v>-119</v>
      </c>
      <c r="N19" s="49">
        <f t="shared" si="5"/>
        <v>71.212252517198067</v>
      </c>
    </row>
    <row r="20" spans="1:17">
      <c r="A20" s="47">
        <v>18</v>
      </c>
      <c r="B20" s="113" t="s">
        <v>109</v>
      </c>
      <c r="C20" s="36">
        <v>9487</v>
      </c>
      <c r="D20" s="36">
        <v>9123</v>
      </c>
      <c r="E20" s="36">
        <v>9082</v>
      </c>
      <c r="F20" s="36">
        <v>9487.0000000000091</v>
      </c>
      <c r="G20" s="36">
        <v>9122.9999999999909</v>
      </c>
      <c r="H20" s="36">
        <v>9082</v>
      </c>
      <c r="I20" s="110">
        <f t="shared" si="0"/>
        <v>3.0411339994227135E-3</v>
      </c>
      <c r="J20" s="110">
        <f t="shared" si="1"/>
        <v>-4.2689996837778015E-2</v>
      </c>
      <c r="K20" s="107">
        <f t="shared" si="2"/>
        <v>-405</v>
      </c>
      <c r="L20" s="111">
        <f t="shared" si="4"/>
        <v>4.1593920098592994E-2</v>
      </c>
      <c r="M20" s="49">
        <f t="shared" si="3"/>
        <v>-41</v>
      </c>
      <c r="N20" s="49">
        <f t="shared" si="5"/>
        <v>-40.999999999990905</v>
      </c>
      <c r="O20" s="4"/>
    </row>
    <row r="21" spans="1:17">
      <c r="A21" s="47">
        <v>19</v>
      </c>
      <c r="B21" s="113" t="s">
        <v>110</v>
      </c>
      <c r="C21" s="36">
        <v>20434</v>
      </c>
      <c r="D21" s="36">
        <v>19956</v>
      </c>
      <c r="E21" s="36">
        <v>19864</v>
      </c>
      <c r="F21" s="36">
        <v>20492.792529032398</v>
      </c>
      <c r="G21" s="36">
        <v>19895.3993676506</v>
      </c>
      <c r="H21" s="36">
        <v>19922.212794453499</v>
      </c>
      <c r="I21" s="110">
        <f t="shared" si="0"/>
        <v>6.6515179216618345E-3</v>
      </c>
      <c r="J21" s="110">
        <f t="shared" si="1"/>
        <v>-2.7894685328374278E-2</v>
      </c>
      <c r="K21" s="107">
        <f t="shared" si="2"/>
        <v>-570</v>
      </c>
      <c r="L21" s="111">
        <f t="shared" si="4"/>
        <v>5.8539591249871625E-2</v>
      </c>
      <c r="M21" s="49">
        <f t="shared" si="3"/>
        <v>-92</v>
      </c>
      <c r="N21" s="49">
        <f t="shared" si="5"/>
        <v>26.813426802898903</v>
      </c>
      <c r="O21" s="4"/>
    </row>
    <row r="22" spans="1:17">
      <c r="A22" s="47">
        <v>20</v>
      </c>
      <c r="B22" s="113" t="s">
        <v>111</v>
      </c>
      <c r="C22" s="36">
        <v>36125</v>
      </c>
      <c r="D22" s="36">
        <v>35630</v>
      </c>
      <c r="E22" s="36">
        <v>35443</v>
      </c>
      <c r="F22" s="36">
        <v>36160.720040544002</v>
      </c>
      <c r="G22" s="36">
        <v>35455.901267173504</v>
      </c>
      <c r="H22" s="36">
        <v>35489.3614250104</v>
      </c>
      <c r="I22" s="110">
        <f t="shared" si="0"/>
        <v>1.1868191184930548E-2</v>
      </c>
      <c r="J22" s="110">
        <f t="shared" si="1"/>
        <v>-1.8878892733564013E-2</v>
      </c>
      <c r="K22" s="107">
        <f t="shared" si="2"/>
        <v>-682</v>
      </c>
      <c r="L22" s="111">
        <f t="shared" si="4"/>
        <v>7.0042107425284994E-2</v>
      </c>
      <c r="M22" s="49">
        <f t="shared" si="3"/>
        <v>-187</v>
      </c>
      <c r="N22" s="49">
        <f t="shared" si="5"/>
        <v>33.460157836896542</v>
      </c>
      <c r="O22" s="4"/>
    </row>
    <row r="23" spans="1:17">
      <c r="A23" s="47">
        <v>21</v>
      </c>
      <c r="B23" s="113" t="s">
        <v>112</v>
      </c>
      <c r="C23" s="36">
        <v>62241</v>
      </c>
      <c r="D23" s="36">
        <v>65175</v>
      </c>
      <c r="E23" s="36">
        <v>65738</v>
      </c>
      <c r="F23" s="36">
        <v>62171.1000972322</v>
      </c>
      <c r="G23" s="36">
        <v>65387.955737504097</v>
      </c>
      <c r="H23" s="36">
        <v>65673.328441229998</v>
      </c>
      <c r="I23" s="110">
        <f t="shared" si="0"/>
        <v>2.2012559662414704E-2</v>
      </c>
      <c r="J23" s="110">
        <f t="shared" si="1"/>
        <v>5.618482993525168E-2</v>
      </c>
      <c r="K23" s="107">
        <f t="shared" si="2"/>
        <v>3497</v>
      </c>
      <c r="L23" s="111">
        <f t="shared" si="4"/>
        <v>-0.35914552736982641</v>
      </c>
      <c r="M23" s="49">
        <f t="shared" si="3"/>
        <v>563</v>
      </c>
      <c r="N23" s="49">
        <f t="shared" si="5"/>
        <v>285.37270372590137</v>
      </c>
      <c r="O23" s="4"/>
    </row>
    <row r="24" spans="1:17">
      <c r="A24" s="47">
        <v>22</v>
      </c>
      <c r="B24" s="113" t="s">
        <v>113</v>
      </c>
      <c r="C24" s="36">
        <v>19978</v>
      </c>
      <c r="D24" s="36">
        <v>19515</v>
      </c>
      <c r="E24" s="36">
        <v>19396</v>
      </c>
      <c r="F24" s="36">
        <v>19978</v>
      </c>
      <c r="G24" s="36">
        <v>19515</v>
      </c>
      <c r="H24" s="36">
        <v>19396</v>
      </c>
      <c r="I24" s="110">
        <f t="shared" si="0"/>
        <v>6.4948067664394359E-3</v>
      </c>
      <c r="J24" s="110">
        <f t="shared" si="1"/>
        <v>-2.9132045249774752E-2</v>
      </c>
      <c r="K24" s="107">
        <f t="shared" si="2"/>
        <v>-582</v>
      </c>
      <c r="L24" s="111">
        <f t="shared" si="4"/>
        <v>5.9772003697237341E-2</v>
      </c>
      <c r="M24" s="49">
        <f t="shared" si="3"/>
        <v>-119</v>
      </c>
      <c r="N24" s="49">
        <f t="shared" si="5"/>
        <v>-119</v>
      </c>
      <c r="O24" s="4"/>
    </row>
    <row r="25" spans="1:17">
      <c r="A25" s="47">
        <v>23</v>
      </c>
      <c r="B25" s="113" t="s">
        <v>114</v>
      </c>
      <c r="C25" s="36">
        <v>27050</v>
      </c>
      <c r="D25" s="36">
        <v>28544</v>
      </c>
      <c r="E25" s="36">
        <v>28409</v>
      </c>
      <c r="F25" s="36">
        <v>27173.507091796499</v>
      </c>
      <c r="G25" s="36">
        <v>28470.765396105999</v>
      </c>
      <c r="H25" s="36">
        <v>28543.611826669901</v>
      </c>
      <c r="I25" s="110">
        <f t="shared" si="0"/>
        <v>9.512835916053718E-3</v>
      </c>
      <c r="J25" s="110">
        <f t="shared" si="1"/>
        <v>5.0240295748613675E-2</v>
      </c>
      <c r="K25" s="107">
        <f t="shared" si="2"/>
        <v>1359</v>
      </c>
      <c r="L25" s="111">
        <f t="shared" si="4"/>
        <v>-0.1395707096641676</v>
      </c>
      <c r="M25" s="49">
        <f t="shared" si="3"/>
        <v>-135</v>
      </c>
      <c r="N25" s="49">
        <f t="shared" si="5"/>
        <v>72.846430563902686</v>
      </c>
      <c r="O25" s="4"/>
    </row>
    <row r="26" spans="1:17">
      <c r="A26" s="47">
        <v>24</v>
      </c>
      <c r="B26" s="113" t="s">
        <v>115</v>
      </c>
      <c r="C26" s="36">
        <v>13295</v>
      </c>
      <c r="D26" s="36">
        <v>13734</v>
      </c>
      <c r="E26" s="36">
        <v>13627</v>
      </c>
      <c r="F26" s="36">
        <v>13295</v>
      </c>
      <c r="G26" s="36">
        <v>13734</v>
      </c>
      <c r="H26" s="36">
        <v>13627</v>
      </c>
      <c r="I26" s="110">
        <f t="shared" si="0"/>
        <v>4.5630404107171677E-3</v>
      </c>
      <c r="J26" s="110">
        <f t="shared" si="1"/>
        <v>2.4971793907484018E-2</v>
      </c>
      <c r="K26" s="107">
        <f t="shared" si="2"/>
        <v>332</v>
      </c>
      <c r="L26" s="111">
        <f t="shared" si="4"/>
        <v>-3.409674437711821E-2</v>
      </c>
      <c r="M26" s="49">
        <f t="shared" si="3"/>
        <v>-107</v>
      </c>
      <c r="N26" s="49">
        <f t="shared" si="5"/>
        <v>-107</v>
      </c>
      <c r="O26" s="4"/>
    </row>
    <row r="27" spans="1:17">
      <c r="A27" s="47">
        <v>25</v>
      </c>
      <c r="B27" s="113" t="s">
        <v>116</v>
      </c>
      <c r="C27" s="36">
        <v>38452</v>
      </c>
      <c r="D27" s="36">
        <v>38111</v>
      </c>
      <c r="E27" s="36">
        <v>37778</v>
      </c>
      <c r="F27" s="36">
        <v>38563.676581899701</v>
      </c>
      <c r="G27" s="36">
        <v>37853.973326625099</v>
      </c>
      <c r="H27" s="36">
        <v>37890.538869798402</v>
      </c>
      <c r="I27" s="110">
        <f t="shared" si="0"/>
        <v>1.2650072696563673E-2</v>
      </c>
      <c r="J27" s="110">
        <f t="shared" si="1"/>
        <v>-1.7528347030063455E-2</v>
      </c>
      <c r="K27" s="107">
        <f t="shared" si="2"/>
        <v>-674</v>
      </c>
      <c r="L27" s="111">
        <f t="shared" si="4"/>
        <v>6.9220499127041188E-2</v>
      </c>
      <c r="M27" s="49">
        <f t="shared" si="3"/>
        <v>-333</v>
      </c>
      <c r="N27" s="49">
        <f t="shared" si="5"/>
        <v>36.565543173303013</v>
      </c>
      <c r="O27" s="4"/>
    </row>
    <row r="28" spans="1:17">
      <c r="A28" s="47">
        <v>26</v>
      </c>
      <c r="B28" s="113" t="s">
        <v>117</v>
      </c>
      <c r="C28" s="36">
        <v>40811</v>
      </c>
      <c r="D28" s="36">
        <v>41251</v>
      </c>
      <c r="E28" s="36">
        <v>41194</v>
      </c>
      <c r="F28" s="36">
        <v>40811</v>
      </c>
      <c r="G28" s="36">
        <v>41251</v>
      </c>
      <c r="H28" s="36">
        <v>41194</v>
      </c>
      <c r="I28" s="110">
        <f t="shared" si="0"/>
        <v>1.3793930188528878E-2</v>
      </c>
      <c r="J28" s="110">
        <f t="shared" si="1"/>
        <v>9.3847247065742077E-3</v>
      </c>
      <c r="K28" s="107">
        <f t="shared" si="2"/>
        <v>383</v>
      </c>
      <c r="L28" s="111">
        <f t="shared" si="4"/>
        <v>-3.933449727842251E-2</v>
      </c>
      <c r="M28" s="49">
        <f t="shared" si="3"/>
        <v>-57</v>
      </c>
      <c r="N28" s="49">
        <f t="shared" si="5"/>
        <v>-57</v>
      </c>
      <c r="O28" s="4"/>
    </row>
    <row r="29" spans="1:17">
      <c r="A29" s="47">
        <v>27</v>
      </c>
      <c r="B29" s="113" t="s">
        <v>118</v>
      </c>
      <c r="C29" s="36">
        <v>51200</v>
      </c>
      <c r="D29" s="36">
        <v>53361</v>
      </c>
      <c r="E29" s="36">
        <v>53066</v>
      </c>
      <c r="F29" s="36">
        <v>51200</v>
      </c>
      <c r="G29" s="36">
        <v>53361</v>
      </c>
      <c r="H29" s="36">
        <v>53066</v>
      </c>
      <c r="I29" s="110">
        <f t="shared" si="0"/>
        <v>1.7769303767162049E-2</v>
      </c>
      <c r="J29" s="110">
        <f t="shared" si="1"/>
        <v>3.64453125E-2</v>
      </c>
      <c r="K29" s="107">
        <f t="shared" si="2"/>
        <v>1866</v>
      </c>
      <c r="L29" s="111">
        <f t="shared" si="4"/>
        <v>-0.19164013556536921</v>
      </c>
      <c r="M29" s="49">
        <f t="shared" si="3"/>
        <v>-295</v>
      </c>
      <c r="N29" s="49">
        <f t="shared" si="5"/>
        <v>-295</v>
      </c>
      <c r="O29" s="4"/>
    </row>
    <row r="30" spans="1:17">
      <c r="A30" s="47">
        <v>28</v>
      </c>
      <c r="B30" s="113" t="s">
        <v>119</v>
      </c>
      <c r="C30" s="36">
        <v>18296</v>
      </c>
      <c r="D30" s="36">
        <v>17899</v>
      </c>
      <c r="E30" s="36">
        <v>17852</v>
      </c>
      <c r="F30" s="36">
        <v>18296</v>
      </c>
      <c r="G30" s="36">
        <v>17899</v>
      </c>
      <c r="H30" s="36">
        <v>17852</v>
      </c>
      <c r="I30" s="110">
        <f t="shared" si="0"/>
        <v>5.9777938953638277E-3</v>
      </c>
      <c r="J30" s="110">
        <f t="shared" si="1"/>
        <v>-2.4267599475295148E-2</v>
      </c>
      <c r="K30" s="107">
        <f t="shared" si="2"/>
        <v>-444</v>
      </c>
      <c r="L30" s="111">
        <f t="shared" si="4"/>
        <v>4.5599260552531579E-2</v>
      </c>
      <c r="M30" s="49">
        <f t="shared" si="3"/>
        <v>-47</v>
      </c>
      <c r="N30" s="49">
        <f t="shared" si="5"/>
        <v>-47</v>
      </c>
      <c r="O30" s="4"/>
    </row>
    <row r="31" spans="1:17">
      <c r="A31" s="47">
        <v>29</v>
      </c>
      <c r="B31" s="113" t="s">
        <v>120</v>
      </c>
      <c r="C31" s="36">
        <v>7167</v>
      </c>
      <c r="D31" s="36">
        <v>7028</v>
      </c>
      <c r="E31" s="36">
        <v>7055</v>
      </c>
      <c r="F31" s="36">
        <v>7167</v>
      </c>
      <c r="G31" s="36">
        <v>7028</v>
      </c>
      <c r="H31" s="36">
        <v>7055</v>
      </c>
      <c r="I31" s="110">
        <f t="shared" si="0"/>
        <v>2.3623871796880913E-3</v>
      </c>
      <c r="J31" s="110">
        <f t="shared" si="1"/>
        <v>-1.5627180131156691E-2</v>
      </c>
      <c r="K31" s="107">
        <f t="shared" si="2"/>
        <v>-112</v>
      </c>
      <c r="L31" s="111">
        <f t="shared" si="4"/>
        <v>1.1502516175413372E-2</v>
      </c>
      <c r="M31" s="49">
        <f t="shared" si="3"/>
        <v>27</v>
      </c>
      <c r="N31" s="49">
        <f t="shared" si="5"/>
        <v>27</v>
      </c>
      <c r="O31" s="4"/>
    </row>
    <row r="32" spans="1:17">
      <c r="A32" s="47">
        <v>30</v>
      </c>
      <c r="B32" s="113" t="s">
        <v>121</v>
      </c>
      <c r="C32" s="36">
        <v>24083</v>
      </c>
      <c r="D32" s="36">
        <v>24792</v>
      </c>
      <c r="E32" s="36">
        <v>24842</v>
      </c>
      <c r="F32" s="36">
        <v>24392.0111645613</v>
      </c>
      <c r="G32" s="36">
        <v>24967.034386933501</v>
      </c>
      <c r="H32" s="36">
        <v>25174.491609519999</v>
      </c>
      <c r="I32" s="110">
        <f t="shared" si="0"/>
        <v>8.3184156368265854E-3</v>
      </c>
      <c r="J32" s="110">
        <f t="shared" si="1"/>
        <v>3.151600714196736E-2</v>
      </c>
      <c r="K32" s="107">
        <f t="shared" si="2"/>
        <v>759</v>
      </c>
      <c r="L32" s="111">
        <f t="shared" si="4"/>
        <v>-7.7950087295881682E-2</v>
      </c>
      <c r="M32" s="49">
        <f t="shared" si="3"/>
        <v>50</v>
      </c>
      <c r="N32" s="49">
        <f t="shared" si="5"/>
        <v>207.45722258649766</v>
      </c>
      <c r="O32" s="4"/>
    </row>
    <row r="33" spans="1:15">
      <c r="A33" s="47">
        <v>31</v>
      </c>
      <c r="B33" s="113" t="s">
        <v>122</v>
      </c>
      <c r="C33" s="36">
        <v>48546</v>
      </c>
      <c r="D33" s="36">
        <v>49682</v>
      </c>
      <c r="E33" s="36">
        <v>49938</v>
      </c>
      <c r="F33" s="36">
        <v>48340.348689987499</v>
      </c>
      <c r="G33" s="36">
        <v>49186.612018960303</v>
      </c>
      <c r="H33" s="36">
        <v>49733.097606650299</v>
      </c>
      <c r="I33" s="110">
        <f t="shared" si="0"/>
        <v>1.672188390917986E-2</v>
      </c>
      <c r="J33" s="110">
        <f t="shared" si="1"/>
        <v>2.8673835125448029E-2</v>
      </c>
      <c r="K33" s="107">
        <f t="shared" si="2"/>
        <v>1392</v>
      </c>
      <c r="L33" s="111">
        <f t="shared" si="4"/>
        <v>-0.14295984389442334</v>
      </c>
      <c r="M33" s="49">
        <f t="shared" si="3"/>
        <v>256</v>
      </c>
      <c r="N33" s="49">
        <f t="shared" si="5"/>
        <v>546.48558768999646</v>
      </c>
      <c r="O33" s="4"/>
    </row>
    <row r="34" spans="1:15">
      <c r="A34" s="47">
        <v>32</v>
      </c>
      <c r="B34" s="113" t="s">
        <v>123</v>
      </c>
      <c r="C34" s="36">
        <v>23793</v>
      </c>
      <c r="D34" s="36">
        <v>24520</v>
      </c>
      <c r="E34" s="36">
        <v>23261</v>
      </c>
      <c r="F34" s="36">
        <v>24076.601819502499</v>
      </c>
      <c r="G34" s="36">
        <v>23615.9942135977</v>
      </c>
      <c r="H34" s="36">
        <v>23538.260676351099</v>
      </c>
      <c r="I34" s="110">
        <f t="shared" si="0"/>
        <v>7.7890132086073267E-3</v>
      </c>
      <c r="J34" s="110">
        <f t="shared" si="1"/>
        <v>-2.2359517505148575E-2</v>
      </c>
      <c r="K34" s="107">
        <f t="shared" si="2"/>
        <v>-532</v>
      </c>
      <c r="L34" s="111">
        <f t="shared" si="4"/>
        <v>5.4636951833213515E-2</v>
      </c>
      <c r="M34" s="49">
        <f t="shared" si="3"/>
        <v>-1259</v>
      </c>
      <c r="N34" s="49">
        <f t="shared" si="5"/>
        <v>-77.733537246600463</v>
      </c>
      <c r="O34" s="4"/>
    </row>
    <row r="35" spans="1:15">
      <c r="A35" s="47">
        <v>33</v>
      </c>
      <c r="B35" s="113" t="s">
        <v>124</v>
      </c>
      <c r="C35" s="36">
        <v>61171</v>
      </c>
      <c r="D35" s="36">
        <v>62891</v>
      </c>
      <c r="E35" s="36">
        <v>62626</v>
      </c>
      <c r="F35" s="36">
        <v>61174.445755327702</v>
      </c>
      <c r="G35" s="36">
        <v>62704.342414951498</v>
      </c>
      <c r="H35" s="36">
        <v>62652.312293784802</v>
      </c>
      <c r="I35" s="110">
        <f t="shared" si="0"/>
        <v>2.0970497450764906E-2</v>
      </c>
      <c r="J35" s="110">
        <f t="shared" si="1"/>
        <v>2.3785780843863923E-2</v>
      </c>
      <c r="K35" s="107">
        <f t="shared" si="2"/>
        <v>1455</v>
      </c>
      <c r="L35" s="111">
        <f t="shared" si="4"/>
        <v>-0.14943000924309335</v>
      </c>
      <c r="M35" s="49">
        <f t="shared" si="3"/>
        <v>-265</v>
      </c>
      <c r="N35" s="49">
        <f t="shared" si="5"/>
        <v>-52.030121166695608</v>
      </c>
    </row>
    <row r="36" spans="1:15">
      <c r="A36" s="47">
        <v>34</v>
      </c>
      <c r="B36" s="113" t="s">
        <v>125</v>
      </c>
      <c r="C36" s="36">
        <v>347499</v>
      </c>
      <c r="D36" s="36">
        <v>346108</v>
      </c>
      <c r="E36" s="36">
        <v>345379</v>
      </c>
      <c r="F36" s="36">
        <v>351425.50319452898</v>
      </c>
      <c r="G36" s="36">
        <v>338811.254202499</v>
      </c>
      <c r="H36" s="36">
        <v>350048.92662600399</v>
      </c>
      <c r="I36" s="110">
        <f t="shared" si="0"/>
        <v>0.11565115828965178</v>
      </c>
      <c r="J36" s="110">
        <f t="shared" si="1"/>
        <v>-6.1007369805380733E-3</v>
      </c>
      <c r="K36" s="107">
        <f t="shared" si="2"/>
        <v>-2120</v>
      </c>
      <c r="L36" s="111">
        <f t="shared" si="4"/>
        <v>0.21772619903461024</v>
      </c>
      <c r="M36" s="49">
        <f t="shared" si="3"/>
        <v>-729</v>
      </c>
      <c r="N36" s="49">
        <f t="shared" si="5"/>
        <v>11237.672423504991</v>
      </c>
    </row>
    <row r="37" spans="1:15">
      <c r="A37" s="47">
        <v>35</v>
      </c>
      <c r="B37" s="113" t="s">
        <v>126</v>
      </c>
      <c r="C37" s="36">
        <v>161971</v>
      </c>
      <c r="D37" s="36">
        <v>160936</v>
      </c>
      <c r="E37" s="36">
        <v>158327</v>
      </c>
      <c r="F37" s="36">
        <v>160807.45291522401</v>
      </c>
      <c r="G37" s="36">
        <v>158213.19864629101</v>
      </c>
      <c r="H37" s="36">
        <v>157506.235316053</v>
      </c>
      <c r="I37" s="110">
        <f t="shared" si="0"/>
        <v>5.3016254429266677E-2</v>
      </c>
      <c r="J37" s="110">
        <f t="shared" si="1"/>
        <v>-2.2497854554210321E-2</v>
      </c>
      <c r="K37" s="107">
        <f t="shared" si="2"/>
        <v>-3644</v>
      </c>
      <c r="L37" s="111">
        <f t="shared" si="4"/>
        <v>0.37424257985005649</v>
      </c>
      <c r="M37" s="49">
        <f t="shared" si="3"/>
        <v>-2609</v>
      </c>
      <c r="N37" s="49">
        <f t="shared" si="5"/>
        <v>-706.9633302380098</v>
      </c>
    </row>
    <row r="38" spans="1:15">
      <c r="A38" s="47">
        <v>36</v>
      </c>
      <c r="B38" s="113" t="s">
        <v>127</v>
      </c>
      <c r="C38" s="36">
        <v>13990</v>
      </c>
      <c r="D38" s="36">
        <v>13488</v>
      </c>
      <c r="E38" s="36">
        <v>13479</v>
      </c>
      <c r="F38" s="36">
        <v>14090.798513220299</v>
      </c>
      <c r="G38" s="36">
        <v>13561.4253713332</v>
      </c>
      <c r="H38" s="36">
        <v>13579.8011095699</v>
      </c>
      <c r="I38" s="110">
        <f t="shared" si="0"/>
        <v>4.5134821821425633E-3</v>
      </c>
      <c r="J38" s="110">
        <f t="shared" si="1"/>
        <v>-3.6526090064331662E-2</v>
      </c>
      <c r="K38" s="107">
        <f t="shared" si="2"/>
        <v>-511</v>
      </c>
      <c r="L38" s="111">
        <f t="shared" si="4"/>
        <v>5.2480230050323505E-2</v>
      </c>
      <c r="M38" s="49">
        <f t="shared" si="3"/>
        <v>-9</v>
      </c>
      <c r="N38" s="49">
        <f t="shared" si="5"/>
        <v>18.375738236700272</v>
      </c>
    </row>
    <row r="39" spans="1:15">
      <c r="A39" s="47">
        <v>37</v>
      </c>
      <c r="B39" s="113" t="s">
        <v>128</v>
      </c>
      <c r="C39" s="36">
        <v>18255</v>
      </c>
      <c r="D39" s="36">
        <v>17870</v>
      </c>
      <c r="E39" s="36">
        <v>17756</v>
      </c>
      <c r="F39" s="36">
        <v>18255</v>
      </c>
      <c r="G39" s="36">
        <v>17870</v>
      </c>
      <c r="H39" s="36">
        <v>17756</v>
      </c>
      <c r="I39" s="110">
        <f t="shared" si="0"/>
        <v>5.9456480173694891E-3</v>
      </c>
      <c r="J39" s="110">
        <f t="shared" si="1"/>
        <v>-2.7334976718707202E-2</v>
      </c>
      <c r="K39" s="107">
        <f t="shared" si="2"/>
        <v>-499</v>
      </c>
      <c r="L39" s="111">
        <f t="shared" si="4"/>
        <v>5.1247817602957789E-2</v>
      </c>
      <c r="M39" s="49">
        <f t="shared" si="3"/>
        <v>-114</v>
      </c>
      <c r="N39" s="49">
        <f t="shared" si="5"/>
        <v>-114</v>
      </c>
    </row>
    <row r="40" spans="1:15">
      <c r="A40" s="47">
        <v>38</v>
      </c>
      <c r="B40" s="113" t="s">
        <v>129</v>
      </c>
      <c r="C40" s="36">
        <v>50202</v>
      </c>
      <c r="D40" s="36">
        <v>50622</v>
      </c>
      <c r="E40" s="36">
        <v>51216</v>
      </c>
      <c r="F40" s="36">
        <v>49693.386964843303</v>
      </c>
      <c r="G40" s="36">
        <v>50471.843739251999</v>
      </c>
      <c r="H40" s="36">
        <v>50770.466104475701</v>
      </c>
      <c r="I40" s="110">
        <f t="shared" si="0"/>
        <v>1.7149825909979488E-2</v>
      </c>
      <c r="J40" s="110">
        <f t="shared" si="1"/>
        <v>2.019839847018047E-2</v>
      </c>
      <c r="K40" s="107">
        <f t="shared" si="2"/>
        <v>1014</v>
      </c>
      <c r="L40" s="111">
        <f t="shared" si="4"/>
        <v>-0.1041388518024032</v>
      </c>
      <c r="M40" s="49">
        <f t="shared" si="3"/>
        <v>594</v>
      </c>
      <c r="N40" s="49">
        <f t="shared" si="5"/>
        <v>298.62236522370222</v>
      </c>
    </row>
    <row r="41" spans="1:15">
      <c r="A41" s="47">
        <v>39</v>
      </c>
      <c r="B41" s="113" t="s">
        <v>130</v>
      </c>
      <c r="C41" s="36">
        <v>13637</v>
      </c>
      <c r="D41" s="36">
        <v>13434</v>
      </c>
      <c r="E41" s="36">
        <v>13350</v>
      </c>
      <c r="F41" s="36">
        <v>13581.9548549219</v>
      </c>
      <c r="G41" s="36">
        <v>13330.5255676897</v>
      </c>
      <c r="H41" s="36">
        <v>13296.141103281499</v>
      </c>
      <c r="I41" s="110">
        <f t="shared" si="0"/>
        <v>4.4702861585876712E-3</v>
      </c>
      <c r="J41" s="110">
        <f t="shared" si="1"/>
        <v>-2.1045684534721713E-2</v>
      </c>
      <c r="K41" s="107">
        <f t="shared" si="2"/>
        <v>-287</v>
      </c>
      <c r="L41" s="111">
        <f t="shared" si="4"/>
        <v>2.9475197699496764E-2</v>
      </c>
      <c r="M41" s="49">
        <f t="shared" si="3"/>
        <v>-84</v>
      </c>
      <c r="N41" s="49">
        <f t="shared" si="5"/>
        <v>-34.384464408200074</v>
      </c>
    </row>
    <row r="42" spans="1:15">
      <c r="A42" s="47">
        <v>40</v>
      </c>
      <c r="B42" s="113" t="s">
        <v>131</v>
      </c>
      <c r="C42" s="36">
        <v>11903</v>
      </c>
      <c r="D42" s="36">
        <v>12240</v>
      </c>
      <c r="E42" s="36">
        <v>12156</v>
      </c>
      <c r="F42" s="36">
        <v>11903</v>
      </c>
      <c r="G42" s="36">
        <v>12240</v>
      </c>
      <c r="H42" s="36">
        <v>12156</v>
      </c>
      <c r="I42" s="110">
        <f t="shared" si="0"/>
        <v>4.0704718010330879E-3</v>
      </c>
      <c r="J42" s="110">
        <f t="shared" si="1"/>
        <v>2.1255145761572714E-2</v>
      </c>
      <c r="K42" s="107">
        <f t="shared" si="2"/>
        <v>253</v>
      </c>
      <c r="L42" s="111">
        <f t="shared" si="4"/>
        <v>-2.5983362431960564E-2</v>
      </c>
      <c r="M42" s="49">
        <f t="shared" si="3"/>
        <v>-84</v>
      </c>
      <c r="N42" s="49">
        <f t="shared" si="5"/>
        <v>-84</v>
      </c>
    </row>
    <row r="43" spans="1:15">
      <c r="A43" s="47">
        <v>41</v>
      </c>
      <c r="B43" s="113" t="s">
        <v>132</v>
      </c>
      <c r="C43" s="36">
        <v>56916</v>
      </c>
      <c r="D43" s="36">
        <v>58768</v>
      </c>
      <c r="E43" s="36">
        <v>58565</v>
      </c>
      <c r="F43" s="36">
        <v>56862.074073701297</v>
      </c>
      <c r="G43" s="36">
        <v>58611.076705890096</v>
      </c>
      <c r="H43" s="36">
        <v>58524.875705880397</v>
      </c>
      <c r="I43" s="110">
        <f t="shared" si="0"/>
        <v>1.9610659841025238E-2</v>
      </c>
      <c r="J43" s="110">
        <f t="shared" si="1"/>
        <v>2.8972520908004781E-2</v>
      </c>
      <c r="K43" s="107">
        <f t="shared" si="2"/>
        <v>1649</v>
      </c>
      <c r="L43" s="111">
        <f t="shared" si="4"/>
        <v>-0.1693540104755058</v>
      </c>
      <c r="M43" s="49">
        <f t="shared" si="3"/>
        <v>-203</v>
      </c>
      <c r="N43" s="49">
        <f t="shared" si="5"/>
        <v>-86.201000009699783</v>
      </c>
    </row>
    <row r="44" spans="1:15">
      <c r="A44" s="47">
        <v>42</v>
      </c>
      <c r="B44" s="113" t="s">
        <v>133</v>
      </c>
      <c r="C44" s="36">
        <v>76881</v>
      </c>
      <c r="D44" s="36">
        <v>76999</v>
      </c>
      <c r="E44" s="36">
        <v>77024</v>
      </c>
      <c r="F44" s="36">
        <v>77013.251041841097</v>
      </c>
      <c r="G44" s="36">
        <v>76847.148983133593</v>
      </c>
      <c r="H44" s="36">
        <v>77252.524868335793</v>
      </c>
      <c r="I44" s="110">
        <f t="shared" si="0"/>
        <v>2.5791709444124102E-2</v>
      </c>
      <c r="J44" s="110">
        <f t="shared" si="1"/>
        <v>1.8600174295339551E-3</v>
      </c>
      <c r="K44" s="107">
        <f t="shared" si="2"/>
        <v>143</v>
      </c>
      <c r="L44" s="111">
        <f t="shared" si="4"/>
        <v>-1.4686248331108143E-2</v>
      </c>
      <c r="M44" s="49">
        <f t="shared" si="3"/>
        <v>25</v>
      </c>
      <c r="N44" s="49">
        <f t="shared" si="5"/>
        <v>405.37588520220015</v>
      </c>
    </row>
    <row r="45" spans="1:15">
      <c r="A45" s="47">
        <v>43</v>
      </c>
      <c r="B45" s="113" t="s">
        <v>134</v>
      </c>
      <c r="C45" s="36">
        <v>23278</v>
      </c>
      <c r="D45" s="36">
        <v>22279</v>
      </c>
      <c r="E45" s="36">
        <v>22194</v>
      </c>
      <c r="F45" s="36">
        <v>23278</v>
      </c>
      <c r="G45" s="36">
        <v>22279</v>
      </c>
      <c r="H45" s="36">
        <v>22194</v>
      </c>
      <c r="I45" s="110">
        <f t="shared" si="0"/>
        <v>7.4317251688160871E-3</v>
      </c>
      <c r="J45" s="110">
        <f t="shared" si="1"/>
        <v>-4.6567574533894665E-2</v>
      </c>
      <c r="K45" s="107">
        <f t="shared" si="2"/>
        <v>-1084</v>
      </c>
      <c r="L45" s="111">
        <f t="shared" si="4"/>
        <v>0.11132792441203657</v>
      </c>
      <c r="M45" s="49">
        <f t="shared" si="3"/>
        <v>-85</v>
      </c>
      <c r="N45" s="49">
        <f t="shared" si="5"/>
        <v>-85</v>
      </c>
    </row>
    <row r="46" spans="1:15">
      <c r="A46" s="47">
        <v>44</v>
      </c>
      <c r="B46" s="113" t="s">
        <v>135</v>
      </c>
      <c r="C46" s="36">
        <v>38847</v>
      </c>
      <c r="D46" s="36">
        <v>38714</v>
      </c>
      <c r="E46" s="36">
        <v>38529</v>
      </c>
      <c r="F46" s="36">
        <v>38864.295715205</v>
      </c>
      <c r="G46" s="36">
        <v>38470.177953719103</v>
      </c>
      <c r="H46" s="36">
        <v>38546.2960496632</v>
      </c>
      <c r="I46" s="110">
        <f t="shared" si="0"/>
        <v>1.2901547221290215E-2</v>
      </c>
      <c r="J46" s="110">
        <f t="shared" si="1"/>
        <v>-8.1859603058151206E-3</v>
      </c>
      <c r="K46" s="107">
        <f t="shared" si="2"/>
        <v>-318</v>
      </c>
      <c r="L46" s="111">
        <f t="shared" si="4"/>
        <v>3.2658929855191539E-2</v>
      </c>
      <c r="M46" s="49">
        <f t="shared" si="3"/>
        <v>-185</v>
      </c>
      <c r="N46" s="49">
        <f t="shared" si="5"/>
        <v>76.118095944097149</v>
      </c>
    </row>
    <row r="47" spans="1:15">
      <c r="A47" s="47">
        <v>45</v>
      </c>
      <c r="B47" s="113" t="s">
        <v>136</v>
      </c>
      <c r="C47" s="36">
        <v>43960</v>
      </c>
      <c r="D47" s="36">
        <v>43929</v>
      </c>
      <c r="E47" s="36">
        <v>43717</v>
      </c>
      <c r="F47" s="36">
        <v>44106.635552179301</v>
      </c>
      <c r="G47" s="36">
        <v>43578.443537868501</v>
      </c>
      <c r="H47" s="36">
        <v>43870.518935895198</v>
      </c>
      <c r="I47" s="110">
        <f t="shared" si="0"/>
        <v>1.4638764044567581E-2</v>
      </c>
      <c r="J47" s="110">
        <f t="shared" si="1"/>
        <v>-5.527752502274795E-3</v>
      </c>
      <c r="K47" s="107">
        <f t="shared" si="2"/>
        <v>-243</v>
      </c>
      <c r="L47" s="111">
        <f t="shared" si="4"/>
        <v>2.4956352059155796E-2</v>
      </c>
      <c r="M47" s="49">
        <f t="shared" si="3"/>
        <v>-212</v>
      </c>
      <c r="N47" s="49">
        <f t="shared" si="5"/>
        <v>292.07539802669635</v>
      </c>
    </row>
    <row r="48" spans="1:15">
      <c r="A48" s="47">
        <v>46</v>
      </c>
      <c r="B48" s="113" t="s">
        <v>137</v>
      </c>
      <c r="C48" s="36">
        <v>37064</v>
      </c>
      <c r="D48" s="36">
        <v>36529</v>
      </c>
      <c r="E48" s="36">
        <v>36292</v>
      </c>
      <c r="F48" s="36">
        <v>36979.587952653303</v>
      </c>
      <c r="G48" s="36">
        <v>36360.318705038197</v>
      </c>
      <c r="H48" s="36">
        <v>36207.588074854102</v>
      </c>
      <c r="I48" s="110">
        <f t="shared" si="0"/>
        <v>1.2152481293442978E-2</v>
      </c>
      <c r="J48" s="110">
        <f t="shared" si="1"/>
        <v>-2.0828836606950139E-2</v>
      </c>
      <c r="K48" s="107">
        <f t="shared" si="2"/>
        <v>-772</v>
      </c>
      <c r="L48" s="111">
        <f t="shared" si="4"/>
        <v>7.9285200780527879E-2</v>
      </c>
      <c r="M48" s="49">
        <f t="shared" si="3"/>
        <v>-237</v>
      </c>
      <c r="N48" s="49">
        <f t="shared" si="5"/>
        <v>-152.73063018409448</v>
      </c>
    </row>
    <row r="49" spans="1:14">
      <c r="A49" s="47">
        <v>47</v>
      </c>
      <c r="B49" s="113" t="s">
        <v>138</v>
      </c>
      <c r="C49" s="36">
        <v>27316</v>
      </c>
      <c r="D49" s="36">
        <v>28398</v>
      </c>
      <c r="E49" s="36">
        <v>28201</v>
      </c>
      <c r="F49" s="36">
        <v>27531.147750486401</v>
      </c>
      <c r="G49" s="36">
        <v>28091.574015075901</v>
      </c>
      <c r="H49" s="36">
        <v>28423.139842609398</v>
      </c>
      <c r="I49" s="110">
        <f t="shared" si="0"/>
        <v>9.4431865137326529E-3</v>
      </c>
      <c r="J49" s="110">
        <f t="shared" si="1"/>
        <v>3.2398594230487625E-2</v>
      </c>
      <c r="K49" s="107">
        <f t="shared" si="2"/>
        <v>885</v>
      </c>
      <c r="L49" s="111">
        <f t="shared" si="4"/>
        <v>-9.0890417993221728E-2</v>
      </c>
      <c r="M49" s="49">
        <f t="shared" si="3"/>
        <v>-197</v>
      </c>
      <c r="N49" s="49">
        <f t="shared" si="5"/>
        <v>331.56582753349721</v>
      </c>
    </row>
    <row r="50" spans="1:14">
      <c r="A50" s="47">
        <v>48</v>
      </c>
      <c r="B50" s="113" t="s">
        <v>139</v>
      </c>
      <c r="C50" s="36">
        <v>36258</v>
      </c>
      <c r="D50" s="36">
        <v>36934</v>
      </c>
      <c r="E50" s="36">
        <v>36806</v>
      </c>
      <c r="F50" s="36">
        <v>36258</v>
      </c>
      <c r="G50" s="36">
        <v>36934</v>
      </c>
      <c r="H50" s="36">
        <v>36806</v>
      </c>
      <c r="I50" s="110">
        <f t="shared" si="0"/>
        <v>1.2324595681870998E-2</v>
      </c>
      <c r="J50" s="110">
        <f t="shared" si="1"/>
        <v>1.511390589662971E-2</v>
      </c>
      <c r="K50" s="107">
        <f t="shared" si="2"/>
        <v>548</v>
      </c>
      <c r="L50" s="111">
        <f t="shared" si="4"/>
        <v>-5.6280168429701141E-2</v>
      </c>
      <c r="M50" s="49">
        <f t="shared" si="3"/>
        <v>-128</v>
      </c>
      <c r="N50" s="49">
        <f t="shared" si="5"/>
        <v>-128</v>
      </c>
    </row>
    <row r="51" spans="1:14">
      <c r="A51" s="47">
        <v>49</v>
      </c>
      <c r="B51" s="113" t="s">
        <v>140</v>
      </c>
      <c r="C51" s="36">
        <v>15262</v>
      </c>
      <c r="D51" s="36">
        <v>14887</v>
      </c>
      <c r="E51" s="36">
        <v>14807</v>
      </c>
      <c r="F51" s="36">
        <v>15577.7330020514</v>
      </c>
      <c r="G51" s="36">
        <v>15231.2018073163</v>
      </c>
      <c r="H51" s="36">
        <v>15161.261242839</v>
      </c>
      <c r="I51" s="110">
        <f t="shared" si="0"/>
        <v>4.9581668277309098E-3</v>
      </c>
      <c r="J51" s="110">
        <f t="shared" si="1"/>
        <v>-2.9812606473594547E-2</v>
      </c>
      <c r="K51" s="107">
        <f t="shared" si="2"/>
        <v>-455</v>
      </c>
      <c r="L51" s="111">
        <f t="shared" si="4"/>
        <v>4.6728971962616821E-2</v>
      </c>
      <c r="M51" s="49">
        <f t="shared" si="3"/>
        <v>-80</v>
      </c>
      <c r="N51" s="49">
        <f t="shared" si="5"/>
        <v>-69.940564477299631</v>
      </c>
    </row>
    <row r="52" spans="1:14">
      <c r="A52" s="47">
        <v>50</v>
      </c>
      <c r="B52" s="113" t="s">
        <v>141</v>
      </c>
      <c r="C52" s="36">
        <v>12205</v>
      </c>
      <c r="D52" s="36">
        <v>12218</v>
      </c>
      <c r="E52" s="36">
        <v>12173</v>
      </c>
      <c r="F52" s="36">
        <v>12205</v>
      </c>
      <c r="G52" s="36">
        <v>12218</v>
      </c>
      <c r="H52" s="36">
        <v>12173</v>
      </c>
      <c r="I52" s="110">
        <f t="shared" si="0"/>
        <v>4.0761643002612518E-3</v>
      </c>
      <c r="J52" s="110">
        <f t="shared" si="1"/>
        <v>-2.6218762802130272E-3</v>
      </c>
      <c r="K52" s="107">
        <f t="shared" si="2"/>
        <v>-32</v>
      </c>
      <c r="L52" s="111">
        <f t="shared" si="4"/>
        <v>3.2864331929752491E-3</v>
      </c>
      <c r="M52" s="49">
        <f t="shared" si="3"/>
        <v>-45</v>
      </c>
      <c r="N52" s="49">
        <f t="shared" si="5"/>
        <v>-45</v>
      </c>
    </row>
    <row r="53" spans="1:14">
      <c r="A53" s="47">
        <v>51</v>
      </c>
      <c r="B53" s="113" t="s">
        <v>142</v>
      </c>
      <c r="C53" s="36">
        <v>14310</v>
      </c>
      <c r="D53" s="36">
        <v>14737</v>
      </c>
      <c r="E53" s="36">
        <v>14667</v>
      </c>
      <c r="F53" s="36">
        <v>14310</v>
      </c>
      <c r="G53" s="36">
        <v>14737</v>
      </c>
      <c r="H53" s="36">
        <v>14667</v>
      </c>
      <c r="I53" s="110">
        <f t="shared" si="0"/>
        <v>4.9112874223224993E-3</v>
      </c>
      <c r="J53" s="110">
        <f t="shared" si="1"/>
        <v>2.4947589098532494E-2</v>
      </c>
      <c r="K53" s="107">
        <f t="shared" si="2"/>
        <v>357</v>
      </c>
      <c r="L53" s="111">
        <f t="shared" si="4"/>
        <v>-3.6664270309130123E-2</v>
      </c>
      <c r="M53" s="49">
        <f t="shared" si="3"/>
        <v>-70</v>
      </c>
      <c r="N53" s="49">
        <f t="shared" si="5"/>
        <v>-70</v>
      </c>
    </row>
    <row r="54" spans="1:14">
      <c r="A54" s="47">
        <v>52</v>
      </c>
      <c r="B54" s="113" t="s">
        <v>143</v>
      </c>
      <c r="C54" s="36">
        <v>25611</v>
      </c>
      <c r="D54" s="36">
        <v>25400</v>
      </c>
      <c r="E54" s="36">
        <v>25315</v>
      </c>
      <c r="F54" s="36">
        <v>25631.2114420988</v>
      </c>
      <c r="G54" s="36">
        <v>25377.363034512098</v>
      </c>
      <c r="H54" s="36">
        <v>25337.9450363918</v>
      </c>
      <c r="I54" s="110">
        <f t="shared" si="0"/>
        <v>8.4768010565278561E-3</v>
      </c>
      <c r="J54" s="110">
        <f t="shared" si="1"/>
        <v>-1.1557533872164304E-2</v>
      </c>
      <c r="K54" s="107">
        <f t="shared" si="2"/>
        <v>-296</v>
      </c>
      <c r="L54" s="111">
        <f t="shared" si="4"/>
        <v>3.0399507035021055E-2</v>
      </c>
      <c r="M54" s="49">
        <f t="shared" si="3"/>
        <v>-85</v>
      </c>
      <c r="N54" s="49">
        <f t="shared" si="5"/>
        <v>-39.417998120297852</v>
      </c>
    </row>
    <row r="55" spans="1:14">
      <c r="A55" s="47">
        <v>53</v>
      </c>
      <c r="B55" s="113" t="s">
        <v>144</v>
      </c>
      <c r="C55" s="36">
        <v>14939</v>
      </c>
      <c r="D55" s="36">
        <v>15075</v>
      </c>
      <c r="E55" s="36">
        <v>15346</v>
      </c>
      <c r="F55" s="36">
        <v>14939</v>
      </c>
      <c r="G55" s="36">
        <v>15075</v>
      </c>
      <c r="H55" s="36">
        <v>15346</v>
      </c>
      <c r="I55" s="110">
        <f t="shared" si="0"/>
        <v>5.1386525385532884E-3</v>
      </c>
      <c r="J55" s="110">
        <f t="shared" si="1"/>
        <v>2.7244126112858959E-2</v>
      </c>
      <c r="K55" s="107">
        <f t="shared" si="2"/>
        <v>407</v>
      </c>
      <c r="L55" s="111">
        <f t="shared" si="4"/>
        <v>-4.1799322173153949E-2</v>
      </c>
      <c r="M55" s="49">
        <f t="shared" si="3"/>
        <v>271</v>
      </c>
      <c r="N55" s="49">
        <f t="shared" si="5"/>
        <v>271</v>
      </c>
    </row>
    <row r="56" spans="1:14">
      <c r="A56" s="47">
        <v>54</v>
      </c>
      <c r="B56" s="113" t="s">
        <v>145</v>
      </c>
      <c r="C56" s="36">
        <v>29894</v>
      </c>
      <c r="D56" s="36">
        <v>30268</v>
      </c>
      <c r="E56" s="36">
        <v>30104</v>
      </c>
      <c r="F56" s="36">
        <v>30029.079401433199</v>
      </c>
      <c r="G56" s="36">
        <v>30179.6389795016</v>
      </c>
      <c r="H56" s="36">
        <v>30250.8650596466</v>
      </c>
      <c r="I56" s="110">
        <f t="shared" si="0"/>
        <v>1.0080411574391254E-2</v>
      </c>
      <c r="J56" s="110">
        <f t="shared" si="1"/>
        <v>7.0248210343212686E-3</v>
      </c>
      <c r="K56" s="107">
        <f t="shared" si="2"/>
        <v>210</v>
      </c>
      <c r="L56" s="111">
        <f t="shared" si="4"/>
        <v>-2.1567217828900073E-2</v>
      </c>
      <c r="M56" s="49">
        <f t="shared" si="3"/>
        <v>-164</v>
      </c>
      <c r="N56" s="49">
        <f t="shared" si="5"/>
        <v>71.226080144999287</v>
      </c>
    </row>
    <row r="57" spans="1:14">
      <c r="A57" s="47">
        <v>55</v>
      </c>
      <c r="B57" s="113" t="s">
        <v>146</v>
      </c>
      <c r="C57" s="36">
        <v>53723</v>
      </c>
      <c r="D57" s="36">
        <v>53294</v>
      </c>
      <c r="E57" s="36">
        <v>53434</v>
      </c>
      <c r="F57" s="36">
        <v>53537.771659362799</v>
      </c>
      <c r="G57" s="36">
        <v>52938.982649665799</v>
      </c>
      <c r="H57" s="36">
        <v>53245.594687591598</v>
      </c>
      <c r="I57" s="110">
        <f t="shared" si="0"/>
        <v>1.7892529632807012E-2</v>
      </c>
      <c r="J57" s="110">
        <f t="shared" si="1"/>
        <v>-5.3794464195968204E-3</v>
      </c>
      <c r="K57" s="107">
        <f t="shared" si="2"/>
        <v>-289</v>
      </c>
      <c r="L57" s="111">
        <f t="shared" si="4"/>
        <v>2.9680599774057719E-2</v>
      </c>
      <c r="M57" s="49">
        <f t="shared" si="3"/>
        <v>140</v>
      </c>
      <c r="N57" s="49">
        <f t="shared" si="5"/>
        <v>306.61203792579909</v>
      </c>
    </row>
    <row r="58" spans="1:14">
      <c r="A58" s="47">
        <v>56</v>
      </c>
      <c r="B58" s="113" t="s">
        <v>147</v>
      </c>
      <c r="C58" s="36">
        <v>15358</v>
      </c>
      <c r="D58" s="36">
        <v>15106</v>
      </c>
      <c r="E58" s="36">
        <v>15065</v>
      </c>
      <c r="F58" s="36">
        <v>15248.5168582837</v>
      </c>
      <c r="G58" s="36">
        <v>14967.2219619959</v>
      </c>
      <c r="H58" s="36">
        <v>14959.269133915701</v>
      </c>
      <c r="I58" s="110">
        <f t="shared" si="0"/>
        <v>5.044558874840694E-3</v>
      </c>
      <c r="J58" s="110">
        <f t="shared" si="1"/>
        <v>-1.907800494856101E-2</v>
      </c>
      <c r="K58" s="107">
        <f t="shared" si="2"/>
        <v>-293</v>
      </c>
      <c r="L58" s="111">
        <f t="shared" si="4"/>
        <v>3.0091403923179626E-2</v>
      </c>
      <c r="M58" s="49">
        <f t="shared" si="3"/>
        <v>-41</v>
      </c>
      <c r="N58" s="49">
        <f t="shared" si="5"/>
        <v>-7.9528280801987421</v>
      </c>
    </row>
    <row r="59" spans="1:14">
      <c r="A59" s="47">
        <v>57</v>
      </c>
      <c r="B59" s="113" t="s">
        <v>148</v>
      </c>
      <c r="C59" s="36">
        <v>10372</v>
      </c>
      <c r="D59" s="36">
        <v>10233</v>
      </c>
      <c r="E59" s="36">
        <v>10154</v>
      </c>
      <c r="F59" s="36">
        <v>10379.2607897052</v>
      </c>
      <c r="G59" s="36">
        <v>10214.2587471757</v>
      </c>
      <c r="H59" s="36">
        <v>10172.094902790601</v>
      </c>
      <c r="I59" s="110">
        <f t="shared" si="0"/>
        <v>3.4000963036928248E-3</v>
      </c>
      <c r="J59" s="110">
        <f t="shared" si="1"/>
        <v>-2.1018125723100654E-2</v>
      </c>
      <c r="K59" s="107">
        <f t="shared" si="2"/>
        <v>-218</v>
      </c>
      <c r="L59" s="111">
        <f t="shared" si="4"/>
        <v>2.2388826127143883E-2</v>
      </c>
      <c r="M59" s="49">
        <f t="shared" si="3"/>
        <v>-79</v>
      </c>
      <c r="N59" s="49">
        <f t="shared" si="5"/>
        <v>-42.163844385098855</v>
      </c>
    </row>
    <row r="60" spans="1:14">
      <c r="A60" s="47">
        <v>58</v>
      </c>
      <c r="B60" s="113" t="s">
        <v>149</v>
      </c>
      <c r="C60" s="36">
        <v>28924</v>
      </c>
      <c r="D60" s="36">
        <v>29710</v>
      </c>
      <c r="E60" s="36">
        <v>29249</v>
      </c>
      <c r="F60" s="36">
        <v>29260.1071769716</v>
      </c>
      <c r="G60" s="36">
        <v>29615.275610857199</v>
      </c>
      <c r="H60" s="36">
        <v>29601.859913423799</v>
      </c>
      <c r="I60" s="110">
        <f t="shared" si="0"/>
        <v>9.7941123485041793E-3</v>
      </c>
      <c r="J60" s="110">
        <f t="shared" si="1"/>
        <v>1.1236343520951458E-2</v>
      </c>
      <c r="K60" s="107">
        <f t="shared" si="2"/>
        <v>325</v>
      </c>
      <c r="L60" s="111">
        <f t="shared" si="4"/>
        <v>-3.3377837116154871E-2</v>
      </c>
      <c r="M60" s="49">
        <f t="shared" si="3"/>
        <v>-461</v>
      </c>
      <c r="N60" s="49">
        <f t="shared" si="5"/>
        <v>-13.415697433400055</v>
      </c>
    </row>
    <row r="61" spans="1:14">
      <c r="A61" s="47">
        <v>59</v>
      </c>
      <c r="B61" s="113" t="s">
        <v>150</v>
      </c>
      <c r="C61" s="36">
        <v>27477</v>
      </c>
      <c r="D61" s="36">
        <v>28393</v>
      </c>
      <c r="E61" s="36">
        <v>28208</v>
      </c>
      <c r="F61" s="36">
        <v>27365.9175825034</v>
      </c>
      <c r="G61" s="36">
        <v>28177.084514609</v>
      </c>
      <c r="H61" s="36">
        <v>28096.958335526</v>
      </c>
      <c r="I61" s="110">
        <f t="shared" si="0"/>
        <v>9.4455304840030726E-3</v>
      </c>
      <c r="J61" s="110">
        <f t="shared" si="1"/>
        <v>2.6604068857589983E-2</v>
      </c>
      <c r="K61" s="107">
        <f t="shared" si="2"/>
        <v>731</v>
      </c>
      <c r="L61" s="111">
        <f t="shared" si="4"/>
        <v>-7.5074458252028339E-2</v>
      </c>
      <c r="M61" s="49">
        <f t="shared" si="3"/>
        <v>-185</v>
      </c>
      <c r="N61" s="49">
        <f t="shared" si="5"/>
        <v>-80.126179082999442</v>
      </c>
    </row>
    <row r="62" spans="1:14">
      <c r="A62" s="47">
        <v>60</v>
      </c>
      <c r="B62" s="113" t="s">
        <v>151</v>
      </c>
      <c r="C62" s="36">
        <v>25312</v>
      </c>
      <c r="D62" s="36">
        <v>25381</v>
      </c>
      <c r="E62" s="36">
        <v>25252</v>
      </c>
      <c r="F62" s="36">
        <v>25473.1876042363</v>
      </c>
      <c r="G62" s="36">
        <v>25425.119424668701</v>
      </c>
      <c r="H62" s="36">
        <v>25439.078572142502</v>
      </c>
      <c r="I62" s="110">
        <f t="shared" si="0"/>
        <v>8.4557053240940719E-3</v>
      </c>
      <c r="J62" s="110">
        <f t="shared" si="1"/>
        <v>-2.3704171934260431E-3</v>
      </c>
      <c r="K62" s="107">
        <f t="shared" si="2"/>
        <v>-60</v>
      </c>
      <c r="L62" s="111">
        <f t="shared" si="4"/>
        <v>6.1620622368285917E-3</v>
      </c>
      <c r="M62" s="49">
        <f t="shared" si="3"/>
        <v>-129</v>
      </c>
      <c r="N62" s="49">
        <f t="shared" si="5"/>
        <v>13.95914747380084</v>
      </c>
    </row>
    <row r="63" spans="1:14">
      <c r="A63" s="47">
        <v>61</v>
      </c>
      <c r="B63" s="113" t="s">
        <v>152</v>
      </c>
      <c r="C63" s="36">
        <v>36826</v>
      </c>
      <c r="D63" s="36">
        <v>36321</v>
      </c>
      <c r="E63" s="36">
        <v>36648</v>
      </c>
      <c r="F63" s="36">
        <v>36798.722987352601</v>
      </c>
      <c r="G63" s="36">
        <v>36443.3205446305</v>
      </c>
      <c r="H63" s="36">
        <v>36617.763047246197</v>
      </c>
      <c r="I63" s="110">
        <f t="shared" si="0"/>
        <v>1.2271688924338648E-2</v>
      </c>
      <c r="J63" s="110">
        <f t="shared" si="1"/>
        <v>-4.8335415195785584E-3</v>
      </c>
      <c r="K63" s="107">
        <f t="shared" si="2"/>
        <v>-178</v>
      </c>
      <c r="L63" s="111">
        <f t="shared" si="4"/>
        <v>1.8280784635924825E-2</v>
      </c>
      <c r="M63" s="49">
        <f t="shared" si="3"/>
        <v>327</v>
      </c>
      <c r="N63" s="49">
        <f t="shared" si="5"/>
        <v>174.44250261569687</v>
      </c>
    </row>
    <row r="64" spans="1:14">
      <c r="A64" s="47">
        <v>62</v>
      </c>
      <c r="B64" s="113" t="s">
        <v>153</v>
      </c>
      <c r="C64" s="36">
        <v>10402</v>
      </c>
      <c r="D64" s="36">
        <v>10513</v>
      </c>
      <c r="E64" s="36">
        <v>10414</v>
      </c>
      <c r="F64" s="36">
        <v>10470.064414173199</v>
      </c>
      <c r="G64" s="36">
        <v>10543.795540085401</v>
      </c>
      <c r="H64" s="36">
        <v>10482.0644277506</v>
      </c>
      <c r="I64" s="110">
        <f t="shared" si="0"/>
        <v>3.4871580565941575E-3</v>
      </c>
      <c r="J64" s="110">
        <f t="shared" si="1"/>
        <v>1.1536243030186503E-3</v>
      </c>
      <c r="K64" s="107">
        <f t="shared" si="2"/>
        <v>12</v>
      </c>
      <c r="L64" s="111">
        <f t="shared" si="4"/>
        <v>-1.2324124473657185E-3</v>
      </c>
      <c r="M64" s="49">
        <f t="shared" si="3"/>
        <v>-99</v>
      </c>
      <c r="N64" s="49">
        <f t="shared" si="5"/>
        <v>-61.731112334800855</v>
      </c>
    </row>
    <row r="65" spans="1:16">
      <c r="A65" s="47">
        <v>63</v>
      </c>
      <c r="B65" s="113" t="s">
        <v>154</v>
      </c>
      <c r="C65" s="36">
        <v>50320</v>
      </c>
      <c r="D65" s="36">
        <v>50370</v>
      </c>
      <c r="E65" s="36">
        <v>50325</v>
      </c>
      <c r="F65" s="36">
        <v>50320</v>
      </c>
      <c r="G65" s="36">
        <v>50370</v>
      </c>
      <c r="H65" s="36">
        <v>50325</v>
      </c>
      <c r="I65" s="110">
        <f t="shared" si="0"/>
        <v>1.6851471979844535E-2</v>
      </c>
      <c r="J65" s="110">
        <f t="shared" si="1"/>
        <v>9.9364069952305253E-5</v>
      </c>
      <c r="K65" s="107">
        <f t="shared" si="2"/>
        <v>5</v>
      </c>
      <c r="L65" s="111">
        <f t="shared" si="4"/>
        <v>-5.1350518640238272E-4</v>
      </c>
      <c r="M65" s="49">
        <f t="shared" si="3"/>
        <v>-45</v>
      </c>
      <c r="N65" s="49">
        <f t="shared" si="5"/>
        <v>-45</v>
      </c>
    </row>
    <row r="66" spans="1:16">
      <c r="A66" s="47">
        <v>64</v>
      </c>
      <c r="B66" s="113" t="s">
        <v>155</v>
      </c>
      <c r="C66" s="36">
        <v>13297</v>
      </c>
      <c r="D66" s="36">
        <v>13129</v>
      </c>
      <c r="E66" s="36">
        <v>13022</v>
      </c>
      <c r="F66" s="36">
        <v>13297</v>
      </c>
      <c r="G66" s="36">
        <v>13129</v>
      </c>
      <c r="H66" s="36">
        <v>13022</v>
      </c>
      <c r="I66" s="110">
        <f t="shared" si="0"/>
        <v>4.3604544087736813E-3</v>
      </c>
      <c r="J66" s="110">
        <f t="shared" si="1"/>
        <v>-2.0681356696999324E-2</v>
      </c>
      <c r="K66" s="107">
        <f t="shared" si="2"/>
        <v>-275</v>
      </c>
      <c r="L66" s="111">
        <f t="shared" si="4"/>
        <v>2.8242785252131048E-2</v>
      </c>
      <c r="M66" s="49">
        <f t="shared" si="3"/>
        <v>-107</v>
      </c>
      <c r="N66" s="49">
        <f t="shared" si="5"/>
        <v>-107</v>
      </c>
    </row>
    <row r="67" spans="1:16">
      <c r="A67" s="47">
        <v>65</v>
      </c>
      <c r="B67" s="113" t="s">
        <v>156</v>
      </c>
      <c r="C67" s="36">
        <v>39710</v>
      </c>
      <c r="D67" s="36">
        <v>38368</v>
      </c>
      <c r="E67" s="36">
        <v>38049</v>
      </c>
      <c r="F67" s="36">
        <v>39790.633149016699</v>
      </c>
      <c r="G67" s="36">
        <v>38490.462624347703</v>
      </c>
      <c r="H67" s="36">
        <v>38166.293081138603</v>
      </c>
      <c r="I67" s="110">
        <f t="shared" ref="I67:I84" si="6">E67/$E$84</f>
        <v>1.2740817831318524E-2</v>
      </c>
      <c r="J67" s="110">
        <f t="shared" ref="J67:J84" si="7">(E67-C67)/C67</f>
        <v>-4.1828254847645428E-2</v>
      </c>
      <c r="K67" s="107">
        <f t="shared" ref="K67:K84" si="8">E67-C67</f>
        <v>-1661</v>
      </c>
      <c r="L67" s="111">
        <f t="shared" si="4"/>
        <v>0.17058642292287152</v>
      </c>
      <c r="M67" s="49">
        <f t="shared" ref="M67:M84" si="9">E67-D67</f>
        <v>-319</v>
      </c>
      <c r="N67" s="49">
        <f t="shared" si="5"/>
        <v>-324.16954320910008</v>
      </c>
    </row>
    <row r="68" spans="1:16">
      <c r="A68" s="47">
        <v>66</v>
      </c>
      <c r="B68" s="113" t="s">
        <v>157</v>
      </c>
      <c r="C68" s="36">
        <v>17964</v>
      </c>
      <c r="D68" s="36">
        <v>17363</v>
      </c>
      <c r="E68" s="36">
        <v>18326</v>
      </c>
      <c r="F68" s="36">
        <v>17751.683163289501</v>
      </c>
      <c r="G68" s="36">
        <v>17216.929331836</v>
      </c>
      <c r="H68" s="36">
        <v>18097.585301659201</v>
      </c>
      <c r="I68" s="110">
        <f t="shared" si="6"/>
        <v>6.1365141679608735E-3</v>
      </c>
      <c r="J68" s="110">
        <f t="shared" si="7"/>
        <v>2.0151413938989088E-2</v>
      </c>
      <c r="K68" s="107">
        <f t="shared" si="8"/>
        <v>362</v>
      </c>
      <c r="L68" s="111">
        <f t="shared" ref="L68:L84" si="10">K68/$K$84</f>
        <v>-3.7177775495532507E-2</v>
      </c>
      <c r="M68" s="49">
        <f t="shared" si="9"/>
        <v>963</v>
      </c>
      <c r="N68" s="49">
        <f t="shared" ref="N68:N84" si="11">H68-G68</f>
        <v>880.6559698232013</v>
      </c>
    </row>
    <row r="69" spans="1:16">
      <c r="A69" s="47">
        <v>67</v>
      </c>
      <c r="B69" s="113" t="s">
        <v>158</v>
      </c>
      <c r="C69" s="36">
        <v>23114</v>
      </c>
      <c r="D69" s="36">
        <v>22760</v>
      </c>
      <c r="E69" s="36">
        <v>22630</v>
      </c>
      <c r="F69" s="36">
        <v>23114</v>
      </c>
      <c r="G69" s="36">
        <v>22760</v>
      </c>
      <c r="H69" s="36">
        <v>22630</v>
      </c>
      <c r="I69" s="110">
        <f t="shared" si="6"/>
        <v>7.5777210313737074E-3</v>
      </c>
      <c r="J69" s="110">
        <f t="shared" si="7"/>
        <v>-2.0939690231028815E-2</v>
      </c>
      <c r="K69" s="107">
        <f t="shared" si="8"/>
        <v>-484</v>
      </c>
      <c r="L69" s="111">
        <f t="shared" si="10"/>
        <v>4.9707302043750644E-2</v>
      </c>
      <c r="M69" s="49">
        <f t="shared" si="9"/>
        <v>-130</v>
      </c>
      <c r="N69" s="49">
        <f t="shared" si="11"/>
        <v>-130</v>
      </c>
      <c r="P69" s="12"/>
    </row>
    <row r="70" spans="1:16">
      <c r="A70" s="47">
        <v>68</v>
      </c>
      <c r="B70" s="113" t="s">
        <v>159</v>
      </c>
      <c r="C70" s="36">
        <v>13419</v>
      </c>
      <c r="D70" s="36">
        <v>13348</v>
      </c>
      <c r="E70" s="36">
        <v>14013</v>
      </c>
      <c r="F70" s="36">
        <v>13419</v>
      </c>
      <c r="G70" s="36">
        <v>13348</v>
      </c>
      <c r="H70" s="36">
        <v>14013</v>
      </c>
      <c r="I70" s="110">
        <f t="shared" si="6"/>
        <v>4.6922936284860698E-3</v>
      </c>
      <c r="J70" s="110">
        <f t="shared" si="7"/>
        <v>4.4265593561368208E-2</v>
      </c>
      <c r="K70" s="107">
        <f t="shared" si="8"/>
        <v>594</v>
      </c>
      <c r="L70" s="111">
        <f t="shared" si="10"/>
        <v>-6.1004416144603058E-2</v>
      </c>
      <c r="M70" s="49">
        <f t="shared" si="9"/>
        <v>665</v>
      </c>
      <c r="N70" s="49">
        <f t="shared" si="11"/>
        <v>665</v>
      </c>
    </row>
    <row r="71" spans="1:16">
      <c r="A71" s="47">
        <v>69</v>
      </c>
      <c r="B71" s="113" t="s">
        <v>160</v>
      </c>
      <c r="C71" s="36">
        <v>4600</v>
      </c>
      <c r="D71" s="36">
        <v>4492</v>
      </c>
      <c r="E71" s="36">
        <v>4445</v>
      </c>
      <c r="F71" s="36">
        <v>4566.8086197748999</v>
      </c>
      <c r="G71" s="36">
        <v>4474.8516897982699</v>
      </c>
      <c r="H71" s="36">
        <v>4413.1376173080198</v>
      </c>
      <c r="I71" s="110">
        <f t="shared" si="6"/>
        <v>1.4884211217170186E-3</v>
      </c>
      <c r="J71" s="110">
        <f t="shared" si="7"/>
        <v>-3.3695652173913043E-2</v>
      </c>
      <c r="K71" s="107">
        <f t="shared" si="8"/>
        <v>-155</v>
      </c>
      <c r="L71" s="111">
        <f t="shared" si="10"/>
        <v>1.5918660778473863E-2</v>
      </c>
      <c r="M71" s="49">
        <f t="shared" si="9"/>
        <v>-47</v>
      </c>
      <c r="N71" s="49">
        <f t="shared" si="11"/>
        <v>-61.714072490250146</v>
      </c>
    </row>
    <row r="72" spans="1:16">
      <c r="A72" s="47">
        <v>70</v>
      </c>
      <c r="B72" s="113" t="s">
        <v>161</v>
      </c>
      <c r="C72" s="36">
        <v>9363</v>
      </c>
      <c r="D72" s="36">
        <v>9693</v>
      </c>
      <c r="E72" s="36">
        <v>10137</v>
      </c>
      <c r="F72" s="36">
        <v>9399.8403598804307</v>
      </c>
      <c r="G72" s="36">
        <v>9473.2036364678606</v>
      </c>
      <c r="H72" s="36">
        <v>10134.919786553201</v>
      </c>
      <c r="I72" s="110">
        <f t="shared" si="6"/>
        <v>3.3944038044646605E-3</v>
      </c>
      <c r="J72" s="110">
        <f t="shared" si="7"/>
        <v>8.2665812239666778E-2</v>
      </c>
      <c r="K72" s="107">
        <f t="shared" si="8"/>
        <v>774</v>
      </c>
      <c r="L72" s="111">
        <f t="shared" si="10"/>
        <v>-7.949060285508884E-2</v>
      </c>
      <c r="M72" s="49">
        <f t="shared" si="9"/>
        <v>444</v>
      </c>
      <c r="N72" s="49">
        <f t="shared" si="11"/>
        <v>661.7161500853399</v>
      </c>
    </row>
    <row r="73" spans="1:16">
      <c r="A73" s="47">
        <v>71</v>
      </c>
      <c r="B73" s="113" t="s">
        <v>162</v>
      </c>
      <c r="C73" s="36">
        <v>16621</v>
      </c>
      <c r="D73" s="36">
        <v>16605</v>
      </c>
      <c r="E73" s="36">
        <v>16548</v>
      </c>
      <c r="F73" s="36">
        <v>16619.198420762201</v>
      </c>
      <c r="G73" s="36">
        <v>16666.992788326701</v>
      </c>
      <c r="H73" s="36">
        <v>16703.718195482201</v>
      </c>
      <c r="I73" s="110">
        <f t="shared" si="6"/>
        <v>5.5411457192740656E-3</v>
      </c>
      <c r="J73" s="110">
        <f t="shared" si="7"/>
        <v>-4.3920341736357624E-3</v>
      </c>
      <c r="K73" s="107">
        <f t="shared" si="8"/>
        <v>-73</v>
      </c>
      <c r="L73" s="111">
        <f t="shared" si="10"/>
        <v>7.4971757214747871E-3</v>
      </c>
      <c r="M73" s="49">
        <f t="shared" si="9"/>
        <v>-57</v>
      </c>
      <c r="N73" s="49">
        <f t="shared" si="11"/>
        <v>36.725407155499852</v>
      </c>
    </row>
    <row r="74" spans="1:16">
      <c r="A74" s="47">
        <v>72</v>
      </c>
      <c r="B74" s="113" t="s">
        <v>163</v>
      </c>
      <c r="C74" s="36">
        <v>20818</v>
      </c>
      <c r="D74" s="36">
        <v>20788</v>
      </c>
      <c r="E74" s="36">
        <v>20608</v>
      </c>
      <c r="F74" s="36">
        <v>20818</v>
      </c>
      <c r="G74" s="36">
        <v>20788</v>
      </c>
      <c r="H74" s="36">
        <v>20608</v>
      </c>
      <c r="I74" s="110">
        <f t="shared" si="6"/>
        <v>6.9006484761179564E-3</v>
      </c>
      <c r="J74" s="110">
        <f t="shared" si="7"/>
        <v>-1.0087424344317418E-2</v>
      </c>
      <c r="K74" s="107">
        <f t="shared" si="8"/>
        <v>-210</v>
      </c>
      <c r="L74" s="111">
        <f t="shared" si="10"/>
        <v>2.1567217828900073E-2</v>
      </c>
      <c r="M74" s="49">
        <f t="shared" si="9"/>
        <v>-180</v>
      </c>
      <c r="N74" s="49">
        <f t="shared" si="11"/>
        <v>-180</v>
      </c>
    </row>
    <row r="75" spans="1:16">
      <c r="A75" s="47">
        <v>73</v>
      </c>
      <c r="B75" s="113" t="s">
        <v>164</v>
      </c>
      <c r="C75" s="36">
        <v>25227</v>
      </c>
      <c r="D75" s="36">
        <v>26877</v>
      </c>
      <c r="E75" s="36">
        <v>26746</v>
      </c>
      <c r="F75" s="36">
        <v>25716.333408301802</v>
      </c>
      <c r="G75" s="36">
        <v>26869.812973628799</v>
      </c>
      <c r="H75" s="36">
        <v>27188.122009797498</v>
      </c>
      <c r="I75" s="110">
        <f t="shared" si="6"/>
        <v>8.9559755503809627E-3</v>
      </c>
      <c r="J75" s="110">
        <f t="shared" si="7"/>
        <v>6.0213263566813335E-2</v>
      </c>
      <c r="K75" s="107">
        <f t="shared" si="8"/>
        <v>1519</v>
      </c>
      <c r="L75" s="111">
        <f t="shared" si="10"/>
        <v>-0.15600287562904386</v>
      </c>
      <c r="M75" s="49">
        <f t="shared" si="9"/>
        <v>-131</v>
      </c>
      <c r="N75" s="49">
        <f t="shared" si="11"/>
        <v>318.30903616869909</v>
      </c>
    </row>
    <row r="76" spans="1:16">
      <c r="A76" s="47">
        <v>74</v>
      </c>
      <c r="B76" s="113" t="s">
        <v>165</v>
      </c>
      <c r="C76" s="36">
        <v>8227</v>
      </c>
      <c r="D76" s="36">
        <v>8210</v>
      </c>
      <c r="E76" s="36">
        <v>8148</v>
      </c>
      <c r="F76" s="36">
        <v>8227</v>
      </c>
      <c r="G76" s="36">
        <v>8210</v>
      </c>
      <c r="H76" s="36">
        <v>8148</v>
      </c>
      <c r="I76" s="110">
        <f t="shared" si="6"/>
        <v>2.7283813947694639E-3</v>
      </c>
      <c r="J76" s="110">
        <f t="shared" si="7"/>
        <v>-9.6025282606053246E-3</v>
      </c>
      <c r="K76" s="107">
        <f t="shared" si="8"/>
        <v>-79</v>
      </c>
      <c r="L76" s="111">
        <f t="shared" si="10"/>
        <v>8.113381945157646E-3</v>
      </c>
      <c r="M76" s="49">
        <f t="shared" si="9"/>
        <v>-62</v>
      </c>
      <c r="N76" s="49">
        <f t="shared" si="11"/>
        <v>-62</v>
      </c>
    </row>
    <row r="77" spans="1:16">
      <c r="A77" s="47">
        <v>75</v>
      </c>
      <c r="B77" s="113" t="s">
        <v>166</v>
      </c>
      <c r="C77" s="36">
        <v>5288</v>
      </c>
      <c r="D77" s="36">
        <v>5012</v>
      </c>
      <c r="E77" s="36">
        <v>4984</v>
      </c>
      <c r="F77" s="36">
        <v>5302.9209534379497</v>
      </c>
      <c r="G77" s="36">
        <v>4934.8069563217396</v>
      </c>
      <c r="H77" s="36">
        <v>5004.6519627856796</v>
      </c>
      <c r="I77" s="110">
        <f t="shared" si="6"/>
        <v>1.6689068325393972E-3</v>
      </c>
      <c r="J77" s="110">
        <f t="shared" si="7"/>
        <v>-5.7488653555219364E-2</v>
      </c>
      <c r="K77" s="107">
        <f t="shared" si="8"/>
        <v>-304</v>
      </c>
      <c r="L77" s="111">
        <f t="shared" si="10"/>
        <v>3.1221115333264864E-2</v>
      </c>
      <c r="M77" s="49">
        <f t="shared" si="9"/>
        <v>-28</v>
      </c>
      <c r="N77" s="49">
        <f t="shared" si="11"/>
        <v>69.845006463940081</v>
      </c>
    </row>
    <row r="78" spans="1:16">
      <c r="A78" s="47">
        <v>76</v>
      </c>
      <c r="B78" s="113" t="s">
        <v>167</v>
      </c>
      <c r="C78" s="36">
        <v>7800</v>
      </c>
      <c r="D78" s="36">
        <v>8469</v>
      </c>
      <c r="E78" s="36">
        <v>8406</v>
      </c>
      <c r="F78" s="36">
        <v>7879.8011456725199</v>
      </c>
      <c r="G78" s="36">
        <v>8484.6459643866001</v>
      </c>
      <c r="H78" s="36">
        <v>8487.6023670590803</v>
      </c>
      <c r="I78" s="110">
        <f t="shared" si="6"/>
        <v>2.8147734418792481E-3</v>
      </c>
      <c r="J78" s="110">
        <f t="shared" si="7"/>
        <v>7.7692307692307686E-2</v>
      </c>
      <c r="K78" s="107">
        <f t="shared" si="8"/>
        <v>606</v>
      </c>
      <c r="L78" s="111">
        <f t="shared" si="10"/>
        <v>-6.2236828591968781E-2</v>
      </c>
      <c r="M78" s="49">
        <f t="shared" si="9"/>
        <v>-63</v>
      </c>
      <c r="N78" s="49">
        <f t="shared" si="11"/>
        <v>2.9564026724801806</v>
      </c>
    </row>
    <row r="79" spans="1:16">
      <c r="A79" s="47">
        <v>77</v>
      </c>
      <c r="B79" s="113" t="s">
        <v>168</v>
      </c>
      <c r="C79" s="36">
        <v>10575</v>
      </c>
      <c r="D79" s="36">
        <v>9678</v>
      </c>
      <c r="E79" s="36">
        <v>9789</v>
      </c>
      <c r="F79" s="36">
        <v>10575</v>
      </c>
      <c r="G79" s="36">
        <v>9678</v>
      </c>
      <c r="H79" s="36">
        <v>9789</v>
      </c>
      <c r="I79" s="110">
        <f t="shared" si="6"/>
        <v>3.2778749967351845E-3</v>
      </c>
      <c r="J79" s="110">
        <f t="shared" si="7"/>
        <v>-7.4326241134751767E-2</v>
      </c>
      <c r="K79" s="107">
        <f t="shared" si="8"/>
        <v>-786</v>
      </c>
      <c r="L79" s="111">
        <f t="shared" si="10"/>
        <v>8.0723015302454557E-2</v>
      </c>
      <c r="M79" s="49">
        <f t="shared" si="9"/>
        <v>111</v>
      </c>
      <c r="N79" s="49">
        <f t="shared" si="11"/>
        <v>111</v>
      </c>
    </row>
    <row r="80" spans="1:16">
      <c r="A80" s="47">
        <v>78</v>
      </c>
      <c r="B80" s="113" t="s">
        <v>169</v>
      </c>
      <c r="C80" s="36">
        <v>11451</v>
      </c>
      <c r="D80" s="36">
        <v>11645</v>
      </c>
      <c r="E80" s="36">
        <v>13619</v>
      </c>
      <c r="F80" s="36">
        <v>11451</v>
      </c>
      <c r="G80" s="36">
        <v>11645</v>
      </c>
      <c r="H80" s="36">
        <v>13619</v>
      </c>
      <c r="I80" s="110">
        <f t="shared" si="6"/>
        <v>4.5603615875509729E-3</v>
      </c>
      <c r="J80" s="110">
        <f t="shared" si="7"/>
        <v>0.18932844293074841</v>
      </c>
      <c r="K80" s="107">
        <f t="shared" si="8"/>
        <v>2168</v>
      </c>
      <c r="L80" s="111">
        <f t="shared" si="10"/>
        <v>-0.22265584882407313</v>
      </c>
      <c r="M80" s="49">
        <f t="shared" si="9"/>
        <v>1974</v>
      </c>
      <c r="N80" s="49">
        <f t="shared" si="11"/>
        <v>1974</v>
      </c>
    </row>
    <row r="81" spans="1:16">
      <c r="A81" s="47">
        <v>79</v>
      </c>
      <c r="B81" s="113" t="s">
        <v>170</v>
      </c>
      <c r="C81" s="36">
        <v>6427</v>
      </c>
      <c r="D81" s="36">
        <v>6029</v>
      </c>
      <c r="E81" s="36">
        <v>6039</v>
      </c>
      <c r="F81" s="36">
        <v>6442.19603228287</v>
      </c>
      <c r="G81" s="36">
        <v>5996.64441341166</v>
      </c>
      <c r="H81" s="36">
        <v>6053.2931772055599</v>
      </c>
      <c r="I81" s="110">
        <f t="shared" si="6"/>
        <v>2.0221766375813442E-3</v>
      </c>
      <c r="J81" s="110">
        <f t="shared" si="7"/>
        <v>-6.0370312743114982E-2</v>
      </c>
      <c r="K81" s="107">
        <f t="shared" si="8"/>
        <v>-388</v>
      </c>
      <c r="L81" s="111">
        <f t="shared" si="10"/>
        <v>3.9848002464824894E-2</v>
      </c>
      <c r="M81" s="49">
        <f t="shared" si="9"/>
        <v>10</v>
      </c>
      <c r="N81" s="49">
        <f t="shared" si="11"/>
        <v>56.648763793899889</v>
      </c>
    </row>
    <row r="82" spans="1:16">
      <c r="A82" s="47">
        <v>80</v>
      </c>
      <c r="B82" s="113" t="s">
        <v>171</v>
      </c>
      <c r="C82" s="36">
        <v>18431</v>
      </c>
      <c r="D82" s="36">
        <v>18384</v>
      </c>
      <c r="E82" s="36">
        <v>18305</v>
      </c>
      <c r="F82" s="36">
        <v>18431</v>
      </c>
      <c r="G82" s="36">
        <v>18384</v>
      </c>
      <c r="H82" s="36">
        <v>18305</v>
      </c>
      <c r="I82" s="110">
        <f t="shared" si="6"/>
        <v>6.1294822571496118E-3</v>
      </c>
      <c r="J82" s="110">
        <f t="shared" si="7"/>
        <v>-6.8363083934675278E-3</v>
      </c>
      <c r="K82" s="107">
        <f t="shared" si="8"/>
        <v>-126</v>
      </c>
      <c r="L82" s="111">
        <f t="shared" si="10"/>
        <v>1.2940330697340043E-2</v>
      </c>
      <c r="M82" s="49">
        <f t="shared" si="9"/>
        <v>-79</v>
      </c>
      <c r="N82" s="49">
        <f t="shared" si="11"/>
        <v>-79</v>
      </c>
    </row>
    <row r="83" spans="1:16">
      <c r="A83" s="47">
        <v>81</v>
      </c>
      <c r="B83" s="113" t="s">
        <v>172</v>
      </c>
      <c r="C83" s="36">
        <v>12568</v>
      </c>
      <c r="D83" s="36">
        <v>12480</v>
      </c>
      <c r="E83" s="36">
        <v>12386</v>
      </c>
      <c r="F83" s="36">
        <v>12568</v>
      </c>
      <c r="G83" s="36">
        <v>12480</v>
      </c>
      <c r="H83" s="36">
        <v>12386</v>
      </c>
      <c r="I83" s="110">
        <f t="shared" si="6"/>
        <v>4.1474879670611907E-3</v>
      </c>
      <c r="J83" s="110">
        <f t="shared" si="7"/>
        <v>-1.4481222151495863E-2</v>
      </c>
      <c r="K83" s="107">
        <f t="shared" si="8"/>
        <v>-182</v>
      </c>
      <c r="L83" s="111">
        <f t="shared" si="10"/>
        <v>1.8691588785046728E-2</v>
      </c>
      <c r="M83" s="49">
        <f t="shared" si="9"/>
        <v>-94</v>
      </c>
      <c r="N83" s="49">
        <f t="shared" si="11"/>
        <v>-94</v>
      </c>
    </row>
    <row r="84" spans="1:16" s="120" customFormat="1">
      <c r="A84" s="190" t="s">
        <v>173</v>
      </c>
      <c r="B84" s="190"/>
      <c r="C84" s="74">
        <v>2996123</v>
      </c>
      <c r="D84" s="74">
        <v>2994165</v>
      </c>
      <c r="E84" s="74">
        <v>2986386</v>
      </c>
      <c r="F84" s="74">
        <v>3002162.2973907902</v>
      </c>
      <c r="G84" s="74">
        <v>2983010.2793512298</v>
      </c>
      <c r="H84" s="74">
        <v>2992406.2052459498</v>
      </c>
      <c r="I84" s="110">
        <f t="shared" si="6"/>
        <v>1</v>
      </c>
      <c r="J84" s="110">
        <f t="shared" si="7"/>
        <v>-3.2498665775737511E-3</v>
      </c>
      <c r="K84" s="107">
        <f t="shared" si="8"/>
        <v>-9737</v>
      </c>
      <c r="L84" s="111">
        <f t="shared" si="10"/>
        <v>1</v>
      </c>
      <c r="M84" s="122">
        <f t="shared" si="9"/>
        <v>-7779</v>
      </c>
      <c r="N84" s="49">
        <f t="shared" si="11"/>
        <v>9395.9258947200142</v>
      </c>
      <c r="P84" s="22"/>
    </row>
    <row r="85" spans="1:16">
      <c r="C85" s="146"/>
      <c r="D85" s="145"/>
      <c r="E85" s="147"/>
      <c r="F85" s="151"/>
      <c r="G85" s="151"/>
      <c r="H85" s="151"/>
      <c r="L85" s="15"/>
    </row>
    <row r="86" spans="1:16">
      <c r="E86" s="151"/>
      <c r="F86" s="151"/>
    </row>
    <row r="87" spans="1:16">
      <c r="E87" s="151"/>
      <c r="F87" s="151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144"/>
  <sheetViews>
    <sheetView zoomScale="80" zoomScaleNormal="80" workbookViewId="0">
      <pane ySplit="2" topLeftCell="A75" activePane="bottomLeft" state="frozen"/>
      <selection pane="bottomLeft" activeCell="P1" sqref="P1:V1048576"/>
    </sheetView>
  </sheetViews>
  <sheetFormatPr defaultColWidth="9.1796875" defaultRowHeight="14.5"/>
  <cols>
    <col min="1" max="1" width="12.7265625" style="8" bestFit="1" customWidth="1"/>
    <col min="2" max="2" width="16.453125" style="8" bestFit="1" customWidth="1"/>
    <col min="3" max="8" width="12" style="8" customWidth="1"/>
    <col min="9" max="9" width="19.1796875" style="8" customWidth="1"/>
    <col min="10" max="11" width="33.1796875" style="8" customWidth="1"/>
    <col min="12" max="12" width="18.453125" style="8" customWidth="1"/>
    <col min="13" max="14" width="33.1796875" style="8" customWidth="1"/>
    <col min="15" max="15" width="9.1796875" style="8"/>
    <col min="16" max="16" width="11.7265625" style="8" bestFit="1" customWidth="1"/>
    <col min="17" max="16384" width="9.1796875" style="8"/>
  </cols>
  <sheetData>
    <row r="1" spans="1:17" ht="15" thickBot="1">
      <c r="C1" s="186" t="s">
        <v>290</v>
      </c>
      <c r="D1" s="186"/>
      <c r="E1" s="187"/>
      <c r="F1" s="188" t="s">
        <v>289</v>
      </c>
      <c r="G1" s="186"/>
      <c r="H1" s="187"/>
    </row>
    <row r="2" spans="1:17" ht="29">
      <c r="A2" s="103" t="s">
        <v>91</v>
      </c>
      <c r="B2" s="103" t="s">
        <v>174</v>
      </c>
      <c r="C2" s="21">
        <v>42309</v>
      </c>
      <c r="D2" s="21">
        <v>42644</v>
      </c>
      <c r="E2" s="21">
        <v>42675</v>
      </c>
      <c r="F2" s="21">
        <v>42309</v>
      </c>
      <c r="G2" s="21">
        <v>42644</v>
      </c>
      <c r="H2" s="21">
        <v>42675</v>
      </c>
      <c r="I2" s="102" t="s">
        <v>306</v>
      </c>
      <c r="J2" s="102" t="s">
        <v>302</v>
      </c>
      <c r="K2" s="102" t="s">
        <v>303</v>
      </c>
      <c r="L2" s="102" t="s">
        <v>307</v>
      </c>
      <c r="M2" s="106" t="s">
        <v>304</v>
      </c>
      <c r="N2" s="174" t="s">
        <v>318</v>
      </c>
    </row>
    <row r="3" spans="1:17">
      <c r="A3" s="47">
        <v>1</v>
      </c>
      <c r="B3" s="113" t="s">
        <v>92</v>
      </c>
      <c r="C3" s="108">
        <v>39428</v>
      </c>
      <c r="D3" s="108">
        <v>39428</v>
      </c>
      <c r="E3" s="108">
        <v>39525</v>
      </c>
      <c r="F3" s="108">
        <v>39097.194944374103</v>
      </c>
      <c r="G3" s="108">
        <v>39065.922210283701</v>
      </c>
      <c r="H3" s="108">
        <v>39037.903258988597</v>
      </c>
      <c r="I3" s="110">
        <f t="shared" ref="I3:I66" si="0">E3/$E$84</f>
        <v>2.2595152603744763E-2</v>
      </c>
      <c r="J3" s="110">
        <f t="shared" ref="J3:J66" si="1">(E3-C3)/C3</f>
        <v>2.4601805823272799E-3</v>
      </c>
      <c r="K3" s="107">
        <f t="shared" ref="K3:K66" si="2">E3-C3</f>
        <v>97</v>
      </c>
      <c r="L3" s="111">
        <f>K3/$K$84</f>
        <v>7.7993085149151726E-3</v>
      </c>
      <c r="M3" s="108">
        <f t="shared" ref="M3:M66" si="3">E3-D3</f>
        <v>97</v>
      </c>
      <c r="N3" s="108">
        <f>H3-G3</f>
        <v>-28.018951295103761</v>
      </c>
      <c r="P3" s="5"/>
      <c r="Q3" s="11"/>
    </row>
    <row r="4" spans="1:17">
      <c r="A4" s="47">
        <v>2</v>
      </c>
      <c r="B4" s="113" t="s">
        <v>93</v>
      </c>
      <c r="C4" s="108">
        <v>6224</v>
      </c>
      <c r="D4" s="108">
        <v>6569</v>
      </c>
      <c r="E4" s="108">
        <v>6588</v>
      </c>
      <c r="F4" s="108">
        <v>6088.9717710198202</v>
      </c>
      <c r="G4" s="108">
        <v>6400.3164094655704</v>
      </c>
      <c r="H4" s="108">
        <v>6418.1728149014098</v>
      </c>
      <c r="I4" s="110">
        <f t="shared" si="0"/>
        <v>3.7661446009733209E-3</v>
      </c>
      <c r="J4" s="110">
        <f t="shared" si="1"/>
        <v>5.8483290488431879E-2</v>
      </c>
      <c r="K4" s="107">
        <f t="shared" si="2"/>
        <v>364</v>
      </c>
      <c r="L4" s="111">
        <f t="shared" ref="L4:L67" si="4">K4/$K$84</f>
        <v>2.9267508241537347E-2</v>
      </c>
      <c r="M4" s="108">
        <f t="shared" si="3"/>
        <v>19</v>
      </c>
      <c r="N4" s="108">
        <f t="shared" ref="N4:N67" si="5">H4-G4</f>
        <v>17.856405435839406</v>
      </c>
      <c r="P4" s="5"/>
      <c r="Q4" s="11"/>
    </row>
    <row r="5" spans="1:17">
      <c r="A5" s="47">
        <v>3</v>
      </c>
      <c r="B5" s="113" t="s">
        <v>94</v>
      </c>
      <c r="C5" s="108">
        <v>12451</v>
      </c>
      <c r="D5" s="108">
        <v>12504</v>
      </c>
      <c r="E5" s="108">
        <v>12559</v>
      </c>
      <c r="F5" s="108">
        <v>12244.2632368594</v>
      </c>
      <c r="G5" s="108">
        <v>12348.640979563599</v>
      </c>
      <c r="H5" s="108">
        <v>12359.711002612799</v>
      </c>
      <c r="I5" s="110">
        <f t="shared" si="0"/>
        <v>7.1795704377085514E-3</v>
      </c>
      <c r="J5" s="110">
        <f t="shared" si="1"/>
        <v>8.674002088185688E-3</v>
      </c>
      <c r="K5" s="107">
        <f t="shared" si="2"/>
        <v>108</v>
      </c>
      <c r="L5" s="111">
        <f t="shared" si="4"/>
        <v>8.6837661815550374E-3</v>
      </c>
      <c r="M5" s="108">
        <f t="shared" si="3"/>
        <v>55</v>
      </c>
      <c r="N5" s="108">
        <f t="shared" si="5"/>
        <v>11.070023049200245</v>
      </c>
      <c r="P5" s="4"/>
      <c r="Q5" s="11"/>
    </row>
    <row r="6" spans="1:17">
      <c r="A6" s="47">
        <v>4</v>
      </c>
      <c r="B6" s="113" t="s">
        <v>95</v>
      </c>
      <c r="C6" s="108">
        <v>2448</v>
      </c>
      <c r="D6" s="108">
        <v>2617</v>
      </c>
      <c r="E6" s="108">
        <v>2569</v>
      </c>
      <c r="F6" s="108">
        <v>2349.69581079815</v>
      </c>
      <c r="G6" s="108">
        <v>2475.0682863152701</v>
      </c>
      <c r="H6" s="108">
        <v>2461.8149386019199</v>
      </c>
      <c r="I6" s="110">
        <f t="shared" si="0"/>
        <v>1.4686134608227781E-3</v>
      </c>
      <c r="J6" s="110">
        <f t="shared" si="1"/>
        <v>4.9428104575163397E-2</v>
      </c>
      <c r="K6" s="107">
        <f t="shared" si="2"/>
        <v>121</v>
      </c>
      <c r="L6" s="111">
        <f t="shared" si="4"/>
        <v>9.7290343330385144E-3</v>
      </c>
      <c r="M6" s="108">
        <f t="shared" si="3"/>
        <v>-48</v>
      </c>
      <c r="N6" s="108">
        <f t="shared" si="5"/>
        <v>-13.253347713350195</v>
      </c>
      <c r="P6" s="5"/>
      <c r="Q6" s="11"/>
    </row>
    <row r="7" spans="1:17">
      <c r="A7" s="47">
        <v>5</v>
      </c>
      <c r="B7" s="113" t="s">
        <v>96</v>
      </c>
      <c r="C7" s="108">
        <v>5599</v>
      </c>
      <c r="D7" s="108">
        <v>5697</v>
      </c>
      <c r="E7" s="108">
        <v>5697</v>
      </c>
      <c r="F7" s="108">
        <v>5523.99663552725</v>
      </c>
      <c r="G7" s="108">
        <v>5599.7542860670801</v>
      </c>
      <c r="H7" s="108">
        <v>5600.7232458177004</v>
      </c>
      <c r="I7" s="110">
        <f t="shared" si="0"/>
        <v>3.2567889787105358E-3</v>
      </c>
      <c r="J7" s="110">
        <f t="shared" si="1"/>
        <v>1.7503125558135383E-2</v>
      </c>
      <c r="K7" s="107">
        <f t="shared" si="2"/>
        <v>98</v>
      </c>
      <c r="L7" s="111">
        <f t="shared" si="4"/>
        <v>7.8797137573369778E-3</v>
      </c>
      <c r="M7" s="108">
        <f t="shared" si="3"/>
        <v>0</v>
      </c>
      <c r="N7" s="108">
        <f t="shared" si="5"/>
        <v>0.96895975062034267</v>
      </c>
      <c r="P7" s="5"/>
      <c r="Q7" s="11"/>
    </row>
    <row r="8" spans="1:17">
      <c r="A8" s="47">
        <v>6</v>
      </c>
      <c r="B8" s="113" t="s">
        <v>97</v>
      </c>
      <c r="C8" s="108">
        <v>137075</v>
      </c>
      <c r="D8" s="108">
        <v>135924</v>
      </c>
      <c r="E8" s="108">
        <v>135909</v>
      </c>
      <c r="F8" s="108">
        <v>136264.25560453601</v>
      </c>
      <c r="G8" s="108">
        <v>135464.923731263</v>
      </c>
      <c r="H8" s="108">
        <v>135301.88647783099</v>
      </c>
      <c r="I8" s="110">
        <f t="shared" si="0"/>
        <v>7.7694739917073929E-2</v>
      </c>
      <c r="J8" s="110">
        <f t="shared" si="1"/>
        <v>-8.5062921758161589E-3</v>
      </c>
      <c r="K8" s="107">
        <f t="shared" si="2"/>
        <v>-1166</v>
      </c>
      <c r="L8" s="111">
        <f t="shared" si="4"/>
        <v>-9.3752512663825685E-2</v>
      </c>
      <c r="M8" s="108">
        <f t="shared" si="3"/>
        <v>-15</v>
      </c>
      <c r="N8" s="108">
        <f t="shared" si="5"/>
        <v>-163.03725343200495</v>
      </c>
      <c r="P8" s="5"/>
      <c r="Q8" s="11"/>
    </row>
    <row r="9" spans="1:17">
      <c r="A9" s="47">
        <v>7</v>
      </c>
      <c r="B9" s="113" t="s">
        <v>98</v>
      </c>
      <c r="C9" s="108">
        <v>68783</v>
      </c>
      <c r="D9" s="108">
        <v>68141</v>
      </c>
      <c r="E9" s="108">
        <v>67081</v>
      </c>
      <c r="F9" s="108">
        <v>68913.058393890693</v>
      </c>
      <c r="G9" s="108">
        <v>67303.0052302556</v>
      </c>
      <c r="H9" s="108">
        <v>67207.948609260304</v>
      </c>
      <c r="I9" s="110">
        <f t="shared" si="0"/>
        <v>3.8348018515162619E-2</v>
      </c>
      <c r="J9" s="110">
        <f t="shared" si="1"/>
        <v>-2.4744486282947821E-2</v>
      </c>
      <c r="K9" s="107">
        <f t="shared" si="2"/>
        <v>-1702</v>
      </c>
      <c r="L9" s="111">
        <f t="shared" si="4"/>
        <v>-0.13684972260191364</v>
      </c>
      <c r="M9" s="108">
        <f t="shared" si="3"/>
        <v>-1060</v>
      </c>
      <c r="N9" s="108">
        <f t="shared" si="5"/>
        <v>-95.056620995295816</v>
      </c>
      <c r="P9" s="5"/>
      <c r="Q9" s="11"/>
    </row>
    <row r="10" spans="1:17">
      <c r="A10" s="47">
        <v>8</v>
      </c>
      <c r="B10" s="113" t="s">
        <v>99</v>
      </c>
      <c r="C10" s="108">
        <v>3516</v>
      </c>
      <c r="D10" s="108">
        <v>3671</v>
      </c>
      <c r="E10" s="108">
        <v>3710</v>
      </c>
      <c r="F10" s="108">
        <v>3424.76737165431</v>
      </c>
      <c r="G10" s="108">
        <v>3591.6032756044301</v>
      </c>
      <c r="H10" s="108">
        <v>3612.0765293999798</v>
      </c>
      <c r="I10" s="110">
        <f t="shared" si="0"/>
        <v>2.1208859243489709E-3</v>
      </c>
      <c r="J10" s="110">
        <f t="shared" si="1"/>
        <v>5.5176336746302616E-2</v>
      </c>
      <c r="K10" s="107">
        <f t="shared" si="2"/>
        <v>194</v>
      </c>
      <c r="L10" s="111">
        <f t="shared" si="4"/>
        <v>1.5598617029830345E-2</v>
      </c>
      <c r="M10" s="108">
        <f t="shared" si="3"/>
        <v>39</v>
      </c>
      <c r="N10" s="108">
        <f t="shared" si="5"/>
        <v>20.473253795549681</v>
      </c>
      <c r="P10" s="4"/>
      <c r="Q10" s="11"/>
    </row>
    <row r="11" spans="1:17">
      <c r="A11" s="47">
        <v>9</v>
      </c>
      <c r="B11" s="113" t="s">
        <v>100</v>
      </c>
      <c r="C11" s="108">
        <v>25484</v>
      </c>
      <c r="D11" s="108">
        <v>25984</v>
      </c>
      <c r="E11" s="108">
        <v>25887</v>
      </c>
      <c r="F11" s="108">
        <v>25503.4695723269</v>
      </c>
      <c r="G11" s="108">
        <v>25925.568340235499</v>
      </c>
      <c r="H11" s="108">
        <v>25969.635839286799</v>
      </c>
      <c r="I11" s="110">
        <f t="shared" si="0"/>
        <v>1.4798753079143344E-2</v>
      </c>
      <c r="J11" s="110">
        <f t="shared" si="1"/>
        <v>1.5813843980536809E-2</v>
      </c>
      <c r="K11" s="107">
        <f t="shared" si="2"/>
        <v>403</v>
      </c>
      <c r="L11" s="111">
        <f t="shared" si="4"/>
        <v>3.2403312695987778E-2</v>
      </c>
      <c r="M11" s="108">
        <f t="shared" si="3"/>
        <v>-97</v>
      </c>
      <c r="N11" s="108">
        <f t="shared" si="5"/>
        <v>44.067499051299819</v>
      </c>
      <c r="P11" s="5"/>
      <c r="Q11" s="11"/>
    </row>
    <row r="12" spans="1:17">
      <c r="A12" s="47">
        <v>10</v>
      </c>
      <c r="B12" s="113" t="s">
        <v>101</v>
      </c>
      <c r="C12" s="108">
        <v>27153</v>
      </c>
      <c r="D12" s="108">
        <v>27451</v>
      </c>
      <c r="E12" s="108">
        <v>27538</v>
      </c>
      <c r="F12" s="108">
        <v>26997.471779305</v>
      </c>
      <c r="G12" s="108">
        <v>27335.266717806699</v>
      </c>
      <c r="H12" s="108">
        <v>27378.4143356799</v>
      </c>
      <c r="I12" s="110">
        <f t="shared" si="0"/>
        <v>1.5742575898846891E-2</v>
      </c>
      <c r="J12" s="110">
        <f t="shared" si="1"/>
        <v>1.4178912090745037E-2</v>
      </c>
      <c r="K12" s="107">
        <f t="shared" si="2"/>
        <v>385</v>
      </c>
      <c r="L12" s="111">
        <f t="shared" si="4"/>
        <v>3.0956018332395273E-2</v>
      </c>
      <c r="M12" s="108">
        <f t="shared" si="3"/>
        <v>87</v>
      </c>
      <c r="N12" s="108">
        <f t="shared" si="5"/>
        <v>43.147617873200943</v>
      </c>
      <c r="P12" s="4"/>
      <c r="Q12" s="11"/>
    </row>
    <row r="13" spans="1:17">
      <c r="A13" s="47">
        <v>11</v>
      </c>
      <c r="B13" s="113" t="s">
        <v>102</v>
      </c>
      <c r="C13" s="108">
        <v>4482</v>
      </c>
      <c r="D13" s="108">
        <v>4515</v>
      </c>
      <c r="E13" s="108">
        <v>4558</v>
      </c>
      <c r="F13" s="108">
        <v>4412.1489961051602</v>
      </c>
      <c r="G13" s="108">
        <v>4474.3538138903205</v>
      </c>
      <c r="H13" s="108">
        <v>4492.1938413609096</v>
      </c>
      <c r="I13" s="110">
        <f t="shared" si="0"/>
        <v>2.6056598499144498E-3</v>
      </c>
      <c r="J13" s="110">
        <f t="shared" si="1"/>
        <v>1.6956715751896476E-2</v>
      </c>
      <c r="K13" s="107">
        <f t="shared" si="2"/>
        <v>76</v>
      </c>
      <c r="L13" s="111">
        <f t="shared" si="4"/>
        <v>6.1107984240572483E-3</v>
      </c>
      <c r="M13" s="108">
        <f t="shared" si="3"/>
        <v>43</v>
      </c>
      <c r="N13" s="108">
        <f t="shared" si="5"/>
        <v>17.840027470589121</v>
      </c>
      <c r="P13" s="5"/>
      <c r="Q13" s="11"/>
    </row>
    <row r="14" spans="1:17">
      <c r="A14" s="47">
        <v>12</v>
      </c>
      <c r="B14" s="113" t="s">
        <v>103</v>
      </c>
      <c r="C14" s="108">
        <v>2158</v>
      </c>
      <c r="D14" s="108">
        <v>2444</v>
      </c>
      <c r="E14" s="108">
        <v>2406</v>
      </c>
      <c r="F14" s="108">
        <v>2041.6708510256301</v>
      </c>
      <c r="G14" s="108">
        <v>2277.0802068671801</v>
      </c>
      <c r="H14" s="108">
        <v>2282.2025391295501</v>
      </c>
      <c r="I14" s="110">
        <f t="shared" si="0"/>
        <v>1.3754316803190362E-3</v>
      </c>
      <c r="J14" s="110">
        <f t="shared" si="1"/>
        <v>0.11492122335495829</v>
      </c>
      <c r="K14" s="107">
        <f t="shared" si="2"/>
        <v>248</v>
      </c>
      <c r="L14" s="111">
        <f t="shared" si="4"/>
        <v>1.9940500120607864E-2</v>
      </c>
      <c r="M14" s="108">
        <f t="shared" si="3"/>
        <v>-38</v>
      </c>
      <c r="N14" s="108">
        <f t="shared" si="5"/>
        <v>5.1223322623700369</v>
      </c>
      <c r="P14" s="5"/>
      <c r="Q14" s="11"/>
    </row>
    <row r="15" spans="1:17">
      <c r="A15" s="47">
        <v>13</v>
      </c>
      <c r="B15" s="113" t="s">
        <v>104</v>
      </c>
      <c r="C15" s="108">
        <v>2558</v>
      </c>
      <c r="D15" s="108">
        <v>2619</v>
      </c>
      <c r="E15" s="108">
        <v>2618</v>
      </c>
      <c r="F15" s="108">
        <v>2452.4190248781802</v>
      </c>
      <c r="G15" s="108">
        <v>2517.3204305263998</v>
      </c>
      <c r="H15" s="108">
        <v>2506.9622180339302</v>
      </c>
      <c r="I15" s="110">
        <f t="shared" si="0"/>
        <v>1.4966251617104058E-3</v>
      </c>
      <c r="J15" s="110">
        <f t="shared" si="1"/>
        <v>2.3455824863174355E-2</v>
      </c>
      <c r="K15" s="107">
        <f t="shared" si="2"/>
        <v>60</v>
      </c>
      <c r="L15" s="111">
        <f t="shared" si="4"/>
        <v>4.8243145453083537E-3</v>
      </c>
      <c r="M15" s="108">
        <f t="shared" si="3"/>
        <v>-1</v>
      </c>
      <c r="N15" s="108">
        <f t="shared" si="5"/>
        <v>-10.358212492469647</v>
      </c>
      <c r="P15" s="5"/>
      <c r="Q15" s="11"/>
    </row>
    <row r="16" spans="1:17">
      <c r="A16" s="47">
        <v>14</v>
      </c>
      <c r="B16" s="113" t="s">
        <v>105</v>
      </c>
      <c r="C16" s="108">
        <v>7066</v>
      </c>
      <c r="D16" s="108">
        <v>7002</v>
      </c>
      <c r="E16" s="108">
        <v>6977</v>
      </c>
      <c r="F16" s="108">
        <v>6975.2704562334402</v>
      </c>
      <c r="G16" s="108">
        <v>6938.4914014409596</v>
      </c>
      <c r="H16" s="108">
        <v>6909.4351497986499</v>
      </c>
      <c r="I16" s="110">
        <f t="shared" si="0"/>
        <v>3.9885232059791833E-3</v>
      </c>
      <c r="J16" s="110">
        <f t="shared" si="1"/>
        <v>-1.2595527879988678E-2</v>
      </c>
      <c r="K16" s="107">
        <f t="shared" si="2"/>
        <v>-89</v>
      </c>
      <c r="L16" s="111">
        <f t="shared" si="4"/>
        <v>-7.1560665755407253E-3</v>
      </c>
      <c r="M16" s="108">
        <f t="shared" si="3"/>
        <v>-25</v>
      </c>
      <c r="N16" s="108">
        <f t="shared" si="5"/>
        <v>-29.056251642309689</v>
      </c>
      <c r="P16" s="5"/>
      <c r="Q16" s="11"/>
    </row>
    <row r="17" spans="1:17">
      <c r="A17" s="47">
        <v>15</v>
      </c>
      <c r="B17" s="113" t="s">
        <v>106</v>
      </c>
      <c r="C17" s="108">
        <v>5781</v>
      </c>
      <c r="D17" s="108">
        <v>5777</v>
      </c>
      <c r="E17" s="108">
        <v>5786</v>
      </c>
      <c r="F17" s="108">
        <v>5716.2053132335604</v>
      </c>
      <c r="G17" s="108">
        <v>5721.4575334747497</v>
      </c>
      <c r="H17" s="108">
        <v>5725.3496420962101</v>
      </c>
      <c r="I17" s="110">
        <f t="shared" si="0"/>
        <v>3.307667374200309E-3</v>
      </c>
      <c r="J17" s="110">
        <f t="shared" si="1"/>
        <v>8.6490226604393706E-4</v>
      </c>
      <c r="K17" s="107">
        <f t="shared" si="2"/>
        <v>5</v>
      </c>
      <c r="L17" s="111">
        <f t="shared" si="4"/>
        <v>4.0202621210902949E-4</v>
      </c>
      <c r="M17" s="108">
        <f t="shared" si="3"/>
        <v>9</v>
      </c>
      <c r="N17" s="108">
        <f t="shared" si="5"/>
        <v>3.8921086214604657</v>
      </c>
      <c r="P17" s="5"/>
      <c r="Q17" s="11"/>
    </row>
    <row r="18" spans="1:17">
      <c r="A18" s="47">
        <v>16</v>
      </c>
      <c r="B18" s="113" t="s">
        <v>107</v>
      </c>
      <c r="C18" s="108">
        <v>71201</v>
      </c>
      <c r="D18" s="108">
        <v>71957</v>
      </c>
      <c r="E18" s="108">
        <v>72405</v>
      </c>
      <c r="F18" s="108">
        <v>70868.090828405897</v>
      </c>
      <c r="G18" s="108">
        <v>71892.103350835096</v>
      </c>
      <c r="H18" s="108">
        <v>72015.245830511005</v>
      </c>
      <c r="I18" s="110">
        <f t="shared" si="0"/>
        <v>4.1391575566708153E-2</v>
      </c>
      <c r="J18" s="110">
        <f t="shared" si="1"/>
        <v>1.6909874861308127E-2</v>
      </c>
      <c r="K18" s="107">
        <f t="shared" si="2"/>
        <v>1204</v>
      </c>
      <c r="L18" s="111">
        <f t="shared" si="4"/>
        <v>9.6807911875854302E-2</v>
      </c>
      <c r="M18" s="108">
        <f t="shared" si="3"/>
        <v>448</v>
      </c>
      <c r="N18" s="108">
        <f t="shared" si="5"/>
        <v>123.14247967590927</v>
      </c>
      <c r="P18" s="10"/>
      <c r="Q18" s="10"/>
    </row>
    <row r="19" spans="1:17">
      <c r="A19" s="47">
        <v>17</v>
      </c>
      <c r="B19" s="113" t="s">
        <v>108</v>
      </c>
      <c r="C19" s="108">
        <v>13399</v>
      </c>
      <c r="D19" s="108">
        <v>13702</v>
      </c>
      <c r="E19" s="108">
        <v>13776</v>
      </c>
      <c r="F19" s="108">
        <v>13318.661031457799</v>
      </c>
      <c r="G19" s="108">
        <v>13675.027275287801</v>
      </c>
      <c r="H19" s="108">
        <v>13702.6626217578</v>
      </c>
      <c r="I19" s="110">
        <f t="shared" si="0"/>
        <v>7.875289620978821E-3</v>
      </c>
      <c r="J19" s="110">
        <f t="shared" si="1"/>
        <v>2.8136428091648631E-2</v>
      </c>
      <c r="K19" s="107">
        <f t="shared" si="2"/>
        <v>377</v>
      </c>
      <c r="L19" s="111">
        <f t="shared" si="4"/>
        <v>3.0312776393020824E-2</v>
      </c>
      <c r="M19" s="108">
        <f t="shared" si="3"/>
        <v>74</v>
      </c>
      <c r="N19" s="108">
        <f t="shared" si="5"/>
        <v>27.635346469998694</v>
      </c>
    </row>
    <row r="20" spans="1:17">
      <c r="A20" s="47">
        <v>18</v>
      </c>
      <c r="B20" s="113" t="s">
        <v>109</v>
      </c>
      <c r="C20" s="108">
        <v>2978</v>
      </c>
      <c r="D20" s="108">
        <v>3097</v>
      </c>
      <c r="E20" s="108">
        <v>3039</v>
      </c>
      <c r="F20" s="108">
        <v>2910.9161512595101</v>
      </c>
      <c r="G20" s="108">
        <v>3000.0457129218398</v>
      </c>
      <c r="H20" s="108">
        <v>2975.28184340812</v>
      </c>
      <c r="I20" s="110">
        <f t="shared" si="0"/>
        <v>1.7372971223979846E-3</v>
      </c>
      <c r="J20" s="110">
        <f t="shared" si="1"/>
        <v>2.0483546004029549E-2</v>
      </c>
      <c r="K20" s="107">
        <f t="shared" si="2"/>
        <v>61</v>
      </c>
      <c r="L20" s="111">
        <f t="shared" si="4"/>
        <v>4.9047197877301598E-3</v>
      </c>
      <c r="M20" s="108">
        <f t="shared" si="3"/>
        <v>-58</v>
      </c>
      <c r="N20" s="108">
        <f t="shared" si="5"/>
        <v>-24.763869513719783</v>
      </c>
    </row>
    <row r="21" spans="1:17">
      <c r="A21" s="47">
        <v>19</v>
      </c>
      <c r="B21" s="113" t="s">
        <v>110</v>
      </c>
      <c r="C21" s="108">
        <v>8216</v>
      </c>
      <c r="D21" s="108">
        <v>8344</v>
      </c>
      <c r="E21" s="108">
        <v>8316</v>
      </c>
      <c r="F21" s="108">
        <v>8069.0569349673597</v>
      </c>
      <c r="G21" s="108">
        <v>8178.3245799891301</v>
      </c>
      <c r="H21" s="108">
        <v>8195.5645756417198</v>
      </c>
      <c r="I21" s="110">
        <f t="shared" si="0"/>
        <v>4.7539858077859948E-3</v>
      </c>
      <c r="J21" s="110">
        <f t="shared" si="1"/>
        <v>1.2171372930866602E-2</v>
      </c>
      <c r="K21" s="107">
        <f t="shared" si="2"/>
        <v>100</v>
      </c>
      <c r="L21" s="111">
        <f t="shared" si="4"/>
        <v>8.0405242421805901E-3</v>
      </c>
      <c r="M21" s="108">
        <f t="shared" si="3"/>
        <v>-28</v>
      </c>
      <c r="N21" s="108">
        <f t="shared" si="5"/>
        <v>17.239995652589641</v>
      </c>
      <c r="O21" s="5"/>
    </row>
    <row r="22" spans="1:17">
      <c r="A22" s="47">
        <v>20</v>
      </c>
      <c r="B22" s="113" t="s">
        <v>111</v>
      </c>
      <c r="C22" s="108">
        <v>24228</v>
      </c>
      <c r="D22" s="108">
        <v>24188</v>
      </c>
      <c r="E22" s="108">
        <v>24198</v>
      </c>
      <c r="F22" s="108">
        <v>24060.767716227499</v>
      </c>
      <c r="G22" s="108">
        <v>24099.746914994699</v>
      </c>
      <c r="H22" s="108">
        <v>24112.735734819998</v>
      </c>
      <c r="I22" s="110">
        <f t="shared" si="0"/>
        <v>1.3833206899567763E-2</v>
      </c>
      <c r="J22" s="110">
        <f t="shared" si="1"/>
        <v>-1.2382367508667657E-3</v>
      </c>
      <c r="K22" s="107">
        <f t="shared" si="2"/>
        <v>-30</v>
      </c>
      <c r="L22" s="111">
        <f t="shared" si="4"/>
        <v>-2.4121572726541769E-3</v>
      </c>
      <c r="M22" s="108">
        <f t="shared" si="3"/>
        <v>10</v>
      </c>
      <c r="N22" s="108">
        <f t="shared" si="5"/>
        <v>12.988819825299288</v>
      </c>
      <c r="O22" s="4"/>
    </row>
    <row r="23" spans="1:17">
      <c r="A23" s="47">
        <v>21</v>
      </c>
      <c r="B23" s="113" t="s">
        <v>112</v>
      </c>
      <c r="C23" s="108">
        <v>13319</v>
      </c>
      <c r="D23" s="108">
        <v>13692</v>
      </c>
      <c r="E23" s="108">
        <v>13830</v>
      </c>
      <c r="F23" s="108">
        <v>13092.8491649506</v>
      </c>
      <c r="G23" s="108">
        <v>13501.9466582776</v>
      </c>
      <c r="H23" s="108">
        <v>13605.9107310205</v>
      </c>
      <c r="I23" s="110">
        <f t="shared" si="0"/>
        <v>7.9061596586917169E-3</v>
      </c>
      <c r="J23" s="110">
        <f t="shared" si="1"/>
        <v>3.8366243711990392E-2</v>
      </c>
      <c r="K23" s="107">
        <f t="shared" si="2"/>
        <v>511</v>
      </c>
      <c r="L23" s="111">
        <f t="shared" si="4"/>
        <v>4.1087078877542815E-2</v>
      </c>
      <c r="M23" s="108">
        <f t="shared" si="3"/>
        <v>138</v>
      </c>
      <c r="N23" s="108">
        <f t="shared" si="5"/>
        <v>103.96407274289959</v>
      </c>
      <c r="O23" s="5"/>
    </row>
    <row r="24" spans="1:17">
      <c r="A24" s="47">
        <v>22</v>
      </c>
      <c r="B24" s="113" t="s">
        <v>113</v>
      </c>
      <c r="C24" s="108">
        <v>9417</v>
      </c>
      <c r="D24" s="108">
        <v>9239</v>
      </c>
      <c r="E24" s="108">
        <v>9286</v>
      </c>
      <c r="F24" s="108">
        <v>9301.8427606236492</v>
      </c>
      <c r="G24" s="108">
        <v>9194.2783449612198</v>
      </c>
      <c r="H24" s="108">
        <v>9172.9828173790702</v>
      </c>
      <c r="I24" s="110">
        <f t="shared" si="0"/>
        <v>5.3085031518880169E-3</v>
      </c>
      <c r="J24" s="110">
        <f t="shared" si="1"/>
        <v>-1.3911011999575236E-2</v>
      </c>
      <c r="K24" s="107">
        <f t="shared" si="2"/>
        <v>-131</v>
      </c>
      <c r="L24" s="111">
        <f t="shared" si="4"/>
        <v>-1.0533086757256574E-2</v>
      </c>
      <c r="M24" s="108">
        <f t="shared" si="3"/>
        <v>47</v>
      </c>
      <c r="N24" s="108">
        <f t="shared" si="5"/>
        <v>-21.295527582149589</v>
      </c>
      <c r="O24" s="5"/>
    </row>
    <row r="25" spans="1:17">
      <c r="A25" s="47">
        <v>23</v>
      </c>
      <c r="B25" s="113" t="s">
        <v>114</v>
      </c>
      <c r="C25" s="108">
        <v>7175</v>
      </c>
      <c r="D25" s="108">
        <v>7339</v>
      </c>
      <c r="E25" s="108">
        <v>7338</v>
      </c>
      <c r="F25" s="108">
        <v>7029.6509887890297</v>
      </c>
      <c r="G25" s="108">
        <v>7198.65106795467</v>
      </c>
      <c r="H25" s="108">
        <v>7194.4679344059896</v>
      </c>
      <c r="I25" s="110">
        <f t="shared" si="0"/>
        <v>4.1948951247635438E-3</v>
      </c>
      <c r="J25" s="110">
        <f t="shared" si="1"/>
        <v>2.2717770034843206E-2</v>
      </c>
      <c r="K25" s="107">
        <f t="shared" si="2"/>
        <v>163</v>
      </c>
      <c r="L25" s="111">
        <f t="shared" si="4"/>
        <v>1.3106054514754361E-2</v>
      </c>
      <c r="M25" s="108">
        <f t="shared" si="3"/>
        <v>-1</v>
      </c>
      <c r="N25" s="108">
        <f t="shared" si="5"/>
        <v>-4.1831335486804164</v>
      </c>
      <c r="O25" s="5"/>
    </row>
    <row r="26" spans="1:17">
      <c r="A26" s="47">
        <v>24</v>
      </c>
      <c r="B26" s="113" t="s">
        <v>115</v>
      </c>
      <c r="C26" s="108">
        <v>3419</v>
      </c>
      <c r="D26" s="108">
        <v>3622</v>
      </c>
      <c r="E26" s="108">
        <v>3626</v>
      </c>
      <c r="F26" s="108">
        <v>3347.7096984478999</v>
      </c>
      <c r="G26" s="108">
        <v>3529.1977177566901</v>
      </c>
      <c r="H26" s="108">
        <v>3580.7386929917102</v>
      </c>
      <c r="I26" s="110">
        <f t="shared" si="0"/>
        <v>2.0728658656844661E-3</v>
      </c>
      <c r="J26" s="110">
        <f t="shared" si="1"/>
        <v>6.0544018718923662E-2</v>
      </c>
      <c r="K26" s="107">
        <f t="shared" si="2"/>
        <v>207</v>
      </c>
      <c r="L26" s="111">
        <f t="shared" si="4"/>
        <v>1.6643885181313822E-2</v>
      </c>
      <c r="M26" s="108">
        <f t="shared" si="3"/>
        <v>4</v>
      </c>
      <c r="N26" s="108">
        <f t="shared" si="5"/>
        <v>51.540975235020142</v>
      </c>
      <c r="O26" s="5"/>
    </row>
    <row r="27" spans="1:17">
      <c r="A27" s="47">
        <v>25</v>
      </c>
      <c r="B27" s="113" t="s">
        <v>116</v>
      </c>
      <c r="C27" s="108">
        <v>9538</v>
      </c>
      <c r="D27" s="108">
        <v>9884</v>
      </c>
      <c r="E27" s="108">
        <v>9952</v>
      </c>
      <c r="F27" s="108">
        <v>9224.1313378348805</v>
      </c>
      <c r="G27" s="108">
        <v>9580.7132186498402</v>
      </c>
      <c r="H27" s="108">
        <v>9626.9206333676102</v>
      </c>
      <c r="I27" s="110">
        <f t="shared" si="0"/>
        <v>5.6892336170137354E-3</v>
      </c>
      <c r="J27" s="110">
        <f t="shared" si="1"/>
        <v>4.3405326064164397E-2</v>
      </c>
      <c r="K27" s="107">
        <f t="shared" si="2"/>
        <v>414</v>
      </c>
      <c r="L27" s="111">
        <f t="shared" si="4"/>
        <v>3.3287770362627644E-2</v>
      </c>
      <c r="M27" s="108">
        <f t="shared" si="3"/>
        <v>68</v>
      </c>
      <c r="N27" s="108">
        <f t="shared" si="5"/>
        <v>46.207414717770007</v>
      </c>
      <c r="O27" s="5"/>
    </row>
    <row r="28" spans="1:17">
      <c r="A28" s="47">
        <v>26</v>
      </c>
      <c r="B28" s="113" t="s">
        <v>117</v>
      </c>
      <c r="C28" s="108">
        <v>19587</v>
      </c>
      <c r="D28" s="108">
        <v>19697</v>
      </c>
      <c r="E28" s="108">
        <v>19757</v>
      </c>
      <c r="F28" s="108">
        <v>19349.247881167299</v>
      </c>
      <c r="G28" s="108">
        <v>19511.632822012802</v>
      </c>
      <c r="H28" s="108">
        <v>19528.6750045806</v>
      </c>
      <c r="I28" s="110">
        <f t="shared" si="0"/>
        <v>1.1294432131364588E-2</v>
      </c>
      <c r="J28" s="110">
        <f t="shared" si="1"/>
        <v>8.6792260172563439E-3</v>
      </c>
      <c r="K28" s="107">
        <f t="shared" si="2"/>
        <v>170</v>
      </c>
      <c r="L28" s="111">
        <f t="shared" si="4"/>
        <v>1.3668891211707003E-2</v>
      </c>
      <c r="M28" s="108">
        <f t="shared" si="3"/>
        <v>60</v>
      </c>
      <c r="N28" s="108">
        <f t="shared" si="5"/>
        <v>17.042182567798591</v>
      </c>
      <c r="O28" s="4"/>
    </row>
    <row r="29" spans="1:17">
      <c r="A29" s="47">
        <v>27</v>
      </c>
      <c r="B29" s="113" t="s">
        <v>118</v>
      </c>
      <c r="C29" s="108">
        <v>32108</v>
      </c>
      <c r="D29" s="108">
        <v>31824</v>
      </c>
      <c r="E29" s="108">
        <v>31884</v>
      </c>
      <c r="F29" s="108">
        <v>31881.5676655391</v>
      </c>
      <c r="G29" s="108">
        <v>31716.725433677399</v>
      </c>
      <c r="H29" s="108">
        <v>31687.0664750246</v>
      </c>
      <c r="I29" s="110">
        <f t="shared" si="0"/>
        <v>1.8227042267369969E-2</v>
      </c>
      <c r="J29" s="110">
        <f t="shared" si="1"/>
        <v>-6.9764544661766537E-3</v>
      </c>
      <c r="K29" s="107">
        <f t="shared" si="2"/>
        <v>-224</v>
      </c>
      <c r="L29" s="111">
        <f t="shared" si="4"/>
        <v>-1.801077430248452E-2</v>
      </c>
      <c r="M29" s="108">
        <f t="shared" si="3"/>
        <v>60</v>
      </c>
      <c r="N29" s="108">
        <f t="shared" si="5"/>
        <v>-29.658958652798901</v>
      </c>
      <c r="O29" s="5"/>
    </row>
    <row r="30" spans="1:17">
      <c r="A30" s="47">
        <v>28</v>
      </c>
      <c r="B30" s="113" t="s">
        <v>119</v>
      </c>
      <c r="C30" s="108">
        <v>7792</v>
      </c>
      <c r="D30" s="108">
        <v>8000</v>
      </c>
      <c r="E30" s="108">
        <v>8139</v>
      </c>
      <c r="F30" s="108">
        <v>7609.1994550038598</v>
      </c>
      <c r="G30" s="108">
        <v>7878.8492679423898</v>
      </c>
      <c r="H30" s="108">
        <v>7925.6878447143699</v>
      </c>
      <c r="I30" s="110">
        <f t="shared" si="0"/>
        <v>4.6528006841715028E-3</v>
      </c>
      <c r="J30" s="110">
        <f t="shared" si="1"/>
        <v>4.4532854209445583E-2</v>
      </c>
      <c r="K30" s="107">
        <f t="shared" si="2"/>
        <v>347</v>
      </c>
      <c r="L30" s="111">
        <f t="shared" si="4"/>
        <v>2.7900619120366649E-2</v>
      </c>
      <c r="M30" s="108">
        <f t="shared" si="3"/>
        <v>139</v>
      </c>
      <c r="N30" s="108">
        <f t="shared" si="5"/>
        <v>46.838576771980115</v>
      </c>
      <c r="O30" s="5"/>
    </row>
    <row r="31" spans="1:17">
      <c r="A31" s="47">
        <v>29</v>
      </c>
      <c r="B31" s="113" t="s">
        <v>120</v>
      </c>
      <c r="C31" s="108">
        <v>2163</v>
      </c>
      <c r="D31" s="108">
        <v>2379</v>
      </c>
      <c r="E31" s="108">
        <v>2327</v>
      </c>
      <c r="F31" s="108">
        <v>2085.9055004914899</v>
      </c>
      <c r="G31" s="108">
        <v>2228.2423539762899</v>
      </c>
      <c r="H31" s="108">
        <v>2235.4989355994098</v>
      </c>
      <c r="I31" s="110">
        <f t="shared" si="0"/>
        <v>1.3302699584797992E-3</v>
      </c>
      <c r="J31" s="110">
        <f t="shared" si="1"/>
        <v>7.5820619509939902E-2</v>
      </c>
      <c r="K31" s="107">
        <f t="shared" si="2"/>
        <v>164</v>
      </c>
      <c r="L31" s="111">
        <f t="shared" si="4"/>
        <v>1.3186459757176168E-2</v>
      </c>
      <c r="M31" s="108">
        <f t="shared" si="3"/>
        <v>-52</v>
      </c>
      <c r="N31" s="108">
        <f t="shared" si="5"/>
        <v>7.2565816231199278</v>
      </c>
      <c r="O31" s="4"/>
    </row>
    <row r="32" spans="1:17">
      <c r="A32" s="47">
        <v>30</v>
      </c>
      <c r="B32" s="113" t="s">
        <v>121</v>
      </c>
      <c r="C32" s="108">
        <v>1532</v>
      </c>
      <c r="D32" s="108">
        <v>1272</v>
      </c>
      <c r="E32" s="108">
        <v>1285</v>
      </c>
      <c r="F32" s="108">
        <v>1355.1156372615301</v>
      </c>
      <c r="G32" s="108">
        <v>1152.3285141194001</v>
      </c>
      <c r="H32" s="108">
        <v>1132.04466784695</v>
      </c>
      <c r="I32" s="110">
        <f t="shared" si="0"/>
        <v>7.3459256409391584E-4</v>
      </c>
      <c r="J32" s="110">
        <f t="shared" si="1"/>
        <v>-0.16122715404699739</v>
      </c>
      <c r="K32" s="107">
        <f t="shared" si="2"/>
        <v>-247</v>
      </c>
      <c r="L32" s="111">
        <f t="shared" si="4"/>
        <v>-1.9860094878186057E-2</v>
      </c>
      <c r="M32" s="108">
        <f t="shared" si="3"/>
        <v>13</v>
      </c>
      <c r="N32" s="108">
        <f t="shared" si="5"/>
        <v>-20.283846272450091</v>
      </c>
      <c r="O32" s="5"/>
    </row>
    <row r="33" spans="1:15">
      <c r="A33" s="47">
        <v>31</v>
      </c>
      <c r="B33" s="113" t="s">
        <v>122</v>
      </c>
      <c r="C33" s="108">
        <v>21327</v>
      </c>
      <c r="D33" s="108">
        <v>21601</v>
      </c>
      <c r="E33" s="108">
        <v>21692</v>
      </c>
      <c r="F33" s="108">
        <v>21161.0306953258</v>
      </c>
      <c r="G33" s="108">
        <v>21496.792097219099</v>
      </c>
      <c r="H33" s="108">
        <v>21560.490705038799</v>
      </c>
      <c r="I33" s="110">
        <f t="shared" si="0"/>
        <v>1.2400608482743363E-2</v>
      </c>
      <c r="J33" s="110">
        <f t="shared" si="1"/>
        <v>1.7114455854081681E-2</v>
      </c>
      <c r="K33" s="107">
        <f t="shared" si="2"/>
        <v>365</v>
      </c>
      <c r="L33" s="111">
        <f t="shared" si="4"/>
        <v>2.9347913483959154E-2</v>
      </c>
      <c r="M33" s="108">
        <f t="shared" si="3"/>
        <v>91</v>
      </c>
      <c r="N33" s="108">
        <f t="shared" si="5"/>
        <v>63.698607819700555</v>
      </c>
      <c r="O33" s="5"/>
    </row>
    <row r="34" spans="1:15">
      <c r="A34" s="47">
        <v>32</v>
      </c>
      <c r="B34" s="113" t="s">
        <v>123</v>
      </c>
      <c r="C34" s="108">
        <v>8510</v>
      </c>
      <c r="D34" s="108">
        <v>8803</v>
      </c>
      <c r="E34" s="108">
        <v>8809</v>
      </c>
      <c r="F34" s="108">
        <v>8411.9331421445404</v>
      </c>
      <c r="G34" s="108">
        <v>8703.8561509097708</v>
      </c>
      <c r="H34" s="108">
        <v>8724.7118499212793</v>
      </c>
      <c r="I34" s="110">
        <f t="shared" si="0"/>
        <v>5.0358178187574348E-3</v>
      </c>
      <c r="J34" s="110">
        <f t="shared" si="1"/>
        <v>3.5135135135135137E-2</v>
      </c>
      <c r="K34" s="107">
        <f t="shared" si="2"/>
        <v>299</v>
      </c>
      <c r="L34" s="111">
        <f t="shared" si="4"/>
        <v>2.4041167484119965E-2</v>
      </c>
      <c r="M34" s="108">
        <f t="shared" si="3"/>
        <v>6</v>
      </c>
      <c r="N34" s="108">
        <f t="shared" si="5"/>
        <v>20.855699011508477</v>
      </c>
      <c r="O34" s="5"/>
    </row>
    <row r="35" spans="1:15">
      <c r="A35" s="47">
        <v>33</v>
      </c>
      <c r="B35" s="113" t="s">
        <v>124</v>
      </c>
      <c r="C35" s="108">
        <v>34717</v>
      </c>
      <c r="D35" s="108">
        <v>35141</v>
      </c>
      <c r="E35" s="108">
        <v>35338</v>
      </c>
      <c r="F35" s="108">
        <v>34525.5244349145</v>
      </c>
      <c r="G35" s="108">
        <v>35056.944774837102</v>
      </c>
      <c r="H35" s="108">
        <v>35135.333561761399</v>
      </c>
      <c r="I35" s="110">
        <f t="shared" si="0"/>
        <v>2.0201581346265211E-2</v>
      </c>
      <c r="J35" s="110">
        <f t="shared" si="1"/>
        <v>1.7887490278537893E-2</v>
      </c>
      <c r="K35" s="107">
        <f t="shared" si="2"/>
        <v>621</v>
      </c>
      <c r="L35" s="111">
        <f t="shared" si="4"/>
        <v>4.9931655543941467E-2</v>
      </c>
      <c r="M35" s="108">
        <f t="shared" si="3"/>
        <v>197</v>
      </c>
      <c r="N35" s="108">
        <f t="shared" si="5"/>
        <v>78.388786924297165</v>
      </c>
      <c r="O35" s="5"/>
    </row>
    <row r="36" spans="1:15">
      <c r="A36" s="47">
        <v>34</v>
      </c>
      <c r="B36" s="113" t="s">
        <v>125</v>
      </c>
      <c r="C36" s="108">
        <v>503303</v>
      </c>
      <c r="D36" s="108">
        <v>497179</v>
      </c>
      <c r="E36" s="108">
        <v>498093</v>
      </c>
      <c r="F36" s="108">
        <v>501683.83128943399</v>
      </c>
      <c r="G36" s="108">
        <v>497023.01115877798</v>
      </c>
      <c r="H36" s="108">
        <v>496382.40522968402</v>
      </c>
      <c r="I36" s="110">
        <f t="shared" si="0"/>
        <v>0.28474351286165822</v>
      </c>
      <c r="J36" s="110">
        <f t="shared" si="1"/>
        <v>-1.0351617216666699E-2</v>
      </c>
      <c r="K36" s="107">
        <f t="shared" si="2"/>
        <v>-5210</v>
      </c>
      <c r="L36" s="111">
        <f t="shared" si="4"/>
        <v>-0.41891131301760876</v>
      </c>
      <c r="M36" s="108">
        <f t="shared" si="3"/>
        <v>914</v>
      </c>
      <c r="N36" s="108">
        <f t="shared" si="5"/>
        <v>-640.60592909395928</v>
      </c>
    </row>
    <row r="37" spans="1:15">
      <c r="A37" s="47">
        <v>35</v>
      </c>
      <c r="B37" s="113" t="s">
        <v>126</v>
      </c>
      <c r="C37" s="108">
        <v>120360</v>
      </c>
      <c r="D37" s="108">
        <v>120680</v>
      </c>
      <c r="E37" s="108">
        <v>121150</v>
      </c>
      <c r="F37" s="108">
        <v>120031.46454971599</v>
      </c>
      <c r="G37" s="108">
        <v>120802.76186735</v>
      </c>
      <c r="H37" s="108">
        <v>120826.65933392099</v>
      </c>
      <c r="I37" s="110">
        <f t="shared" si="0"/>
        <v>6.9257501276247399E-2</v>
      </c>
      <c r="J37" s="110">
        <f t="shared" si="1"/>
        <v>6.5636424061149886E-3</v>
      </c>
      <c r="K37" s="107">
        <f t="shared" si="2"/>
        <v>790</v>
      </c>
      <c r="L37" s="111">
        <f t="shared" si="4"/>
        <v>6.3520141513226658E-2</v>
      </c>
      <c r="M37" s="108">
        <f t="shared" si="3"/>
        <v>470</v>
      </c>
      <c r="N37" s="108">
        <f t="shared" si="5"/>
        <v>23.897466570997494</v>
      </c>
    </row>
    <row r="38" spans="1:15">
      <c r="A38" s="47">
        <v>36</v>
      </c>
      <c r="B38" s="113" t="s">
        <v>127</v>
      </c>
      <c r="C38" s="108">
        <v>2869</v>
      </c>
      <c r="D38" s="108">
        <v>2969</v>
      </c>
      <c r="E38" s="108">
        <v>2961</v>
      </c>
      <c r="F38" s="108">
        <v>2758.3014784567799</v>
      </c>
      <c r="G38" s="108">
        <v>2850.5713881701199</v>
      </c>
      <c r="H38" s="108">
        <v>2853.7716641591501</v>
      </c>
      <c r="I38" s="110">
        <f t="shared" si="0"/>
        <v>1.6927070679238012E-3</v>
      </c>
      <c r="J38" s="110">
        <f t="shared" si="1"/>
        <v>3.206692227256884E-2</v>
      </c>
      <c r="K38" s="107">
        <f t="shared" si="2"/>
        <v>92</v>
      </c>
      <c r="L38" s="111">
        <f t="shared" si="4"/>
        <v>7.3972823028061428E-3</v>
      </c>
      <c r="M38" s="108">
        <f t="shared" si="3"/>
        <v>-8</v>
      </c>
      <c r="N38" s="108">
        <f t="shared" si="5"/>
        <v>3.2002759890301604</v>
      </c>
    </row>
    <row r="39" spans="1:15">
      <c r="A39" s="47">
        <v>37</v>
      </c>
      <c r="B39" s="113" t="s">
        <v>128</v>
      </c>
      <c r="C39" s="108">
        <v>6934</v>
      </c>
      <c r="D39" s="108">
        <v>7258</v>
      </c>
      <c r="E39" s="108">
        <v>7209</v>
      </c>
      <c r="F39" s="108">
        <v>6747.6528850259201</v>
      </c>
      <c r="G39" s="108">
        <v>7052.8072417993799</v>
      </c>
      <c r="H39" s="108">
        <v>7032.3476997580901</v>
      </c>
      <c r="I39" s="110">
        <f t="shared" si="0"/>
        <v>4.1211500346716255E-3</v>
      </c>
      <c r="J39" s="110">
        <f t="shared" si="1"/>
        <v>3.9659648110758582E-2</v>
      </c>
      <c r="K39" s="107">
        <f t="shared" si="2"/>
        <v>275</v>
      </c>
      <c r="L39" s="111">
        <f t="shared" si="4"/>
        <v>2.2111441665996621E-2</v>
      </c>
      <c r="M39" s="108">
        <f t="shared" si="3"/>
        <v>-49</v>
      </c>
      <c r="N39" s="108">
        <f t="shared" si="5"/>
        <v>-20.459542041289751</v>
      </c>
    </row>
    <row r="40" spans="1:15">
      <c r="A40" s="47">
        <v>38</v>
      </c>
      <c r="B40" s="113" t="s">
        <v>129</v>
      </c>
      <c r="C40" s="108">
        <v>29196</v>
      </c>
      <c r="D40" s="108">
        <v>29532</v>
      </c>
      <c r="E40" s="108">
        <v>29636</v>
      </c>
      <c r="F40" s="108">
        <v>28932.381297300599</v>
      </c>
      <c r="G40" s="108">
        <v>29297.175007800699</v>
      </c>
      <c r="H40" s="108">
        <v>29347.928577165199</v>
      </c>
      <c r="I40" s="110">
        <f t="shared" si="0"/>
        <v>1.6941934030729407E-2</v>
      </c>
      <c r="J40" s="110">
        <f t="shared" si="1"/>
        <v>1.5070557610631594E-2</v>
      </c>
      <c r="K40" s="107">
        <f t="shared" si="2"/>
        <v>440</v>
      </c>
      <c r="L40" s="111">
        <f t="shared" si="4"/>
        <v>3.5378306665594599E-2</v>
      </c>
      <c r="M40" s="108">
        <f t="shared" si="3"/>
        <v>104</v>
      </c>
      <c r="N40" s="108">
        <f t="shared" si="5"/>
        <v>50.753569364500436</v>
      </c>
    </row>
    <row r="41" spans="1:15">
      <c r="A41" s="47">
        <v>39</v>
      </c>
      <c r="B41" s="113" t="s">
        <v>130</v>
      </c>
      <c r="C41" s="108">
        <v>7896</v>
      </c>
      <c r="D41" s="108">
        <v>7945</v>
      </c>
      <c r="E41" s="108">
        <v>7954</v>
      </c>
      <c r="F41" s="108">
        <v>7775.6222077845296</v>
      </c>
      <c r="G41" s="108">
        <v>7854.1900754370799</v>
      </c>
      <c r="H41" s="108">
        <v>7837.70046030307</v>
      </c>
      <c r="I41" s="110">
        <f t="shared" si="0"/>
        <v>4.5470422216365809E-3</v>
      </c>
      <c r="J41" s="110">
        <f t="shared" si="1"/>
        <v>7.3454913880445791E-3</v>
      </c>
      <c r="K41" s="107">
        <f t="shared" si="2"/>
        <v>58</v>
      </c>
      <c r="L41" s="111">
        <f t="shared" si="4"/>
        <v>4.6635040604647423E-3</v>
      </c>
      <c r="M41" s="108">
        <f t="shared" si="3"/>
        <v>9</v>
      </c>
      <c r="N41" s="108">
        <f t="shared" si="5"/>
        <v>-16.48961513400991</v>
      </c>
    </row>
    <row r="42" spans="1:15">
      <c r="A42" s="47">
        <v>40</v>
      </c>
      <c r="B42" s="113" t="s">
        <v>131</v>
      </c>
      <c r="C42" s="108">
        <v>3699</v>
      </c>
      <c r="D42" s="108">
        <v>3732</v>
      </c>
      <c r="E42" s="108">
        <v>3747</v>
      </c>
      <c r="F42" s="108">
        <v>3634.2012955129499</v>
      </c>
      <c r="G42" s="108">
        <v>3688.5887979317699</v>
      </c>
      <c r="H42" s="108">
        <v>3684.7467019513401</v>
      </c>
      <c r="I42" s="110">
        <f t="shared" si="0"/>
        <v>2.1420376168559551E-3</v>
      </c>
      <c r="J42" s="110">
        <f t="shared" si="1"/>
        <v>1.2976480129764802E-2</v>
      </c>
      <c r="K42" s="107">
        <f t="shared" si="2"/>
        <v>48</v>
      </c>
      <c r="L42" s="111">
        <f t="shared" si="4"/>
        <v>3.8594516362466832E-3</v>
      </c>
      <c r="M42" s="108">
        <f t="shared" si="3"/>
        <v>15</v>
      </c>
      <c r="N42" s="108">
        <f t="shared" si="5"/>
        <v>-3.8420959804298036</v>
      </c>
    </row>
    <row r="43" spans="1:15">
      <c r="A43" s="47">
        <v>41</v>
      </c>
      <c r="B43" s="113" t="s">
        <v>132</v>
      </c>
      <c r="C43" s="108">
        <v>42156</v>
      </c>
      <c r="D43" s="108">
        <v>43547</v>
      </c>
      <c r="E43" s="108">
        <v>43804</v>
      </c>
      <c r="F43" s="108">
        <v>42046.8355389676</v>
      </c>
      <c r="G43" s="108">
        <v>43561.559330634402</v>
      </c>
      <c r="H43" s="108">
        <v>43703.120233690199</v>
      </c>
      <c r="I43" s="110">
        <f t="shared" si="0"/>
        <v>2.5041317258809252E-2</v>
      </c>
      <c r="J43" s="110">
        <f t="shared" si="1"/>
        <v>3.9092893063858054E-2</v>
      </c>
      <c r="K43" s="107">
        <f t="shared" si="2"/>
        <v>1648</v>
      </c>
      <c r="L43" s="111">
        <f t="shared" si="4"/>
        <v>0.13250783951113612</v>
      </c>
      <c r="M43" s="108">
        <f t="shared" si="3"/>
        <v>257</v>
      </c>
      <c r="N43" s="108">
        <f t="shared" si="5"/>
        <v>141.5609030557971</v>
      </c>
    </row>
    <row r="44" spans="1:15">
      <c r="A44" s="47">
        <v>42</v>
      </c>
      <c r="B44" s="113" t="s">
        <v>133</v>
      </c>
      <c r="C44" s="108">
        <v>42753</v>
      </c>
      <c r="D44" s="108">
        <v>43236</v>
      </c>
      <c r="E44" s="108">
        <v>43459</v>
      </c>
      <c r="F44" s="108">
        <v>42220.626169499497</v>
      </c>
      <c r="G44" s="108">
        <v>42893.6719013158</v>
      </c>
      <c r="H44" s="108">
        <v>42956.3420648873</v>
      </c>
      <c r="I44" s="110">
        <f t="shared" si="0"/>
        <v>2.4844092017865749E-2</v>
      </c>
      <c r="J44" s="110">
        <f t="shared" si="1"/>
        <v>1.651346104366945E-2</v>
      </c>
      <c r="K44" s="107">
        <f t="shared" si="2"/>
        <v>706</v>
      </c>
      <c r="L44" s="111">
        <f t="shared" si="4"/>
        <v>5.6766101149794967E-2</v>
      </c>
      <c r="M44" s="108">
        <f t="shared" si="3"/>
        <v>223</v>
      </c>
      <c r="N44" s="108">
        <f t="shared" si="5"/>
        <v>62.67016357149987</v>
      </c>
    </row>
    <row r="45" spans="1:15">
      <c r="A45" s="47">
        <v>43</v>
      </c>
      <c r="B45" s="113" t="s">
        <v>134</v>
      </c>
      <c r="C45" s="108">
        <v>10249</v>
      </c>
      <c r="D45" s="108">
        <v>10232</v>
      </c>
      <c r="E45" s="108">
        <v>10243</v>
      </c>
      <c r="F45" s="108">
        <v>10060.5345876017</v>
      </c>
      <c r="G45" s="108">
        <v>10066.190826300999</v>
      </c>
      <c r="H45" s="108">
        <v>10068.704713286599</v>
      </c>
      <c r="I45" s="110">
        <f t="shared" si="0"/>
        <v>5.8555888202443422E-3</v>
      </c>
      <c r="J45" s="110">
        <f t="shared" si="1"/>
        <v>-5.8542296809444819E-4</v>
      </c>
      <c r="K45" s="107">
        <f t="shared" si="2"/>
        <v>-6</v>
      </c>
      <c r="L45" s="111">
        <f t="shared" si="4"/>
        <v>-4.824314545308354E-4</v>
      </c>
      <c r="M45" s="108">
        <f t="shared" si="3"/>
        <v>11</v>
      </c>
      <c r="N45" s="108">
        <f t="shared" si="5"/>
        <v>2.5138869856000383</v>
      </c>
    </row>
    <row r="46" spans="1:15">
      <c r="A46" s="47">
        <v>44</v>
      </c>
      <c r="B46" s="113" t="s">
        <v>135</v>
      </c>
      <c r="C46" s="108">
        <v>10741</v>
      </c>
      <c r="D46" s="108">
        <v>11195</v>
      </c>
      <c r="E46" s="108">
        <v>11258</v>
      </c>
      <c r="F46" s="108">
        <v>10554.5871419836</v>
      </c>
      <c r="G46" s="108">
        <v>11035.2450863214</v>
      </c>
      <c r="H46" s="108">
        <v>11069.2508391541</v>
      </c>
      <c r="I46" s="110">
        <f t="shared" si="0"/>
        <v>6.4358311957737778E-3</v>
      </c>
      <c r="J46" s="110">
        <f t="shared" si="1"/>
        <v>4.8133320919839864E-2</v>
      </c>
      <c r="K46" s="107">
        <f t="shared" si="2"/>
        <v>517</v>
      </c>
      <c r="L46" s="111">
        <f t="shared" si="4"/>
        <v>4.156951033207365E-2</v>
      </c>
      <c r="M46" s="108">
        <f t="shared" si="3"/>
        <v>63</v>
      </c>
      <c r="N46" s="108">
        <f t="shared" si="5"/>
        <v>34.005752832699727</v>
      </c>
    </row>
    <row r="47" spans="1:15">
      <c r="A47" s="47">
        <v>45</v>
      </c>
      <c r="B47" s="113" t="s">
        <v>136</v>
      </c>
      <c r="C47" s="108">
        <v>26350</v>
      </c>
      <c r="D47" s="108">
        <v>26474</v>
      </c>
      <c r="E47" s="108">
        <v>26606</v>
      </c>
      <c r="F47" s="108">
        <v>26032.964993667501</v>
      </c>
      <c r="G47" s="108">
        <v>26306.8917508056</v>
      </c>
      <c r="H47" s="108">
        <v>26315.608711935602</v>
      </c>
      <c r="I47" s="110">
        <f t="shared" si="0"/>
        <v>1.5209781914616905E-2</v>
      </c>
      <c r="J47" s="110">
        <f t="shared" si="1"/>
        <v>9.7153700189753327E-3</v>
      </c>
      <c r="K47" s="107">
        <f t="shared" si="2"/>
        <v>256</v>
      </c>
      <c r="L47" s="111">
        <f t="shared" si="4"/>
        <v>2.0583742059982309E-2</v>
      </c>
      <c r="M47" s="108">
        <f t="shared" si="3"/>
        <v>132</v>
      </c>
      <c r="N47" s="108">
        <f t="shared" si="5"/>
        <v>8.7169611300014367</v>
      </c>
    </row>
    <row r="48" spans="1:15">
      <c r="A48" s="47">
        <v>46</v>
      </c>
      <c r="B48" s="113" t="s">
        <v>137</v>
      </c>
      <c r="C48" s="108">
        <v>13964</v>
      </c>
      <c r="D48" s="108">
        <v>14701</v>
      </c>
      <c r="E48" s="108">
        <v>14772</v>
      </c>
      <c r="F48" s="108">
        <v>13779.917302785399</v>
      </c>
      <c r="G48" s="108">
        <v>14485.770941074799</v>
      </c>
      <c r="H48" s="108">
        <v>14541.9637636711</v>
      </c>
      <c r="I48" s="110">
        <f t="shared" si="0"/>
        <v>8.4446703165722368E-3</v>
      </c>
      <c r="J48" s="110">
        <f t="shared" si="1"/>
        <v>5.7863076482383272E-2</v>
      </c>
      <c r="K48" s="107">
        <f t="shared" si="2"/>
        <v>808</v>
      </c>
      <c r="L48" s="111">
        <f t="shared" si="4"/>
        <v>6.4967435876819163E-2</v>
      </c>
      <c r="M48" s="108">
        <f t="shared" si="3"/>
        <v>71</v>
      </c>
      <c r="N48" s="108">
        <f t="shared" si="5"/>
        <v>56.192822596300175</v>
      </c>
    </row>
    <row r="49" spans="1:14">
      <c r="A49" s="47">
        <v>47</v>
      </c>
      <c r="B49" s="113" t="s">
        <v>138</v>
      </c>
      <c r="C49" s="108">
        <v>5011</v>
      </c>
      <c r="D49" s="108">
        <v>5163</v>
      </c>
      <c r="E49" s="108">
        <v>5247</v>
      </c>
      <c r="F49" s="108">
        <v>4912.3461799066799</v>
      </c>
      <c r="G49" s="108">
        <v>5078.1369814908003</v>
      </c>
      <c r="H49" s="108">
        <v>5125.8652222375804</v>
      </c>
      <c r="I49" s="110">
        <f t="shared" si="0"/>
        <v>2.9995386644364017E-3</v>
      </c>
      <c r="J49" s="110">
        <f t="shared" si="1"/>
        <v>4.7096387946517659E-2</v>
      </c>
      <c r="K49" s="107">
        <f t="shared" si="2"/>
        <v>236</v>
      </c>
      <c r="L49" s="111">
        <f t="shared" si="4"/>
        <v>1.8975637211546194E-2</v>
      </c>
      <c r="M49" s="108">
        <f t="shared" si="3"/>
        <v>84</v>
      </c>
      <c r="N49" s="108">
        <f t="shared" si="5"/>
        <v>47.728240746780102</v>
      </c>
    </row>
    <row r="50" spans="1:14">
      <c r="A50" s="47">
        <v>48</v>
      </c>
      <c r="B50" s="113" t="s">
        <v>139</v>
      </c>
      <c r="C50" s="108">
        <v>33180</v>
      </c>
      <c r="D50" s="108">
        <v>33828</v>
      </c>
      <c r="E50" s="108">
        <v>32849</v>
      </c>
      <c r="F50" s="108">
        <v>33671.492815253303</v>
      </c>
      <c r="G50" s="108">
        <v>33269.341200224299</v>
      </c>
      <c r="H50" s="108">
        <v>33261.636627759202</v>
      </c>
      <c r="I50" s="110">
        <f t="shared" si="0"/>
        <v>1.8778701274646724E-2</v>
      </c>
      <c r="J50" s="110">
        <f t="shared" si="1"/>
        <v>-9.9758890898131412E-3</v>
      </c>
      <c r="K50" s="107">
        <f t="shared" si="2"/>
        <v>-331</v>
      </c>
      <c r="L50" s="111">
        <f t="shared" si="4"/>
        <v>-2.6614135241617754E-2</v>
      </c>
      <c r="M50" s="108">
        <f t="shared" si="3"/>
        <v>-979</v>
      </c>
      <c r="N50" s="108">
        <f t="shared" si="5"/>
        <v>-7.7045724650961347</v>
      </c>
    </row>
    <row r="51" spans="1:14">
      <c r="A51" s="47">
        <v>49</v>
      </c>
      <c r="B51" s="113" t="s">
        <v>140</v>
      </c>
      <c r="C51" s="108">
        <v>2067</v>
      </c>
      <c r="D51" s="108">
        <v>2298</v>
      </c>
      <c r="E51" s="108">
        <v>2237</v>
      </c>
      <c r="F51" s="108">
        <v>1985.81298510686</v>
      </c>
      <c r="G51" s="108">
        <v>2165.9367280564502</v>
      </c>
      <c r="H51" s="108">
        <v>2151.92061907056</v>
      </c>
      <c r="I51" s="110">
        <f t="shared" si="0"/>
        <v>1.2788198956249725E-3</v>
      </c>
      <c r="J51" s="110">
        <f t="shared" si="1"/>
        <v>8.2244799225931295E-2</v>
      </c>
      <c r="K51" s="107">
        <f t="shared" si="2"/>
        <v>170</v>
      </c>
      <c r="L51" s="111">
        <f t="shared" si="4"/>
        <v>1.3668891211707003E-2</v>
      </c>
      <c r="M51" s="108">
        <f t="shared" si="3"/>
        <v>-61</v>
      </c>
      <c r="N51" s="108">
        <f t="shared" si="5"/>
        <v>-14.016108985890241</v>
      </c>
    </row>
    <row r="52" spans="1:14">
      <c r="A52" s="47">
        <v>50</v>
      </c>
      <c r="B52" s="113" t="s">
        <v>141</v>
      </c>
      <c r="C52" s="108">
        <v>5934</v>
      </c>
      <c r="D52" s="108">
        <v>5998</v>
      </c>
      <c r="E52" s="108">
        <v>5954</v>
      </c>
      <c r="F52" s="108">
        <v>5898.2198046500198</v>
      </c>
      <c r="G52" s="108">
        <v>5924.8729609512602</v>
      </c>
      <c r="H52" s="108">
        <v>5929.3642218086998</v>
      </c>
      <c r="I52" s="110">
        <f t="shared" si="0"/>
        <v>3.4037074915293187E-3</v>
      </c>
      <c r="J52" s="110">
        <f t="shared" si="1"/>
        <v>3.370407819346141E-3</v>
      </c>
      <c r="K52" s="107">
        <f t="shared" si="2"/>
        <v>20</v>
      </c>
      <c r="L52" s="111">
        <f t="shared" si="4"/>
        <v>1.608104848436118E-3</v>
      </c>
      <c r="M52" s="108">
        <f t="shared" si="3"/>
        <v>-44</v>
      </c>
      <c r="N52" s="108">
        <f t="shared" si="5"/>
        <v>4.4912608574395563</v>
      </c>
    </row>
    <row r="53" spans="1:14">
      <c r="A53" s="47">
        <v>51</v>
      </c>
      <c r="B53" s="113" t="s">
        <v>142</v>
      </c>
      <c r="C53" s="108">
        <v>5559</v>
      </c>
      <c r="D53" s="108">
        <v>5709</v>
      </c>
      <c r="E53" s="108">
        <v>5730</v>
      </c>
      <c r="F53" s="108">
        <v>5464.0749070313896</v>
      </c>
      <c r="G53" s="108">
        <v>5610.39701141978</v>
      </c>
      <c r="H53" s="108">
        <v>5634.8908602717102</v>
      </c>
      <c r="I53" s="110">
        <f t="shared" si="0"/>
        <v>3.2756540017573055E-3</v>
      </c>
      <c r="J53" s="110">
        <f t="shared" si="1"/>
        <v>3.076092822450081E-2</v>
      </c>
      <c r="K53" s="107">
        <f t="shared" si="2"/>
        <v>171</v>
      </c>
      <c r="L53" s="111">
        <f t="shared" si="4"/>
        <v>1.3749296454128809E-2</v>
      </c>
      <c r="M53" s="108">
        <f t="shared" si="3"/>
        <v>21</v>
      </c>
      <c r="N53" s="108">
        <f t="shared" si="5"/>
        <v>24.493848851930125</v>
      </c>
    </row>
    <row r="54" spans="1:14">
      <c r="A54" s="47">
        <v>52</v>
      </c>
      <c r="B54" s="113" t="s">
        <v>143</v>
      </c>
      <c r="C54" s="108">
        <v>11376</v>
      </c>
      <c r="D54" s="108">
        <v>11908</v>
      </c>
      <c r="E54" s="108">
        <v>11941</v>
      </c>
      <c r="F54" s="108">
        <v>11216.655584192</v>
      </c>
      <c r="G54" s="108">
        <v>11744.152452230799</v>
      </c>
      <c r="H54" s="108">
        <v>11750.95475777</v>
      </c>
      <c r="I54" s="110">
        <f t="shared" si="0"/>
        <v>6.8262800061054075E-3</v>
      </c>
      <c r="J54" s="110">
        <f t="shared" si="1"/>
        <v>4.9665963431786218E-2</v>
      </c>
      <c r="K54" s="107">
        <f t="shared" si="2"/>
        <v>565</v>
      </c>
      <c r="L54" s="111">
        <f t="shared" si="4"/>
        <v>4.5428961968320337E-2</v>
      </c>
      <c r="M54" s="108">
        <f t="shared" si="3"/>
        <v>33</v>
      </c>
      <c r="N54" s="108">
        <f t="shared" si="5"/>
        <v>6.8023055392004608</v>
      </c>
    </row>
    <row r="55" spans="1:14">
      <c r="A55" s="47">
        <v>53</v>
      </c>
      <c r="B55" s="113" t="s">
        <v>144</v>
      </c>
      <c r="C55" s="108">
        <v>6227</v>
      </c>
      <c r="D55" s="108">
        <v>6337</v>
      </c>
      <c r="E55" s="108">
        <v>6457</v>
      </c>
      <c r="F55" s="108">
        <v>6085.3497970800699</v>
      </c>
      <c r="G55" s="108">
        <v>6241.78740718071</v>
      </c>
      <c r="H55" s="108">
        <v>6301.9379354193297</v>
      </c>
      <c r="I55" s="110">
        <f t="shared" si="0"/>
        <v>3.6912561761512953E-3</v>
      </c>
      <c r="J55" s="110">
        <f t="shared" si="1"/>
        <v>3.69359242010599E-2</v>
      </c>
      <c r="K55" s="107">
        <f t="shared" si="2"/>
        <v>230</v>
      </c>
      <c r="L55" s="111">
        <f t="shared" si="4"/>
        <v>1.8493205757015359E-2</v>
      </c>
      <c r="M55" s="108">
        <f t="shared" si="3"/>
        <v>120</v>
      </c>
      <c r="N55" s="108">
        <f t="shared" si="5"/>
        <v>60.1505282386197</v>
      </c>
    </row>
    <row r="56" spans="1:14">
      <c r="A56" s="47">
        <v>54</v>
      </c>
      <c r="B56" s="113" t="s">
        <v>145</v>
      </c>
      <c r="C56" s="108">
        <v>21386</v>
      </c>
      <c r="D56" s="108">
        <v>21931</v>
      </c>
      <c r="E56" s="108">
        <v>22094</v>
      </c>
      <c r="F56" s="108">
        <v>21259.046242916502</v>
      </c>
      <c r="G56" s="108">
        <v>21936.022146823001</v>
      </c>
      <c r="H56" s="108">
        <v>22003.232096388001</v>
      </c>
      <c r="I56" s="110">
        <f t="shared" si="0"/>
        <v>1.2630418763494923E-2</v>
      </c>
      <c r="J56" s="110">
        <f t="shared" si="1"/>
        <v>3.3105770129991587E-2</v>
      </c>
      <c r="K56" s="107">
        <f t="shared" si="2"/>
        <v>708</v>
      </c>
      <c r="L56" s="111">
        <f t="shared" si="4"/>
        <v>5.6926911634638581E-2</v>
      </c>
      <c r="M56" s="108">
        <f t="shared" si="3"/>
        <v>163</v>
      </c>
      <c r="N56" s="108">
        <f t="shared" si="5"/>
        <v>67.209949564999988</v>
      </c>
    </row>
    <row r="57" spans="1:14">
      <c r="A57" s="47">
        <v>55</v>
      </c>
      <c r="B57" s="113" t="s">
        <v>146</v>
      </c>
      <c r="C57" s="108">
        <v>23560</v>
      </c>
      <c r="D57" s="108">
        <v>23950</v>
      </c>
      <c r="E57" s="108">
        <v>24060</v>
      </c>
      <c r="F57" s="108">
        <v>23310.905796976</v>
      </c>
      <c r="G57" s="108">
        <v>23776.9631843155</v>
      </c>
      <c r="H57" s="108">
        <v>23815.270161461201</v>
      </c>
      <c r="I57" s="110">
        <f t="shared" si="0"/>
        <v>1.3754316803190361E-2</v>
      </c>
      <c r="J57" s="110">
        <f t="shared" si="1"/>
        <v>2.1222410865874362E-2</v>
      </c>
      <c r="K57" s="107">
        <f t="shared" si="2"/>
        <v>500</v>
      </c>
      <c r="L57" s="111">
        <f t="shared" si="4"/>
        <v>4.0202621210902949E-2</v>
      </c>
      <c r="M57" s="108">
        <f t="shared" si="3"/>
        <v>110</v>
      </c>
      <c r="N57" s="108">
        <f t="shared" si="5"/>
        <v>38.306977145701239</v>
      </c>
    </row>
    <row r="58" spans="1:14">
      <c r="A58" s="47">
        <v>56</v>
      </c>
      <c r="B58" s="113" t="s">
        <v>147</v>
      </c>
      <c r="C58" s="108">
        <v>2012</v>
      </c>
      <c r="D58" s="108">
        <v>2185</v>
      </c>
      <c r="E58" s="108">
        <v>2185</v>
      </c>
      <c r="F58" s="108">
        <v>1964.8170833407401</v>
      </c>
      <c r="G58" s="108">
        <v>2132.6008034797501</v>
      </c>
      <c r="H58" s="108">
        <v>2131.4931733975</v>
      </c>
      <c r="I58" s="110">
        <f t="shared" si="0"/>
        <v>1.2490931926421836E-3</v>
      </c>
      <c r="J58" s="110">
        <f t="shared" si="1"/>
        <v>8.5984095427435389E-2</v>
      </c>
      <c r="K58" s="107">
        <f t="shared" si="2"/>
        <v>173</v>
      </c>
      <c r="L58" s="111">
        <f t="shared" si="4"/>
        <v>1.3910106938972421E-2</v>
      </c>
      <c r="M58" s="108">
        <f t="shared" si="3"/>
        <v>0</v>
      </c>
      <c r="N58" s="108">
        <f t="shared" si="5"/>
        <v>-1.1076300822501253</v>
      </c>
    </row>
    <row r="59" spans="1:14">
      <c r="A59" s="47">
        <v>57</v>
      </c>
      <c r="B59" s="113" t="s">
        <v>148</v>
      </c>
      <c r="C59" s="108">
        <v>3873</v>
      </c>
      <c r="D59" s="108">
        <v>3986</v>
      </c>
      <c r="E59" s="108">
        <v>3977</v>
      </c>
      <c r="F59" s="108">
        <v>3806.8385977745802</v>
      </c>
      <c r="G59" s="108">
        <v>3926.5076411278601</v>
      </c>
      <c r="H59" s="108">
        <v>3926.7080261138899</v>
      </c>
      <c r="I59" s="110">
        <f t="shared" si="0"/>
        <v>2.2735211108182904E-3</v>
      </c>
      <c r="J59" s="110">
        <f t="shared" si="1"/>
        <v>2.6852569067906017E-2</v>
      </c>
      <c r="K59" s="107">
        <f t="shared" si="2"/>
        <v>104</v>
      </c>
      <c r="L59" s="111">
        <f t="shared" si="4"/>
        <v>8.3621452118678146E-3</v>
      </c>
      <c r="M59" s="108">
        <f t="shared" si="3"/>
        <v>-9</v>
      </c>
      <c r="N59" s="108">
        <f t="shared" si="5"/>
        <v>0.20038498602980326</v>
      </c>
    </row>
    <row r="60" spans="1:14">
      <c r="A60" s="47">
        <v>58</v>
      </c>
      <c r="B60" s="113" t="s">
        <v>149</v>
      </c>
      <c r="C60" s="108">
        <v>9197</v>
      </c>
      <c r="D60" s="108">
        <v>9644</v>
      </c>
      <c r="E60" s="108">
        <v>9617</v>
      </c>
      <c r="F60" s="108">
        <v>8993.2399460134693</v>
      </c>
      <c r="G60" s="108">
        <v>9407.3147297441701</v>
      </c>
      <c r="H60" s="108">
        <v>9419.9656272749307</v>
      </c>
      <c r="I60" s="110">
        <f t="shared" si="0"/>
        <v>5.4977250497207693E-3</v>
      </c>
      <c r="J60" s="110">
        <f t="shared" si="1"/>
        <v>4.566706534739589E-2</v>
      </c>
      <c r="K60" s="107">
        <f t="shared" si="2"/>
        <v>420</v>
      </c>
      <c r="L60" s="111">
        <f t="shared" si="4"/>
        <v>3.3770201817158479E-2</v>
      </c>
      <c r="M60" s="108">
        <f t="shared" si="3"/>
        <v>-27</v>
      </c>
      <c r="N60" s="108">
        <f t="shared" si="5"/>
        <v>12.650897530760631</v>
      </c>
    </row>
    <row r="61" spans="1:14">
      <c r="A61" s="47">
        <v>59</v>
      </c>
      <c r="B61" s="113" t="s">
        <v>150</v>
      </c>
      <c r="C61" s="108">
        <v>22085</v>
      </c>
      <c r="D61" s="108">
        <v>22813</v>
      </c>
      <c r="E61" s="108">
        <v>22902</v>
      </c>
      <c r="F61" s="108">
        <v>21980.845396017801</v>
      </c>
      <c r="G61" s="108">
        <v>22759.4443559918</v>
      </c>
      <c r="H61" s="108">
        <v>22813.834767488999</v>
      </c>
      <c r="I61" s="110">
        <f t="shared" si="0"/>
        <v>1.3092325994458257E-2</v>
      </c>
      <c r="J61" s="110">
        <f t="shared" si="1"/>
        <v>3.6993434457776773E-2</v>
      </c>
      <c r="K61" s="107">
        <f t="shared" si="2"/>
        <v>817</v>
      </c>
      <c r="L61" s="111">
        <f t="shared" si="4"/>
        <v>6.5691083058615415E-2</v>
      </c>
      <c r="M61" s="108">
        <f t="shared" si="3"/>
        <v>89</v>
      </c>
      <c r="N61" s="108">
        <f t="shared" si="5"/>
        <v>54.390411497199239</v>
      </c>
    </row>
    <row r="62" spans="1:14">
      <c r="A62" s="47">
        <v>60</v>
      </c>
      <c r="B62" s="113" t="s">
        <v>151</v>
      </c>
      <c r="C62" s="108">
        <v>7825</v>
      </c>
      <c r="D62" s="108">
        <v>8138</v>
      </c>
      <c r="E62" s="108">
        <v>8132</v>
      </c>
      <c r="F62" s="108">
        <v>7707.0320401834697</v>
      </c>
      <c r="G62" s="108">
        <v>7978.9527430712496</v>
      </c>
      <c r="H62" s="108">
        <v>8004.3079180435998</v>
      </c>
      <c r="I62" s="110">
        <f t="shared" si="0"/>
        <v>4.6487990126161272E-3</v>
      </c>
      <c r="J62" s="110">
        <f t="shared" si="1"/>
        <v>3.9233226837060702E-2</v>
      </c>
      <c r="K62" s="107">
        <f t="shared" si="2"/>
        <v>307</v>
      </c>
      <c r="L62" s="111">
        <f t="shared" si="4"/>
        <v>2.4684409423494411E-2</v>
      </c>
      <c r="M62" s="108">
        <f t="shared" si="3"/>
        <v>-6</v>
      </c>
      <c r="N62" s="108">
        <f t="shared" si="5"/>
        <v>25.355174972350142</v>
      </c>
    </row>
    <row r="63" spans="1:14">
      <c r="A63" s="47">
        <v>61</v>
      </c>
      <c r="B63" s="113" t="s">
        <v>152</v>
      </c>
      <c r="C63" s="108">
        <v>16345</v>
      </c>
      <c r="D63" s="108">
        <v>16940</v>
      </c>
      <c r="E63" s="108">
        <v>17080</v>
      </c>
      <c r="F63" s="108">
        <v>16097.110059307101</v>
      </c>
      <c r="G63" s="108">
        <v>16672.091524031799</v>
      </c>
      <c r="H63" s="108">
        <v>16740.881342568198</v>
      </c>
      <c r="I63" s="110">
        <f t="shared" si="0"/>
        <v>9.7640785951160162E-3</v>
      </c>
      <c r="J63" s="110">
        <f t="shared" si="1"/>
        <v>4.4967880085653104E-2</v>
      </c>
      <c r="K63" s="107">
        <f t="shared" si="2"/>
        <v>735</v>
      </c>
      <c r="L63" s="111">
        <f t="shared" si="4"/>
        <v>5.9097853180027339E-2</v>
      </c>
      <c r="M63" s="108">
        <f t="shared" si="3"/>
        <v>140</v>
      </c>
      <c r="N63" s="108">
        <f t="shared" si="5"/>
        <v>68.789818536399252</v>
      </c>
    </row>
    <row r="64" spans="1:14">
      <c r="A64" s="47">
        <v>62</v>
      </c>
      <c r="B64" s="113" t="s">
        <v>153</v>
      </c>
      <c r="C64" s="108">
        <v>1215</v>
      </c>
      <c r="D64" s="108">
        <v>1248</v>
      </c>
      <c r="E64" s="108">
        <v>1218</v>
      </c>
      <c r="F64" s="108">
        <v>1162.24524030097</v>
      </c>
      <c r="G64" s="108">
        <v>1167.0192893226399</v>
      </c>
      <c r="H64" s="108">
        <v>1165.7770814704299</v>
      </c>
      <c r="I64" s="110">
        <f t="shared" si="0"/>
        <v>6.962908506353225E-4</v>
      </c>
      <c r="J64" s="110">
        <f t="shared" si="1"/>
        <v>2.4691358024691358E-3</v>
      </c>
      <c r="K64" s="107">
        <f t="shared" si="2"/>
        <v>3</v>
      </c>
      <c r="L64" s="111">
        <f t="shared" si="4"/>
        <v>2.412157272654177E-4</v>
      </c>
      <c r="M64" s="108">
        <f t="shared" si="3"/>
        <v>-30</v>
      </c>
      <c r="N64" s="108">
        <f t="shared" si="5"/>
        <v>-1.2422078522099582</v>
      </c>
    </row>
    <row r="65" spans="1:15">
      <c r="A65" s="47">
        <v>63</v>
      </c>
      <c r="B65" s="113" t="s">
        <v>154</v>
      </c>
      <c r="C65" s="108">
        <v>11693</v>
      </c>
      <c r="D65" s="108">
        <v>11932</v>
      </c>
      <c r="E65" s="108">
        <v>12003</v>
      </c>
      <c r="F65" s="108">
        <v>11501.5773137463</v>
      </c>
      <c r="G65" s="108">
        <v>11819.644918546201</v>
      </c>
      <c r="H65" s="108">
        <v>11830.8956899155</v>
      </c>
      <c r="I65" s="110">
        <f t="shared" si="0"/>
        <v>6.8617233827387323E-3</v>
      </c>
      <c r="J65" s="110">
        <f t="shared" si="1"/>
        <v>2.6511588129650217E-2</v>
      </c>
      <c r="K65" s="107">
        <f t="shared" si="2"/>
        <v>310</v>
      </c>
      <c r="L65" s="111">
        <f t="shared" si="4"/>
        <v>2.4925625150759828E-2</v>
      </c>
      <c r="M65" s="108">
        <f t="shared" si="3"/>
        <v>71</v>
      </c>
      <c r="N65" s="108">
        <f t="shared" si="5"/>
        <v>11.2507713692994</v>
      </c>
    </row>
    <row r="66" spans="1:15">
      <c r="A66" s="47">
        <v>64</v>
      </c>
      <c r="B66" s="113" t="s">
        <v>155</v>
      </c>
      <c r="C66" s="108">
        <v>8264</v>
      </c>
      <c r="D66" s="108">
        <v>8272</v>
      </c>
      <c r="E66" s="108">
        <v>8328</v>
      </c>
      <c r="F66" s="108">
        <v>8143.56327198077</v>
      </c>
      <c r="G66" s="108">
        <v>8195.8230039490099</v>
      </c>
      <c r="H66" s="108">
        <v>8207.2618157959405</v>
      </c>
      <c r="I66" s="110">
        <f t="shared" si="0"/>
        <v>4.7608458161666391E-3</v>
      </c>
      <c r="J66" s="110">
        <f t="shared" si="1"/>
        <v>7.7444336882865443E-3</v>
      </c>
      <c r="K66" s="107">
        <f t="shared" si="2"/>
        <v>64</v>
      </c>
      <c r="L66" s="111">
        <f t="shared" si="4"/>
        <v>5.1459355149955774E-3</v>
      </c>
      <c r="M66" s="108">
        <f t="shared" si="3"/>
        <v>56</v>
      </c>
      <c r="N66" s="108">
        <f t="shared" si="5"/>
        <v>11.438811846930548</v>
      </c>
    </row>
    <row r="67" spans="1:15">
      <c r="A67" s="47">
        <v>65</v>
      </c>
      <c r="B67" s="113" t="s">
        <v>156</v>
      </c>
      <c r="C67" s="108">
        <v>6970</v>
      </c>
      <c r="D67" s="108">
        <v>7902</v>
      </c>
      <c r="E67" s="108">
        <v>7985</v>
      </c>
      <c r="F67" s="108">
        <v>6845.29985158197</v>
      </c>
      <c r="G67" s="108">
        <v>7745.0466455904098</v>
      </c>
      <c r="H67" s="108">
        <v>7822.1045730995502</v>
      </c>
      <c r="I67" s="110">
        <f t="shared" ref="I67:I84" si="6">E67/$E$84</f>
        <v>4.5647639099532433E-3</v>
      </c>
      <c r="J67" s="110">
        <f t="shared" ref="J67:J84" si="7">(E67-C67)/C67</f>
        <v>0.14562410329985653</v>
      </c>
      <c r="K67" s="107">
        <f t="shared" ref="K67:K84" si="8">E67-C67</f>
        <v>1015</v>
      </c>
      <c r="L67" s="111">
        <f t="shared" si="4"/>
        <v>8.1611321058132985E-2</v>
      </c>
      <c r="M67" s="108">
        <f t="shared" ref="M67:M84" si="9">E67-D67</f>
        <v>83</v>
      </c>
      <c r="N67" s="108">
        <f t="shared" si="5"/>
        <v>77.057927509140427</v>
      </c>
    </row>
    <row r="68" spans="1:15">
      <c r="A68" s="47">
        <v>66</v>
      </c>
      <c r="B68" s="113" t="s">
        <v>157</v>
      </c>
      <c r="C68" s="108">
        <v>5590</v>
      </c>
      <c r="D68" s="108">
        <v>5738</v>
      </c>
      <c r="E68" s="108">
        <v>5741</v>
      </c>
      <c r="F68" s="108">
        <v>5444.7872752289104</v>
      </c>
      <c r="G68" s="108">
        <v>5617.1926302117599</v>
      </c>
      <c r="H68" s="108">
        <v>5624.9896187162403</v>
      </c>
      <c r="I68" s="110">
        <f t="shared" si="6"/>
        <v>3.2819423427728955E-3</v>
      </c>
      <c r="J68" s="110">
        <f t="shared" si="7"/>
        <v>2.7012522361359571E-2</v>
      </c>
      <c r="K68" s="107">
        <f t="shared" si="8"/>
        <v>151</v>
      </c>
      <c r="L68" s="111">
        <f t="shared" ref="L68:L84" si="10">K68/$K$84</f>
        <v>1.2141191605692691E-2</v>
      </c>
      <c r="M68" s="108">
        <f t="shared" si="9"/>
        <v>3</v>
      </c>
      <c r="N68" s="108">
        <f t="shared" ref="N68:N84" si="11">H68-G68</f>
        <v>7.7969885044803959</v>
      </c>
    </row>
    <row r="69" spans="1:15">
      <c r="A69" s="47">
        <v>67</v>
      </c>
      <c r="B69" s="113" t="s">
        <v>158</v>
      </c>
      <c r="C69" s="108">
        <v>10818</v>
      </c>
      <c r="D69" s="108">
        <v>10814</v>
      </c>
      <c r="E69" s="108">
        <v>10885</v>
      </c>
      <c r="F69" s="108">
        <v>10664.111984343899</v>
      </c>
      <c r="G69" s="108">
        <v>10726.559919945599</v>
      </c>
      <c r="H69" s="108">
        <v>10736.3757072931</v>
      </c>
      <c r="I69" s="110">
        <f t="shared" si="6"/>
        <v>6.2225992686087729E-3</v>
      </c>
      <c r="J69" s="110">
        <f t="shared" si="7"/>
        <v>6.1933814013680902E-3</v>
      </c>
      <c r="K69" s="107">
        <f t="shared" si="8"/>
        <v>67</v>
      </c>
      <c r="L69" s="111">
        <f t="shared" si="10"/>
        <v>5.3871512422609957E-3</v>
      </c>
      <c r="M69" s="108">
        <f t="shared" si="9"/>
        <v>71</v>
      </c>
      <c r="N69" s="108">
        <f t="shared" si="11"/>
        <v>9.8157873475011002</v>
      </c>
      <c r="O69" s="12"/>
    </row>
    <row r="70" spans="1:15">
      <c r="A70" s="47">
        <v>68</v>
      </c>
      <c r="B70" s="113" t="s">
        <v>159</v>
      </c>
      <c r="C70" s="108">
        <v>6355</v>
      </c>
      <c r="D70" s="108">
        <v>6752</v>
      </c>
      <c r="E70" s="108">
        <v>6753</v>
      </c>
      <c r="F70" s="108">
        <v>6234.0299457473002</v>
      </c>
      <c r="G70" s="108">
        <v>6627.1867590597503</v>
      </c>
      <c r="H70" s="108">
        <v>6664.2097597087704</v>
      </c>
      <c r="I70" s="110">
        <f t="shared" si="6"/>
        <v>3.86046971620717E-3</v>
      </c>
      <c r="J70" s="110">
        <f t="shared" si="7"/>
        <v>6.2627852084972457E-2</v>
      </c>
      <c r="K70" s="107">
        <f t="shared" si="8"/>
        <v>398</v>
      </c>
      <c r="L70" s="111">
        <f t="shared" si="10"/>
        <v>3.2001286483878746E-2</v>
      </c>
      <c r="M70" s="108">
        <f t="shared" si="9"/>
        <v>1</v>
      </c>
      <c r="N70" s="108">
        <f t="shared" si="11"/>
        <v>37.023000649020105</v>
      </c>
    </row>
    <row r="71" spans="1:15">
      <c r="A71" s="47">
        <v>69</v>
      </c>
      <c r="B71" s="113" t="s">
        <v>160</v>
      </c>
      <c r="C71" s="108">
        <v>1109</v>
      </c>
      <c r="D71" s="108">
        <v>1134</v>
      </c>
      <c r="E71" s="108">
        <v>1110</v>
      </c>
      <c r="F71" s="108">
        <v>1080.77546115365</v>
      </c>
      <c r="G71" s="108">
        <v>1085.29571453874</v>
      </c>
      <c r="H71" s="108">
        <v>1083.78307942724</v>
      </c>
      <c r="I71" s="110">
        <f t="shared" si="6"/>
        <v>6.3455077520953036E-4</v>
      </c>
      <c r="J71" s="110">
        <f t="shared" si="7"/>
        <v>9.0171325518485117E-4</v>
      </c>
      <c r="K71" s="107">
        <f t="shared" si="8"/>
        <v>1</v>
      </c>
      <c r="L71" s="111">
        <f t="shared" si="10"/>
        <v>8.0405242421805896E-5</v>
      </c>
      <c r="M71" s="108">
        <f t="shared" si="9"/>
        <v>-24</v>
      </c>
      <c r="N71" s="108">
        <f t="shared" si="11"/>
        <v>-1.5126351115000034</v>
      </c>
    </row>
    <row r="72" spans="1:15">
      <c r="A72" s="47">
        <v>70</v>
      </c>
      <c r="B72" s="113" t="s">
        <v>161</v>
      </c>
      <c r="C72" s="108">
        <v>4121</v>
      </c>
      <c r="D72" s="108">
        <v>4305</v>
      </c>
      <c r="E72" s="108">
        <v>4298</v>
      </c>
      <c r="F72" s="108">
        <v>4066.2894660527199</v>
      </c>
      <c r="G72" s="108">
        <v>4236.4195934154004</v>
      </c>
      <c r="H72" s="108">
        <v>4246.6594410571797</v>
      </c>
      <c r="I72" s="110">
        <f t="shared" si="6"/>
        <v>2.4570263350005058E-3</v>
      </c>
      <c r="J72" s="110">
        <f t="shared" si="7"/>
        <v>4.2950740111623392E-2</v>
      </c>
      <c r="K72" s="107">
        <f t="shared" si="8"/>
        <v>177</v>
      </c>
      <c r="L72" s="111">
        <f t="shared" si="10"/>
        <v>1.4231727908659645E-2</v>
      </c>
      <c r="M72" s="108">
        <f t="shared" si="9"/>
        <v>-7</v>
      </c>
      <c r="N72" s="108">
        <f t="shared" si="11"/>
        <v>10.239847641779306</v>
      </c>
    </row>
    <row r="73" spans="1:15">
      <c r="A73" s="47">
        <v>71</v>
      </c>
      <c r="B73" s="113" t="s">
        <v>162</v>
      </c>
      <c r="C73" s="108">
        <v>4638</v>
      </c>
      <c r="D73" s="108">
        <v>4698</v>
      </c>
      <c r="E73" s="108">
        <v>4721</v>
      </c>
      <c r="F73" s="108">
        <v>4564.4973957100401</v>
      </c>
      <c r="G73" s="108">
        <v>4646.91838051784</v>
      </c>
      <c r="H73" s="108">
        <v>4681.0908703126997</v>
      </c>
      <c r="I73" s="110">
        <f t="shared" si="6"/>
        <v>2.698841630418192E-3</v>
      </c>
      <c r="J73" s="110">
        <f t="shared" si="7"/>
        <v>1.7895644674428633E-2</v>
      </c>
      <c r="K73" s="107">
        <f t="shared" si="8"/>
        <v>83</v>
      </c>
      <c r="L73" s="111">
        <f t="shared" si="10"/>
        <v>6.6736351210098894E-3</v>
      </c>
      <c r="M73" s="108">
        <f t="shared" si="9"/>
        <v>23</v>
      </c>
      <c r="N73" s="108">
        <f t="shared" si="11"/>
        <v>34.172489794859757</v>
      </c>
    </row>
    <row r="74" spans="1:15">
      <c r="A74" s="47">
        <v>72</v>
      </c>
      <c r="B74" s="113" t="s">
        <v>163</v>
      </c>
      <c r="C74" s="108">
        <v>3539</v>
      </c>
      <c r="D74" s="108">
        <v>3787</v>
      </c>
      <c r="E74" s="108">
        <v>3798</v>
      </c>
      <c r="F74" s="108">
        <v>3484.68816983023</v>
      </c>
      <c r="G74" s="108">
        <v>3732.5692355282099</v>
      </c>
      <c r="H74" s="108">
        <v>3737.3077251792602</v>
      </c>
      <c r="I74" s="110">
        <f t="shared" si="6"/>
        <v>2.1711926524736903E-3</v>
      </c>
      <c r="J74" s="110">
        <f t="shared" si="7"/>
        <v>7.3184515399830466E-2</v>
      </c>
      <c r="K74" s="107">
        <f t="shared" si="8"/>
        <v>259</v>
      </c>
      <c r="L74" s="111">
        <f t="shared" si="10"/>
        <v>2.0824957787247727E-2</v>
      </c>
      <c r="M74" s="108">
        <f t="shared" si="9"/>
        <v>11</v>
      </c>
      <c r="N74" s="108">
        <f t="shared" si="11"/>
        <v>4.7384896510502585</v>
      </c>
    </row>
    <row r="75" spans="1:15">
      <c r="A75" s="47">
        <v>73</v>
      </c>
      <c r="B75" s="113" t="s">
        <v>164</v>
      </c>
      <c r="C75" s="108">
        <v>1855</v>
      </c>
      <c r="D75" s="108">
        <v>2005</v>
      </c>
      <c r="E75" s="108">
        <v>2133</v>
      </c>
      <c r="F75" s="108">
        <v>1821.01643960004</v>
      </c>
      <c r="G75" s="108">
        <v>2028.61566210049</v>
      </c>
      <c r="H75" s="108">
        <v>2084.9548359297801</v>
      </c>
      <c r="I75" s="110">
        <f t="shared" si="6"/>
        <v>1.2193664896593948E-3</v>
      </c>
      <c r="J75" s="110">
        <f t="shared" si="7"/>
        <v>0.14986522911051212</v>
      </c>
      <c r="K75" s="107">
        <f t="shared" si="8"/>
        <v>278</v>
      </c>
      <c r="L75" s="111">
        <f t="shared" si="10"/>
        <v>2.2352657393262039E-2</v>
      </c>
      <c r="M75" s="108">
        <f t="shared" si="9"/>
        <v>128</v>
      </c>
      <c r="N75" s="108">
        <f t="shared" si="11"/>
        <v>56.339173829290075</v>
      </c>
    </row>
    <row r="76" spans="1:15">
      <c r="A76" s="47">
        <v>74</v>
      </c>
      <c r="B76" s="113" t="s">
        <v>165</v>
      </c>
      <c r="C76" s="108">
        <v>4059</v>
      </c>
      <c r="D76" s="108">
        <v>4077</v>
      </c>
      <c r="E76" s="108">
        <v>4079</v>
      </c>
      <c r="F76" s="108">
        <v>4005.0819210212599</v>
      </c>
      <c r="G76" s="108">
        <v>4015.7367105676599</v>
      </c>
      <c r="H76" s="108">
        <v>4020.7252520387401</v>
      </c>
      <c r="I76" s="110">
        <f t="shared" si="6"/>
        <v>2.3318311820537609E-3</v>
      </c>
      <c r="J76" s="110">
        <f t="shared" si="7"/>
        <v>4.9273220004927322E-3</v>
      </c>
      <c r="K76" s="107">
        <f t="shared" si="8"/>
        <v>20</v>
      </c>
      <c r="L76" s="111">
        <f t="shared" si="10"/>
        <v>1.608104848436118E-3</v>
      </c>
      <c r="M76" s="108">
        <f t="shared" si="9"/>
        <v>2</v>
      </c>
      <c r="N76" s="108">
        <f t="shared" si="11"/>
        <v>4.9885414710802252</v>
      </c>
    </row>
    <row r="77" spans="1:15">
      <c r="A77" s="47">
        <v>75</v>
      </c>
      <c r="B77" s="113" t="s">
        <v>166</v>
      </c>
      <c r="C77" s="108">
        <v>1207</v>
      </c>
      <c r="D77" s="108">
        <v>1205</v>
      </c>
      <c r="E77" s="108">
        <v>1206</v>
      </c>
      <c r="F77" s="108">
        <v>1143.0554731770401</v>
      </c>
      <c r="G77" s="108">
        <v>1146.9795933241401</v>
      </c>
      <c r="H77" s="108">
        <v>1143.11392271614</v>
      </c>
      <c r="I77" s="110">
        <f t="shared" si="6"/>
        <v>6.8943084225467897E-4</v>
      </c>
      <c r="J77" s="110">
        <f t="shared" si="7"/>
        <v>-8.2850041425020708E-4</v>
      </c>
      <c r="K77" s="107">
        <f t="shared" si="8"/>
        <v>-1</v>
      </c>
      <c r="L77" s="111">
        <f t="shared" si="10"/>
        <v>-8.0405242421805896E-5</v>
      </c>
      <c r="M77" s="108">
        <f t="shared" si="9"/>
        <v>1</v>
      </c>
      <c r="N77" s="108">
        <f t="shared" si="11"/>
        <v>-3.8656706080000731</v>
      </c>
    </row>
    <row r="78" spans="1:15">
      <c r="A78" s="47">
        <v>76</v>
      </c>
      <c r="B78" s="113" t="s">
        <v>167</v>
      </c>
      <c r="C78" s="108">
        <v>1710</v>
      </c>
      <c r="D78" s="108">
        <v>1770</v>
      </c>
      <c r="E78" s="108">
        <v>1768</v>
      </c>
      <c r="F78" s="108">
        <v>1658.04926058455</v>
      </c>
      <c r="G78" s="108">
        <v>1727.0666355855799</v>
      </c>
      <c r="H78" s="108">
        <v>1714.62788181357</v>
      </c>
      <c r="I78" s="110">
        <f t="shared" si="6"/>
        <v>1.0107079014148195E-3</v>
      </c>
      <c r="J78" s="110">
        <f t="shared" si="7"/>
        <v>3.3918128654970757E-2</v>
      </c>
      <c r="K78" s="107">
        <f t="shared" si="8"/>
        <v>58</v>
      </c>
      <c r="L78" s="111">
        <f t="shared" si="10"/>
        <v>4.6635040604647423E-3</v>
      </c>
      <c r="M78" s="108">
        <f t="shared" si="9"/>
        <v>-2</v>
      </c>
      <c r="N78" s="108">
        <f t="shared" si="11"/>
        <v>-12.438753772009932</v>
      </c>
    </row>
    <row r="79" spans="1:15">
      <c r="A79" s="47">
        <v>77</v>
      </c>
      <c r="B79" s="113" t="s">
        <v>168</v>
      </c>
      <c r="C79" s="108">
        <v>6556</v>
      </c>
      <c r="D79" s="108">
        <v>6760</v>
      </c>
      <c r="E79" s="108">
        <v>6729</v>
      </c>
      <c r="F79" s="108">
        <v>6535.1396540764899</v>
      </c>
      <c r="G79" s="108">
        <v>6724.4162661972296</v>
      </c>
      <c r="H79" s="108">
        <v>6720.8155874734903</v>
      </c>
      <c r="I79" s="110">
        <f t="shared" si="6"/>
        <v>3.8467496994458827E-3</v>
      </c>
      <c r="J79" s="110">
        <f t="shared" si="7"/>
        <v>2.638804148871263E-2</v>
      </c>
      <c r="K79" s="107">
        <f t="shared" si="8"/>
        <v>173</v>
      </c>
      <c r="L79" s="111">
        <f t="shared" si="10"/>
        <v>1.3910106938972421E-2</v>
      </c>
      <c r="M79" s="108">
        <f t="shared" si="9"/>
        <v>-31</v>
      </c>
      <c r="N79" s="108">
        <f t="shared" si="11"/>
        <v>-3.6006787237392928</v>
      </c>
    </row>
    <row r="80" spans="1:15">
      <c r="A80" s="47">
        <v>78</v>
      </c>
      <c r="B80" s="113" t="s">
        <v>169</v>
      </c>
      <c r="C80" s="108">
        <v>5195</v>
      </c>
      <c r="D80" s="108">
        <v>5130</v>
      </c>
      <c r="E80" s="108">
        <v>5180</v>
      </c>
      <c r="F80" s="108">
        <v>5098.26168016265</v>
      </c>
      <c r="G80" s="108">
        <v>5056.8871760123902</v>
      </c>
      <c r="H80" s="108">
        <v>5079.4912500304999</v>
      </c>
      <c r="I80" s="110">
        <f t="shared" si="6"/>
        <v>2.9612369509778086E-3</v>
      </c>
      <c r="J80" s="110">
        <f t="shared" si="7"/>
        <v>-2.8873917228103944E-3</v>
      </c>
      <c r="K80" s="107">
        <f t="shared" si="8"/>
        <v>-15</v>
      </c>
      <c r="L80" s="111">
        <f t="shared" si="10"/>
        <v>-1.2060786363270884E-3</v>
      </c>
      <c r="M80" s="108">
        <f t="shared" si="9"/>
        <v>50</v>
      </c>
      <c r="N80" s="108">
        <f t="shared" si="11"/>
        <v>22.604074018109714</v>
      </c>
    </row>
    <row r="81" spans="1:15">
      <c r="A81" s="47">
        <v>79</v>
      </c>
      <c r="B81" s="113" t="s">
        <v>170</v>
      </c>
      <c r="C81" s="108">
        <v>1544</v>
      </c>
      <c r="D81" s="108">
        <v>1550</v>
      </c>
      <c r="E81" s="108">
        <v>1553</v>
      </c>
      <c r="F81" s="108">
        <v>1505.62670398048</v>
      </c>
      <c r="G81" s="108">
        <v>1518.37433244255</v>
      </c>
      <c r="H81" s="108">
        <v>1514.3898857116701</v>
      </c>
      <c r="I81" s="110">
        <f t="shared" si="6"/>
        <v>8.8779941792828886E-4</v>
      </c>
      <c r="J81" s="110">
        <f t="shared" si="7"/>
        <v>5.8290155440414507E-3</v>
      </c>
      <c r="K81" s="107">
        <f t="shared" si="8"/>
        <v>9</v>
      </c>
      <c r="L81" s="111">
        <f t="shared" si="10"/>
        <v>7.2364718179625308E-4</v>
      </c>
      <c r="M81" s="108">
        <f t="shared" si="9"/>
        <v>3</v>
      </c>
      <c r="N81" s="108">
        <f t="shared" si="11"/>
        <v>-3.9844467308798812</v>
      </c>
    </row>
    <row r="82" spans="1:15">
      <c r="A82" s="47">
        <v>80</v>
      </c>
      <c r="B82" s="113" t="s">
        <v>171</v>
      </c>
      <c r="C82" s="108">
        <v>6158</v>
      </c>
      <c r="D82" s="108">
        <v>6347</v>
      </c>
      <c r="E82" s="108">
        <v>6404</v>
      </c>
      <c r="F82" s="108">
        <v>6078.8463869809002</v>
      </c>
      <c r="G82" s="108">
        <v>6311.4795291189803</v>
      </c>
      <c r="H82" s="108">
        <v>6319.1263245606497</v>
      </c>
      <c r="I82" s="110">
        <f t="shared" si="6"/>
        <v>3.6609578058034529E-3</v>
      </c>
      <c r="J82" s="110">
        <f t="shared" si="7"/>
        <v>3.9948035076323482E-2</v>
      </c>
      <c r="K82" s="107">
        <f t="shared" si="8"/>
        <v>246</v>
      </c>
      <c r="L82" s="111">
        <f t="shared" si="10"/>
        <v>1.9779689635764253E-2</v>
      </c>
      <c r="M82" s="108">
        <f t="shared" si="9"/>
        <v>57</v>
      </c>
      <c r="N82" s="108">
        <f t="shared" si="11"/>
        <v>7.6467954416693829</v>
      </c>
    </row>
    <row r="83" spans="1:15">
      <c r="A83" s="47">
        <v>81</v>
      </c>
      <c r="B83" s="113" t="s">
        <v>172</v>
      </c>
      <c r="C83" s="108">
        <v>7297</v>
      </c>
      <c r="D83" s="108">
        <v>7577</v>
      </c>
      <c r="E83" s="108">
        <v>7618</v>
      </c>
      <c r="F83" s="108">
        <v>7218.2070447587803</v>
      </c>
      <c r="G83" s="108">
        <v>7533.5363134856898</v>
      </c>
      <c r="H83" s="108">
        <v>7553.4919788204897</v>
      </c>
      <c r="I83" s="110">
        <f t="shared" si="6"/>
        <v>4.3549619869785606E-3</v>
      </c>
      <c r="J83" s="110">
        <f t="shared" si="7"/>
        <v>4.3990681101822665E-2</v>
      </c>
      <c r="K83" s="107">
        <f t="shared" si="8"/>
        <v>321</v>
      </c>
      <c r="L83" s="111">
        <f t="shared" si="10"/>
        <v>2.5810082817399695E-2</v>
      </c>
      <c r="M83" s="108">
        <f t="shared" si="9"/>
        <v>41</v>
      </c>
      <c r="N83" s="108">
        <f t="shared" si="11"/>
        <v>19.95566533479996</v>
      </c>
    </row>
    <row r="84" spans="1:15" s="120" customFormat="1">
      <c r="A84" s="190" t="s">
        <v>173</v>
      </c>
      <c r="B84" s="190"/>
      <c r="C84" s="76">
        <v>1736832</v>
      </c>
      <c r="D84" s="76">
        <v>1746635</v>
      </c>
      <c r="E84" s="76">
        <v>1749269</v>
      </c>
      <c r="F84" s="76">
        <v>1723449.26854911</v>
      </c>
      <c r="G84" s="76">
        <v>1735483.61331206</v>
      </c>
      <c r="H84" s="76">
        <v>1735983.8208602199</v>
      </c>
      <c r="I84" s="110">
        <f t="shared" si="6"/>
        <v>1</v>
      </c>
      <c r="J84" s="110">
        <f t="shared" si="7"/>
        <v>7.1607386321762842E-3</v>
      </c>
      <c r="K84" s="107">
        <f t="shared" si="8"/>
        <v>12437</v>
      </c>
      <c r="L84" s="111">
        <f t="shared" si="10"/>
        <v>1</v>
      </c>
      <c r="M84" s="107">
        <f t="shared" si="9"/>
        <v>2634</v>
      </c>
      <c r="N84" s="108">
        <f t="shared" si="11"/>
        <v>500.20754815987311</v>
      </c>
      <c r="O84" s="22"/>
    </row>
    <row r="85" spans="1:15">
      <c r="C85" s="148"/>
      <c r="D85" s="148"/>
      <c r="E85" s="149"/>
      <c r="F85" s="151"/>
      <c r="G85" s="151"/>
      <c r="H85" s="151"/>
      <c r="I85" s="66"/>
      <c r="L85" s="15"/>
    </row>
    <row r="86" spans="1:15">
      <c r="C86" s="137"/>
      <c r="D86" s="137"/>
      <c r="E86" s="137"/>
      <c r="F86" s="137"/>
      <c r="G86" s="137"/>
      <c r="H86" s="137"/>
      <c r="L86" s="15"/>
    </row>
    <row r="87" spans="1:15">
      <c r="C87" s="148"/>
      <c r="D87" s="148"/>
      <c r="E87" s="149"/>
      <c r="F87" s="151"/>
      <c r="G87" s="151"/>
      <c r="H87" s="151"/>
      <c r="L87" s="15"/>
    </row>
    <row r="88" spans="1:15">
      <c r="C88" s="148"/>
      <c r="D88" s="148"/>
      <c r="E88" s="149"/>
      <c r="F88" s="151"/>
      <c r="G88" s="151"/>
      <c r="H88" s="151"/>
      <c r="L88" s="15"/>
    </row>
    <row r="89" spans="1:15">
      <c r="C89" s="148"/>
      <c r="D89" s="148"/>
      <c r="E89" s="149"/>
      <c r="F89" s="151"/>
      <c r="G89" s="151"/>
      <c r="H89" s="151"/>
      <c r="L89" s="15"/>
    </row>
    <row r="90" spans="1:15">
      <c r="C90" s="148"/>
      <c r="D90" s="148"/>
      <c r="E90" s="149"/>
      <c r="F90" s="151"/>
      <c r="G90" s="151"/>
      <c r="H90" s="151"/>
      <c r="L90" s="15"/>
    </row>
    <row r="91" spans="1:15">
      <c r="C91" s="148"/>
      <c r="D91" s="148"/>
      <c r="E91" s="149"/>
      <c r="F91" s="151"/>
      <c r="G91" s="151"/>
      <c r="H91" s="151"/>
    </row>
    <row r="92" spans="1:15">
      <c r="C92" s="148"/>
      <c r="D92" s="148"/>
      <c r="E92" s="149"/>
      <c r="F92" s="151"/>
      <c r="G92" s="151"/>
      <c r="H92" s="151"/>
    </row>
    <row r="93" spans="1:15">
      <c r="C93" s="148"/>
      <c r="D93" s="148"/>
      <c r="E93" s="149"/>
      <c r="F93" s="151"/>
      <c r="G93" s="151"/>
      <c r="H93" s="151"/>
    </row>
    <row r="94" spans="1:15">
      <c r="C94" s="148"/>
      <c r="D94" s="148"/>
      <c r="E94" s="149"/>
      <c r="F94" s="151"/>
      <c r="G94" s="151"/>
      <c r="H94" s="151"/>
    </row>
    <row r="95" spans="1:15">
      <c r="C95" s="148"/>
      <c r="D95" s="148"/>
      <c r="E95" s="149"/>
      <c r="F95" s="151"/>
      <c r="G95" s="151"/>
      <c r="H95" s="151"/>
    </row>
    <row r="96" spans="1:15">
      <c r="C96" s="148"/>
      <c r="D96" s="148"/>
      <c r="E96" s="149"/>
      <c r="F96" s="151"/>
      <c r="G96" s="151"/>
      <c r="H96" s="151"/>
    </row>
    <row r="97" spans="3:9">
      <c r="C97" s="148"/>
      <c r="D97" s="148"/>
      <c r="E97" s="149"/>
      <c r="F97" s="151"/>
      <c r="G97" s="151"/>
      <c r="H97" s="151"/>
    </row>
    <row r="98" spans="3:9">
      <c r="C98" s="148"/>
      <c r="D98" s="148"/>
      <c r="E98" s="149"/>
      <c r="F98" s="151"/>
      <c r="G98" s="151"/>
      <c r="H98" s="151"/>
    </row>
    <row r="99" spans="3:9">
      <c r="C99" s="148"/>
      <c r="D99" s="148"/>
      <c r="E99" s="149"/>
      <c r="F99" s="151"/>
      <c r="G99" s="151"/>
      <c r="H99" s="151"/>
    </row>
    <row r="100" spans="3:9">
      <c r="C100" s="148"/>
      <c r="D100" s="148"/>
      <c r="E100" s="149"/>
      <c r="F100" s="151"/>
      <c r="G100" s="151"/>
      <c r="H100" s="151"/>
    </row>
    <row r="101" spans="3:9">
      <c r="C101" s="148"/>
      <c r="D101" s="148"/>
      <c r="E101" s="149"/>
      <c r="F101" s="151"/>
      <c r="G101" s="151"/>
      <c r="H101" s="151"/>
    </row>
    <row r="102" spans="3:9">
      <c r="C102" s="148"/>
      <c r="D102" s="148"/>
      <c r="E102" s="149"/>
      <c r="F102" s="151"/>
      <c r="G102" s="151"/>
      <c r="H102" s="151"/>
      <c r="I102" s="14"/>
    </row>
    <row r="103" spans="3:9">
      <c r="C103" s="148"/>
      <c r="D103" s="148"/>
      <c r="E103" s="149"/>
      <c r="F103" s="151"/>
      <c r="G103" s="151"/>
      <c r="H103" s="151"/>
    </row>
    <row r="104" spans="3:9">
      <c r="C104" s="148"/>
      <c r="D104" s="148"/>
      <c r="E104" s="149"/>
      <c r="F104" s="151"/>
      <c r="G104" s="151"/>
      <c r="H104" s="151"/>
    </row>
    <row r="105" spans="3:9">
      <c r="C105" s="148"/>
      <c r="D105" s="148"/>
      <c r="E105" s="149"/>
      <c r="F105" s="151"/>
      <c r="G105" s="151"/>
      <c r="H105" s="151"/>
    </row>
    <row r="106" spans="3:9">
      <c r="C106" s="148"/>
      <c r="D106" s="148"/>
      <c r="E106" s="149"/>
      <c r="F106" s="151"/>
      <c r="G106" s="151"/>
      <c r="H106" s="151"/>
    </row>
    <row r="107" spans="3:9">
      <c r="C107" s="148"/>
      <c r="D107" s="148"/>
      <c r="E107" s="149"/>
      <c r="F107" s="151"/>
      <c r="G107" s="151"/>
      <c r="H107" s="151"/>
    </row>
    <row r="108" spans="3:9">
      <c r="C108" s="148"/>
      <c r="D108" s="148"/>
      <c r="E108" s="149"/>
      <c r="F108" s="151"/>
      <c r="G108" s="151"/>
      <c r="H108" s="151"/>
    </row>
    <row r="109" spans="3:9">
      <c r="C109" s="148"/>
      <c r="D109" s="148"/>
      <c r="E109" s="149"/>
      <c r="F109" s="151"/>
      <c r="G109" s="151"/>
      <c r="H109" s="151"/>
    </row>
    <row r="110" spans="3:9">
      <c r="C110" s="148"/>
      <c r="D110" s="148"/>
      <c r="E110" s="149"/>
      <c r="F110" s="151"/>
      <c r="G110" s="151"/>
      <c r="H110" s="151"/>
    </row>
    <row r="111" spans="3:9">
      <c r="C111" s="148"/>
      <c r="D111" s="148"/>
      <c r="E111" s="149"/>
      <c r="F111" s="151"/>
      <c r="G111" s="151"/>
      <c r="H111" s="151"/>
    </row>
    <row r="112" spans="3:9">
      <c r="C112" s="148"/>
      <c r="D112" s="148"/>
      <c r="E112" s="149"/>
      <c r="F112" s="151"/>
      <c r="G112" s="151"/>
      <c r="H112" s="151"/>
    </row>
    <row r="113" spans="3:8">
      <c r="C113" s="148"/>
      <c r="D113" s="148"/>
      <c r="E113" s="149"/>
      <c r="F113" s="151"/>
      <c r="G113" s="151"/>
      <c r="H113" s="151"/>
    </row>
    <row r="114" spans="3:8">
      <c r="C114" s="148"/>
      <c r="D114" s="148"/>
      <c r="E114" s="149"/>
      <c r="F114" s="151"/>
      <c r="G114" s="151"/>
      <c r="H114" s="151"/>
    </row>
    <row r="115" spans="3:8">
      <c r="C115" s="148"/>
      <c r="D115" s="148"/>
      <c r="E115" s="149"/>
      <c r="F115" s="151"/>
      <c r="G115" s="151"/>
      <c r="H115" s="151"/>
    </row>
    <row r="116" spans="3:8">
      <c r="C116" s="148"/>
      <c r="D116" s="148"/>
      <c r="E116" s="149"/>
      <c r="F116" s="151"/>
      <c r="G116" s="151"/>
      <c r="H116" s="151"/>
    </row>
    <row r="117" spans="3:8">
      <c r="C117" s="148"/>
      <c r="D117" s="148"/>
      <c r="E117" s="149"/>
      <c r="F117" s="151"/>
      <c r="G117" s="151"/>
      <c r="H117" s="151"/>
    </row>
    <row r="118" spans="3:8">
      <c r="C118" s="148"/>
      <c r="D118" s="148"/>
      <c r="E118" s="149"/>
      <c r="F118" s="151"/>
      <c r="G118" s="151"/>
      <c r="H118" s="151"/>
    </row>
    <row r="119" spans="3:8">
      <c r="C119" s="148"/>
      <c r="D119" s="148"/>
      <c r="E119" s="149"/>
      <c r="F119" s="151"/>
      <c r="G119" s="151"/>
      <c r="H119" s="151"/>
    </row>
    <row r="120" spans="3:8">
      <c r="C120" s="148"/>
      <c r="D120" s="148"/>
      <c r="E120" s="149"/>
      <c r="F120" s="151"/>
      <c r="G120" s="151"/>
      <c r="H120" s="151"/>
    </row>
    <row r="121" spans="3:8">
      <c r="C121" s="148"/>
      <c r="D121" s="148"/>
      <c r="E121" s="149"/>
      <c r="F121" s="151"/>
      <c r="G121" s="151"/>
      <c r="H121" s="151"/>
    </row>
    <row r="122" spans="3:8">
      <c r="C122" s="148"/>
      <c r="D122" s="148"/>
      <c r="E122" s="149"/>
      <c r="F122" s="151"/>
      <c r="G122" s="151"/>
      <c r="H122" s="151"/>
    </row>
    <row r="123" spans="3:8">
      <c r="C123" s="148"/>
      <c r="D123" s="148"/>
      <c r="E123" s="149"/>
      <c r="F123" s="151"/>
      <c r="G123" s="151"/>
      <c r="H123" s="151"/>
    </row>
    <row r="124" spans="3:8">
      <c r="C124" s="148"/>
      <c r="D124" s="148"/>
      <c r="E124" s="149"/>
      <c r="F124" s="151"/>
      <c r="G124" s="151"/>
      <c r="H124" s="151"/>
    </row>
    <row r="125" spans="3:8">
      <c r="C125" s="148"/>
      <c r="D125" s="148"/>
      <c r="E125" s="149"/>
      <c r="F125" s="151"/>
      <c r="G125" s="151"/>
      <c r="H125" s="151"/>
    </row>
    <row r="126" spans="3:8">
      <c r="C126" s="148"/>
      <c r="D126" s="148"/>
      <c r="E126" s="149"/>
      <c r="F126" s="151"/>
      <c r="G126" s="151"/>
      <c r="H126" s="151"/>
    </row>
    <row r="127" spans="3:8">
      <c r="C127" s="148"/>
      <c r="D127" s="148"/>
      <c r="E127" s="149"/>
      <c r="F127" s="151"/>
      <c r="G127" s="151"/>
      <c r="H127" s="151"/>
    </row>
    <row r="128" spans="3:8">
      <c r="C128" s="148"/>
      <c r="D128" s="148"/>
      <c r="E128" s="149"/>
      <c r="F128" s="151"/>
      <c r="G128" s="151"/>
      <c r="H128" s="151"/>
    </row>
    <row r="129" spans="3:8">
      <c r="C129" s="148"/>
      <c r="D129" s="148"/>
      <c r="E129" s="149"/>
      <c r="F129" s="151"/>
      <c r="G129" s="151"/>
      <c r="H129" s="151"/>
    </row>
    <row r="130" spans="3:8">
      <c r="C130" s="148"/>
      <c r="D130" s="148"/>
      <c r="E130" s="149"/>
      <c r="F130" s="151"/>
      <c r="G130" s="151"/>
      <c r="H130" s="151"/>
    </row>
    <row r="131" spans="3:8">
      <c r="C131" s="148"/>
      <c r="D131" s="148"/>
      <c r="E131" s="149"/>
      <c r="F131" s="151"/>
      <c r="G131" s="151"/>
      <c r="H131" s="151"/>
    </row>
    <row r="132" spans="3:8">
      <c r="C132" s="148"/>
      <c r="D132" s="148"/>
      <c r="E132" s="149"/>
      <c r="F132" s="151"/>
      <c r="G132" s="151"/>
      <c r="H132" s="151"/>
    </row>
    <row r="133" spans="3:8">
      <c r="C133" s="148"/>
      <c r="D133" s="148"/>
      <c r="E133" s="149"/>
      <c r="F133" s="151"/>
      <c r="G133" s="151"/>
      <c r="H133" s="151"/>
    </row>
    <row r="134" spans="3:8">
      <c r="C134" s="148"/>
      <c r="D134" s="148"/>
      <c r="E134" s="149"/>
      <c r="F134" s="151"/>
      <c r="G134" s="151"/>
      <c r="H134" s="151"/>
    </row>
    <row r="135" spans="3:8">
      <c r="C135" s="148"/>
      <c r="D135" s="148"/>
      <c r="E135" s="149"/>
      <c r="F135" s="151"/>
      <c r="G135" s="151"/>
      <c r="H135" s="151"/>
    </row>
    <row r="136" spans="3:8">
      <c r="C136" s="148"/>
      <c r="D136" s="148"/>
      <c r="E136" s="149"/>
      <c r="F136" s="151"/>
      <c r="G136" s="151"/>
      <c r="H136" s="151"/>
    </row>
    <row r="137" spans="3:8">
      <c r="C137" s="148"/>
      <c r="D137" s="148"/>
      <c r="E137" s="149"/>
      <c r="F137" s="151"/>
      <c r="G137" s="151"/>
      <c r="H137" s="151"/>
    </row>
    <row r="138" spans="3:8">
      <c r="C138" s="148"/>
      <c r="D138" s="148"/>
      <c r="E138" s="149"/>
      <c r="F138" s="151"/>
      <c r="G138" s="151"/>
      <c r="H138" s="151"/>
    </row>
    <row r="139" spans="3:8">
      <c r="C139" s="148"/>
      <c r="D139" s="148"/>
      <c r="E139" s="149"/>
      <c r="F139" s="151"/>
      <c r="G139" s="151"/>
      <c r="H139" s="151"/>
    </row>
    <row r="140" spans="3:8">
      <c r="C140" s="148"/>
      <c r="D140" s="148"/>
      <c r="E140" s="149"/>
      <c r="F140" s="151"/>
      <c r="G140" s="151"/>
      <c r="H140" s="151"/>
    </row>
    <row r="141" spans="3:8">
      <c r="C141" s="148"/>
      <c r="D141" s="148"/>
      <c r="E141" s="149"/>
      <c r="F141" s="151"/>
      <c r="G141" s="151"/>
      <c r="H141" s="151"/>
    </row>
    <row r="142" spans="3:8">
      <c r="C142" s="148"/>
      <c r="D142" s="148"/>
      <c r="E142" s="149"/>
      <c r="F142" s="151"/>
      <c r="G142" s="151"/>
      <c r="H142" s="151"/>
    </row>
    <row r="143" spans="3:8">
      <c r="C143" s="148"/>
      <c r="D143" s="148"/>
      <c r="E143" s="149"/>
      <c r="F143" s="151"/>
      <c r="G143" s="151"/>
      <c r="H143" s="151"/>
    </row>
    <row r="144" spans="3:8">
      <c r="C144" s="18"/>
      <c r="D144" s="18"/>
      <c r="E144" s="18"/>
      <c r="F144" s="18"/>
      <c r="G144" s="18"/>
      <c r="H144" s="18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20</vt:i4>
      </vt:variant>
    </vt:vector>
  </HeadingPairs>
  <TitlesOfParts>
    <vt:vector size="20" baseType="lpstr">
      <vt:lpstr>Endeksler</vt:lpstr>
      <vt:lpstr>4a_Sektör</vt:lpstr>
      <vt:lpstr>4a_İmalat_Sektör</vt:lpstr>
      <vt:lpstr>4a_İşyeri_Sektör</vt:lpstr>
      <vt:lpstr>4a_İl</vt:lpstr>
      <vt:lpstr>4b_Esnaf_İl</vt:lpstr>
      <vt:lpstr>4b_Tarım_İl</vt:lpstr>
      <vt:lpstr>4c_Kamu_İl </vt:lpstr>
      <vt:lpstr>4a_İşyeri_İl</vt:lpstr>
      <vt:lpstr>4a_Kadın_Sektör</vt:lpstr>
      <vt:lpstr>4a_Kadın_İmalat_Sektör</vt:lpstr>
      <vt:lpstr>4a_Kadın_İl</vt:lpstr>
      <vt:lpstr>İşsizlikSigortası_Başvuru</vt:lpstr>
      <vt:lpstr>İşsizlikSigortası_Ödeme</vt:lpstr>
      <vt:lpstr>Ortalama_Günlük_Kazanç_Sektör</vt:lpstr>
      <vt:lpstr>Ortalama_Günlük_Kazanç_İl</vt:lpstr>
      <vt:lpstr>KOBİ_İşyeri_İl</vt:lpstr>
      <vt:lpstr>KOBİ_İşyeri_Sektör</vt:lpstr>
      <vt:lpstr>KOBİ_Sigortalı_İl</vt:lpstr>
      <vt:lpstr>KOBİ_Sigortalı_Sektör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tepav</dc:creator>
  <cp:lastModifiedBy>ASUS 10</cp:lastModifiedBy>
  <dcterms:created xsi:type="dcterms:W3CDTF">2011-08-11T09:01:00Z</dcterms:created>
  <dcterms:modified xsi:type="dcterms:W3CDTF">2017-02-16T13:14:12Z</dcterms:modified>
</cp:coreProperties>
</file>