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INDEX" sheetId="1" r:id="rId1"/>
    <sheet name="4a-4b-4c" sheetId="7" r:id="rId2"/>
    <sheet name="4a_Companies_Sector" sheetId="3" r:id="rId3"/>
    <sheet name="4a_Companies_Provinces" sheetId="4" r:id="rId4"/>
    <sheet name="SME_Sector" sheetId="5" r:id="rId5"/>
    <sheet name="SME_Provinces" sheetId="6" r:id="rId6"/>
  </sheets>
  <calcPr calcId="145621"/>
</workbook>
</file>

<file path=xl/calcChain.xml><?xml version="1.0" encoding="utf-8"?>
<calcChain xmlns="http://schemas.openxmlformats.org/spreadsheetml/2006/main">
  <c r="H56" i="1" l="1"/>
  <c r="G56" i="1"/>
  <c r="E56" i="1"/>
  <c r="C56" i="1"/>
  <c r="H55" i="1" l="1"/>
  <c r="E55" i="1"/>
  <c r="G55" i="1" l="1"/>
  <c r="C55" i="1"/>
  <c r="H54" i="1" l="1"/>
  <c r="G54" i="1"/>
  <c r="E54" i="1"/>
  <c r="C54" i="1"/>
  <c r="H53" i="1"/>
  <c r="G53" i="1"/>
  <c r="E53" i="1"/>
  <c r="C53" i="1"/>
  <c r="H52" i="1"/>
  <c r="G52" i="1"/>
  <c r="E52" i="1"/>
  <c r="C52" i="1"/>
  <c r="H51" i="1"/>
  <c r="G51" i="1"/>
  <c r="E51" i="1"/>
  <c r="C51" i="1"/>
  <c r="H50" i="1"/>
  <c r="G50" i="1"/>
  <c r="E50" i="1"/>
  <c r="C50" i="1"/>
  <c r="H49" i="1"/>
  <c r="G49" i="1"/>
  <c r="E49" i="1"/>
  <c r="C49" i="1"/>
  <c r="H48" i="1"/>
  <c r="G48" i="1"/>
  <c r="E48" i="1"/>
  <c r="C48" i="1"/>
  <c r="H47" i="1"/>
  <c r="G47" i="1"/>
  <c r="E47" i="1"/>
  <c r="C47" i="1"/>
  <c r="H46" i="1"/>
  <c r="G46" i="1"/>
  <c r="E46" i="1"/>
  <c r="C46" i="1"/>
  <c r="H45" i="1"/>
  <c r="G45" i="1"/>
  <c r="E45" i="1"/>
  <c r="C45" i="1"/>
  <c r="H44" i="1"/>
  <c r="G44" i="1"/>
  <c r="E44" i="1"/>
  <c r="C44" i="1"/>
  <c r="H43" i="1"/>
  <c r="G43" i="1"/>
  <c r="E43" i="1"/>
  <c r="C43" i="1"/>
  <c r="H42" i="1"/>
  <c r="G42" i="1"/>
  <c r="E42" i="1"/>
  <c r="C42" i="1"/>
  <c r="H41" i="1"/>
  <c r="G41" i="1"/>
  <c r="E41" i="1"/>
  <c r="C41" i="1"/>
  <c r="H40" i="1"/>
  <c r="G40" i="1"/>
  <c r="E40" i="1"/>
  <c r="C40" i="1"/>
  <c r="H39" i="1"/>
  <c r="G39" i="1"/>
  <c r="E39" i="1"/>
  <c r="C39" i="1"/>
  <c r="H38" i="1"/>
  <c r="G38" i="1"/>
  <c r="E38" i="1"/>
  <c r="C38" i="1"/>
  <c r="H37" i="1"/>
  <c r="G37" i="1"/>
  <c r="E37" i="1"/>
  <c r="C37" i="1"/>
  <c r="H36" i="1"/>
  <c r="G36" i="1"/>
  <c r="E36" i="1"/>
  <c r="C36" i="1"/>
  <c r="H35" i="1"/>
  <c r="G35" i="1"/>
  <c r="E35" i="1"/>
  <c r="C35" i="1"/>
  <c r="H34" i="1"/>
  <c r="G34" i="1"/>
  <c r="E34" i="1"/>
  <c r="C34" i="1"/>
  <c r="H33" i="1"/>
  <c r="G33" i="1"/>
  <c r="E33" i="1"/>
  <c r="C33" i="1"/>
  <c r="H32" i="1"/>
  <c r="G32" i="1"/>
  <c r="E32" i="1"/>
  <c r="C32" i="1"/>
  <c r="H31" i="1"/>
  <c r="G31" i="1"/>
  <c r="E31" i="1"/>
  <c r="C31" i="1"/>
  <c r="H30" i="1"/>
  <c r="G30" i="1"/>
  <c r="E30" i="1"/>
  <c r="C30" i="1"/>
  <c r="H29" i="1"/>
  <c r="G29" i="1"/>
  <c r="E29" i="1"/>
  <c r="C29" i="1"/>
  <c r="H28" i="1"/>
  <c r="G28" i="1"/>
  <c r="E28" i="1"/>
  <c r="C28" i="1"/>
  <c r="H27" i="1"/>
  <c r="G27" i="1"/>
  <c r="E27" i="1"/>
  <c r="C27" i="1"/>
  <c r="H26" i="1"/>
  <c r="G26" i="1"/>
  <c r="E26" i="1"/>
  <c r="C26" i="1"/>
  <c r="H25" i="1"/>
  <c r="G25" i="1"/>
  <c r="E25" i="1"/>
  <c r="C25" i="1"/>
  <c r="H24" i="1"/>
  <c r="G24" i="1"/>
  <c r="E24" i="1"/>
  <c r="C24" i="1"/>
  <c r="H23" i="1"/>
  <c r="G23" i="1"/>
  <c r="E23" i="1"/>
  <c r="C23" i="1"/>
  <c r="H22" i="1"/>
  <c r="G22" i="1"/>
  <c r="E22" i="1"/>
  <c r="C22" i="1"/>
  <c r="H21" i="1"/>
  <c r="G21" i="1"/>
  <c r="E21" i="1"/>
  <c r="C21" i="1"/>
  <c r="H20" i="1"/>
  <c r="G20" i="1"/>
  <c r="E20" i="1"/>
  <c r="C20" i="1"/>
  <c r="H19" i="1"/>
  <c r="G19" i="1"/>
  <c r="E19" i="1"/>
  <c r="C19" i="1"/>
  <c r="H18" i="1"/>
  <c r="G18" i="1"/>
  <c r="E18" i="1"/>
  <c r="C18" i="1"/>
  <c r="H17" i="1"/>
  <c r="G17" i="1"/>
  <c r="E17" i="1"/>
  <c r="C17" i="1"/>
  <c r="H16" i="1"/>
  <c r="G16" i="1"/>
  <c r="E16" i="1"/>
  <c r="C16" i="1"/>
  <c r="H15" i="1"/>
  <c r="G15" i="1"/>
  <c r="E15" i="1"/>
  <c r="C15" i="1"/>
  <c r="H14" i="1"/>
  <c r="G14" i="1"/>
  <c r="E14" i="1"/>
  <c r="C14" i="1"/>
  <c r="H13" i="1"/>
  <c r="G13" i="1"/>
  <c r="E13" i="1"/>
  <c r="C13" i="1"/>
  <c r="H12" i="1"/>
  <c r="G12" i="1"/>
  <c r="E12" i="1"/>
  <c r="C12" i="1"/>
  <c r="H11" i="1"/>
  <c r="G11" i="1"/>
  <c r="E11" i="1"/>
  <c r="C11" i="1"/>
  <c r="H10" i="1"/>
  <c r="G10" i="1"/>
  <c r="E10" i="1"/>
  <c r="C10" i="1"/>
  <c r="H9" i="1"/>
  <c r="G9" i="1"/>
  <c r="E9" i="1"/>
  <c r="C9" i="1"/>
  <c r="H8" i="1"/>
  <c r="G8" i="1"/>
  <c r="E8" i="1"/>
  <c r="C8" i="1"/>
  <c r="H7" i="1"/>
  <c r="G7" i="1"/>
  <c r="E7" i="1"/>
  <c r="C7" i="1"/>
  <c r="H6" i="1"/>
  <c r="G6" i="1"/>
  <c r="E6" i="1"/>
  <c r="C6" i="1"/>
  <c r="H5" i="1"/>
  <c r="G5" i="1"/>
  <c r="E5" i="1"/>
  <c r="C5" i="1"/>
  <c r="H4" i="1"/>
  <c r="G4" i="1"/>
  <c r="E4" i="1"/>
  <c r="C4" i="1"/>
  <c r="H3" i="1"/>
  <c r="G3" i="1"/>
  <c r="E3" i="1"/>
  <c r="C3" i="1"/>
  <c r="H2" i="1"/>
  <c r="G2" i="1"/>
  <c r="E2" i="1"/>
  <c r="C2" i="1"/>
  <c r="G84" i="6" l="1"/>
  <c r="F84" i="6"/>
  <c r="G83" i="6"/>
  <c r="F83" i="6"/>
  <c r="G82" i="6"/>
  <c r="F82" i="6"/>
  <c r="G81" i="6"/>
  <c r="F81" i="6"/>
  <c r="G80" i="6"/>
  <c r="F80" i="6"/>
  <c r="G79" i="6"/>
  <c r="F79" i="6"/>
  <c r="G78" i="6"/>
  <c r="F78" i="6"/>
  <c r="G77" i="6"/>
  <c r="F77" i="6"/>
  <c r="G76" i="6"/>
  <c r="F76" i="6"/>
  <c r="G75" i="6"/>
  <c r="F75" i="6"/>
  <c r="G74" i="6"/>
  <c r="F74" i="6"/>
  <c r="G73" i="6"/>
  <c r="F73" i="6"/>
  <c r="G72" i="6"/>
  <c r="F72" i="6"/>
  <c r="G71" i="6"/>
  <c r="F71" i="6"/>
  <c r="G70" i="6"/>
  <c r="F70" i="6"/>
  <c r="G69" i="6"/>
  <c r="F69" i="6"/>
  <c r="G68" i="6"/>
  <c r="F68" i="6"/>
  <c r="G67" i="6"/>
  <c r="F67" i="6"/>
  <c r="G66" i="6"/>
  <c r="F66" i="6"/>
  <c r="G65" i="6"/>
  <c r="F65" i="6"/>
  <c r="G64" i="6"/>
  <c r="F64" i="6"/>
  <c r="G63" i="6"/>
  <c r="F63" i="6"/>
  <c r="G62" i="6"/>
  <c r="F62" i="6"/>
  <c r="G61" i="6"/>
  <c r="F61" i="6"/>
  <c r="G60" i="6"/>
  <c r="F60" i="6"/>
  <c r="G59" i="6"/>
  <c r="F59" i="6"/>
  <c r="G58" i="6"/>
  <c r="F58" i="6"/>
  <c r="G57" i="6"/>
  <c r="F57" i="6"/>
  <c r="G56" i="6"/>
  <c r="F56" i="6"/>
  <c r="G55" i="6"/>
  <c r="F55" i="6"/>
  <c r="G54" i="6"/>
  <c r="F54" i="6"/>
  <c r="G53" i="6"/>
  <c r="F53" i="6"/>
  <c r="G52" i="6"/>
  <c r="F52" i="6"/>
  <c r="G51" i="6"/>
  <c r="F51" i="6"/>
  <c r="G50" i="6"/>
  <c r="F50" i="6"/>
  <c r="G49" i="6"/>
  <c r="F49" i="6"/>
  <c r="G48" i="6"/>
  <c r="F48" i="6"/>
  <c r="G47" i="6"/>
  <c r="F47" i="6"/>
  <c r="G46" i="6"/>
  <c r="F46" i="6"/>
  <c r="G45" i="6"/>
  <c r="F45" i="6"/>
  <c r="G44" i="6"/>
  <c r="F44" i="6"/>
  <c r="G43" i="6"/>
  <c r="F43" i="6"/>
  <c r="G42" i="6"/>
  <c r="F42" i="6"/>
  <c r="G41" i="6"/>
  <c r="F41" i="6"/>
  <c r="G40" i="6"/>
  <c r="F40" i="6"/>
  <c r="G39" i="6"/>
  <c r="F39" i="6"/>
  <c r="G38" i="6"/>
  <c r="F38" i="6"/>
  <c r="G37" i="6"/>
  <c r="F37" i="6"/>
  <c r="G36" i="6"/>
  <c r="F36" i="6"/>
  <c r="G35" i="6"/>
  <c r="F35" i="6"/>
  <c r="G34" i="6"/>
  <c r="F34" i="6"/>
  <c r="G33" i="6"/>
  <c r="F33" i="6"/>
  <c r="G32" i="6"/>
  <c r="F32" i="6"/>
  <c r="G31" i="6"/>
  <c r="F31" i="6"/>
  <c r="G30" i="6"/>
  <c r="F30" i="6"/>
  <c r="G29" i="6"/>
  <c r="F29" i="6"/>
  <c r="G28" i="6"/>
  <c r="F28" i="6"/>
  <c r="G27" i="6"/>
  <c r="F27" i="6"/>
  <c r="G26" i="6"/>
  <c r="F26" i="6"/>
  <c r="G25" i="6"/>
  <c r="F25" i="6"/>
  <c r="G24" i="6"/>
  <c r="F24" i="6"/>
  <c r="G23" i="6"/>
  <c r="F23" i="6"/>
  <c r="G22" i="6"/>
  <c r="F22" i="6"/>
  <c r="G21" i="6"/>
  <c r="F21" i="6"/>
  <c r="G20" i="6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G8" i="6"/>
  <c r="F8" i="6"/>
  <c r="G7" i="6"/>
  <c r="F7" i="6"/>
  <c r="G6" i="6"/>
  <c r="F6" i="6"/>
  <c r="G5" i="6"/>
  <c r="F5" i="6"/>
  <c r="G4" i="6"/>
  <c r="F4" i="6"/>
  <c r="G3" i="6"/>
  <c r="F3" i="6"/>
  <c r="G92" i="5"/>
  <c r="F92" i="5"/>
  <c r="G90" i="5"/>
  <c r="F90" i="5"/>
  <c r="G89" i="5"/>
  <c r="F89" i="5"/>
  <c r="G88" i="5"/>
  <c r="F88" i="5"/>
  <c r="G87" i="5"/>
  <c r="F87" i="5"/>
  <c r="G86" i="5"/>
  <c r="F86" i="5"/>
  <c r="G85" i="5"/>
  <c r="F85" i="5"/>
  <c r="G84" i="5"/>
  <c r="F84" i="5"/>
  <c r="G83" i="5"/>
  <c r="F83" i="5"/>
  <c r="G82" i="5"/>
  <c r="F82" i="5"/>
  <c r="G81" i="5"/>
  <c r="F81" i="5"/>
  <c r="G80" i="5"/>
  <c r="F80" i="5"/>
  <c r="G79" i="5"/>
  <c r="F79" i="5"/>
  <c r="G78" i="5"/>
  <c r="F78" i="5"/>
  <c r="G77" i="5"/>
  <c r="F77" i="5"/>
  <c r="G76" i="5"/>
  <c r="F76" i="5"/>
  <c r="G75" i="5"/>
  <c r="F75" i="5"/>
  <c r="G74" i="5"/>
  <c r="F74" i="5"/>
  <c r="G73" i="5"/>
  <c r="F73" i="5"/>
  <c r="G72" i="5"/>
  <c r="F72" i="5"/>
  <c r="G71" i="5"/>
  <c r="F71" i="5"/>
  <c r="G70" i="5"/>
  <c r="F70" i="5"/>
  <c r="G69" i="5"/>
  <c r="F69" i="5"/>
  <c r="G68" i="5"/>
  <c r="F68" i="5"/>
  <c r="G67" i="5"/>
  <c r="F67" i="5"/>
  <c r="G66" i="5"/>
  <c r="F66" i="5"/>
  <c r="G65" i="5"/>
  <c r="F65" i="5"/>
  <c r="G64" i="5"/>
  <c r="F64" i="5"/>
  <c r="G63" i="5"/>
  <c r="F63" i="5"/>
  <c r="G62" i="5"/>
  <c r="F62" i="5"/>
  <c r="G61" i="5"/>
  <c r="F61" i="5"/>
  <c r="G60" i="5"/>
  <c r="F60" i="5"/>
  <c r="G59" i="5"/>
  <c r="F59" i="5"/>
  <c r="G58" i="5"/>
  <c r="F58" i="5"/>
  <c r="G57" i="5"/>
  <c r="F57" i="5"/>
  <c r="G56" i="5"/>
  <c r="F56" i="5"/>
  <c r="G55" i="5"/>
  <c r="F55" i="5"/>
  <c r="G54" i="5"/>
  <c r="F54" i="5"/>
  <c r="G53" i="5"/>
  <c r="F53" i="5"/>
  <c r="G52" i="5"/>
  <c r="F52" i="5"/>
  <c r="G51" i="5"/>
  <c r="F51" i="5"/>
  <c r="G50" i="5"/>
  <c r="F50" i="5"/>
  <c r="G49" i="5"/>
  <c r="F49" i="5"/>
  <c r="G48" i="5"/>
  <c r="F48" i="5"/>
  <c r="G47" i="5"/>
  <c r="F47" i="5"/>
  <c r="G46" i="5"/>
  <c r="F46" i="5"/>
  <c r="G45" i="5"/>
  <c r="F45" i="5"/>
  <c r="G44" i="5"/>
  <c r="F44" i="5"/>
  <c r="G43" i="5"/>
  <c r="F43" i="5"/>
  <c r="G42" i="5"/>
  <c r="F42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6" i="5"/>
  <c r="F6" i="5"/>
  <c r="G5" i="5"/>
  <c r="F5" i="5"/>
  <c r="G4" i="5"/>
  <c r="F4" i="5"/>
  <c r="G3" i="5"/>
  <c r="F3" i="5"/>
  <c r="H84" i="4"/>
  <c r="I84" i="4" s="1"/>
  <c r="G84" i="4"/>
  <c r="F84" i="4"/>
  <c r="H83" i="4"/>
  <c r="G83" i="4"/>
  <c r="F83" i="4"/>
  <c r="H82" i="4"/>
  <c r="I82" i="4" s="1"/>
  <c r="G82" i="4"/>
  <c r="F82" i="4"/>
  <c r="H81" i="4"/>
  <c r="G81" i="4"/>
  <c r="F81" i="4"/>
  <c r="H80" i="4"/>
  <c r="I80" i="4" s="1"/>
  <c r="G80" i="4"/>
  <c r="F80" i="4"/>
  <c r="H79" i="4"/>
  <c r="G79" i="4"/>
  <c r="F79" i="4"/>
  <c r="H78" i="4"/>
  <c r="I78" i="4" s="1"/>
  <c r="G78" i="4"/>
  <c r="F78" i="4"/>
  <c r="H77" i="4"/>
  <c r="G77" i="4"/>
  <c r="F77" i="4"/>
  <c r="H76" i="4"/>
  <c r="I76" i="4" s="1"/>
  <c r="G76" i="4"/>
  <c r="F76" i="4"/>
  <c r="H75" i="4"/>
  <c r="I75" i="4" s="1"/>
  <c r="G75" i="4"/>
  <c r="F75" i="4"/>
  <c r="H74" i="4"/>
  <c r="I74" i="4" s="1"/>
  <c r="G74" i="4"/>
  <c r="F74" i="4"/>
  <c r="H73" i="4"/>
  <c r="I73" i="4" s="1"/>
  <c r="G73" i="4"/>
  <c r="F73" i="4"/>
  <c r="H72" i="4"/>
  <c r="I72" i="4" s="1"/>
  <c r="G72" i="4"/>
  <c r="F72" i="4"/>
  <c r="H71" i="4"/>
  <c r="I71" i="4" s="1"/>
  <c r="G71" i="4"/>
  <c r="F71" i="4"/>
  <c r="H70" i="4"/>
  <c r="I70" i="4" s="1"/>
  <c r="G70" i="4"/>
  <c r="F70" i="4"/>
  <c r="H69" i="4"/>
  <c r="I69" i="4" s="1"/>
  <c r="G69" i="4"/>
  <c r="F69" i="4"/>
  <c r="H68" i="4"/>
  <c r="I68" i="4" s="1"/>
  <c r="G68" i="4"/>
  <c r="F68" i="4"/>
  <c r="H67" i="4"/>
  <c r="I67" i="4" s="1"/>
  <c r="G67" i="4"/>
  <c r="F67" i="4"/>
  <c r="H66" i="4"/>
  <c r="I66" i="4" s="1"/>
  <c r="G66" i="4"/>
  <c r="F66" i="4"/>
  <c r="H65" i="4"/>
  <c r="I65" i="4" s="1"/>
  <c r="G65" i="4"/>
  <c r="F65" i="4"/>
  <c r="H64" i="4"/>
  <c r="I64" i="4" s="1"/>
  <c r="G64" i="4"/>
  <c r="F64" i="4"/>
  <c r="H63" i="4"/>
  <c r="I63" i="4" s="1"/>
  <c r="G63" i="4"/>
  <c r="F63" i="4"/>
  <c r="H62" i="4"/>
  <c r="I62" i="4" s="1"/>
  <c r="G62" i="4"/>
  <c r="F62" i="4"/>
  <c r="H61" i="4"/>
  <c r="I61" i="4" s="1"/>
  <c r="G61" i="4"/>
  <c r="F61" i="4"/>
  <c r="H60" i="4"/>
  <c r="I60" i="4" s="1"/>
  <c r="G60" i="4"/>
  <c r="F60" i="4"/>
  <c r="H59" i="4"/>
  <c r="I59" i="4" s="1"/>
  <c r="G59" i="4"/>
  <c r="F59" i="4"/>
  <c r="H58" i="4"/>
  <c r="I58" i="4" s="1"/>
  <c r="G58" i="4"/>
  <c r="F58" i="4"/>
  <c r="H57" i="4"/>
  <c r="I57" i="4" s="1"/>
  <c r="G57" i="4"/>
  <c r="F57" i="4"/>
  <c r="H56" i="4"/>
  <c r="I56" i="4" s="1"/>
  <c r="G56" i="4"/>
  <c r="F56" i="4"/>
  <c r="H55" i="4"/>
  <c r="I55" i="4" s="1"/>
  <c r="G55" i="4"/>
  <c r="F55" i="4"/>
  <c r="H54" i="4"/>
  <c r="I54" i="4" s="1"/>
  <c r="G54" i="4"/>
  <c r="F54" i="4"/>
  <c r="H53" i="4"/>
  <c r="I53" i="4" s="1"/>
  <c r="G53" i="4"/>
  <c r="F53" i="4"/>
  <c r="H52" i="4"/>
  <c r="I52" i="4" s="1"/>
  <c r="G52" i="4"/>
  <c r="F52" i="4"/>
  <c r="H51" i="4"/>
  <c r="I51" i="4" s="1"/>
  <c r="G51" i="4"/>
  <c r="F51" i="4"/>
  <c r="H50" i="4"/>
  <c r="I50" i="4" s="1"/>
  <c r="G50" i="4"/>
  <c r="F50" i="4"/>
  <c r="H49" i="4"/>
  <c r="I49" i="4" s="1"/>
  <c r="G49" i="4"/>
  <c r="F49" i="4"/>
  <c r="H48" i="4"/>
  <c r="I48" i="4" s="1"/>
  <c r="G48" i="4"/>
  <c r="F48" i="4"/>
  <c r="H47" i="4"/>
  <c r="I47" i="4" s="1"/>
  <c r="G47" i="4"/>
  <c r="F47" i="4"/>
  <c r="H46" i="4"/>
  <c r="I46" i="4" s="1"/>
  <c r="G46" i="4"/>
  <c r="F46" i="4"/>
  <c r="H45" i="4"/>
  <c r="I45" i="4" s="1"/>
  <c r="G45" i="4"/>
  <c r="F45" i="4"/>
  <c r="H44" i="4"/>
  <c r="I44" i="4" s="1"/>
  <c r="G44" i="4"/>
  <c r="F44" i="4"/>
  <c r="H43" i="4"/>
  <c r="I43" i="4" s="1"/>
  <c r="G43" i="4"/>
  <c r="F43" i="4"/>
  <c r="H42" i="4"/>
  <c r="I42" i="4" s="1"/>
  <c r="G42" i="4"/>
  <c r="F42" i="4"/>
  <c r="H41" i="4"/>
  <c r="I41" i="4" s="1"/>
  <c r="G41" i="4"/>
  <c r="F41" i="4"/>
  <c r="H40" i="4"/>
  <c r="I40" i="4" s="1"/>
  <c r="G40" i="4"/>
  <c r="F40" i="4"/>
  <c r="H39" i="4"/>
  <c r="I39" i="4" s="1"/>
  <c r="G39" i="4"/>
  <c r="F39" i="4"/>
  <c r="H38" i="4"/>
  <c r="I38" i="4" s="1"/>
  <c r="G38" i="4"/>
  <c r="F38" i="4"/>
  <c r="H37" i="4"/>
  <c r="I37" i="4" s="1"/>
  <c r="G37" i="4"/>
  <c r="F37" i="4"/>
  <c r="H36" i="4"/>
  <c r="I36" i="4" s="1"/>
  <c r="G36" i="4"/>
  <c r="F36" i="4"/>
  <c r="H35" i="4"/>
  <c r="I35" i="4" s="1"/>
  <c r="G35" i="4"/>
  <c r="F35" i="4"/>
  <c r="H34" i="4"/>
  <c r="I34" i="4" s="1"/>
  <c r="G34" i="4"/>
  <c r="F34" i="4"/>
  <c r="H33" i="4"/>
  <c r="I33" i="4" s="1"/>
  <c r="G33" i="4"/>
  <c r="F33" i="4"/>
  <c r="H32" i="4"/>
  <c r="I32" i="4" s="1"/>
  <c r="G32" i="4"/>
  <c r="F32" i="4"/>
  <c r="H31" i="4"/>
  <c r="I31" i="4" s="1"/>
  <c r="G31" i="4"/>
  <c r="F31" i="4"/>
  <c r="H30" i="4"/>
  <c r="I30" i="4" s="1"/>
  <c r="G30" i="4"/>
  <c r="F30" i="4"/>
  <c r="H29" i="4"/>
  <c r="I29" i="4" s="1"/>
  <c r="G29" i="4"/>
  <c r="F29" i="4"/>
  <c r="H28" i="4"/>
  <c r="I28" i="4" s="1"/>
  <c r="G28" i="4"/>
  <c r="F28" i="4"/>
  <c r="H27" i="4"/>
  <c r="I27" i="4" s="1"/>
  <c r="G27" i="4"/>
  <c r="F27" i="4"/>
  <c r="H26" i="4"/>
  <c r="I26" i="4" s="1"/>
  <c r="G26" i="4"/>
  <c r="F26" i="4"/>
  <c r="H25" i="4"/>
  <c r="I25" i="4" s="1"/>
  <c r="G25" i="4"/>
  <c r="F25" i="4"/>
  <c r="H24" i="4"/>
  <c r="I24" i="4" s="1"/>
  <c r="G24" i="4"/>
  <c r="F24" i="4"/>
  <c r="H23" i="4"/>
  <c r="I23" i="4" s="1"/>
  <c r="G23" i="4"/>
  <c r="F23" i="4"/>
  <c r="H22" i="4"/>
  <c r="I22" i="4" s="1"/>
  <c r="G22" i="4"/>
  <c r="F22" i="4"/>
  <c r="H21" i="4"/>
  <c r="I21" i="4" s="1"/>
  <c r="G21" i="4"/>
  <c r="F21" i="4"/>
  <c r="H20" i="4"/>
  <c r="I20" i="4" s="1"/>
  <c r="G20" i="4"/>
  <c r="F20" i="4"/>
  <c r="H19" i="4"/>
  <c r="I19" i="4" s="1"/>
  <c r="G19" i="4"/>
  <c r="F19" i="4"/>
  <c r="H18" i="4"/>
  <c r="I18" i="4" s="1"/>
  <c r="G18" i="4"/>
  <c r="F18" i="4"/>
  <c r="H17" i="4"/>
  <c r="I17" i="4" s="1"/>
  <c r="G17" i="4"/>
  <c r="F17" i="4"/>
  <c r="H16" i="4"/>
  <c r="I16" i="4" s="1"/>
  <c r="G16" i="4"/>
  <c r="F16" i="4"/>
  <c r="H15" i="4"/>
  <c r="I15" i="4" s="1"/>
  <c r="G15" i="4"/>
  <c r="F15" i="4"/>
  <c r="H14" i="4"/>
  <c r="I14" i="4" s="1"/>
  <c r="G14" i="4"/>
  <c r="F14" i="4"/>
  <c r="H13" i="4"/>
  <c r="I13" i="4" s="1"/>
  <c r="G13" i="4"/>
  <c r="F13" i="4"/>
  <c r="H12" i="4"/>
  <c r="I12" i="4" s="1"/>
  <c r="G12" i="4"/>
  <c r="F12" i="4"/>
  <c r="H11" i="4"/>
  <c r="I11" i="4" s="1"/>
  <c r="G11" i="4"/>
  <c r="F11" i="4"/>
  <c r="H10" i="4"/>
  <c r="I10" i="4" s="1"/>
  <c r="G10" i="4"/>
  <c r="F10" i="4"/>
  <c r="H9" i="4"/>
  <c r="I9" i="4" s="1"/>
  <c r="G9" i="4"/>
  <c r="F9" i="4"/>
  <c r="H8" i="4"/>
  <c r="I8" i="4" s="1"/>
  <c r="G8" i="4"/>
  <c r="F8" i="4"/>
  <c r="H7" i="4"/>
  <c r="I7" i="4" s="1"/>
  <c r="G7" i="4"/>
  <c r="F7" i="4"/>
  <c r="H6" i="4"/>
  <c r="I6" i="4" s="1"/>
  <c r="G6" i="4"/>
  <c r="F6" i="4"/>
  <c r="H5" i="4"/>
  <c r="I5" i="4" s="1"/>
  <c r="G5" i="4"/>
  <c r="F5" i="4"/>
  <c r="H4" i="4"/>
  <c r="I4" i="4" s="1"/>
  <c r="G4" i="4"/>
  <c r="F4" i="4"/>
  <c r="H3" i="4"/>
  <c r="I3" i="4" s="1"/>
  <c r="G3" i="4"/>
  <c r="F3" i="4"/>
  <c r="H92" i="3"/>
  <c r="I92" i="3" s="1"/>
  <c r="G92" i="3"/>
  <c r="F92" i="3"/>
  <c r="H90" i="3"/>
  <c r="G90" i="3"/>
  <c r="F90" i="3"/>
  <c r="H89" i="3"/>
  <c r="G89" i="3"/>
  <c r="F89" i="3"/>
  <c r="H88" i="3"/>
  <c r="G88" i="3"/>
  <c r="F88" i="3"/>
  <c r="H87" i="3"/>
  <c r="I87" i="3" s="1"/>
  <c r="G87" i="3"/>
  <c r="F87" i="3"/>
  <c r="H86" i="3"/>
  <c r="I86" i="3" s="1"/>
  <c r="G86" i="3"/>
  <c r="F86" i="3"/>
  <c r="H85" i="3"/>
  <c r="G85" i="3"/>
  <c r="F85" i="3"/>
  <c r="H84" i="3"/>
  <c r="G84" i="3"/>
  <c r="F84" i="3"/>
  <c r="H83" i="3"/>
  <c r="G83" i="3"/>
  <c r="F83" i="3"/>
  <c r="H82" i="3"/>
  <c r="G82" i="3"/>
  <c r="F82" i="3"/>
  <c r="H81" i="3"/>
  <c r="G81" i="3"/>
  <c r="F81" i="3"/>
  <c r="H80" i="3"/>
  <c r="G80" i="3"/>
  <c r="F80" i="3"/>
  <c r="H79" i="3"/>
  <c r="G79" i="3"/>
  <c r="F79" i="3"/>
  <c r="H78" i="3"/>
  <c r="I78" i="3" s="1"/>
  <c r="G78" i="3"/>
  <c r="F78" i="3"/>
  <c r="H77" i="3"/>
  <c r="G77" i="3"/>
  <c r="F77" i="3"/>
  <c r="H76" i="3"/>
  <c r="G76" i="3"/>
  <c r="F76" i="3"/>
  <c r="H75" i="3"/>
  <c r="G75" i="3"/>
  <c r="F75" i="3"/>
  <c r="H74" i="3"/>
  <c r="I74" i="3" s="1"/>
  <c r="G74" i="3"/>
  <c r="F74" i="3"/>
  <c r="H73" i="3"/>
  <c r="G73" i="3"/>
  <c r="F73" i="3"/>
  <c r="H72" i="3"/>
  <c r="G72" i="3"/>
  <c r="F72" i="3"/>
  <c r="H71" i="3"/>
  <c r="G71" i="3"/>
  <c r="F71" i="3"/>
  <c r="H70" i="3"/>
  <c r="I70" i="3" s="1"/>
  <c r="G70" i="3"/>
  <c r="F70" i="3"/>
  <c r="H69" i="3"/>
  <c r="G69" i="3"/>
  <c r="F69" i="3"/>
  <c r="H68" i="3"/>
  <c r="G68" i="3"/>
  <c r="F68" i="3"/>
  <c r="H67" i="3"/>
  <c r="G67" i="3"/>
  <c r="F67" i="3"/>
  <c r="H66" i="3"/>
  <c r="I66" i="3" s="1"/>
  <c r="G66" i="3"/>
  <c r="F66" i="3"/>
  <c r="H65" i="3"/>
  <c r="G65" i="3"/>
  <c r="F65" i="3"/>
  <c r="H64" i="3"/>
  <c r="G64" i="3"/>
  <c r="F64" i="3"/>
  <c r="H63" i="3"/>
  <c r="G63" i="3"/>
  <c r="F63" i="3"/>
  <c r="H62" i="3"/>
  <c r="I62" i="3" s="1"/>
  <c r="G62" i="3"/>
  <c r="F62" i="3"/>
  <c r="H61" i="3"/>
  <c r="G61" i="3"/>
  <c r="F61" i="3"/>
  <c r="H60" i="3"/>
  <c r="G60" i="3"/>
  <c r="F60" i="3"/>
  <c r="H59" i="3"/>
  <c r="G59" i="3"/>
  <c r="F59" i="3"/>
  <c r="H58" i="3"/>
  <c r="I58" i="3" s="1"/>
  <c r="G58" i="3"/>
  <c r="F58" i="3"/>
  <c r="H57" i="3"/>
  <c r="G57" i="3"/>
  <c r="F57" i="3"/>
  <c r="H56" i="3"/>
  <c r="I56" i="3" s="1"/>
  <c r="G56" i="3"/>
  <c r="F56" i="3"/>
  <c r="H55" i="3"/>
  <c r="G55" i="3"/>
  <c r="F55" i="3"/>
  <c r="H54" i="3"/>
  <c r="I54" i="3" s="1"/>
  <c r="G54" i="3"/>
  <c r="F54" i="3"/>
  <c r="H53" i="3"/>
  <c r="G53" i="3"/>
  <c r="F53" i="3"/>
  <c r="H52" i="3"/>
  <c r="I52" i="3" s="1"/>
  <c r="G52" i="3"/>
  <c r="F52" i="3"/>
  <c r="H51" i="3"/>
  <c r="G51" i="3"/>
  <c r="F51" i="3"/>
  <c r="H50" i="3"/>
  <c r="I50" i="3" s="1"/>
  <c r="G50" i="3"/>
  <c r="F50" i="3"/>
  <c r="H49" i="3"/>
  <c r="G49" i="3"/>
  <c r="F49" i="3"/>
  <c r="H48" i="3"/>
  <c r="I48" i="3" s="1"/>
  <c r="G48" i="3"/>
  <c r="F48" i="3"/>
  <c r="H47" i="3"/>
  <c r="G47" i="3"/>
  <c r="F47" i="3"/>
  <c r="H46" i="3"/>
  <c r="I46" i="3" s="1"/>
  <c r="G46" i="3"/>
  <c r="F46" i="3"/>
  <c r="H45" i="3"/>
  <c r="G45" i="3"/>
  <c r="F45" i="3"/>
  <c r="H44" i="3"/>
  <c r="I44" i="3" s="1"/>
  <c r="G44" i="3"/>
  <c r="F44" i="3"/>
  <c r="H43" i="3"/>
  <c r="G43" i="3"/>
  <c r="F43" i="3"/>
  <c r="H42" i="3"/>
  <c r="I42" i="3" s="1"/>
  <c r="G42" i="3"/>
  <c r="F42" i="3"/>
  <c r="H41" i="3"/>
  <c r="G41" i="3"/>
  <c r="F41" i="3"/>
  <c r="H40" i="3"/>
  <c r="I40" i="3" s="1"/>
  <c r="G40" i="3"/>
  <c r="F40" i="3"/>
  <c r="H39" i="3"/>
  <c r="G39" i="3"/>
  <c r="F39" i="3"/>
  <c r="H38" i="3"/>
  <c r="I38" i="3" s="1"/>
  <c r="G38" i="3"/>
  <c r="F38" i="3"/>
  <c r="H37" i="3"/>
  <c r="G37" i="3"/>
  <c r="F37" i="3"/>
  <c r="H36" i="3"/>
  <c r="I36" i="3" s="1"/>
  <c r="G36" i="3"/>
  <c r="F36" i="3"/>
  <c r="H35" i="3"/>
  <c r="G35" i="3"/>
  <c r="F35" i="3"/>
  <c r="H34" i="3"/>
  <c r="I34" i="3" s="1"/>
  <c r="G34" i="3"/>
  <c r="F34" i="3"/>
  <c r="H33" i="3"/>
  <c r="G33" i="3"/>
  <c r="F33" i="3"/>
  <c r="H32" i="3"/>
  <c r="I32" i="3" s="1"/>
  <c r="G32" i="3"/>
  <c r="F32" i="3"/>
  <c r="H31" i="3"/>
  <c r="G31" i="3"/>
  <c r="F31" i="3"/>
  <c r="H30" i="3"/>
  <c r="I30" i="3" s="1"/>
  <c r="G30" i="3"/>
  <c r="F30" i="3"/>
  <c r="H29" i="3"/>
  <c r="I29" i="3" s="1"/>
  <c r="G29" i="3"/>
  <c r="F29" i="3"/>
  <c r="H28" i="3"/>
  <c r="I28" i="3" s="1"/>
  <c r="G28" i="3"/>
  <c r="F28" i="3"/>
  <c r="H27" i="3"/>
  <c r="I27" i="3" s="1"/>
  <c r="G27" i="3"/>
  <c r="F27" i="3"/>
  <c r="H26" i="3"/>
  <c r="I26" i="3" s="1"/>
  <c r="G26" i="3"/>
  <c r="F26" i="3"/>
  <c r="H25" i="3"/>
  <c r="I25" i="3" s="1"/>
  <c r="G25" i="3"/>
  <c r="F25" i="3"/>
  <c r="H24" i="3"/>
  <c r="I24" i="3" s="1"/>
  <c r="G24" i="3"/>
  <c r="F24" i="3"/>
  <c r="H23" i="3"/>
  <c r="I23" i="3" s="1"/>
  <c r="G23" i="3"/>
  <c r="F23" i="3"/>
  <c r="H22" i="3"/>
  <c r="I22" i="3" s="1"/>
  <c r="G22" i="3"/>
  <c r="F22" i="3"/>
  <c r="H21" i="3"/>
  <c r="I21" i="3" s="1"/>
  <c r="G21" i="3"/>
  <c r="F21" i="3"/>
  <c r="H20" i="3"/>
  <c r="I20" i="3" s="1"/>
  <c r="G20" i="3"/>
  <c r="F20" i="3"/>
  <c r="H19" i="3"/>
  <c r="I19" i="3" s="1"/>
  <c r="G19" i="3"/>
  <c r="F19" i="3"/>
  <c r="H18" i="3"/>
  <c r="I18" i="3" s="1"/>
  <c r="G18" i="3"/>
  <c r="F18" i="3"/>
  <c r="H17" i="3"/>
  <c r="I17" i="3" s="1"/>
  <c r="G17" i="3"/>
  <c r="F17" i="3"/>
  <c r="H16" i="3"/>
  <c r="I16" i="3" s="1"/>
  <c r="G16" i="3"/>
  <c r="F16" i="3"/>
  <c r="H15" i="3"/>
  <c r="I15" i="3" s="1"/>
  <c r="G15" i="3"/>
  <c r="F15" i="3"/>
  <c r="H14" i="3"/>
  <c r="I14" i="3" s="1"/>
  <c r="G14" i="3"/>
  <c r="F14" i="3"/>
  <c r="H13" i="3"/>
  <c r="I13" i="3" s="1"/>
  <c r="G13" i="3"/>
  <c r="F13" i="3"/>
  <c r="H12" i="3"/>
  <c r="I12" i="3" s="1"/>
  <c r="G12" i="3"/>
  <c r="F12" i="3"/>
  <c r="H11" i="3"/>
  <c r="I11" i="3" s="1"/>
  <c r="G11" i="3"/>
  <c r="H10" i="3"/>
  <c r="I10" i="3" s="1"/>
  <c r="G10" i="3"/>
  <c r="F10" i="3"/>
  <c r="H9" i="3"/>
  <c r="I9" i="3" s="1"/>
  <c r="G9" i="3"/>
  <c r="F9" i="3"/>
  <c r="H8" i="3"/>
  <c r="I8" i="3" s="1"/>
  <c r="G8" i="3"/>
  <c r="F8" i="3"/>
  <c r="H7" i="3"/>
  <c r="I7" i="3" s="1"/>
  <c r="G7" i="3"/>
  <c r="F7" i="3"/>
  <c r="H6" i="3"/>
  <c r="I6" i="3" s="1"/>
  <c r="G6" i="3"/>
  <c r="F6" i="3"/>
  <c r="H5" i="3"/>
  <c r="I5" i="3" s="1"/>
  <c r="G5" i="3"/>
  <c r="F5" i="3"/>
  <c r="H4" i="3"/>
  <c r="I4" i="3" s="1"/>
  <c r="G4" i="3"/>
  <c r="F4" i="3"/>
  <c r="H3" i="3"/>
  <c r="I3" i="3" s="1"/>
  <c r="G3" i="3"/>
  <c r="F3" i="3"/>
  <c r="I77" i="4" l="1"/>
  <c r="I81" i="4"/>
  <c r="I79" i="4"/>
  <c r="I83" i="4"/>
  <c r="I31" i="3"/>
  <c r="I35" i="3"/>
  <c r="I39" i="3"/>
  <c r="I43" i="3"/>
  <c r="I47" i="3"/>
  <c r="I33" i="3"/>
  <c r="I37" i="3"/>
  <c r="I41" i="3"/>
  <c r="I45" i="3"/>
  <c r="I49" i="3"/>
  <c r="I51" i="3"/>
  <c r="I55" i="3"/>
  <c r="I59" i="3"/>
  <c r="I63" i="3"/>
  <c r="I67" i="3"/>
  <c r="I71" i="3"/>
  <c r="I75" i="3"/>
  <c r="I79" i="3"/>
  <c r="I83" i="3"/>
  <c r="I53" i="3"/>
  <c r="I57" i="3"/>
  <c r="I61" i="3"/>
  <c r="I65" i="3"/>
  <c r="I69" i="3"/>
  <c r="I73" i="3"/>
  <c r="I81" i="3"/>
  <c r="I85" i="3"/>
  <c r="I77" i="3"/>
  <c r="I82" i="3"/>
  <c r="I60" i="3"/>
  <c r="I68" i="3"/>
  <c r="I76" i="3"/>
  <c r="I84" i="3"/>
  <c r="I90" i="3"/>
  <c r="I64" i="3"/>
  <c r="I72" i="3"/>
  <c r="I80" i="3"/>
  <c r="I88" i="3"/>
  <c r="I89" i="3"/>
</calcChain>
</file>

<file path=xl/sharedStrings.xml><?xml version="1.0" encoding="utf-8"?>
<sst xmlns="http://schemas.openxmlformats.org/spreadsheetml/2006/main" count="383" uniqueCount="226">
  <si>
    <t xml:space="preserve">HAM PETROL VE DOĞALGAZ ÇIKARIMI     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</si>
  <si>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</si>
  <si>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</si>
  <si>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</si>
  <si>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</si>
  <si>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</si>
  <si>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</si>
  <si>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>DİYARBAKIR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</si>
  <si>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</si>
  <si>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</si>
  <si>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</si>
  <si>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</si>
  <si>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</si>
  <si>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</si>
  <si>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</si>
  <si>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</si>
  <si>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</si>
  <si>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</si>
  <si>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</si>
  <si>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</si>
  <si>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</si>
  <si>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</si>
  <si>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</si>
  <si>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</si>
  <si>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</si>
  <si>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</si>
  <si>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</si>
  <si>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</si>
  <si>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</si>
  <si>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</si>
  <si>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</si>
  <si>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</si>
  <si>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</si>
  <si>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</si>
  <si>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</si>
  <si>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</si>
  <si>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</si>
  <si>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</si>
  <si>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</si>
  <si>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</si>
  <si>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</si>
  <si>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</si>
  <si>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</si>
  <si>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</si>
  <si>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</si>
  <si>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</si>
  <si>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</si>
  <si>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</si>
  <si>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</si>
  <si>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</si>
  <si>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</si>
  <si>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</si>
  <si>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</si>
  <si>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</si>
  <si>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</si>
  <si>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</si>
  <si>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</si>
  <si>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</si>
  <si>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</si>
  <si>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</si>
  <si>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</si>
  <si>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</si>
  <si>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</si>
  <si>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</si>
  <si>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</si>
  <si>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</si>
  <si>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</si>
  <si>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</si>
  <si>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</si>
  <si>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</si>
  <si>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</si>
  <si>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</si>
  <si>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</si>
  <si>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</si>
  <si>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</si>
  <si>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</si>
  <si>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</si>
  <si>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</si>
  <si>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</si>
  <si>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</si>
  <si>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</si>
  <si>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</si>
  <si>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Months</t>
  </si>
  <si>
    <t>4a_index</t>
  </si>
  <si>
    <t>4c_index</t>
  </si>
  <si>
    <t xml:space="preserve">Total Registered Employment </t>
  </si>
  <si>
    <t>ACTIVITY CLASSIFICATION</t>
  </si>
  <si>
    <t xml:space="preserve">CROP AND ANIMAL PRODUCTION       </t>
  </si>
  <si>
    <t>CODES OF ACTIVITY</t>
  </si>
  <si>
    <t xml:space="preserve">FORESTRY AND LOGGING </t>
  </si>
  <si>
    <t>FISHING AND AQUACULTURE</t>
  </si>
  <si>
    <t xml:space="preserve">MINING OF COAL AND LIGNITE  </t>
  </si>
  <si>
    <t>MİNİNG OF METAL ORES</t>
  </si>
  <si>
    <t>OTHER MİNİNG AND QUARRYİNG </t>
  </si>
  <si>
    <t>MİNİNG SUPPORT SERVİCE ACTİVİTİES </t>
  </si>
  <si>
    <t>MANUFACTURE OF FOOD PRODUCTS</t>
  </si>
  <si>
    <t>MANUFACTURE OF BEVERAGES </t>
  </si>
  <si>
    <t>MANUFACTURE OF TOBACCO PRODUCTS</t>
  </si>
  <si>
    <t>MANUFACTURE OF TEXTİLES</t>
  </si>
  <si>
    <t>MANUFACTURE OF WEARİNG APPAREL</t>
  </si>
  <si>
    <t>MANUFACTURE OF LEATHER AND RELATED PRODUCTS </t>
  </si>
  <si>
    <t>MANUFACTURE OF WOOD AND OF PRODUCTS OF WOOD AND CORK, EXCEPT FURNİTURE; MANUFACTURE OF ARTİCLES OF STRAW AND PLAİTİNG MATERİALS </t>
  </si>
  <si>
    <t>MANUFACTURE OF PAPER AND PAPER PRODUCTS </t>
  </si>
  <si>
    <t>PRİNTİNG AND REPRODUCTİON OF RECORDED MEDİA</t>
  </si>
  <si>
    <t>MINING SUPPORT SERVICE ACTIVITIES </t>
  </si>
  <si>
    <t>MANUFACTURE OF TEXTILES</t>
  </si>
  <si>
    <t>MANUFACTURE OF WEARING APPAREL</t>
  </si>
  <si>
    <t>PRİNTİNG AND REPRODUCTİON OF RECORDED MEDIA</t>
  </si>
  <si>
    <t>MANUFACTURE OF COKE AND REFİNED PETROLEUM PRODUCTS</t>
  </si>
  <si>
    <t>MANUFACTURE OF CHEMİCALS AND CHEMİCAL PRODUCTS</t>
  </si>
  <si>
    <t>MANUFACTURE OF BASİC PHARMACEUTİCAL PRODUCTS AND PHARMACEUTİCAL PREPARATİONS </t>
  </si>
  <si>
    <t>MANUFACTURE OF RUBBER AND PLASTİC PRODUCTS </t>
  </si>
  <si>
    <t>MANUFACTURE OF OTHER NON-METALLİC MİNERAL PRODUCTS</t>
  </si>
  <si>
    <t>MANUFACTURE OF BASİC METALS</t>
  </si>
  <si>
    <t>MANUFACTURE OF FABRİCATED METAL PRODUCTS, EXCEPT MACHİNERY AND EQUİPMENT </t>
  </si>
  <si>
    <t>MANUFACTURE OF COMPUTER, ELECTRONİC AND OPTİCAL PRODUCTS </t>
  </si>
  <si>
    <t>MANUFACTURE OF ELECTRİCAL EQUİPMENT </t>
  </si>
  <si>
    <t>MANUFACTURE OF MACHİNERY AND EQUİPMENT N.E.C. </t>
  </si>
  <si>
    <t>MANUFACTURE OF MOTOR VEHİCLES, TRAİLERS AND SEMİ-TRAİLERS </t>
  </si>
  <si>
    <t>MANUFACTURE OF OTHER TRANSPORT EQUİPMENT </t>
  </si>
  <si>
    <t>MANUFACTURE OF FURNİTURE </t>
  </si>
  <si>
    <t>OTHER MANUFACTURİNG </t>
  </si>
  <si>
    <t>MANUFACTURE OF COKE AND REFINED PETROLEUM PRODUCTS</t>
  </si>
  <si>
    <t>MANUFACTURE OF CHEMICALS AND CHEMICAL PRODUCTS</t>
  </si>
  <si>
    <t>MANUFACTURE OF BASIC PHARMACEUTICAL PRODUCTS AND PHARMACEUTICAL PREPARATIONS </t>
  </si>
  <si>
    <t>MANUFACTURE OF RUBBER AND PLASTIC PRODUCTS </t>
  </si>
  <si>
    <t>MANUFACTURE OF OTHER NON-METALLIC MINERAL PRODUCTS</t>
  </si>
  <si>
    <t>MANUFACTURE OF BASIC METALS</t>
  </si>
  <si>
    <t>MANUFACTURE OF FABRICATED METAL PRODUCTS, EXCEPT MACHINERY AND EQUIPMENT </t>
  </si>
  <si>
    <t>MANUFACTURE OF COMPUTER, ELECTRONIC AND OPTİÜCAL PRODUCTS </t>
  </si>
  <si>
    <t>MANUFACTURE OF ELECTRİCAL EQUIPMENT </t>
  </si>
  <si>
    <t>MANUFACTURE OF MACHINERY AND EQUIPMENT N.E.C. </t>
  </si>
  <si>
    <t>MANUFACTURE OF MOTOR VEHICLES, TRAILERS AND SEMI-TRAILERS </t>
  </si>
  <si>
    <t>MANUFACTURE OF OTHER TRANSPORT EQUIPMENT </t>
  </si>
  <si>
    <t>MANUFACTURE OF FURNITURE </t>
  </si>
  <si>
    <t>OTHER MANUFACTURING </t>
  </si>
  <si>
    <t>REPAİR AND İNSTALLATİON OF MACHİNERY AND EQUİPMENT </t>
  </si>
  <si>
    <t>ELECTRİCİTY, GAS, STEAM AND AİR CONDİTİONİNG SUPPLY </t>
  </si>
  <si>
    <t>WATER COLLECTİON, TREATMENT AND SUPPLY </t>
  </si>
  <si>
    <t>SEWERAGE </t>
  </si>
  <si>
    <t>WASTE COLLECTİON, TREATMENT AND DİSPOSAL ACTİVİTİES; MATERİALS RECOVERY </t>
  </si>
  <si>
    <t>REMEDİATİON ACTİVİTİES AND OTHER WASTE MANAGEMENT SERVİCES </t>
  </si>
  <si>
    <t>CONSTRUCTİON OF BUİLDİNGS </t>
  </si>
  <si>
    <t>CİVİL ENGİNEERİNG</t>
  </si>
  <si>
    <t>SPECİALİSED CONSTRUCTİON ACTİVİTİES </t>
  </si>
  <si>
    <t>WHOLESALE AND RETAİL TRADE AND REPAİR OF MOTOR VEHİCLES AND MOTORCYCLES </t>
  </si>
  <si>
    <t>WHOLESALE TRADE, EXCEPT OF MOTOR VEHİCLES AND MOTORCYCLES </t>
  </si>
  <si>
    <t>RETAİL TRADE, EXCEPT OF MOTOR VEHİCLES AND MOTORCYCLES</t>
  </si>
  <si>
    <t>LAND TRANSPORT AND TRANSPORT VİA PİPELİNES</t>
  </si>
  <si>
    <t>WATER TRANSPORT</t>
  </si>
  <si>
    <t>AİR TRANSPORT</t>
  </si>
  <si>
    <t>WAREHOUSİNG AND SUPPORT ACTİVİTİES FOR TRANSPORTATİON</t>
  </si>
  <si>
    <t>POSTAL AND COURİER ACTİVİTİES</t>
  </si>
  <si>
    <t>ACCOMMODATİON</t>
  </si>
  <si>
    <t>FOOD AND BEVERAGE SERVİCE ACTİVİTİES</t>
  </si>
  <si>
    <t>PUBLİSHİNG ACTİVİTİES</t>
  </si>
  <si>
    <t>MOTİON PİCTURE, VİDEO AND TELEVİSİON PROGRAMME PRODUCTİON, SOUND RECORDİNG AND MUSİC PUBLİSHİNG ACTİVİTİES</t>
  </si>
  <si>
    <t>PROGRAMMİNG AND BROADCASTİNG ACTİVİTİES</t>
  </si>
  <si>
    <t>TELECOMMUNİCATİONS</t>
  </si>
  <si>
    <t>COMPUTER PROGRAMMİNG, CONSULTANCY AND RELATED ACTİVİTİES</t>
  </si>
  <si>
    <t>INFORMATİON SERVİCE ACTİVİTİES</t>
  </si>
  <si>
    <t>FİNANCİAL SERVİCE ACTİVİTİES, EXCEPT İNSURANCE AND PENSİON FUNDİNG</t>
  </si>
  <si>
    <t>INSURANCE, REİNSURANCE AND PENSİON FUNDİNG, EXCEPT COMPULSORY SOCİAL SECURİTY</t>
  </si>
  <si>
    <t>ACTİVİTİES AUXİLİARY TO FİNANCİAL SERVİCES AND İNSURANCE ACTİVİTİES</t>
  </si>
  <si>
    <t>REAL ESTATE ACTİVİTİES</t>
  </si>
  <si>
    <t>LEGAL AND ACCOUNTİNG ACTİVİTİES</t>
  </si>
  <si>
    <t>ACTİVİTİES OF HEAD OFFİCES; MANAGEMENT CONSULTANCY ACTİVİTİES</t>
  </si>
  <si>
    <t>ARCHİTECTURAL AND ENGİNEERİNG ACTİVİTİES; TECHNİCAL TESTİNG AND ANALYSİS</t>
  </si>
  <si>
    <t>SCİENTİFİC RESEARCH AND DEVELOPMENT</t>
  </si>
  <si>
    <t>ADVERTİSİNG AND MARKET RESEARCH</t>
  </si>
  <si>
    <t>OTHER PROFESSİONAL, SCİENTİFİC AND TECHNİCAL ACTİVİTİES</t>
  </si>
  <si>
    <t>VETERİNARY ACTİVİTİES </t>
  </si>
  <si>
    <t>RENTAL AND LEASİNG ACTİVİTİES</t>
  </si>
  <si>
    <t>EMPLOYMENT ACTİVİTİES</t>
  </si>
  <si>
    <t>TRAVEL AGENCY, TOUR OPERATOR AND OTHER RESERVATİON SERVİCE AND RELATED ACTİVİTİES</t>
  </si>
  <si>
    <t>SECURİTY AND İNVESTİGATİON ACTİVİTİES</t>
  </si>
  <si>
    <t>SERVİCES TO BUİLDİNGS AND LANDSCAPE ACTİVİTİES</t>
  </si>
  <si>
    <t>OFFİCE ADMİNİSTRATİVE, OFFİCE SUPPORT AND OTHER BUSİNESS SUPPORT ACTİVİTİES</t>
  </si>
  <si>
    <t>PUBLIC ADMINISTRATION AND DEFENCE; COMPULSORY SOCIAL SECURITY</t>
  </si>
  <si>
    <t>EDUCATİON</t>
  </si>
  <si>
    <t>HUMAN HEALTH ACTİVİTİES</t>
  </si>
  <si>
    <t>RESİDENTİAL CARE ACTİVİTİES</t>
  </si>
  <si>
    <t>SOCİAL WORK ACTİVİTİES WİTHOUT ACCOMMODATİON</t>
  </si>
  <si>
    <t>CREATİVE, ARTS AND ENTERTAİNMENT ACTİVİTİES</t>
  </si>
  <si>
    <t>LİBRARİES, ARCHİVES, MUSEUMS AND OTHER CULTURAL ACTİVİTİES</t>
  </si>
  <si>
    <t>GAMBLİNG AND BETTİNG ACTİVİTİES</t>
  </si>
  <si>
    <t>SPORTS ACTİVİTİES AND AMUSEMENT AND RECREATİON ACTİVİTİES</t>
  </si>
  <si>
    <t>ACTİVİTİES OF MEMBERSHİP ORGANİSATİONS</t>
  </si>
  <si>
    <t>REPAİR OF COMPUTERS AND PERSONAL AND HOUSEHOLD GOODS</t>
  </si>
  <si>
    <t>OTHER PERSONAL SERVİCE ACTİVİTİES</t>
  </si>
  <si>
    <t>ACTİVİTİES OF HOUSEHOLDS AS EMPLOYERS OF DOMESTİC PERSONNEL</t>
  </si>
  <si>
    <t>UNDİFFERENTİATED GOODS- AND SERVİCES-PRODUCİNG ACTİVİTİES OF PRİVATE HOUSEHOLDS FOR OWN USE</t>
  </si>
  <si>
    <t>ACTİVİTİES OF EXTRATERRİTORİAL ORGANİSATİONS AND BODİES</t>
  </si>
  <si>
    <t>PROVINCES CODE</t>
  </si>
  <si>
    <t>PROVINCES</t>
  </si>
  <si>
    <t>Unadjusted Series</t>
  </si>
  <si>
    <t>TOTAL</t>
  </si>
  <si>
    <t>CROP AND ANİMAL PRODUCTİON, HUNTİNG AND RELATED SERVİCE ACTİVİTİES </t>
  </si>
  <si>
    <t>FORESTRY AND LOGGİNG </t>
  </si>
  <si>
    <t>FİSHİNG AND AQUACULTURE </t>
  </si>
  <si>
    <t>MİNİNG OF COAL AND LİGNİTE </t>
  </si>
  <si>
    <t>EXTRACTİON OF CRUDE PETROLEUM AND NATURAL GAS</t>
  </si>
  <si>
    <t>T O TAL</t>
  </si>
  <si>
    <t>4b_index</t>
  </si>
  <si>
    <t>The Number of Compulsorily Insured (4b)</t>
  </si>
  <si>
    <t>The Number of Compulsorily Insured(4a)</t>
  </si>
  <si>
    <t>The Number of Compulsorily Insured and Waged Labor (4a)</t>
  </si>
  <si>
    <t>The Number of Compulsorily Insured Tradesman and Farmer (4b)</t>
  </si>
  <si>
    <t>The Number of Compulsorily Insured and Waged Labor(4a)_SA</t>
  </si>
  <si>
    <t>The Number of Compulsorily Insured Tradesman and Farmer (4b)_SA</t>
  </si>
  <si>
    <t>The number of Compulsorily Insured (4c)</t>
  </si>
  <si>
    <t>The Number of Compulsorily Insured Public Employee (4c)</t>
  </si>
  <si>
    <t>The Number of Compulsorily Insured Public Employee(4c)_SA</t>
  </si>
  <si>
    <t>EK-9 EV HİZMETLERİNDE 10 GÜNDEN FAZLA ÇALIŞANLAR</t>
  </si>
  <si>
    <t>Share of Sectors (July 2017)</t>
  </si>
  <si>
    <t>Change of The Number of Employees (July 2017 - July 2016)</t>
  </si>
  <si>
    <t>Difference of The Number of Employees (July 2017 - July 2016)</t>
  </si>
  <si>
    <t>Share of Sectors in The Increase (%) (July 2017)</t>
  </si>
  <si>
    <t>Share of Provinces (July 2017)</t>
  </si>
  <si>
    <t>Change of The Number of Companies (July 2017 - July 2016)</t>
  </si>
  <si>
    <t>Difference of The Number of Companies (July 2017 - July 2016)</t>
  </si>
  <si>
    <t>Share of Provinces in The Increase (%) (July 2017)</t>
  </si>
  <si>
    <t>Change of Number of Companies (SME) (July 2017 - July 2016)</t>
  </si>
  <si>
    <t>Difference of Number of Companies (SME) (July 2017 - July 2016)</t>
  </si>
  <si>
    <t>Change of The Number of Companies (SME) (July 2017 - July 2016)</t>
  </si>
  <si>
    <t>Difference of The Number of Companies (SME) (July 2017 - July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</si>
</sst>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%"/>
    <numFmt numFmtId="166" formatCode="#,##0;[Red]#,##0"/>
    <numFmt numFmtId="167" formatCode="#,##0_ ;\-#,##0\ "/>
    <numFmt numFmtId="168" formatCode="[$-409]mmm\-yy;@"/>
  </numFmts>
  <fonts count="1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sz val="9"/>
      <name val="Arial"/>
      <family val="2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sz val="8.5"/>
      <name val="Arial"/>
      <family val="2"/>
      <charset val="162"/>
    </font>
    <font>
      <b/>
      <sz val="9"/>
      <name val="Arial"/>
      <family val="2"/>
      <charset val="162"/>
    </font>
    <font>
      <b/>
      <sz val="8.5"/>
      <name val="Arial"/>
      <family val="2"/>
      <charset val="162"/>
    </font>
    <font>
      <b/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61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3" fontId="0" fillId="0" borderId="0" xfId="0" applyNumberFormat="1"/>
    <xf numFmtId="164" fontId="0" fillId="0" borderId="0" xfId="0" applyNumberFormat="1"/>
    <xf numFmtId="3" fontId="3" fillId="0" borderId="1" xfId="0" applyNumberFormat="1" applyFont="1" applyBorder="1"/>
    <xf numFmtId="3" fontId="3" fillId="0" borderId="1" xfId="0" applyNumberFormat="1" applyFont="1" applyFill="1" applyBorder="1"/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7" fontId="4" fillId="2" borderId="4" xfId="0" applyNumberFormat="1" applyFont="1" applyFill="1" applyBorder="1" applyAlignment="1">
      <alignment horizontal="center" vertical="center"/>
    </xf>
    <xf numFmtId="17" fontId="4" fillId="2" borderId="4" xfId="0" applyNumberFormat="1" applyFont="1" applyFill="1" applyBorder="1" applyAlignment="1">
      <alignment horizontal="center" vertical="center" wrapText="1"/>
    </xf>
    <xf numFmtId="0" fontId="6" fillId="0" borderId="1" xfId="2" quotePrefix="1" applyNumberFormat="1" applyFont="1" applyFill="1" applyBorder="1" applyAlignment="1">
      <alignment horizontal="center" vertical="top"/>
    </xf>
    <xf numFmtId="0" fontId="7" fillId="0" borderId="1" xfId="2" applyFont="1" applyFill="1" applyBorder="1" applyAlignment="1">
      <alignment vertical="center"/>
    </xf>
    <xf numFmtId="165" fontId="3" fillId="0" borderId="1" xfId="0" applyNumberFormat="1" applyFont="1" applyFill="1" applyBorder="1"/>
    <xf numFmtId="165" fontId="3" fillId="0" borderId="1" xfId="1" applyNumberFormat="1" applyFont="1" applyFill="1" applyBorder="1"/>
    <xf numFmtId="0" fontId="6" fillId="0" borderId="1" xfId="2" quotePrefix="1" applyFont="1" applyFill="1" applyBorder="1" applyAlignment="1">
      <alignment horizontal="center" vertical="top"/>
    </xf>
    <xf numFmtId="0" fontId="4" fillId="0" borderId="0" xfId="0" applyFont="1"/>
    <xf numFmtId="3" fontId="4" fillId="0" borderId="1" xfId="0" applyNumberFormat="1" applyFont="1" applyFill="1" applyBorder="1"/>
    <xf numFmtId="0" fontId="4" fillId="0" borderId="0" xfId="0" applyFont="1" applyFill="1"/>
    <xf numFmtId="0" fontId="3" fillId="0" borderId="0" xfId="0" applyFont="1" applyFill="1"/>
    <xf numFmtId="3" fontId="3" fillId="0" borderId="0" xfId="0" applyNumberFormat="1" applyFont="1"/>
    <xf numFmtId="3" fontId="4" fillId="0" borderId="0" xfId="0" applyNumberFormat="1" applyFont="1" applyFill="1" applyBorder="1"/>
    <xf numFmtId="3" fontId="4" fillId="0" borderId="0" xfId="0" applyNumberFormat="1" applyFont="1" applyBorder="1"/>
    <xf numFmtId="0" fontId="7" fillId="0" borderId="1" xfId="3" applyFont="1" applyFill="1" applyBorder="1" applyAlignment="1">
      <alignment horizontal="center"/>
    </xf>
    <xf numFmtId="0" fontId="7" fillId="0" borderId="1" xfId="3" applyFont="1" applyFill="1" applyBorder="1"/>
    <xf numFmtId="0" fontId="8" fillId="0" borderId="0" xfId="3" applyFont="1" applyBorder="1"/>
    <xf numFmtId="0" fontId="3" fillId="0" borderId="0" xfId="0" applyFont="1" applyBorder="1"/>
    <xf numFmtId="0" fontId="8" fillId="0" borderId="0" xfId="3" applyFont="1" applyFill="1" applyBorder="1"/>
    <xf numFmtId="166" fontId="4" fillId="0" borderId="1" xfId="0" applyNumberFormat="1" applyFont="1" applyFill="1" applyBorder="1"/>
    <xf numFmtId="165" fontId="3" fillId="0" borderId="0" xfId="0" applyNumberFormat="1" applyFont="1" applyFill="1" applyBorder="1"/>
    <xf numFmtId="9" fontId="3" fillId="0" borderId="0" xfId="1" applyFont="1" applyBorder="1"/>
    <xf numFmtId="165" fontId="3" fillId="0" borderId="0" xfId="1" applyNumberFormat="1" applyFont="1"/>
    <xf numFmtId="166" fontId="3" fillId="0" borderId="0" xfId="0" applyNumberFormat="1" applyFont="1"/>
    <xf numFmtId="0" fontId="10" fillId="0" borderId="1" xfId="2" quotePrefix="1" applyNumberFormat="1" applyFont="1" applyFill="1" applyBorder="1" applyAlignment="1">
      <alignment horizontal="center" vertical="top"/>
    </xf>
    <xf numFmtId="0" fontId="8" fillId="0" borderId="1" xfId="2" applyFont="1" applyFill="1" applyBorder="1" applyAlignment="1">
      <alignment vertical="center"/>
    </xf>
    <xf numFmtId="167" fontId="5" fillId="0" borderId="1" xfId="4" applyNumberFormat="1" applyBorder="1"/>
    <xf numFmtId="165" fontId="0" fillId="0" borderId="1" xfId="1" applyNumberFormat="1" applyFont="1" applyBorder="1"/>
    <xf numFmtId="167" fontId="0" fillId="0" borderId="1" xfId="0" applyNumberFormat="1" applyBorder="1"/>
    <xf numFmtId="0" fontId="10" fillId="0" borderId="1" xfId="2" quotePrefix="1" applyFont="1" applyFill="1" applyBorder="1" applyAlignment="1">
      <alignment horizontal="center" vertical="top"/>
    </xf>
    <xf numFmtId="167" fontId="12" fillId="0" borderId="1" xfId="4" applyNumberFormat="1" applyFont="1" applyFill="1" applyBorder="1"/>
    <xf numFmtId="165" fontId="0" fillId="0" borderId="1" xfId="1" applyNumberFormat="1" applyFont="1" applyFill="1" applyBorder="1"/>
    <xf numFmtId="167" fontId="0" fillId="0" borderId="1" xfId="0" applyNumberFormat="1" applyFill="1" applyBorder="1"/>
    <xf numFmtId="0" fontId="0" fillId="0" borderId="0" xfId="0" applyFill="1"/>
    <xf numFmtId="167" fontId="0" fillId="0" borderId="0" xfId="0" applyNumberFormat="1"/>
    <xf numFmtId="167" fontId="12" fillId="0" borderId="0" xfId="4" applyNumberFormat="1" applyFont="1" applyFill="1" applyBorder="1"/>
    <xf numFmtId="0" fontId="0" fillId="0" borderId="0" xfId="0" applyAlignment="1">
      <alignment wrapText="1"/>
    </xf>
    <xf numFmtId="0" fontId="8" fillId="0" borderId="1" xfId="3" applyFont="1" applyFill="1" applyBorder="1" applyAlignment="1">
      <alignment horizontal="center"/>
    </xf>
    <xf numFmtId="0" fontId="8" fillId="0" borderId="1" xfId="3" applyFont="1" applyFill="1" applyBorder="1"/>
    <xf numFmtId="3" fontId="3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/>
    <xf numFmtId="168" fontId="4" fillId="2" borderId="4" xfId="0" applyNumberFormat="1" applyFont="1" applyFill="1" applyBorder="1" applyAlignment="1">
      <alignment horizontal="center" vertical="center"/>
    </xf>
    <xf numFmtId="168" fontId="0" fillId="0" borderId="0" xfId="0" applyNumberFormat="1" applyBorder="1"/>
    <xf numFmtId="168" fontId="0" fillId="0" borderId="0" xfId="0" applyNumberFormat="1" applyFill="1" applyBorder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 vertical="top" wrapText="1"/>
    </xf>
    <xf numFmtId="0" fontId="6" fillId="0" borderId="1" xfId="3" applyFont="1" applyFill="1" applyBorder="1" applyAlignment="1">
      <alignment horizontal="center"/>
    </xf>
    <xf numFmtId="0" fontId="11" fillId="0" borderId="1" xfId="2" applyFont="1" applyFill="1" applyBorder="1" applyAlignment="1">
      <alignment horizontal="center" vertical="top" wrapText="1"/>
    </xf>
    <xf numFmtId="0" fontId="10" fillId="0" borderId="1" xfId="3" applyFont="1" applyFill="1" applyBorder="1" applyAlignment="1">
      <alignment horizontal="center"/>
    </xf>
  </cellXfs>
  <cellStyles count="5">
    <cellStyle name="Normal" xfId="0" builtinId="0"/>
    <cellStyle name="Normal 104" xfId="4"/>
    <cellStyle name="Normal 2" xfId="3"/>
    <cellStyle name="Normal_Sayfa2" xfId="2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6"/>
  <sheetViews>
    <sheetView tabSelected="1" topLeftCell="F1" workbookViewId="0">
      <selection activeCell="K6" sqref="K6"/>
    </sheetView>
  </sheetViews>
  <sheetFormatPr defaultRowHeight="15" x14ac:dyDescent="0.25"/>
  <cols>
    <col min="2" max="2" width="22.28515625" customWidth="1"/>
    <col min="3" max="3" width="10.140625" customWidth="1"/>
    <col min="4" max="4" width="9.28515625" bestFit="1" customWidth="1"/>
    <col min="5" max="5" width="9.28515625" customWidth="1"/>
    <col min="6" max="6" width="12" customWidth="1"/>
    <col min="7" max="7" width="8.7109375" customWidth="1"/>
    <col min="8" max="8" width="10.140625" bestFit="1" customWidth="1"/>
  </cols>
  <sheetData>
    <row r="1" spans="1:8" ht="105" x14ac:dyDescent="0.25">
      <c r="A1" s="1" t="s">
        <v>82</v>
      </c>
      <c r="B1" s="1" t="s">
        <v>205</v>
      </c>
      <c r="C1" s="1" t="s">
        <v>83</v>
      </c>
      <c r="D1" s="1" t="s">
        <v>204</v>
      </c>
      <c r="E1" s="1" t="s">
        <v>203</v>
      </c>
      <c r="F1" s="1" t="s">
        <v>210</v>
      </c>
      <c r="G1" s="1" t="s">
        <v>84</v>
      </c>
      <c r="H1" s="1" t="s">
        <v>85</v>
      </c>
    </row>
    <row r="2" spans="1:8" x14ac:dyDescent="0.25">
      <c r="A2" s="53">
        <v>41275</v>
      </c>
      <c r="B2" s="2">
        <v>11698045</v>
      </c>
      <c r="C2" s="3">
        <f>(B2/$B$2)*100</f>
        <v>100</v>
      </c>
      <c r="D2" s="2">
        <v>2963719</v>
      </c>
      <c r="E2" s="3">
        <f>(D2/$D$2)*100</f>
        <v>100</v>
      </c>
      <c r="F2" s="2">
        <v>2667984</v>
      </c>
      <c r="G2" s="3">
        <f>(F2/$F$2*100)</f>
        <v>100</v>
      </c>
      <c r="H2" s="2">
        <f>B2+D2+F2</f>
        <v>17329748</v>
      </c>
    </row>
    <row r="3" spans="1:8" x14ac:dyDescent="0.25">
      <c r="A3" s="53">
        <v>41306</v>
      </c>
      <c r="B3" s="2">
        <v>11620928</v>
      </c>
      <c r="C3" s="3">
        <f t="shared" ref="C3:C56" si="0">(B3/$B$2)*100</f>
        <v>99.340770188522953</v>
      </c>
      <c r="D3" s="2">
        <v>2969232</v>
      </c>
      <c r="E3" s="3">
        <f t="shared" ref="E3:E56" si="1">(D3/$D$2)*100</f>
        <v>100.18601628561952</v>
      </c>
      <c r="F3" s="2">
        <v>2670744</v>
      </c>
      <c r="G3" s="3">
        <f t="shared" ref="G3:G56" si="2">(F3/$F$2*100)</f>
        <v>100.10344889624525</v>
      </c>
      <c r="H3" s="2">
        <f>B3+D3+F3</f>
        <v>17260904</v>
      </c>
    </row>
    <row r="4" spans="1:8" x14ac:dyDescent="0.25">
      <c r="A4" s="53">
        <v>41334</v>
      </c>
      <c r="B4" s="2">
        <v>11896801</v>
      </c>
      <c r="C4" s="3">
        <f t="shared" si="0"/>
        <v>101.69905313238236</v>
      </c>
      <c r="D4" s="2">
        <v>2973096</v>
      </c>
      <c r="E4" s="3">
        <f t="shared" si="1"/>
        <v>100.31639301836645</v>
      </c>
      <c r="F4" s="2">
        <v>2651342</v>
      </c>
      <c r="G4" s="3">
        <f t="shared" si="2"/>
        <v>99.376233140828433</v>
      </c>
      <c r="H4" s="2">
        <f t="shared" ref="H4:H56" si="3">B4+D4+F4</f>
        <v>17521239</v>
      </c>
    </row>
    <row r="5" spans="1:8" x14ac:dyDescent="0.25">
      <c r="A5" s="53">
        <v>41365</v>
      </c>
      <c r="B5" s="2">
        <v>12132681</v>
      </c>
      <c r="C5" s="3">
        <f t="shared" si="0"/>
        <v>103.71545843771331</v>
      </c>
      <c r="D5" s="2">
        <v>2976760</v>
      </c>
      <c r="E5" s="3">
        <f t="shared" si="1"/>
        <v>100.44002147302089</v>
      </c>
      <c r="F5" s="2">
        <v>2649513</v>
      </c>
      <c r="G5" s="3">
        <f t="shared" si="2"/>
        <v>99.307679506323879</v>
      </c>
      <c r="H5" s="2">
        <f t="shared" si="3"/>
        <v>17758954</v>
      </c>
    </row>
    <row r="6" spans="1:8" x14ac:dyDescent="0.25">
      <c r="A6" s="53">
        <v>41395</v>
      </c>
      <c r="B6" s="2">
        <v>12216079</v>
      </c>
      <c r="C6" s="3">
        <f t="shared" si="0"/>
        <v>104.42838098160847</v>
      </c>
      <c r="D6" s="2">
        <v>2981302</v>
      </c>
      <c r="E6" s="3">
        <f t="shared" si="1"/>
        <v>100.59327486850135</v>
      </c>
      <c r="F6" s="2">
        <v>2650756</v>
      </c>
      <c r="G6" s="3">
        <f t="shared" si="2"/>
        <v>99.354268991118388</v>
      </c>
      <c r="H6" s="2">
        <f t="shared" si="3"/>
        <v>17848137</v>
      </c>
    </row>
    <row r="7" spans="1:8" x14ac:dyDescent="0.25">
      <c r="A7" s="53">
        <v>41426</v>
      </c>
      <c r="B7" s="2">
        <v>12274403</v>
      </c>
      <c r="C7" s="3">
        <f t="shared" si="0"/>
        <v>104.92696001767816</v>
      </c>
      <c r="D7" s="2">
        <v>2974355</v>
      </c>
      <c r="E7" s="3">
        <f t="shared" si="1"/>
        <v>100.35887342895869</v>
      </c>
      <c r="F7" s="2">
        <v>2663305</v>
      </c>
      <c r="G7" s="3">
        <f t="shared" si="2"/>
        <v>99.82462413567697</v>
      </c>
      <c r="H7" s="2">
        <f t="shared" si="3"/>
        <v>17912063</v>
      </c>
    </row>
    <row r="8" spans="1:8" x14ac:dyDescent="0.25">
      <c r="A8" s="53">
        <v>41456</v>
      </c>
      <c r="B8" s="2">
        <v>12200031</v>
      </c>
      <c r="C8" s="3">
        <f t="shared" si="0"/>
        <v>104.29119566560054</v>
      </c>
      <c r="D8" s="2">
        <v>2970694</v>
      </c>
      <c r="E8" s="3">
        <f t="shared" si="1"/>
        <v>100.23534619847563</v>
      </c>
      <c r="F8" s="2">
        <v>2668898</v>
      </c>
      <c r="G8" s="3">
        <f t="shared" si="2"/>
        <v>100.03425807651021</v>
      </c>
      <c r="H8" s="2">
        <f t="shared" si="3"/>
        <v>17839623</v>
      </c>
    </row>
    <row r="9" spans="1:8" x14ac:dyDescent="0.25">
      <c r="A9" s="53">
        <v>41487</v>
      </c>
      <c r="B9" s="2">
        <v>12236880</v>
      </c>
      <c r="C9" s="3">
        <f t="shared" si="0"/>
        <v>104.60619701839069</v>
      </c>
      <c r="D9" s="2">
        <v>2931681</v>
      </c>
      <c r="E9" s="3">
        <f t="shared" si="1"/>
        <v>98.91899333236384</v>
      </c>
      <c r="F9" s="2">
        <v>2663081</v>
      </c>
      <c r="G9" s="3">
        <f t="shared" si="2"/>
        <v>99.816228283228085</v>
      </c>
      <c r="H9" s="2">
        <f t="shared" si="3"/>
        <v>17831642</v>
      </c>
    </row>
    <row r="10" spans="1:8" x14ac:dyDescent="0.25">
      <c r="A10" s="53">
        <v>41518</v>
      </c>
      <c r="B10" s="2">
        <v>12523723</v>
      </c>
      <c r="C10" s="3">
        <f t="shared" si="0"/>
        <v>107.05825631547836</v>
      </c>
      <c r="D10" s="2">
        <v>2883080</v>
      </c>
      <c r="E10" s="3">
        <f t="shared" si="1"/>
        <v>97.279128014497999</v>
      </c>
      <c r="F10" s="2">
        <v>2707070</v>
      </c>
      <c r="G10" s="3">
        <f t="shared" si="2"/>
        <v>101.46500128936304</v>
      </c>
      <c r="H10" s="2">
        <f t="shared" si="3"/>
        <v>18113873</v>
      </c>
    </row>
    <row r="11" spans="1:8" x14ac:dyDescent="0.25">
      <c r="A11" s="53">
        <v>41548</v>
      </c>
      <c r="B11" s="2">
        <v>12297151</v>
      </c>
      <c r="C11" s="3">
        <f t="shared" si="0"/>
        <v>105.12141986118193</v>
      </c>
      <c r="D11" s="2">
        <v>2856746</v>
      </c>
      <c r="E11" s="3">
        <f t="shared" si="1"/>
        <v>96.390582238059679</v>
      </c>
      <c r="F11" s="2">
        <v>2756891</v>
      </c>
      <c r="G11" s="3">
        <f t="shared" si="2"/>
        <v>103.33236631104235</v>
      </c>
      <c r="H11" s="2">
        <f t="shared" si="3"/>
        <v>17910788</v>
      </c>
    </row>
    <row r="12" spans="1:8" x14ac:dyDescent="0.25">
      <c r="A12" s="53">
        <v>41579</v>
      </c>
      <c r="B12" s="2">
        <v>12433976</v>
      </c>
      <c r="C12" s="3">
        <f t="shared" si="0"/>
        <v>106.29105974545318</v>
      </c>
      <c r="D12" s="2">
        <v>2800861</v>
      </c>
      <c r="E12" s="3">
        <f t="shared" si="1"/>
        <v>94.504944632065317</v>
      </c>
      <c r="F12" s="2">
        <v>2766055</v>
      </c>
      <c r="G12" s="3">
        <f t="shared" si="2"/>
        <v>103.6758466317639</v>
      </c>
      <c r="H12" s="2">
        <f t="shared" si="3"/>
        <v>18000892</v>
      </c>
    </row>
    <row r="13" spans="1:8" x14ac:dyDescent="0.25">
      <c r="A13" s="53">
        <v>41609</v>
      </c>
      <c r="B13" s="2">
        <v>12363785</v>
      </c>
      <c r="C13" s="3">
        <f t="shared" si="0"/>
        <v>105.69103640822036</v>
      </c>
      <c r="D13" s="2">
        <v>2760917</v>
      </c>
      <c r="E13" s="3">
        <f t="shared" si="1"/>
        <v>93.157178531432976</v>
      </c>
      <c r="F13" s="2">
        <v>2822178</v>
      </c>
      <c r="G13" s="3">
        <f t="shared" si="2"/>
        <v>105.77941996653652</v>
      </c>
      <c r="H13" s="2">
        <f t="shared" si="3"/>
        <v>17946880</v>
      </c>
    </row>
    <row r="14" spans="1:8" x14ac:dyDescent="0.25">
      <c r="A14" s="53">
        <v>41640</v>
      </c>
      <c r="B14" s="2">
        <v>12329012</v>
      </c>
      <c r="C14" s="3">
        <f t="shared" si="0"/>
        <v>105.39378161051698</v>
      </c>
      <c r="D14" s="2">
        <v>2720965</v>
      </c>
      <c r="E14" s="3">
        <f t="shared" si="1"/>
        <v>91.809142499676923</v>
      </c>
      <c r="F14" s="2">
        <v>2838873</v>
      </c>
      <c r="G14" s="3">
        <f t="shared" si="2"/>
        <v>106.40517334436788</v>
      </c>
      <c r="H14" s="2">
        <f t="shared" si="3"/>
        <v>17888850</v>
      </c>
    </row>
    <row r="15" spans="1:8" x14ac:dyDescent="0.25">
      <c r="A15" s="53">
        <v>41671</v>
      </c>
      <c r="B15" s="2">
        <v>12355589</v>
      </c>
      <c r="C15" s="3">
        <f t="shared" si="0"/>
        <v>105.62097341906276</v>
      </c>
      <c r="D15" s="2">
        <v>2855300</v>
      </c>
      <c r="E15" s="3">
        <f t="shared" si="1"/>
        <v>96.341792187450963</v>
      </c>
      <c r="F15" s="2">
        <v>2836699</v>
      </c>
      <c r="G15" s="3">
        <f t="shared" si="2"/>
        <v>106.32368859783267</v>
      </c>
      <c r="H15" s="2">
        <f t="shared" si="3"/>
        <v>18047588</v>
      </c>
    </row>
    <row r="16" spans="1:8" x14ac:dyDescent="0.25">
      <c r="A16" s="53">
        <v>41699</v>
      </c>
      <c r="B16" s="2">
        <v>12566310</v>
      </c>
      <c r="C16" s="3">
        <f t="shared" si="0"/>
        <v>107.42230859942836</v>
      </c>
      <c r="D16" s="2">
        <v>2871284</v>
      </c>
      <c r="E16" s="3">
        <f t="shared" si="1"/>
        <v>96.881114572602868</v>
      </c>
      <c r="F16" s="2">
        <v>2849623</v>
      </c>
      <c r="G16" s="3">
        <f t="shared" si="2"/>
        <v>106.80809929894633</v>
      </c>
      <c r="H16" s="2">
        <f t="shared" si="3"/>
        <v>18287217</v>
      </c>
    </row>
    <row r="17" spans="1:8" x14ac:dyDescent="0.25">
      <c r="A17" s="53">
        <v>41730</v>
      </c>
      <c r="B17" s="2">
        <v>12730077</v>
      </c>
      <c r="C17" s="3">
        <f t="shared" si="0"/>
        <v>108.8222604717284</v>
      </c>
      <c r="D17" s="2">
        <v>2815090</v>
      </c>
      <c r="E17" s="3">
        <f t="shared" si="1"/>
        <v>94.985050876955611</v>
      </c>
      <c r="F17" s="2">
        <v>2844868</v>
      </c>
      <c r="G17" s="3">
        <f t="shared" si="2"/>
        <v>106.62987484182813</v>
      </c>
      <c r="H17" s="2">
        <f t="shared" si="3"/>
        <v>18390035</v>
      </c>
    </row>
    <row r="18" spans="1:8" x14ac:dyDescent="0.25">
      <c r="A18" s="53">
        <v>41760</v>
      </c>
      <c r="B18" s="2">
        <v>12922571</v>
      </c>
      <c r="C18" s="3">
        <f t="shared" si="0"/>
        <v>110.46778329199452</v>
      </c>
      <c r="D18" s="2">
        <v>2815276</v>
      </c>
      <c r="E18" s="3">
        <f t="shared" si="1"/>
        <v>94.991326775581626</v>
      </c>
      <c r="F18" s="2">
        <v>2849314</v>
      </c>
      <c r="G18" s="3">
        <f t="shared" si="2"/>
        <v>106.79651752034496</v>
      </c>
      <c r="H18" s="2">
        <f t="shared" si="3"/>
        <v>18587161</v>
      </c>
    </row>
    <row r="19" spans="1:8" x14ac:dyDescent="0.25">
      <c r="A19" s="53">
        <v>41791</v>
      </c>
      <c r="B19" s="2">
        <v>13034290</v>
      </c>
      <c r="C19" s="3">
        <f t="shared" si="0"/>
        <v>111.42280611845825</v>
      </c>
      <c r="D19" s="2">
        <v>2816946</v>
      </c>
      <c r="E19" s="3">
        <f t="shared" si="1"/>
        <v>95.04767489765392</v>
      </c>
      <c r="F19" s="2">
        <v>2852087</v>
      </c>
      <c r="G19" s="3">
        <f t="shared" si="2"/>
        <v>106.90045367588412</v>
      </c>
      <c r="H19" s="2">
        <f t="shared" si="3"/>
        <v>18703323</v>
      </c>
    </row>
    <row r="20" spans="1:8" x14ac:dyDescent="0.25">
      <c r="A20" s="53">
        <v>41821</v>
      </c>
      <c r="B20" s="2">
        <v>12701507</v>
      </c>
      <c r="C20" s="3">
        <f t="shared" si="0"/>
        <v>108.57803162836184</v>
      </c>
      <c r="D20" s="2">
        <v>2875917</v>
      </c>
      <c r="E20" s="3">
        <f t="shared" si="1"/>
        <v>97.037438434615424</v>
      </c>
      <c r="F20" s="2">
        <v>2864800</v>
      </c>
      <c r="G20" s="3">
        <f t="shared" si="2"/>
        <v>107.37695578384279</v>
      </c>
      <c r="H20" s="2">
        <f t="shared" si="3"/>
        <v>18442224</v>
      </c>
    </row>
    <row r="21" spans="1:8" x14ac:dyDescent="0.25">
      <c r="A21" s="53">
        <v>41852</v>
      </c>
      <c r="B21" s="2">
        <v>12884711</v>
      </c>
      <c r="C21" s="3">
        <f t="shared" si="0"/>
        <v>110.14413946945835</v>
      </c>
      <c r="D21" s="2">
        <v>2909657</v>
      </c>
      <c r="E21" s="3">
        <f t="shared" si="1"/>
        <v>98.175872948818693</v>
      </c>
      <c r="F21" s="2">
        <v>2859563</v>
      </c>
      <c r="G21" s="3">
        <f t="shared" si="2"/>
        <v>107.18066525136582</v>
      </c>
      <c r="H21" s="2">
        <f t="shared" si="3"/>
        <v>18653931</v>
      </c>
    </row>
    <row r="22" spans="1:8" x14ac:dyDescent="0.25">
      <c r="A22" s="53">
        <v>41883</v>
      </c>
      <c r="B22" s="2">
        <v>13155308</v>
      </c>
      <c r="C22" s="3">
        <f t="shared" si="0"/>
        <v>112.45732086002404</v>
      </c>
      <c r="D22" s="2">
        <v>2907549</v>
      </c>
      <c r="E22" s="3">
        <f t="shared" si="1"/>
        <v>98.104746097723833</v>
      </c>
      <c r="F22" s="2">
        <v>2879940</v>
      </c>
      <c r="G22" s="3">
        <f t="shared" si="2"/>
        <v>107.94442545382581</v>
      </c>
      <c r="H22" s="2">
        <f t="shared" si="3"/>
        <v>18942797</v>
      </c>
    </row>
    <row r="23" spans="1:8" x14ac:dyDescent="0.25">
      <c r="A23" s="53">
        <v>41913</v>
      </c>
      <c r="B23" s="2">
        <v>13072609</v>
      </c>
      <c r="C23" s="3">
        <f t="shared" si="0"/>
        <v>111.75037367354972</v>
      </c>
      <c r="D23" s="2">
        <v>2924846</v>
      </c>
      <c r="E23" s="3">
        <f t="shared" si="1"/>
        <v>98.688370928552942</v>
      </c>
      <c r="F23" s="2">
        <v>2908367</v>
      </c>
      <c r="G23" s="3">
        <f t="shared" si="2"/>
        <v>109.0099116036678</v>
      </c>
      <c r="H23" s="2">
        <f t="shared" si="3"/>
        <v>18905822</v>
      </c>
    </row>
    <row r="24" spans="1:8" x14ac:dyDescent="0.25">
      <c r="A24" s="53">
        <v>41944</v>
      </c>
      <c r="B24" s="2">
        <v>13100694</v>
      </c>
      <c r="C24" s="3">
        <f t="shared" si="0"/>
        <v>111.99045652500055</v>
      </c>
      <c r="D24" s="2">
        <v>2868886</v>
      </c>
      <c r="E24" s="3">
        <f t="shared" si="1"/>
        <v>96.800202718273894</v>
      </c>
      <c r="F24" s="2">
        <v>2929226</v>
      </c>
      <c r="G24" s="3">
        <f t="shared" si="2"/>
        <v>109.79173788148655</v>
      </c>
      <c r="H24" s="2">
        <f t="shared" si="3"/>
        <v>18898806</v>
      </c>
    </row>
    <row r="25" spans="1:8" x14ac:dyDescent="0.25">
      <c r="A25" s="53">
        <v>41974</v>
      </c>
      <c r="B25" s="2">
        <v>13093230</v>
      </c>
      <c r="C25" s="3">
        <f t="shared" si="0"/>
        <v>111.92665099168279</v>
      </c>
      <c r="D25" s="2">
        <v>2827633</v>
      </c>
      <c r="E25" s="3">
        <f t="shared" si="1"/>
        <v>95.40826913752619</v>
      </c>
      <c r="F25" s="2">
        <v>2909003</v>
      </c>
      <c r="G25" s="3">
        <f t="shared" si="2"/>
        <v>109.03374982758518</v>
      </c>
      <c r="H25" s="2">
        <f t="shared" si="3"/>
        <v>18829866</v>
      </c>
    </row>
    <row r="26" spans="1:8" x14ac:dyDescent="0.25">
      <c r="A26" s="53">
        <v>42005</v>
      </c>
      <c r="B26" s="2">
        <v>12913416</v>
      </c>
      <c r="C26" s="3">
        <f t="shared" si="0"/>
        <v>110.38952235181179</v>
      </c>
      <c r="D26" s="2">
        <v>2821819</v>
      </c>
      <c r="E26" s="3">
        <f t="shared" si="1"/>
        <v>95.212096693377475</v>
      </c>
      <c r="F26" s="2">
        <v>2926680</v>
      </c>
      <c r="G26" s="3">
        <f t="shared" si="2"/>
        <v>109.69631002284872</v>
      </c>
      <c r="H26" s="2">
        <f t="shared" si="3"/>
        <v>18661915</v>
      </c>
    </row>
    <row r="27" spans="1:8" x14ac:dyDescent="0.25">
      <c r="A27" s="53">
        <v>42036</v>
      </c>
      <c r="B27" s="2">
        <v>12851205</v>
      </c>
      <c r="C27" s="3">
        <f t="shared" si="0"/>
        <v>109.85771554135755</v>
      </c>
      <c r="D27" s="2">
        <v>2914541</v>
      </c>
      <c r="E27" s="3">
        <f t="shared" si="1"/>
        <v>98.340665899837333</v>
      </c>
      <c r="F27" s="2">
        <v>2929385</v>
      </c>
      <c r="G27" s="3">
        <f t="shared" si="2"/>
        <v>109.7976974374659</v>
      </c>
      <c r="H27" s="2">
        <f t="shared" si="3"/>
        <v>18695131</v>
      </c>
    </row>
    <row r="28" spans="1:8" x14ac:dyDescent="0.25">
      <c r="A28" s="53">
        <v>42064</v>
      </c>
      <c r="B28" s="2">
        <v>13148326</v>
      </c>
      <c r="C28" s="3">
        <f t="shared" si="0"/>
        <v>112.39763567331123</v>
      </c>
      <c r="D28" s="2">
        <v>2898016</v>
      </c>
      <c r="E28" s="3">
        <f t="shared" si="1"/>
        <v>97.783089422445244</v>
      </c>
      <c r="F28" s="2">
        <v>2926533</v>
      </c>
      <c r="G28" s="3">
        <f t="shared" si="2"/>
        <v>109.69080024467912</v>
      </c>
      <c r="H28" s="2">
        <f t="shared" si="3"/>
        <v>18972875</v>
      </c>
    </row>
    <row r="29" spans="1:8" x14ac:dyDescent="0.25">
      <c r="A29" s="53">
        <v>42095</v>
      </c>
      <c r="B29" s="2">
        <v>13451823</v>
      </c>
      <c r="C29" s="3">
        <f t="shared" si="0"/>
        <v>114.99206063919227</v>
      </c>
      <c r="D29" s="2">
        <v>2789168</v>
      </c>
      <c r="E29" s="3">
        <f t="shared" si="1"/>
        <v>94.110406553387833</v>
      </c>
      <c r="F29" s="2">
        <v>2928695</v>
      </c>
      <c r="G29" s="3">
        <f t="shared" si="2"/>
        <v>109.77183521340457</v>
      </c>
      <c r="H29" s="2">
        <f t="shared" si="3"/>
        <v>19169686</v>
      </c>
    </row>
    <row r="30" spans="1:8" x14ac:dyDescent="0.25">
      <c r="A30" s="53">
        <v>42125</v>
      </c>
      <c r="B30" s="2">
        <v>13585611</v>
      </c>
      <c r="C30" s="3">
        <f t="shared" si="0"/>
        <v>116.13573892047775</v>
      </c>
      <c r="D30" s="2">
        <v>2874835</v>
      </c>
      <c r="E30" s="3">
        <f t="shared" si="1"/>
        <v>97.000930250135056</v>
      </c>
      <c r="F30" s="2">
        <v>2928677</v>
      </c>
      <c r="G30" s="3">
        <f t="shared" si="2"/>
        <v>109.77116054668994</v>
      </c>
      <c r="H30" s="2">
        <f t="shared" si="3"/>
        <v>19389123</v>
      </c>
    </row>
    <row r="31" spans="1:8" x14ac:dyDescent="0.25">
      <c r="A31" s="53">
        <v>42156</v>
      </c>
      <c r="B31" s="2">
        <v>13596512</v>
      </c>
      <c r="C31" s="3">
        <f t="shared" si="0"/>
        <v>116.22892543155716</v>
      </c>
      <c r="D31" s="2">
        <v>2829934</v>
      </c>
      <c r="E31" s="3">
        <f t="shared" si="1"/>
        <v>95.485908076980309</v>
      </c>
      <c r="F31" s="2">
        <v>2936848</v>
      </c>
      <c r="G31" s="3">
        <f t="shared" si="2"/>
        <v>110.0774217536537</v>
      </c>
      <c r="H31" s="2">
        <f t="shared" si="3"/>
        <v>19363294</v>
      </c>
    </row>
    <row r="32" spans="1:8" x14ac:dyDescent="0.25">
      <c r="A32" s="53">
        <v>42186</v>
      </c>
      <c r="B32" s="2">
        <v>13318215</v>
      </c>
      <c r="C32" s="3">
        <f t="shared" si="0"/>
        <v>113.84992107655596</v>
      </c>
      <c r="D32" s="2">
        <v>2838611</v>
      </c>
      <c r="E32" s="3">
        <f t="shared" si="1"/>
        <v>95.778682122023042</v>
      </c>
      <c r="F32" s="2">
        <v>2948014</v>
      </c>
      <c r="G32" s="3">
        <f t="shared" si="2"/>
        <v>110.49594000563721</v>
      </c>
      <c r="H32" s="2">
        <f t="shared" si="3"/>
        <v>19104840</v>
      </c>
    </row>
    <row r="33" spans="1:8" x14ac:dyDescent="0.25">
      <c r="A33" s="53">
        <v>42217</v>
      </c>
      <c r="B33" s="2">
        <v>13566414</v>
      </c>
      <c r="C33" s="3">
        <f t="shared" si="0"/>
        <v>115.97163457654676</v>
      </c>
      <c r="D33" s="2">
        <v>2629792</v>
      </c>
      <c r="E33" s="3">
        <f t="shared" si="1"/>
        <v>88.732838707043413</v>
      </c>
      <c r="F33" s="2">
        <v>2949836</v>
      </c>
      <c r="G33" s="3">
        <f t="shared" si="2"/>
        <v>110.56423126975274</v>
      </c>
      <c r="H33" s="2">
        <f t="shared" si="3"/>
        <v>19146042</v>
      </c>
    </row>
    <row r="34" spans="1:8" x14ac:dyDescent="0.25">
      <c r="A34" s="53">
        <v>42248</v>
      </c>
      <c r="B34" s="2">
        <v>13489364</v>
      </c>
      <c r="C34" s="3">
        <f t="shared" si="0"/>
        <v>115.31297751034468</v>
      </c>
      <c r="D34" s="2">
        <v>2841359</v>
      </c>
      <c r="E34" s="3">
        <f t="shared" si="1"/>
        <v>95.871403463013877</v>
      </c>
      <c r="F34" s="2">
        <v>2967562</v>
      </c>
      <c r="G34" s="3">
        <f t="shared" si="2"/>
        <v>111.22862805773947</v>
      </c>
      <c r="H34" s="2">
        <f t="shared" si="3"/>
        <v>19298285</v>
      </c>
    </row>
    <row r="35" spans="1:8" x14ac:dyDescent="0.25">
      <c r="A35" s="53">
        <v>42278</v>
      </c>
      <c r="B35" s="2">
        <v>13741124</v>
      </c>
      <c r="C35" s="3">
        <f t="shared" si="0"/>
        <v>117.46513199427768</v>
      </c>
      <c r="D35" s="2">
        <v>2834268</v>
      </c>
      <c r="E35" s="3">
        <f t="shared" si="1"/>
        <v>95.6321432632446</v>
      </c>
      <c r="F35" s="2">
        <v>3071020</v>
      </c>
      <c r="G35" s="3">
        <f t="shared" si="2"/>
        <v>115.10638744460238</v>
      </c>
      <c r="H35" s="2">
        <f t="shared" si="3"/>
        <v>19646412</v>
      </c>
    </row>
    <row r="36" spans="1:8" x14ac:dyDescent="0.25">
      <c r="A36" s="53">
        <v>42309</v>
      </c>
      <c r="B36" s="2">
        <v>13755572</v>
      </c>
      <c r="C36" s="3">
        <f t="shared" si="0"/>
        <v>117.58863981118213</v>
      </c>
      <c r="D36" s="2">
        <v>2830809</v>
      </c>
      <c r="E36" s="3">
        <f t="shared" si="1"/>
        <v>95.515431793634946</v>
      </c>
      <c r="F36" s="2">
        <v>2996123</v>
      </c>
      <c r="G36" s="3">
        <f t="shared" si="2"/>
        <v>112.29913672645712</v>
      </c>
      <c r="H36" s="2">
        <f t="shared" si="3"/>
        <v>19582504</v>
      </c>
    </row>
    <row r="37" spans="1:8" x14ac:dyDescent="0.25">
      <c r="A37" s="53">
        <v>42339</v>
      </c>
      <c r="B37" s="2">
        <v>13713717</v>
      </c>
      <c r="C37" s="3">
        <f t="shared" si="0"/>
        <v>117.23084498307195</v>
      </c>
      <c r="D37" s="2">
        <v>2833035</v>
      </c>
      <c r="E37" s="3">
        <f t="shared" si="1"/>
        <v>95.590540128804378</v>
      </c>
      <c r="F37" s="2">
        <v>3031979</v>
      </c>
      <c r="G37" s="3">
        <f t="shared" si="2"/>
        <v>113.64307282202593</v>
      </c>
      <c r="H37" s="2">
        <f t="shared" si="3"/>
        <v>19578731</v>
      </c>
    </row>
    <row r="38" spans="1:8" x14ac:dyDescent="0.25">
      <c r="A38" s="53">
        <v>42370</v>
      </c>
      <c r="B38" s="2">
        <v>13352629</v>
      </c>
      <c r="C38" s="3">
        <f t="shared" si="0"/>
        <v>114.14410698539798</v>
      </c>
      <c r="D38" s="2">
        <v>2803728</v>
      </c>
      <c r="E38" s="3">
        <f t="shared" si="1"/>
        <v>94.601681198521177</v>
      </c>
      <c r="F38" s="2">
        <v>3034105</v>
      </c>
      <c r="G38" s="3">
        <f t="shared" si="2"/>
        <v>113.72275845732209</v>
      </c>
      <c r="H38" s="2">
        <f t="shared" si="3"/>
        <v>19190462</v>
      </c>
    </row>
    <row r="39" spans="1:8" x14ac:dyDescent="0.25">
      <c r="A39" s="53">
        <v>42401</v>
      </c>
      <c r="B39" s="2">
        <v>13258741</v>
      </c>
      <c r="C39" s="3">
        <f t="shared" si="0"/>
        <v>113.34151133800563</v>
      </c>
      <c r="D39" s="2">
        <v>2708174</v>
      </c>
      <c r="E39" s="3">
        <f t="shared" si="1"/>
        <v>91.377556374271649</v>
      </c>
      <c r="F39" s="2">
        <v>3059263</v>
      </c>
      <c r="G39" s="3">
        <f t="shared" si="2"/>
        <v>114.66571763548808</v>
      </c>
      <c r="H39" s="2">
        <f t="shared" si="3"/>
        <v>19026178</v>
      </c>
    </row>
    <row r="40" spans="1:8" x14ac:dyDescent="0.25">
      <c r="A40" s="53">
        <v>42430</v>
      </c>
      <c r="B40" s="2">
        <v>13503330</v>
      </c>
      <c r="C40" s="3">
        <f t="shared" si="0"/>
        <v>115.43236498064419</v>
      </c>
      <c r="D40" s="2">
        <v>2683978</v>
      </c>
      <c r="E40" s="3">
        <f t="shared" si="1"/>
        <v>90.561149690642068</v>
      </c>
      <c r="F40" s="2">
        <v>3068719</v>
      </c>
      <c r="G40" s="3">
        <f t="shared" si="2"/>
        <v>115.02014254958051</v>
      </c>
      <c r="H40" s="2">
        <f t="shared" si="3"/>
        <v>19256027</v>
      </c>
    </row>
    <row r="41" spans="1:8" x14ac:dyDescent="0.25">
      <c r="A41" s="53">
        <v>42461</v>
      </c>
      <c r="B41" s="2">
        <v>13665900</v>
      </c>
      <c r="C41" s="3">
        <f t="shared" si="0"/>
        <v>116.82208437392745</v>
      </c>
      <c r="D41" s="2">
        <v>2671866</v>
      </c>
      <c r="E41" s="3">
        <f t="shared" si="1"/>
        <v>90.152473969360784</v>
      </c>
      <c r="F41" s="2">
        <v>3062031</v>
      </c>
      <c r="G41" s="3">
        <f t="shared" si="2"/>
        <v>114.7694663836065</v>
      </c>
      <c r="H41" s="2">
        <f t="shared" si="3"/>
        <v>19399797</v>
      </c>
    </row>
    <row r="42" spans="1:8" x14ac:dyDescent="0.25">
      <c r="A42" s="53">
        <v>42491</v>
      </c>
      <c r="B42" s="2">
        <v>13696518</v>
      </c>
      <c r="C42" s="3">
        <f t="shared" si="0"/>
        <v>117.08382041614647</v>
      </c>
      <c r="D42" s="2">
        <v>2683126</v>
      </c>
      <c r="E42" s="3">
        <f t="shared" si="1"/>
        <v>90.532402025968054</v>
      </c>
      <c r="F42" s="2">
        <v>3063975</v>
      </c>
      <c r="G42" s="3">
        <f t="shared" si="2"/>
        <v>114.84233038878796</v>
      </c>
      <c r="H42" s="2">
        <f t="shared" si="3"/>
        <v>19443619</v>
      </c>
    </row>
    <row r="43" spans="1:8" x14ac:dyDescent="0.25">
      <c r="A43" s="54">
        <v>42522</v>
      </c>
      <c r="B43" s="2">
        <v>13686743</v>
      </c>
      <c r="C43" s="3">
        <f t="shared" si="0"/>
        <v>117.00025944506112</v>
      </c>
      <c r="D43" s="2">
        <v>2679867</v>
      </c>
      <c r="E43" s="3">
        <f t="shared" si="1"/>
        <v>90.422438834450901</v>
      </c>
      <c r="F43" s="2">
        <v>3083240</v>
      </c>
      <c r="G43" s="3">
        <f t="shared" si="2"/>
        <v>115.56441118087663</v>
      </c>
      <c r="H43" s="2">
        <f t="shared" si="3"/>
        <v>19449850</v>
      </c>
    </row>
    <row r="44" spans="1:8" x14ac:dyDescent="0.25">
      <c r="A44" s="54">
        <v>42552</v>
      </c>
      <c r="B44" s="2">
        <v>13362031</v>
      </c>
      <c r="C44" s="3">
        <f t="shared" si="0"/>
        <v>114.22447938950482</v>
      </c>
      <c r="D44" s="2">
        <v>2684141</v>
      </c>
      <c r="E44" s="3">
        <f t="shared" si="1"/>
        <v>90.566649537287446</v>
      </c>
      <c r="F44" s="2">
        <v>3071724</v>
      </c>
      <c r="G44" s="3">
        <f t="shared" si="2"/>
        <v>115.13277440944174</v>
      </c>
      <c r="H44" s="2">
        <f t="shared" si="3"/>
        <v>19117896</v>
      </c>
    </row>
    <row r="45" spans="1:8" x14ac:dyDescent="0.25">
      <c r="A45" s="54">
        <v>42583</v>
      </c>
      <c r="B45" s="2">
        <v>13471407</v>
      </c>
      <c r="C45" s="3">
        <f t="shared" si="0"/>
        <v>115.15947322821891</v>
      </c>
      <c r="D45" s="2">
        <v>2690074</v>
      </c>
      <c r="E45" s="3">
        <f t="shared" si="1"/>
        <v>90.766837206901201</v>
      </c>
      <c r="F45" s="2">
        <v>3042243</v>
      </c>
      <c r="G45" s="3">
        <f t="shared" si="2"/>
        <v>114.02778277530901</v>
      </c>
      <c r="H45" s="2">
        <f t="shared" si="3"/>
        <v>19203724</v>
      </c>
    </row>
    <row r="46" spans="1:8" x14ac:dyDescent="0.25">
      <c r="A46" s="54">
        <v>42614</v>
      </c>
      <c r="B46" s="2">
        <v>13470684</v>
      </c>
      <c r="C46" s="3">
        <f t="shared" si="0"/>
        <v>115.15329270831151</v>
      </c>
      <c r="D46" s="2">
        <v>2692666</v>
      </c>
      <c r="E46" s="3">
        <f t="shared" si="1"/>
        <v>90.854294890979887</v>
      </c>
      <c r="F46" s="2">
        <v>2992784</v>
      </c>
      <c r="G46" s="3">
        <f t="shared" si="2"/>
        <v>112.17398605089086</v>
      </c>
      <c r="H46" s="2">
        <f t="shared" si="3"/>
        <v>19156134</v>
      </c>
    </row>
    <row r="47" spans="1:8" x14ac:dyDescent="0.25">
      <c r="A47" s="54">
        <v>42644</v>
      </c>
      <c r="B47" s="2">
        <v>13660465</v>
      </c>
      <c r="C47" s="3">
        <f t="shared" si="0"/>
        <v>116.7756236191603</v>
      </c>
      <c r="D47" s="2">
        <v>2695038</v>
      </c>
      <c r="E47" s="3">
        <f t="shared" si="1"/>
        <v>90.934329469156822</v>
      </c>
      <c r="F47" s="2">
        <v>2994165</v>
      </c>
      <c r="G47" s="3">
        <f t="shared" si="2"/>
        <v>112.22574798049763</v>
      </c>
      <c r="H47" s="2">
        <f t="shared" si="3"/>
        <v>19349668</v>
      </c>
    </row>
    <row r="48" spans="1:8" x14ac:dyDescent="0.25">
      <c r="A48" s="54">
        <v>42675</v>
      </c>
      <c r="B48" s="2">
        <v>13583875</v>
      </c>
      <c r="C48" s="3">
        <f t="shared" si="0"/>
        <v>116.12089883395046</v>
      </c>
      <c r="D48" s="2">
        <v>2706609</v>
      </c>
      <c r="E48" s="3">
        <f t="shared" si="1"/>
        <v>91.324751098197908</v>
      </c>
      <c r="F48" s="2">
        <v>2985474</v>
      </c>
      <c r="G48" s="3">
        <f t="shared" si="2"/>
        <v>111.89999640177753</v>
      </c>
      <c r="H48" s="2">
        <f t="shared" si="3"/>
        <v>19275958</v>
      </c>
    </row>
    <row r="49" spans="1:8" x14ac:dyDescent="0.25">
      <c r="A49" s="54">
        <v>42705</v>
      </c>
      <c r="B49" s="2">
        <v>13415843</v>
      </c>
      <c r="C49" s="3">
        <f t="shared" si="0"/>
        <v>114.6844878781027</v>
      </c>
      <c r="D49" s="2">
        <v>2701537</v>
      </c>
      <c r="E49" s="3">
        <f t="shared" si="1"/>
        <v>91.153614765772332</v>
      </c>
      <c r="F49" s="2">
        <v>2981646</v>
      </c>
      <c r="G49" s="3">
        <f t="shared" si="2"/>
        <v>111.75651728046346</v>
      </c>
      <c r="H49" s="2">
        <f t="shared" si="3"/>
        <v>19099026</v>
      </c>
    </row>
    <row r="50" spans="1:8" x14ac:dyDescent="0.25">
      <c r="A50" s="54">
        <v>42736</v>
      </c>
      <c r="B50" s="2">
        <v>13115945</v>
      </c>
      <c r="C50" s="3">
        <f t="shared" si="0"/>
        <v>112.12082873676756</v>
      </c>
      <c r="D50" s="2">
        <v>2520079</v>
      </c>
      <c r="E50" s="3">
        <f t="shared" si="1"/>
        <v>85.030969535235968</v>
      </c>
      <c r="F50" s="2">
        <v>2971096</v>
      </c>
      <c r="G50" s="3">
        <f t="shared" si="2"/>
        <v>111.36108762271436</v>
      </c>
      <c r="H50" s="2">
        <f t="shared" si="3"/>
        <v>18607120</v>
      </c>
    </row>
    <row r="51" spans="1:8" x14ac:dyDescent="0.25">
      <c r="A51" s="54">
        <v>42767</v>
      </c>
      <c r="B51" s="2">
        <v>13126079</v>
      </c>
      <c r="C51" s="3">
        <f t="shared" si="0"/>
        <v>112.20745859671423</v>
      </c>
      <c r="D51" s="2">
        <v>2698940</v>
      </c>
      <c r="E51" s="3">
        <f t="shared" si="1"/>
        <v>91.065988374741323</v>
      </c>
      <c r="F51" s="2">
        <v>2965218</v>
      </c>
      <c r="G51" s="3">
        <f t="shared" si="2"/>
        <v>111.14077145889931</v>
      </c>
      <c r="H51" s="2">
        <f t="shared" si="3"/>
        <v>18790237</v>
      </c>
    </row>
    <row r="52" spans="1:8" x14ac:dyDescent="0.25">
      <c r="A52" s="54">
        <v>42795</v>
      </c>
      <c r="B52" s="2">
        <v>13558803</v>
      </c>
      <c r="C52" s="3">
        <f t="shared" si="0"/>
        <v>115.90657242299889</v>
      </c>
      <c r="D52" s="2">
        <v>2734104</v>
      </c>
      <c r="E52" s="3">
        <f t="shared" si="1"/>
        <v>92.252470628963138</v>
      </c>
      <c r="F52" s="2">
        <v>2970810</v>
      </c>
      <c r="G52" s="3">
        <f t="shared" si="2"/>
        <v>111.35036791824839</v>
      </c>
      <c r="H52" s="2">
        <f t="shared" si="3"/>
        <v>19263717</v>
      </c>
    </row>
    <row r="53" spans="1:8" x14ac:dyDescent="0.25">
      <c r="A53" s="54">
        <v>42826</v>
      </c>
      <c r="B53" s="2">
        <v>13849359</v>
      </c>
      <c r="C53" s="3">
        <f t="shared" si="0"/>
        <v>118.39037206644359</v>
      </c>
      <c r="D53" s="2">
        <v>2760089</v>
      </c>
      <c r="E53" s="3">
        <f t="shared" si="1"/>
        <v>93.129240660130066</v>
      </c>
      <c r="F53" s="2">
        <v>2969930</v>
      </c>
      <c r="G53" s="3">
        <f t="shared" si="2"/>
        <v>111.31738421219917</v>
      </c>
      <c r="H53" s="2">
        <f t="shared" si="3"/>
        <v>19579378</v>
      </c>
    </row>
    <row r="54" spans="1:8" x14ac:dyDescent="0.25">
      <c r="A54" s="54">
        <v>42856</v>
      </c>
      <c r="B54" s="2">
        <v>14105505</v>
      </c>
      <c r="C54" s="3">
        <f t="shared" si="0"/>
        <v>120.580019994794</v>
      </c>
      <c r="D54" s="2">
        <v>2771634</v>
      </c>
      <c r="E54" s="3">
        <f t="shared" si="1"/>
        <v>93.518785013019112</v>
      </c>
      <c r="F54" s="2">
        <v>2970555</v>
      </c>
      <c r="G54" s="3">
        <f t="shared" si="2"/>
        <v>111.34081013979093</v>
      </c>
      <c r="H54" s="2">
        <f t="shared" si="3"/>
        <v>19847694</v>
      </c>
    </row>
    <row r="55" spans="1:8" x14ac:dyDescent="0.25">
      <c r="A55" s="54">
        <v>42887</v>
      </c>
      <c r="B55" s="2">
        <v>14009873</v>
      </c>
      <c r="C55" s="3">
        <f t="shared" si="0"/>
        <v>119.76251587337885</v>
      </c>
      <c r="D55" s="2">
        <v>2789173</v>
      </c>
      <c r="E55" s="3">
        <f t="shared" si="1"/>
        <v>94.110575260340141</v>
      </c>
      <c r="F55" s="2">
        <v>2976758</v>
      </c>
      <c r="G55" s="3">
        <f t="shared" si="2"/>
        <v>111.57330778595373</v>
      </c>
      <c r="H55" s="2">
        <f t="shared" si="3"/>
        <v>19775804</v>
      </c>
    </row>
    <row r="56" spans="1:8" x14ac:dyDescent="0.25">
      <c r="A56" s="54">
        <v>42917</v>
      </c>
      <c r="B56" s="2">
        <v>14195607</v>
      </c>
      <c r="C56" s="3">
        <f t="shared" si="0"/>
        <v>121.35025125993275</v>
      </c>
      <c r="D56" s="2">
        <v>2751389</v>
      </c>
      <c r="E56" s="3">
        <f t="shared" si="1"/>
        <v>92.835690563106681</v>
      </c>
      <c r="F56" s="2">
        <v>2975092</v>
      </c>
      <c r="G56" s="3">
        <f t="shared" si="2"/>
        <v>111.5108636333651</v>
      </c>
      <c r="H56" s="2">
        <f t="shared" si="3"/>
        <v>19922088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56"/>
  <sheetViews>
    <sheetView workbookViewId="0">
      <selection activeCell="F56" sqref="F56"/>
    </sheetView>
  </sheetViews>
  <sheetFormatPr defaultRowHeight="15" x14ac:dyDescent="0.25"/>
  <cols>
    <col min="2" max="2" width="15.28515625" customWidth="1"/>
    <col min="3" max="3" width="16" customWidth="1"/>
    <col min="4" max="4" width="16.28515625" customWidth="1"/>
    <col min="5" max="5" width="17" customWidth="1"/>
    <col min="6" max="6" width="15.85546875" customWidth="1"/>
    <col min="7" max="7" width="16.42578125" customWidth="1"/>
  </cols>
  <sheetData>
    <row r="1" spans="1:7" ht="75" x14ac:dyDescent="0.25">
      <c r="A1" s="1" t="s">
        <v>82</v>
      </c>
      <c r="B1" s="1" t="s">
        <v>206</v>
      </c>
      <c r="C1" s="1" t="s">
        <v>208</v>
      </c>
      <c r="D1" s="1" t="s">
        <v>207</v>
      </c>
      <c r="E1" s="1" t="s">
        <v>209</v>
      </c>
      <c r="F1" s="1" t="s">
        <v>211</v>
      </c>
      <c r="G1" s="1" t="s">
        <v>212</v>
      </c>
    </row>
    <row r="2" spans="1:7" x14ac:dyDescent="0.25">
      <c r="A2" s="53">
        <v>41275</v>
      </c>
      <c r="B2" s="48">
        <v>11698045</v>
      </c>
      <c r="C2" s="49">
        <v>11943828.493701199</v>
      </c>
      <c r="D2" s="48">
        <v>2963719</v>
      </c>
      <c r="E2" s="49">
        <v>3036640.8329972299</v>
      </c>
      <c r="F2" s="2">
        <v>2667984</v>
      </c>
      <c r="G2" s="49">
        <v>2622878.6188104502</v>
      </c>
    </row>
    <row r="3" spans="1:7" x14ac:dyDescent="0.25">
      <c r="A3" s="53">
        <v>41306</v>
      </c>
      <c r="B3" s="48">
        <v>11620928</v>
      </c>
      <c r="C3" s="49">
        <v>11940496.8497211</v>
      </c>
      <c r="D3" s="48">
        <v>2969232</v>
      </c>
      <c r="E3" s="49">
        <v>2967115.9237887501</v>
      </c>
      <c r="F3" s="2">
        <v>2670744</v>
      </c>
      <c r="G3" s="49">
        <v>2637567.9947453602</v>
      </c>
    </row>
    <row r="4" spans="1:7" x14ac:dyDescent="0.25">
      <c r="A4" s="53">
        <v>41334</v>
      </c>
      <c r="B4" s="48">
        <v>11896801</v>
      </c>
      <c r="C4" s="49">
        <v>12019684.150830301</v>
      </c>
      <c r="D4" s="48">
        <v>2973096</v>
      </c>
      <c r="E4" s="49">
        <v>2962668.7284270301</v>
      </c>
      <c r="F4" s="2">
        <v>2651342</v>
      </c>
      <c r="G4" s="49">
        <v>2641683.0037122602</v>
      </c>
    </row>
    <row r="5" spans="1:7" x14ac:dyDescent="0.25">
      <c r="A5" s="53">
        <v>41365</v>
      </c>
      <c r="B5" s="48">
        <v>12132681</v>
      </c>
      <c r="C5" s="49">
        <v>12048883.083861999</v>
      </c>
      <c r="D5" s="48">
        <v>2976760</v>
      </c>
      <c r="E5" s="49">
        <v>2991969.3489530901</v>
      </c>
      <c r="F5" s="2">
        <v>2649513</v>
      </c>
      <c r="G5" s="49">
        <v>2656237.5731519801</v>
      </c>
    </row>
    <row r="6" spans="1:7" x14ac:dyDescent="0.25">
      <c r="A6" s="53">
        <v>41395</v>
      </c>
      <c r="B6" s="48">
        <v>12216079</v>
      </c>
      <c r="C6" s="49">
        <v>12064495.9437814</v>
      </c>
      <c r="D6" s="48">
        <v>2981302</v>
      </c>
      <c r="E6" s="49">
        <v>2967280.78821004</v>
      </c>
      <c r="F6" s="2">
        <v>2650756</v>
      </c>
      <c r="G6" s="49">
        <v>2668560.47808233</v>
      </c>
    </row>
    <row r="7" spans="1:7" x14ac:dyDescent="0.25">
      <c r="A7" s="53">
        <v>41426</v>
      </c>
      <c r="B7" s="48">
        <v>12274403</v>
      </c>
      <c r="C7" s="49">
        <v>12110090.430090001</v>
      </c>
      <c r="D7" s="48">
        <v>2974355</v>
      </c>
      <c r="E7" s="49">
        <v>2962472.6927591101</v>
      </c>
      <c r="F7" s="2">
        <v>2663305</v>
      </c>
      <c r="G7" s="49">
        <v>2685034.46139349</v>
      </c>
    </row>
    <row r="8" spans="1:7" x14ac:dyDescent="0.25">
      <c r="A8" s="53">
        <v>41456</v>
      </c>
      <c r="B8" s="48">
        <v>12200031</v>
      </c>
      <c r="C8" s="49">
        <v>12209107.4871107</v>
      </c>
      <c r="D8" s="48">
        <v>2970694</v>
      </c>
      <c r="E8" s="49">
        <v>2947399.0749428002</v>
      </c>
      <c r="F8" s="2">
        <v>2668898</v>
      </c>
      <c r="G8" s="49">
        <v>2697108.7341176202</v>
      </c>
    </row>
    <row r="9" spans="1:7" x14ac:dyDescent="0.25">
      <c r="A9" s="53">
        <v>41487</v>
      </c>
      <c r="B9" s="48">
        <v>12236880</v>
      </c>
      <c r="C9" s="49">
        <v>12235794.5411867</v>
      </c>
      <c r="D9" s="48">
        <v>2931681</v>
      </c>
      <c r="E9" s="49">
        <v>2955999.7508350299</v>
      </c>
      <c r="F9" s="2">
        <v>2663081</v>
      </c>
      <c r="G9" s="49">
        <v>2710386.0802528602</v>
      </c>
    </row>
    <row r="10" spans="1:7" x14ac:dyDescent="0.25">
      <c r="A10" s="53">
        <v>41518</v>
      </c>
      <c r="B10" s="48">
        <v>12523723</v>
      </c>
      <c r="C10" s="49">
        <v>12349315.9524043</v>
      </c>
      <c r="D10" s="48">
        <v>2883080</v>
      </c>
      <c r="E10" s="49">
        <v>2858030.9507089201</v>
      </c>
      <c r="F10" s="2">
        <v>2707070</v>
      </c>
      <c r="G10" s="49">
        <v>2731941.3269873001</v>
      </c>
    </row>
    <row r="11" spans="1:7" x14ac:dyDescent="0.25">
      <c r="A11" s="53">
        <v>41548</v>
      </c>
      <c r="B11" s="48">
        <v>12297151</v>
      </c>
      <c r="C11" s="49">
        <v>12267347.0045783</v>
      </c>
      <c r="D11" s="48">
        <v>2856746</v>
      </c>
      <c r="E11" s="49">
        <v>2830367.2397672101</v>
      </c>
      <c r="F11" s="2">
        <v>2756891</v>
      </c>
      <c r="G11" s="49">
        <v>2753865.5028881701</v>
      </c>
    </row>
    <row r="12" spans="1:7" x14ac:dyDescent="0.25">
      <c r="A12" s="53">
        <v>41579</v>
      </c>
      <c r="B12" s="48">
        <v>12433976</v>
      </c>
      <c r="C12" s="49">
        <v>12358267.8801367</v>
      </c>
      <c r="D12" s="48">
        <v>2800861</v>
      </c>
      <c r="E12" s="49">
        <v>2795157.4999882998</v>
      </c>
      <c r="F12" s="2">
        <v>2766055</v>
      </c>
      <c r="G12" s="49">
        <v>2764889.81237918</v>
      </c>
    </row>
    <row r="13" spans="1:7" x14ac:dyDescent="0.25">
      <c r="A13" s="53">
        <v>41609</v>
      </c>
      <c r="B13" s="48">
        <v>12363785</v>
      </c>
      <c r="C13" s="49">
        <v>12420029.4503254</v>
      </c>
      <c r="D13" s="48">
        <v>2760917</v>
      </c>
      <c r="E13" s="49">
        <v>2771097.2767910599</v>
      </c>
      <c r="F13" s="2">
        <v>2822178</v>
      </c>
      <c r="G13" s="49">
        <v>2783532.2099168901</v>
      </c>
    </row>
    <row r="14" spans="1:7" x14ac:dyDescent="0.25">
      <c r="A14" s="53">
        <v>41640</v>
      </c>
      <c r="B14" s="48">
        <v>12329012</v>
      </c>
      <c r="C14" s="49">
        <v>12569845.083303099</v>
      </c>
      <c r="D14" s="48">
        <v>2720965</v>
      </c>
      <c r="E14" s="49">
        <v>2787915.8181932699</v>
      </c>
      <c r="F14" s="2">
        <v>2838873</v>
      </c>
      <c r="G14" s="49">
        <v>2797872.9241373902</v>
      </c>
    </row>
    <row r="15" spans="1:7" x14ac:dyDescent="0.25">
      <c r="A15" s="53">
        <v>41671</v>
      </c>
      <c r="B15" s="48">
        <v>12355589</v>
      </c>
      <c r="C15" s="49">
        <v>12694611.3632227</v>
      </c>
      <c r="D15" s="48">
        <v>2855300</v>
      </c>
      <c r="E15" s="49">
        <v>2853263.6681392798</v>
      </c>
      <c r="F15" s="2">
        <v>2836699</v>
      </c>
      <c r="G15" s="49">
        <v>2807634.7814662699</v>
      </c>
    </row>
    <row r="16" spans="1:7" x14ac:dyDescent="0.25">
      <c r="A16" s="53">
        <v>41699</v>
      </c>
      <c r="B16" s="48">
        <v>12566310</v>
      </c>
      <c r="C16" s="49">
        <v>12562926.8645397</v>
      </c>
      <c r="D16" s="48">
        <v>2871284</v>
      </c>
      <c r="E16" s="49">
        <v>2861213.2649470302</v>
      </c>
      <c r="F16" s="2">
        <v>2849623</v>
      </c>
      <c r="G16" s="49">
        <v>2833407.79855082</v>
      </c>
    </row>
    <row r="17" spans="1:7" x14ac:dyDescent="0.25">
      <c r="A17" s="53">
        <v>41730</v>
      </c>
      <c r="B17" s="48">
        <v>12730077</v>
      </c>
      <c r="C17" s="49">
        <v>12679131.249387501</v>
      </c>
      <c r="D17" s="48">
        <v>2815090</v>
      </c>
      <c r="E17" s="49">
        <v>2829475.95634771</v>
      </c>
      <c r="F17" s="2">
        <v>2844868</v>
      </c>
      <c r="G17" s="49">
        <v>2843833.9646513602</v>
      </c>
    </row>
    <row r="18" spans="1:7" x14ac:dyDescent="0.25">
      <c r="A18" s="53">
        <v>41760</v>
      </c>
      <c r="B18" s="48">
        <v>12922571</v>
      </c>
      <c r="C18" s="49">
        <v>12733609.7282399</v>
      </c>
      <c r="D18" s="48">
        <v>2815276</v>
      </c>
      <c r="E18" s="49">
        <v>2802036.8640938802</v>
      </c>
      <c r="F18" s="2">
        <v>2849314</v>
      </c>
      <c r="G18" s="49">
        <v>2859944.0388287399</v>
      </c>
    </row>
    <row r="19" spans="1:7" x14ac:dyDescent="0.25">
      <c r="A19" s="53">
        <v>41791</v>
      </c>
      <c r="B19" s="48">
        <v>13034290</v>
      </c>
      <c r="C19" s="49">
        <v>12839898.8997455</v>
      </c>
      <c r="D19" s="48">
        <v>2816946</v>
      </c>
      <c r="E19" s="49">
        <v>2805694.7266903901</v>
      </c>
      <c r="F19" s="2">
        <v>2852087</v>
      </c>
      <c r="G19" s="49">
        <v>2868334.5735052801</v>
      </c>
    </row>
    <row r="20" spans="1:7" x14ac:dyDescent="0.25">
      <c r="A20" s="53">
        <v>41821</v>
      </c>
      <c r="B20" s="48">
        <v>12701507</v>
      </c>
      <c r="C20" s="49">
        <v>12809254.472254399</v>
      </c>
      <c r="D20" s="48">
        <v>2875917</v>
      </c>
      <c r="E20" s="49">
        <v>2853368.5528099998</v>
      </c>
      <c r="F20" s="2">
        <v>2864800</v>
      </c>
      <c r="G20" s="49">
        <v>2885003.18662831</v>
      </c>
    </row>
    <row r="21" spans="1:7" x14ac:dyDescent="0.25">
      <c r="A21" s="53">
        <v>41852</v>
      </c>
      <c r="B21" s="48">
        <v>12884711</v>
      </c>
      <c r="C21" s="49">
        <v>12917082.9180515</v>
      </c>
      <c r="D21" s="48">
        <v>2909657</v>
      </c>
      <c r="E21" s="49">
        <v>2933800.4480973799</v>
      </c>
      <c r="F21" s="2">
        <v>2859563</v>
      </c>
      <c r="G21" s="49">
        <v>2897871.46535477</v>
      </c>
    </row>
    <row r="22" spans="1:7" x14ac:dyDescent="0.25">
      <c r="A22" s="53">
        <v>41883</v>
      </c>
      <c r="B22" s="48">
        <v>13155308</v>
      </c>
      <c r="C22" s="49">
        <v>13010326.1470729</v>
      </c>
      <c r="D22" s="48">
        <v>2907549</v>
      </c>
      <c r="E22" s="49">
        <v>2882285.0509657799</v>
      </c>
      <c r="F22" s="2">
        <v>2879940</v>
      </c>
      <c r="G22" s="49">
        <v>2905733.3902262398</v>
      </c>
    </row>
    <row r="23" spans="1:7" x14ac:dyDescent="0.25">
      <c r="A23" s="53">
        <v>41913</v>
      </c>
      <c r="B23" s="48">
        <v>13072609</v>
      </c>
      <c r="C23" s="49">
        <v>13006561.251198599</v>
      </c>
      <c r="D23" s="48">
        <v>2924846</v>
      </c>
      <c r="E23" s="49">
        <v>2897835.04051818</v>
      </c>
      <c r="F23" s="2">
        <v>2908367</v>
      </c>
      <c r="G23" s="49">
        <v>2915899.21670136</v>
      </c>
    </row>
    <row r="24" spans="1:7" x14ac:dyDescent="0.25">
      <c r="A24" s="53">
        <v>41944</v>
      </c>
      <c r="B24" s="50">
        <v>13100694</v>
      </c>
      <c r="C24" s="49">
        <v>13009656.340143301</v>
      </c>
      <c r="D24" s="50">
        <v>2868886</v>
      </c>
      <c r="E24" s="49">
        <v>2863037.5564417099</v>
      </c>
      <c r="F24" s="2">
        <v>2929226</v>
      </c>
      <c r="G24" s="49">
        <v>2934737.6542141298</v>
      </c>
    </row>
    <row r="25" spans="1:7" x14ac:dyDescent="0.25">
      <c r="A25" s="53">
        <v>41974</v>
      </c>
      <c r="B25" s="51">
        <v>13093230</v>
      </c>
      <c r="C25" s="49">
        <v>13054260.5469968</v>
      </c>
      <c r="D25" s="50">
        <v>2827633</v>
      </c>
      <c r="E25" s="49">
        <v>2838051.1923947199</v>
      </c>
      <c r="F25" s="2">
        <v>2909003</v>
      </c>
      <c r="G25" s="49">
        <v>2880558.4688143502</v>
      </c>
    </row>
    <row r="26" spans="1:7" x14ac:dyDescent="0.25">
      <c r="A26" s="53">
        <v>42005</v>
      </c>
      <c r="B26" s="51">
        <v>12913416</v>
      </c>
      <c r="C26" s="49">
        <v>13156979.608630899</v>
      </c>
      <c r="D26" s="50">
        <v>2821819</v>
      </c>
      <c r="E26" s="49">
        <v>2891250.1741564199</v>
      </c>
      <c r="F26" s="2">
        <v>2926680</v>
      </c>
      <c r="G26" s="49">
        <v>2896811.2530589201</v>
      </c>
    </row>
    <row r="27" spans="1:7" x14ac:dyDescent="0.25">
      <c r="A27" s="53">
        <v>42036</v>
      </c>
      <c r="B27" s="51">
        <v>12851205</v>
      </c>
      <c r="C27" s="49">
        <v>13219184.4761592</v>
      </c>
      <c r="D27" s="50">
        <v>2914541</v>
      </c>
      <c r="E27" s="49">
        <v>2912461.99066586</v>
      </c>
      <c r="F27" s="2">
        <v>2929385</v>
      </c>
      <c r="G27" s="49">
        <v>2905508.7195952302</v>
      </c>
    </row>
    <row r="28" spans="1:7" x14ac:dyDescent="0.25">
      <c r="A28" s="53">
        <v>42064</v>
      </c>
      <c r="B28" s="51">
        <v>13148326</v>
      </c>
      <c r="C28" s="49">
        <v>13280607.5438642</v>
      </c>
      <c r="D28" s="50">
        <v>2898016</v>
      </c>
      <c r="E28" s="49">
        <v>2887852.7953725201</v>
      </c>
      <c r="F28" s="2">
        <v>2926533</v>
      </c>
      <c r="G28" s="49">
        <v>2911601.5661389902</v>
      </c>
    </row>
    <row r="29" spans="1:7" x14ac:dyDescent="0.25">
      <c r="A29" s="53">
        <v>42095</v>
      </c>
      <c r="B29" s="51">
        <v>13451823</v>
      </c>
      <c r="C29" s="49">
        <v>13335741.7869581</v>
      </c>
      <c r="D29" s="50">
        <v>2789168</v>
      </c>
      <c r="E29" s="49">
        <v>2803422.6236166498</v>
      </c>
      <c r="F29" s="2">
        <v>2928695</v>
      </c>
      <c r="G29" s="49">
        <v>2926349.3918097601</v>
      </c>
    </row>
    <row r="30" spans="1:7" x14ac:dyDescent="0.25">
      <c r="A30" s="53">
        <v>42125</v>
      </c>
      <c r="B30" s="51">
        <v>13585611</v>
      </c>
      <c r="C30" s="49">
        <v>13414549.0415256</v>
      </c>
      <c r="D30" s="50">
        <v>2874835</v>
      </c>
      <c r="E30" s="49">
        <v>2861315.0169047802</v>
      </c>
      <c r="F30" s="2">
        <v>2928677</v>
      </c>
      <c r="G30" s="49">
        <v>2935348.80232399</v>
      </c>
    </row>
    <row r="31" spans="1:7" x14ac:dyDescent="0.25">
      <c r="A31" s="53">
        <v>42156</v>
      </c>
      <c r="B31" s="51">
        <v>13596512</v>
      </c>
      <c r="C31" s="49">
        <v>13421503.324271301</v>
      </c>
      <c r="D31" s="50">
        <v>2829934</v>
      </c>
      <c r="E31" s="49">
        <v>2818630.6095245602</v>
      </c>
      <c r="F31" s="2">
        <v>2936848</v>
      </c>
      <c r="G31" s="49">
        <v>2944555.6696876702</v>
      </c>
    </row>
    <row r="32" spans="1:7" x14ac:dyDescent="0.25">
      <c r="A32" s="53">
        <v>42186</v>
      </c>
      <c r="B32" s="51">
        <v>13318215</v>
      </c>
      <c r="C32" s="49">
        <v>13404853.224477001</v>
      </c>
      <c r="D32" s="50">
        <v>2838611</v>
      </c>
      <c r="E32" s="49">
        <v>2816359.9642063901</v>
      </c>
      <c r="F32" s="2">
        <v>2948014</v>
      </c>
      <c r="G32" s="49">
        <v>2959052.97540029</v>
      </c>
    </row>
    <row r="33" spans="1:7" x14ac:dyDescent="0.25">
      <c r="A33" s="53">
        <v>42217</v>
      </c>
      <c r="B33" s="51">
        <v>13566414</v>
      </c>
      <c r="C33" s="49">
        <v>13462857.779549699</v>
      </c>
      <c r="D33" s="50">
        <v>2629792</v>
      </c>
      <c r="E33" s="49">
        <v>2651622.8798628198</v>
      </c>
      <c r="F33" s="2">
        <v>2949836</v>
      </c>
      <c r="G33" s="49">
        <v>2977708.1346450201</v>
      </c>
    </row>
    <row r="34" spans="1:7" x14ac:dyDescent="0.25">
      <c r="A34" s="53">
        <v>42248</v>
      </c>
      <c r="B34" s="51">
        <v>13489364</v>
      </c>
      <c r="C34" s="49">
        <v>13398518.6070928</v>
      </c>
      <c r="D34" s="50">
        <v>2841359</v>
      </c>
      <c r="E34" s="49">
        <v>2816670.8724909802</v>
      </c>
      <c r="F34" s="2">
        <v>2967562</v>
      </c>
      <c r="G34" s="49">
        <v>2986393.03856696</v>
      </c>
    </row>
    <row r="35" spans="1:7" x14ac:dyDescent="0.25">
      <c r="A35" s="53">
        <v>42278</v>
      </c>
      <c r="B35" s="51">
        <v>13741124</v>
      </c>
      <c r="C35" s="49">
        <v>13635230.555610999</v>
      </c>
      <c r="D35" s="50">
        <v>2834268</v>
      </c>
      <c r="E35" s="49">
        <v>2808092.96933435</v>
      </c>
      <c r="F35" s="2">
        <v>3071020</v>
      </c>
      <c r="G35" s="49">
        <v>3080899.0932738301</v>
      </c>
    </row>
    <row r="36" spans="1:7" x14ac:dyDescent="0.25">
      <c r="A36" s="53">
        <v>42309</v>
      </c>
      <c r="B36" s="51">
        <v>13755572</v>
      </c>
      <c r="C36" s="49">
        <v>13625288.9965689</v>
      </c>
      <c r="D36" s="50">
        <v>2830809</v>
      </c>
      <c r="E36" s="49">
        <v>2825031.87358983</v>
      </c>
      <c r="F36" s="2">
        <v>2996123</v>
      </c>
      <c r="G36" s="49">
        <v>3005813.8589686598</v>
      </c>
    </row>
    <row r="37" spans="1:7" x14ac:dyDescent="0.25">
      <c r="A37" s="53">
        <v>42339</v>
      </c>
      <c r="B37" s="51">
        <v>13713717</v>
      </c>
      <c r="C37" s="49">
        <v>13765334.953364201</v>
      </c>
      <c r="D37" s="50">
        <v>2833035</v>
      </c>
      <c r="E37" s="49">
        <v>2843463.5203976398</v>
      </c>
      <c r="F37" s="2">
        <v>3031979</v>
      </c>
      <c r="G37" s="49">
        <v>3019426.9995824099</v>
      </c>
    </row>
    <row r="38" spans="1:7" x14ac:dyDescent="0.25">
      <c r="A38" s="53">
        <v>42370</v>
      </c>
      <c r="B38" s="51">
        <v>13352629</v>
      </c>
      <c r="C38" s="49">
        <v>13652178.5232665</v>
      </c>
      <c r="D38" s="50">
        <v>2803728</v>
      </c>
      <c r="E38" s="49">
        <v>2872716.9622199801</v>
      </c>
      <c r="F38" s="2">
        <v>3034105</v>
      </c>
      <c r="G38" s="49">
        <v>3024594.1496212599</v>
      </c>
    </row>
    <row r="39" spans="1:7" x14ac:dyDescent="0.25">
      <c r="A39" s="53">
        <v>42401</v>
      </c>
      <c r="B39" s="51">
        <v>13258741</v>
      </c>
      <c r="C39" s="49">
        <v>13570015.2194709</v>
      </c>
      <c r="D39" s="50">
        <v>2708174</v>
      </c>
      <c r="E39" s="49">
        <v>2706245.0502421502</v>
      </c>
      <c r="F39" s="2">
        <v>3059263</v>
      </c>
      <c r="G39" s="49">
        <v>3044959.7550956998</v>
      </c>
    </row>
    <row r="40" spans="1:7" x14ac:dyDescent="0.25">
      <c r="A40" s="53">
        <v>42430</v>
      </c>
      <c r="B40" s="51">
        <v>13503330</v>
      </c>
      <c r="C40" s="49">
        <v>13636864.1993962</v>
      </c>
      <c r="D40" s="50">
        <v>2683978</v>
      </c>
      <c r="E40" s="49">
        <v>2674568.30524447</v>
      </c>
      <c r="F40" s="2">
        <v>3068719</v>
      </c>
      <c r="G40" s="49">
        <v>3053948.34711522</v>
      </c>
    </row>
    <row r="41" spans="1:7" x14ac:dyDescent="0.25">
      <c r="A41" s="53">
        <v>42461</v>
      </c>
      <c r="B41" s="51">
        <v>13665900</v>
      </c>
      <c r="C41" s="49">
        <v>13562278.7905341</v>
      </c>
      <c r="D41" s="50">
        <v>2671866</v>
      </c>
      <c r="E41" s="49">
        <v>2685518.8808515999</v>
      </c>
      <c r="F41" s="2">
        <v>3062031</v>
      </c>
      <c r="G41" s="49">
        <v>3056332.5136427502</v>
      </c>
    </row>
    <row r="42" spans="1:7" x14ac:dyDescent="0.25">
      <c r="A42" s="53">
        <v>42491</v>
      </c>
      <c r="B42" s="51">
        <v>13696518</v>
      </c>
      <c r="C42" s="49">
        <v>13528760.141271999</v>
      </c>
      <c r="D42" s="50">
        <v>2683126</v>
      </c>
      <c r="E42" s="49">
        <v>2670506.28265703</v>
      </c>
      <c r="F42" s="2">
        <v>3063975</v>
      </c>
      <c r="G42" s="49">
        <v>3061362.6217070799</v>
      </c>
    </row>
    <row r="43" spans="1:7" x14ac:dyDescent="0.25">
      <c r="A43" s="54">
        <v>42522</v>
      </c>
      <c r="B43" s="51">
        <v>13686743</v>
      </c>
      <c r="C43" s="49">
        <v>13492214.382988</v>
      </c>
      <c r="D43" s="51">
        <v>2679867</v>
      </c>
      <c r="E43" s="49">
        <v>2669160.0621685199</v>
      </c>
      <c r="F43" s="2">
        <v>3083240</v>
      </c>
      <c r="G43" s="49">
        <v>3071773.74700322</v>
      </c>
    </row>
    <row r="44" spans="1:7" x14ac:dyDescent="0.25">
      <c r="A44" s="54">
        <v>42552</v>
      </c>
      <c r="B44" s="51">
        <v>13362031</v>
      </c>
      <c r="C44" s="49">
        <v>13445352.870594701</v>
      </c>
      <c r="D44" s="51">
        <v>2684141</v>
      </c>
      <c r="E44" s="49">
        <v>2663103.0765035301</v>
      </c>
      <c r="F44" s="2">
        <v>3071724</v>
      </c>
      <c r="G44" s="49">
        <v>3066903.7283066702</v>
      </c>
    </row>
    <row r="45" spans="1:7" x14ac:dyDescent="0.25">
      <c r="A45" s="54">
        <v>42583</v>
      </c>
      <c r="B45" s="51">
        <v>13471407</v>
      </c>
      <c r="C45" s="49">
        <v>13412735.631888701</v>
      </c>
      <c r="D45" s="51">
        <v>2690074</v>
      </c>
      <c r="E45" s="49">
        <v>2712406.4100685399</v>
      </c>
      <c r="F45" s="2">
        <v>3042243</v>
      </c>
      <c r="G45" s="49">
        <v>3060519.2185905599</v>
      </c>
    </row>
    <row r="46" spans="1:7" x14ac:dyDescent="0.25">
      <c r="A46" s="54">
        <v>42614</v>
      </c>
      <c r="B46" s="51">
        <v>13470684</v>
      </c>
      <c r="C46" s="49">
        <v>13422116.5149341</v>
      </c>
      <c r="D46" s="51">
        <v>2692666</v>
      </c>
      <c r="E46" s="49">
        <v>2669270.50520495</v>
      </c>
      <c r="F46" s="2">
        <v>2992784</v>
      </c>
      <c r="G46" s="49">
        <v>3001226.7068155399</v>
      </c>
    </row>
    <row r="47" spans="1:7" x14ac:dyDescent="0.25">
      <c r="A47" s="54">
        <v>42644</v>
      </c>
      <c r="B47" s="51">
        <v>13660465</v>
      </c>
      <c r="C47" s="49">
        <v>13445628.5940511</v>
      </c>
      <c r="D47" s="51">
        <v>2695038</v>
      </c>
      <c r="E47" s="49">
        <v>2670150.3674636199</v>
      </c>
      <c r="F47" s="2">
        <v>2994165</v>
      </c>
      <c r="G47" s="49">
        <v>2996417.6363118798</v>
      </c>
    </row>
    <row r="48" spans="1:7" x14ac:dyDescent="0.25">
      <c r="A48" s="54">
        <v>42675</v>
      </c>
      <c r="B48" s="51">
        <v>13583875</v>
      </c>
      <c r="C48" s="49">
        <v>13518412.161773499</v>
      </c>
      <c r="D48" s="51">
        <v>2706609</v>
      </c>
      <c r="E48" s="49">
        <v>2701084.1165537699</v>
      </c>
      <c r="F48" s="2">
        <v>2985474</v>
      </c>
      <c r="G48" s="49">
        <v>2992155.2798010702</v>
      </c>
    </row>
    <row r="49" spans="1:7" x14ac:dyDescent="0.25">
      <c r="A49" s="54">
        <v>42705</v>
      </c>
      <c r="B49" s="51">
        <v>13415843</v>
      </c>
      <c r="C49" s="49">
        <v>13432643.3199881</v>
      </c>
      <c r="D49" s="51">
        <v>2701537</v>
      </c>
      <c r="E49" s="49">
        <v>2711479.4206727501</v>
      </c>
      <c r="F49" s="2">
        <v>2981646</v>
      </c>
      <c r="G49" s="49">
        <v>2979788.6375181298</v>
      </c>
    </row>
    <row r="50" spans="1:7" x14ac:dyDescent="0.25">
      <c r="A50" s="54">
        <v>42736</v>
      </c>
      <c r="B50" s="51">
        <v>13115945</v>
      </c>
      <c r="C50" s="49">
        <v>13441271.7892382</v>
      </c>
      <c r="D50" s="51">
        <v>2520079</v>
      </c>
      <c r="E50" s="49">
        <v>2582097.3819285999</v>
      </c>
      <c r="F50" s="2">
        <v>2971096</v>
      </c>
      <c r="G50" s="49">
        <v>2976543.4842277099</v>
      </c>
    </row>
    <row r="51" spans="1:7" x14ac:dyDescent="0.25">
      <c r="A51" s="54">
        <v>42767</v>
      </c>
      <c r="B51" s="51">
        <v>13126079</v>
      </c>
      <c r="C51" s="49">
        <v>13539854.524951801</v>
      </c>
      <c r="D51" s="51">
        <v>2698940</v>
      </c>
      <c r="E51" s="49">
        <v>2697020.2972681401</v>
      </c>
      <c r="F51" s="2">
        <v>2965218</v>
      </c>
      <c r="G51" s="49">
        <v>2969002.5892939898</v>
      </c>
    </row>
    <row r="52" spans="1:7" x14ac:dyDescent="0.25">
      <c r="A52" s="54">
        <v>42795</v>
      </c>
      <c r="B52" s="51">
        <v>13558803</v>
      </c>
      <c r="C52" s="49">
        <v>13673619.5200381</v>
      </c>
      <c r="D52" s="51">
        <v>2734104</v>
      </c>
      <c r="E52" s="49">
        <v>2724518.7470405102</v>
      </c>
      <c r="F52" s="2">
        <v>2970810</v>
      </c>
      <c r="G52" s="49">
        <v>2969269.9180209399</v>
      </c>
    </row>
    <row r="53" spans="1:7" x14ac:dyDescent="0.25">
      <c r="A53" s="54">
        <v>42826</v>
      </c>
      <c r="B53" s="51">
        <v>13849359</v>
      </c>
      <c r="C53" s="49">
        <v>13745576.8800932</v>
      </c>
      <c r="D53" s="51">
        <v>2760089</v>
      </c>
      <c r="E53" s="49">
        <v>2774187.5884412499</v>
      </c>
      <c r="F53" s="2">
        <v>2969930</v>
      </c>
      <c r="G53" s="49">
        <v>2970511.8704840001</v>
      </c>
    </row>
    <row r="54" spans="1:7" x14ac:dyDescent="0.25">
      <c r="A54" s="54">
        <v>42856</v>
      </c>
      <c r="B54" s="51">
        <v>14105505</v>
      </c>
      <c r="C54" s="49">
        <v>13835466.774421901</v>
      </c>
      <c r="D54" s="51">
        <v>2771634</v>
      </c>
      <c r="E54" s="49">
        <v>2758594.8049443201</v>
      </c>
      <c r="F54" s="2">
        <v>2970555</v>
      </c>
      <c r="G54" s="49">
        <v>2970557.0620555398</v>
      </c>
    </row>
    <row r="55" spans="1:7" x14ac:dyDescent="0.25">
      <c r="A55" s="54">
        <v>42887</v>
      </c>
      <c r="B55" s="51">
        <v>14009873</v>
      </c>
      <c r="C55" s="49">
        <v>13913133.6787553</v>
      </c>
      <c r="D55" s="51">
        <v>2789173</v>
      </c>
      <c r="E55" s="49">
        <v>2778024.6296340898</v>
      </c>
      <c r="F55" s="49">
        <v>2976758</v>
      </c>
      <c r="G55" s="49">
        <v>2967547.5347473798</v>
      </c>
    </row>
    <row r="56" spans="1:7" x14ac:dyDescent="0.25">
      <c r="A56" s="54">
        <v>42917</v>
      </c>
      <c r="B56" s="51">
        <v>14195607</v>
      </c>
      <c r="C56" s="49">
        <v>14115500.409881899</v>
      </c>
      <c r="D56" s="51">
        <v>2751389</v>
      </c>
      <c r="E56" s="49">
        <v>2729824.30556254</v>
      </c>
      <c r="F56" s="49">
        <v>2975092</v>
      </c>
      <c r="G56" s="49">
        <v>2969270.15530338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97"/>
  <sheetViews>
    <sheetView topLeftCell="I1" workbookViewId="0">
      <selection activeCell="M23" sqref="M23"/>
    </sheetView>
  </sheetViews>
  <sheetFormatPr defaultColWidth="9.140625" defaultRowHeight="15" x14ac:dyDescent="0.25"/>
  <cols>
    <col min="1" max="1" width="13.7109375" style="6" bestFit="1" customWidth="1"/>
    <col min="2" max="2" width="34.42578125" style="6" bestFit="1" customWidth="1"/>
    <col min="3" max="3" width="12" style="6" bestFit="1" customWidth="1"/>
    <col min="4" max="5" width="12" style="6" customWidth="1"/>
    <col min="6" max="6" width="17.85546875" style="6" customWidth="1"/>
    <col min="7" max="7" width="27.140625" style="6" customWidth="1"/>
    <col min="8" max="8" width="26.42578125" style="6" customWidth="1"/>
    <col min="9" max="9" width="20.42578125" style="6" customWidth="1"/>
    <col min="10" max="16384" width="9.140625" style="6"/>
  </cols>
  <sheetData>
    <row r="1" spans="1:9" ht="15.75" thickBot="1" x14ac:dyDescent="0.3">
      <c r="C1" s="55" t="s">
        <v>195</v>
      </c>
      <c r="D1" s="55"/>
      <c r="E1" s="56"/>
    </row>
    <row r="2" spans="1:9" ht="39.950000000000003" customHeight="1" x14ac:dyDescent="0.25">
      <c r="A2" s="7" t="s">
        <v>88</v>
      </c>
      <c r="B2" s="8" t="s">
        <v>86</v>
      </c>
      <c r="C2" s="52">
        <v>42552</v>
      </c>
      <c r="D2" s="52">
        <v>42887</v>
      </c>
      <c r="E2" s="52">
        <v>42917</v>
      </c>
      <c r="F2" s="10" t="s">
        <v>214</v>
      </c>
      <c r="G2" s="10" t="s">
        <v>215</v>
      </c>
      <c r="H2" s="10" t="s">
        <v>216</v>
      </c>
      <c r="I2" s="10" t="s">
        <v>217</v>
      </c>
    </row>
    <row r="3" spans="1:9" x14ac:dyDescent="0.25">
      <c r="A3" s="11">
        <v>1</v>
      </c>
      <c r="B3" s="12" t="s">
        <v>87</v>
      </c>
      <c r="C3" s="4">
        <v>16657</v>
      </c>
      <c r="D3" s="4">
        <v>16766</v>
      </c>
      <c r="E3" s="4">
        <v>16908</v>
      </c>
      <c r="F3" s="13">
        <f t="shared" ref="F3:F34" si="0">E3/$E$92</f>
        <v>9.3014556216923939E-3</v>
      </c>
      <c r="G3" s="13">
        <f t="shared" ref="G3:G34" si="1">(E3-C3)/C3</f>
        <v>1.5068739869124092E-2</v>
      </c>
      <c r="H3" s="5">
        <f t="shared" ref="H3:H34" si="2">E3-C3</f>
        <v>251</v>
      </c>
      <c r="I3" s="14">
        <f>H3/$H$92</f>
        <v>2.376151392083913E-3</v>
      </c>
    </row>
    <row r="4" spans="1:9" x14ac:dyDescent="0.25">
      <c r="A4" s="11">
        <v>2</v>
      </c>
      <c r="B4" s="12" t="s">
        <v>89</v>
      </c>
      <c r="C4" s="4">
        <v>3192</v>
      </c>
      <c r="D4" s="4">
        <v>3059</v>
      </c>
      <c r="E4" s="4">
        <v>3302</v>
      </c>
      <c r="F4" s="13">
        <f t="shared" si="0"/>
        <v>1.8165014468197471E-3</v>
      </c>
      <c r="G4" s="13">
        <f t="shared" si="1"/>
        <v>3.4461152882205512E-2</v>
      </c>
      <c r="H4" s="5">
        <f t="shared" si="2"/>
        <v>110</v>
      </c>
      <c r="I4" s="14">
        <f t="shared" ref="I4:I67" si="3">H4/$H$92</f>
        <v>1.0413412475268145E-3</v>
      </c>
    </row>
    <row r="5" spans="1:9" x14ac:dyDescent="0.25">
      <c r="A5" s="11">
        <v>3</v>
      </c>
      <c r="B5" s="12" t="s">
        <v>90</v>
      </c>
      <c r="C5" s="4">
        <v>1144</v>
      </c>
      <c r="D5" s="4">
        <v>1094</v>
      </c>
      <c r="E5" s="4">
        <v>1111</v>
      </c>
      <c r="F5" s="13">
        <f t="shared" si="0"/>
        <v>6.1118507190089006E-4</v>
      </c>
      <c r="G5" s="13">
        <f t="shared" si="1"/>
        <v>-2.8846153846153848E-2</v>
      </c>
      <c r="H5" s="5">
        <f t="shared" si="2"/>
        <v>-33</v>
      </c>
      <c r="I5" s="14">
        <f t="shared" si="3"/>
        <v>-3.1240237425804435E-4</v>
      </c>
    </row>
    <row r="6" spans="1:9" x14ac:dyDescent="0.25">
      <c r="A6" s="11">
        <v>5</v>
      </c>
      <c r="B6" s="12" t="s">
        <v>91</v>
      </c>
      <c r="C6" s="4">
        <v>611</v>
      </c>
      <c r="D6" s="4">
        <v>446</v>
      </c>
      <c r="E6" s="4">
        <v>454</v>
      </c>
      <c r="F6" s="13">
        <f t="shared" si="0"/>
        <v>2.4975519589829351E-4</v>
      </c>
      <c r="G6" s="13">
        <f t="shared" si="1"/>
        <v>-0.25695581014729951</v>
      </c>
      <c r="H6" s="5">
        <f t="shared" si="2"/>
        <v>-157</v>
      </c>
      <c r="I6" s="14">
        <f t="shared" si="3"/>
        <v>-1.4862779623791807E-3</v>
      </c>
    </row>
    <row r="7" spans="1:9" ht="15.75" customHeight="1" x14ac:dyDescent="0.25">
      <c r="A7" s="11">
        <v>6</v>
      </c>
      <c r="B7" s="12" t="s">
        <v>0</v>
      </c>
      <c r="C7" s="4">
        <v>43</v>
      </c>
      <c r="D7" s="4">
        <v>34</v>
      </c>
      <c r="E7" s="4">
        <v>34</v>
      </c>
      <c r="F7" s="13">
        <f t="shared" si="0"/>
        <v>1.8704133613528589E-5</v>
      </c>
      <c r="G7" s="13">
        <f t="shared" si="1"/>
        <v>-0.20930232558139536</v>
      </c>
      <c r="H7" s="5">
        <f t="shared" si="2"/>
        <v>-9</v>
      </c>
      <c r="I7" s="14">
        <f t="shared" si="3"/>
        <v>-8.5200647524921185E-5</v>
      </c>
    </row>
    <row r="8" spans="1:9" x14ac:dyDescent="0.25">
      <c r="A8" s="11">
        <v>7</v>
      </c>
      <c r="B8" s="12" t="s">
        <v>92</v>
      </c>
      <c r="C8" s="4">
        <v>864</v>
      </c>
      <c r="D8" s="4">
        <v>753</v>
      </c>
      <c r="E8" s="4">
        <v>760</v>
      </c>
      <c r="F8" s="13">
        <f t="shared" si="0"/>
        <v>4.1809239842005081E-4</v>
      </c>
      <c r="G8" s="13">
        <f t="shared" si="1"/>
        <v>-0.12037037037037036</v>
      </c>
      <c r="H8" s="5">
        <f t="shared" si="2"/>
        <v>-104</v>
      </c>
      <c r="I8" s="14">
        <f t="shared" si="3"/>
        <v>-9.8454081584353368E-4</v>
      </c>
    </row>
    <row r="9" spans="1:9" x14ac:dyDescent="0.25">
      <c r="A9" s="11">
        <v>8</v>
      </c>
      <c r="B9" s="12" t="s">
        <v>93</v>
      </c>
      <c r="C9" s="4">
        <v>4766</v>
      </c>
      <c r="D9" s="4">
        <v>4888</v>
      </c>
      <c r="E9" s="4">
        <v>4947</v>
      </c>
      <c r="F9" s="13">
        <f t="shared" si="0"/>
        <v>2.7214514407684098E-3</v>
      </c>
      <c r="G9" s="13">
        <f t="shared" si="1"/>
        <v>3.7977339488040288E-2</v>
      </c>
      <c r="H9" s="5">
        <f t="shared" si="2"/>
        <v>181</v>
      </c>
      <c r="I9" s="14">
        <f t="shared" si="3"/>
        <v>1.7134796891123039E-3</v>
      </c>
    </row>
    <row r="10" spans="1:9" x14ac:dyDescent="0.25">
      <c r="A10" s="11">
        <v>9</v>
      </c>
      <c r="B10" s="12" t="s">
        <v>104</v>
      </c>
      <c r="C10" s="4">
        <v>486</v>
      </c>
      <c r="D10" s="4">
        <v>538</v>
      </c>
      <c r="E10" s="4">
        <v>550</v>
      </c>
      <c r="F10" s="13">
        <f t="shared" si="0"/>
        <v>3.0256686727766835E-4</v>
      </c>
      <c r="G10" s="13">
        <f t="shared" si="1"/>
        <v>0.13168724279835392</v>
      </c>
      <c r="H10" s="5">
        <f t="shared" si="2"/>
        <v>64</v>
      </c>
      <c r="I10" s="14">
        <f t="shared" si="3"/>
        <v>6.058712712883284E-4</v>
      </c>
    </row>
    <row r="11" spans="1:9" x14ac:dyDescent="0.25">
      <c r="A11" s="15">
        <v>10</v>
      </c>
      <c r="B11" s="12" t="s">
        <v>95</v>
      </c>
      <c r="C11" s="5">
        <v>41568</v>
      </c>
      <c r="D11" s="5">
        <v>42244</v>
      </c>
      <c r="E11" s="4">
        <v>42156</v>
      </c>
      <c r="F11" s="13">
        <v>0</v>
      </c>
      <c r="G11" s="13">
        <f t="shared" si="1"/>
        <v>1.4145496535796767E-2</v>
      </c>
      <c r="H11" s="5">
        <f t="shared" si="2"/>
        <v>588</v>
      </c>
      <c r="I11" s="14">
        <f t="shared" si="3"/>
        <v>5.5664423049615174E-3</v>
      </c>
    </row>
    <row r="12" spans="1:9" x14ac:dyDescent="0.25">
      <c r="A12" s="15">
        <v>11</v>
      </c>
      <c r="B12" s="12" t="s">
        <v>96</v>
      </c>
      <c r="C12" s="5">
        <v>651</v>
      </c>
      <c r="D12" s="5">
        <v>661</v>
      </c>
      <c r="E12" s="4">
        <v>659</v>
      </c>
      <c r="F12" s="13">
        <f t="shared" si="0"/>
        <v>3.6253011915633358E-4</v>
      </c>
      <c r="G12" s="13">
        <f t="shared" si="1"/>
        <v>1.2288786482334869E-2</v>
      </c>
      <c r="H12" s="5">
        <f t="shared" si="2"/>
        <v>8</v>
      </c>
      <c r="I12" s="14">
        <f t="shared" si="3"/>
        <v>7.573390891104105E-5</v>
      </c>
    </row>
    <row r="13" spans="1:9" x14ac:dyDescent="0.25">
      <c r="A13" s="15">
        <v>12</v>
      </c>
      <c r="B13" s="12" t="s">
        <v>97</v>
      </c>
      <c r="C13" s="5">
        <v>47</v>
      </c>
      <c r="D13" s="5">
        <v>54</v>
      </c>
      <c r="E13" s="4">
        <v>55</v>
      </c>
      <c r="F13" s="13">
        <f t="shared" si="0"/>
        <v>3.0256686727766835E-5</v>
      </c>
      <c r="G13" s="13">
        <f t="shared" si="1"/>
        <v>0.1702127659574468</v>
      </c>
      <c r="H13" s="5">
        <f t="shared" si="2"/>
        <v>8</v>
      </c>
      <c r="I13" s="14">
        <f t="shared" si="3"/>
        <v>7.573390891104105E-5</v>
      </c>
    </row>
    <row r="14" spans="1:9" x14ac:dyDescent="0.25">
      <c r="A14" s="15">
        <v>13</v>
      </c>
      <c r="B14" s="12" t="s">
        <v>105</v>
      </c>
      <c r="C14" s="5">
        <v>16624</v>
      </c>
      <c r="D14" s="5">
        <v>16630</v>
      </c>
      <c r="E14" s="4">
        <v>16682</v>
      </c>
      <c r="F14" s="13">
        <f t="shared" si="0"/>
        <v>9.177128145320115E-3</v>
      </c>
      <c r="G14" s="13">
        <f t="shared" si="1"/>
        <v>3.4889316650625599E-3</v>
      </c>
      <c r="H14" s="5">
        <f t="shared" si="2"/>
        <v>58</v>
      </c>
      <c r="I14" s="14">
        <f t="shared" si="3"/>
        <v>5.4907083960504762E-4</v>
      </c>
    </row>
    <row r="15" spans="1:9" x14ac:dyDescent="0.25">
      <c r="A15" s="15">
        <v>14</v>
      </c>
      <c r="B15" s="12" t="s">
        <v>106</v>
      </c>
      <c r="C15" s="5">
        <v>32435</v>
      </c>
      <c r="D15" s="5">
        <v>32480</v>
      </c>
      <c r="E15" s="4">
        <v>32646</v>
      </c>
      <c r="F15" s="13">
        <f t="shared" si="0"/>
        <v>1.7959268998448658E-2</v>
      </c>
      <c r="G15" s="13">
        <f t="shared" si="1"/>
        <v>6.5053183289656234E-3</v>
      </c>
      <c r="H15" s="5">
        <f t="shared" si="2"/>
        <v>211</v>
      </c>
      <c r="I15" s="14">
        <f t="shared" si="3"/>
        <v>1.997481847528708E-3</v>
      </c>
    </row>
    <row r="16" spans="1:9" x14ac:dyDescent="0.25">
      <c r="A16" s="15">
        <v>15</v>
      </c>
      <c r="B16" s="12" t="s">
        <v>100</v>
      </c>
      <c r="C16" s="5">
        <v>6412</v>
      </c>
      <c r="D16" s="5">
        <v>6422</v>
      </c>
      <c r="E16" s="4">
        <v>6413</v>
      </c>
      <c r="F16" s="13">
        <f t="shared" si="0"/>
        <v>3.527929672457613E-3</v>
      </c>
      <c r="G16" s="13">
        <f t="shared" si="1"/>
        <v>1.5595757953836556E-4</v>
      </c>
      <c r="H16" s="5">
        <f t="shared" si="2"/>
        <v>1</v>
      </c>
      <c r="I16" s="14">
        <f t="shared" si="3"/>
        <v>9.4667386138801313E-6</v>
      </c>
    </row>
    <row r="17" spans="1:9" x14ac:dyDescent="0.25">
      <c r="A17" s="15">
        <v>16</v>
      </c>
      <c r="B17" s="12" t="s">
        <v>101</v>
      </c>
      <c r="C17" s="5">
        <v>10332</v>
      </c>
      <c r="D17" s="5">
        <v>10448</v>
      </c>
      <c r="E17" s="4">
        <v>10520</v>
      </c>
      <c r="F17" s="13">
        <f t="shared" si="0"/>
        <v>5.7872789886564933E-3</v>
      </c>
      <c r="G17" s="13">
        <f t="shared" si="1"/>
        <v>1.8195896244676733E-2</v>
      </c>
      <c r="H17" s="5">
        <f t="shared" si="2"/>
        <v>188</v>
      </c>
      <c r="I17" s="14">
        <f t="shared" si="3"/>
        <v>1.7797468594094648E-3</v>
      </c>
    </row>
    <row r="18" spans="1:9" x14ac:dyDescent="0.25">
      <c r="A18" s="15">
        <v>17</v>
      </c>
      <c r="B18" s="12" t="s">
        <v>102</v>
      </c>
      <c r="C18" s="5">
        <v>2405</v>
      </c>
      <c r="D18" s="5">
        <v>2501</v>
      </c>
      <c r="E18" s="4">
        <v>2527</v>
      </c>
      <c r="F18" s="13">
        <f t="shared" si="0"/>
        <v>1.3901572247466689E-3</v>
      </c>
      <c r="G18" s="13">
        <f t="shared" si="1"/>
        <v>5.072765072765073E-2</v>
      </c>
      <c r="H18" s="5">
        <f t="shared" si="2"/>
        <v>122</v>
      </c>
      <c r="I18" s="14">
        <f t="shared" si="3"/>
        <v>1.154942110893376E-3</v>
      </c>
    </row>
    <row r="19" spans="1:9" x14ac:dyDescent="0.25">
      <c r="A19" s="15">
        <v>18</v>
      </c>
      <c r="B19" s="12" t="s">
        <v>107</v>
      </c>
      <c r="C19" s="5">
        <v>7946</v>
      </c>
      <c r="D19" s="5">
        <v>7813</v>
      </c>
      <c r="E19" s="4">
        <v>7845</v>
      </c>
      <c r="F19" s="13">
        <f t="shared" si="0"/>
        <v>4.3157037705332879E-3</v>
      </c>
      <c r="G19" s="13">
        <f t="shared" si="1"/>
        <v>-1.2710797885728669E-2</v>
      </c>
      <c r="H19" s="5">
        <f t="shared" si="2"/>
        <v>-101</v>
      </c>
      <c r="I19" s="14">
        <f t="shared" si="3"/>
        <v>-9.561406000018934E-4</v>
      </c>
    </row>
    <row r="20" spans="1:9" x14ac:dyDescent="0.25">
      <c r="A20" s="15">
        <v>19</v>
      </c>
      <c r="B20" s="12" t="s">
        <v>122</v>
      </c>
      <c r="C20" s="5">
        <v>297</v>
      </c>
      <c r="D20" s="5">
        <v>273</v>
      </c>
      <c r="E20" s="4">
        <v>276</v>
      </c>
      <c r="F20" s="13">
        <f t="shared" si="0"/>
        <v>1.5183355521570266E-4</v>
      </c>
      <c r="G20" s="13">
        <f t="shared" si="1"/>
        <v>-7.0707070707070704E-2</v>
      </c>
      <c r="H20" s="5">
        <f t="shared" si="2"/>
        <v>-21</v>
      </c>
      <c r="I20" s="14">
        <f t="shared" si="3"/>
        <v>-1.9880151089148279E-4</v>
      </c>
    </row>
    <row r="21" spans="1:9" x14ac:dyDescent="0.25">
      <c r="A21" s="15">
        <v>20</v>
      </c>
      <c r="B21" s="12" t="s">
        <v>123</v>
      </c>
      <c r="C21" s="5">
        <v>4369</v>
      </c>
      <c r="D21" s="5">
        <v>4468</v>
      </c>
      <c r="E21" s="4">
        <v>4477</v>
      </c>
      <c r="F21" s="13">
        <f t="shared" si="0"/>
        <v>2.4628942996402204E-3</v>
      </c>
      <c r="G21" s="13">
        <f t="shared" si="1"/>
        <v>2.4719615472648202E-2</v>
      </c>
      <c r="H21" s="5">
        <f t="shared" si="2"/>
        <v>108</v>
      </c>
      <c r="I21" s="14">
        <f t="shared" si="3"/>
        <v>1.0224077702990543E-3</v>
      </c>
    </row>
    <row r="22" spans="1:9" x14ac:dyDescent="0.25">
      <c r="A22" s="15">
        <v>21</v>
      </c>
      <c r="B22" s="12" t="s">
        <v>124</v>
      </c>
      <c r="C22" s="5">
        <v>346</v>
      </c>
      <c r="D22" s="5">
        <v>368</v>
      </c>
      <c r="E22" s="4">
        <v>371</v>
      </c>
      <c r="F22" s="13">
        <f t="shared" si="0"/>
        <v>2.0409510501820903E-4</v>
      </c>
      <c r="G22" s="13">
        <f t="shared" si="1"/>
        <v>7.2254335260115612E-2</v>
      </c>
      <c r="H22" s="5">
        <f t="shared" si="2"/>
        <v>25</v>
      </c>
      <c r="I22" s="14">
        <f t="shared" si="3"/>
        <v>2.366684653470033E-4</v>
      </c>
    </row>
    <row r="23" spans="1:9" x14ac:dyDescent="0.25">
      <c r="A23" s="15">
        <v>22</v>
      </c>
      <c r="B23" s="12" t="s">
        <v>125</v>
      </c>
      <c r="C23" s="5">
        <v>12685</v>
      </c>
      <c r="D23" s="5">
        <v>13089</v>
      </c>
      <c r="E23" s="4">
        <v>13152</v>
      </c>
      <c r="F23" s="13">
        <f t="shared" si="0"/>
        <v>7.2351989789743529E-3</v>
      </c>
      <c r="G23" s="13">
        <f t="shared" si="1"/>
        <v>3.6815135987386678E-2</v>
      </c>
      <c r="H23" s="5">
        <f t="shared" si="2"/>
        <v>467</v>
      </c>
      <c r="I23" s="14">
        <f t="shared" si="3"/>
        <v>4.420966932682022E-3</v>
      </c>
    </row>
    <row r="24" spans="1:9" x14ac:dyDescent="0.25">
      <c r="A24" s="15">
        <v>23</v>
      </c>
      <c r="B24" s="12" t="s">
        <v>126</v>
      </c>
      <c r="C24" s="5">
        <v>13791</v>
      </c>
      <c r="D24" s="5">
        <v>14080</v>
      </c>
      <c r="E24" s="4">
        <v>14172</v>
      </c>
      <c r="F24" s="13">
        <f t="shared" si="0"/>
        <v>7.7963229873802111E-3</v>
      </c>
      <c r="G24" s="13">
        <f t="shared" si="1"/>
        <v>2.7626713073743744E-2</v>
      </c>
      <c r="H24" s="5">
        <f t="shared" si="2"/>
        <v>381</v>
      </c>
      <c r="I24" s="14">
        <f t="shared" si="3"/>
        <v>3.6068274118883303E-3</v>
      </c>
    </row>
    <row r="25" spans="1:9" x14ac:dyDescent="0.25">
      <c r="A25" s="15">
        <v>24</v>
      </c>
      <c r="B25" s="12" t="s">
        <v>127</v>
      </c>
      <c r="C25" s="5">
        <v>7285</v>
      </c>
      <c r="D25" s="5">
        <v>6791</v>
      </c>
      <c r="E25" s="4">
        <v>6820</v>
      </c>
      <c r="F25" s="13">
        <f t="shared" si="0"/>
        <v>3.7518291542430878E-3</v>
      </c>
      <c r="G25" s="13">
        <f t="shared" si="1"/>
        <v>-6.3829787234042548E-2</v>
      </c>
      <c r="H25" s="5">
        <f t="shared" si="2"/>
        <v>-465</v>
      </c>
      <c r="I25" s="14">
        <f t="shared" si="3"/>
        <v>-4.4020334554542616E-3</v>
      </c>
    </row>
    <row r="26" spans="1:9" x14ac:dyDescent="0.25">
      <c r="A26" s="15">
        <v>25</v>
      </c>
      <c r="B26" s="12" t="s">
        <v>128</v>
      </c>
      <c r="C26" s="5">
        <v>35044</v>
      </c>
      <c r="D26" s="5">
        <v>35180</v>
      </c>
      <c r="E26" s="4">
        <v>35336</v>
      </c>
      <c r="F26" s="13">
        <f t="shared" si="0"/>
        <v>1.9439096040224889E-2</v>
      </c>
      <c r="G26" s="13">
        <f t="shared" si="1"/>
        <v>8.3323821481566026E-3</v>
      </c>
      <c r="H26" s="5">
        <f t="shared" si="2"/>
        <v>292</v>
      </c>
      <c r="I26" s="14">
        <f t="shared" si="3"/>
        <v>2.7642876752529987E-3</v>
      </c>
    </row>
    <row r="27" spans="1:9" x14ac:dyDescent="0.25">
      <c r="A27" s="15">
        <v>26</v>
      </c>
      <c r="B27" s="12" t="s">
        <v>129</v>
      </c>
      <c r="C27" s="5">
        <v>1637</v>
      </c>
      <c r="D27" s="5">
        <v>1623</v>
      </c>
      <c r="E27" s="4">
        <v>1644</v>
      </c>
      <c r="F27" s="13">
        <f t="shared" si="0"/>
        <v>9.0439987237179412E-4</v>
      </c>
      <c r="G27" s="13">
        <f t="shared" si="1"/>
        <v>4.2761148442272447E-3</v>
      </c>
      <c r="H27" s="5">
        <f t="shared" si="2"/>
        <v>7</v>
      </c>
      <c r="I27" s="14">
        <f t="shared" si="3"/>
        <v>6.6267170297160929E-5</v>
      </c>
    </row>
    <row r="28" spans="1:9" x14ac:dyDescent="0.25">
      <c r="A28" s="15">
        <v>27</v>
      </c>
      <c r="B28" s="12" t="s">
        <v>130</v>
      </c>
      <c r="C28" s="5">
        <v>5674</v>
      </c>
      <c r="D28" s="5">
        <v>5914</v>
      </c>
      <c r="E28" s="4">
        <v>5953</v>
      </c>
      <c r="F28" s="13">
        <f t="shared" si="0"/>
        <v>3.2748737470981088E-3</v>
      </c>
      <c r="G28" s="13">
        <f t="shared" si="1"/>
        <v>4.917166020444131E-2</v>
      </c>
      <c r="H28" s="5">
        <f t="shared" si="2"/>
        <v>279</v>
      </c>
      <c r="I28" s="14">
        <f t="shared" si="3"/>
        <v>2.641220073272557E-3</v>
      </c>
    </row>
    <row r="29" spans="1:9" x14ac:dyDescent="0.25">
      <c r="A29" s="15">
        <v>28</v>
      </c>
      <c r="B29" s="12" t="s">
        <v>131</v>
      </c>
      <c r="C29" s="5">
        <v>10209</v>
      </c>
      <c r="D29" s="5">
        <v>10894</v>
      </c>
      <c r="E29" s="4">
        <v>10953</v>
      </c>
      <c r="F29" s="13">
        <f t="shared" si="0"/>
        <v>6.0254816314405484E-3</v>
      </c>
      <c r="G29" s="13">
        <f t="shared" si="1"/>
        <v>7.2876873347046719E-2</v>
      </c>
      <c r="H29" s="5">
        <f t="shared" si="2"/>
        <v>744</v>
      </c>
      <c r="I29" s="14">
        <f t="shared" si="3"/>
        <v>7.0432535287268186E-3</v>
      </c>
    </row>
    <row r="30" spans="1:9" x14ac:dyDescent="0.25">
      <c r="A30" s="15">
        <v>29</v>
      </c>
      <c r="B30" s="12" t="s">
        <v>132</v>
      </c>
      <c r="C30" s="5">
        <v>3589</v>
      </c>
      <c r="D30" s="5">
        <v>3625</v>
      </c>
      <c r="E30" s="4">
        <v>3669</v>
      </c>
      <c r="F30" s="13">
        <f t="shared" si="0"/>
        <v>2.0183960655304821E-3</v>
      </c>
      <c r="G30" s="13">
        <f t="shared" si="1"/>
        <v>2.2290331568682084E-2</v>
      </c>
      <c r="H30" s="5">
        <f t="shared" si="2"/>
        <v>80</v>
      </c>
      <c r="I30" s="14">
        <f t="shared" si="3"/>
        <v>7.5733908911041056E-4</v>
      </c>
    </row>
    <row r="31" spans="1:9" x14ac:dyDescent="0.25">
      <c r="A31" s="15">
        <v>30</v>
      </c>
      <c r="B31" s="12" t="s">
        <v>133</v>
      </c>
      <c r="C31" s="5">
        <v>1163</v>
      </c>
      <c r="D31" s="5">
        <v>1089</v>
      </c>
      <c r="E31" s="4">
        <v>1073</v>
      </c>
      <c r="F31" s="13">
        <f t="shared" si="0"/>
        <v>5.9028045197988754E-4</v>
      </c>
      <c r="G31" s="13">
        <f t="shared" si="1"/>
        <v>-7.7386070507308682E-2</v>
      </c>
      <c r="H31" s="5">
        <f t="shared" si="2"/>
        <v>-90</v>
      </c>
      <c r="I31" s="14">
        <f t="shared" si="3"/>
        <v>-8.5200647524921193E-4</v>
      </c>
    </row>
    <row r="32" spans="1:9" x14ac:dyDescent="0.25">
      <c r="A32" s="15">
        <v>31</v>
      </c>
      <c r="B32" s="12" t="s">
        <v>134</v>
      </c>
      <c r="C32" s="5">
        <v>21294</v>
      </c>
      <c r="D32" s="5">
        <v>21924</v>
      </c>
      <c r="E32" s="4">
        <v>22046</v>
      </c>
      <c r="F32" s="13">
        <f t="shared" si="0"/>
        <v>1.2127980283642686E-2</v>
      </c>
      <c r="G32" s="13">
        <f t="shared" si="1"/>
        <v>3.5315112238189159E-2</v>
      </c>
      <c r="H32" s="5">
        <f t="shared" si="2"/>
        <v>752</v>
      </c>
      <c r="I32" s="14">
        <f t="shared" si="3"/>
        <v>7.1189874376378593E-3</v>
      </c>
    </row>
    <row r="33" spans="1:9" x14ac:dyDescent="0.25">
      <c r="A33" s="15">
        <v>32</v>
      </c>
      <c r="B33" s="12" t="s">
        <v>135</v>
      </c>
      <c r="C33" s="5">
        <v>6334</v>
      </c>
      <c r="D33" s="5">
        <v>6506</v>
      </c>
      <c r="E33" s="4">
        <v>6532</v>
      </c>
      <c r="F33" s="13">
        <f t="shared" si="0"/>
        <v>3.5933941401049634E-3</v>
      </c>
      <c r="G33" s="13">
        <f t="shared" si="1"/>
        <v>3.1259867382380804E-2</v>
      </c>
      <c r="H33" s="5">
        <f t="shared" si="2"/>
        <v>198</v>
      </c>
      <c r="I33" s="14">
        <f t="shared" si="3"/>
        <v>1.8744142455482662E-3</v>
      </c>
    </row>
    <row r="34" spans="1:9" x14ac:dyDescent="0.25">
      <c r="A34" s="15">
        <v>33</v>
      </c>
      <c r="B34" s="12" t="s">
        <v>136</v>
      </c>
      <c r="C34" s="5">
        <v>19841</v>
      </c>
      <c r="D34" s="5">
        <v>19298</v>
      </c>
      <c r="E34" s="4">
        <v>19367</v>
      </c>
      <c r="F34" s="13">
        <f t="shared" si="0"/>
        <v>1.0654204579212005E-2</v>
      </c>
      <c r="G34" s="13">
        <f t="shared" si="1"/>
        <v>-2.3889924902978681E-2</v>
      </c>
      <c r="H34" s="5">
        <f t="shared" si="2"/>
        <v>-474</v>
      </c>
      <c r="I34" s="14">
        <f t="shared" si="3"/>
        <v>-4.487234102979183E-3</v>
      </c>
    </row>
    <row r="35" spans="1:9" x14ac:dyDescent="0.25">
      <c r="A35" s="15">
        <v>35</v>
      </c>
      <c r="B35" s="12" t="s">
        <v>137</v>
      </c>
      <c r="C35" s="4">
        <v>17199</v>
      </c>
      <c r="D35" s="4">
        <v>15043</v>
      </c>
      <c r="E35" s="4">
        <v>14956</v>
      </c>
      <c r="F35" s="13">
        <f t="shared" ref="F35:F66" si="4">E35/$E$92</f>
        <v>8.2276183036451064E-3</v>
      </c>
      <c r="G35" s="13">
        <f t="shared" ref="G35:G66" si="5">(E35-C35)/C35</f>
        <v>-0.13041455898598756</v>
      </c>
      <c r="H35" s="5">
        <f t="shared" ref="H35:H66" si="6">E35-C35</f>
        <v>-2243</v>
      </c>
      <c r="I35" s="14">
        <f t="shared" si="3"/>
        <v>-2.1233894710933135E-2</v>
      </c>
    </row>
    <row r="36" spans="1:9" x14ac:dyDescent="0.25">
      <c r="A36" s="15">
        <v>36</v>
      </c>
      <c r="B36" s="12" t="s">
        <v>138</v>
      </c>
      <c r="C36" s="4">
        <v>1031</v>
      </c>
      <c r="D36" s="4">
        <v>932</v>
      </c>
      <c r="E36" s="4">
        <v>949</v>
      </c>
      <c r="F36" s="13">
        <f t="shared" si="4"/>
        <v>5.2206537644819504E-4</v>
      </c>
      <c r="G36" s="13">
        <f t="shared" si="5"/>
        <v>-7.953443258971872E-2</v>
      </c>
      <c r="H36" s="5">
        <f t="shared" si="6"/>
        <v>-82</v>
      </c>
      <c r="I36" s="14">
        <f t="shared" si="3"/>
        <v>-7.7627256633817086E-4</v>
      </c>
    </row>
    <row r="37" spans="1:9" x14ac:dyDescent="0.25">
      <c r="A37" s="15">
        <v>37</v>
      </c>
      <c r="B37" s="12" t="s">
        <v>139</v>
      </c>
      <c r="C37" s="4">
        <v>508</v>
      </c>
      <c r="D37" s="4">
        <v>520</v>
      </c>
      <c r="E37" s="4">
        <v>538</v>
      </c>
      <c r="F37" s="13">
        <f t="shared" si="4"/>
        <v>2.9596540835524651E-4</v>
      </c>
      <c r="G37" s="13">
        <f t="shared" si="5"/>
        <v>5.905511811023622E-2</v>
      </c>
      <c r="H37" s="5">
        <f t="shared" si="6"/>
        <v>30</v>
      </c>
      <c r="I37" s="14">
        <f t="shared" si="3"/>
        <v>2.8400215841640396E-4</v>
      </c>
    </row>
    <row r="38" spans="1:9" x14ac:dyDescent="0.25">
      <c r="A38" s="15">
        <v>38</v>
      </c>
      <c r="B38" s="12" t="s">
        <v>140</v>
      </c>
      <c r="C38" s="4">
        <v>3288</v>
      </c>
      <c r="D38" s="4">
        <v>3380</v>
      </c>
      <c r="E38" s="4">
        <v>3424</v>
      </c>
      <c r="F38" s="13">
        <f t="shared" si="4"/>
        <v>1.8836162791977028E-3</v>
      </c>
      <c r="G38" s="13">
        <f t="shared" si="5"/>
        <v>4.1362530413625302E-2</v>
      </c>
      <c r="H38" s="5">
        <f t="shared" si="6"/>
        <v>136</v>
      </c>
      <c r="I38" s="14">
        <f t="shared" si="3"/>
        <v>1.287476451487698E-3</v>
      </c>
    </row>
    <row r="39" spans="1:9" x14ac:dyDescent="0.25">
      <c r="A39" s="15">
        <v>39</v>
      </c>
      <c r="B39" s="12" t="s">
        <v>141</v>
      </c>
      <c r="C39" s="4">
        <v>116</v>
      </c>
      <c r="D39" s="4">
        <v>120</v>
      </c>
      <c r="E39" s="4">
        <v>122</v>
      </c>
      <c r="F39" s="13">
        <f t="shared" si="4"/>
        <v>6.7114832377955524E-5</v>
      </c>
      <c r="G39" s="13">
        <f t="shared" si="5"/>
        <v>5.1724137931034482E-2</v>
      </c>
      <c r="H39" s="5">
        <f t="shared" si="6"/>
        <v>6</v>
      </c>
      <c r="I39" s="14">
        <f t="shared" si="3"/>
        <v>5.6800431683280795E-5</v>
      </c>
    </row>
    <row r="40" spans="1:9" x14ac:dyDescent="0.25">
      <c r="A40" s="15">
        <v>41</v>
      </c>
      <c r="B40" s="12" t="s">
        <v>142</v>
      </c>
      <c r="C40" s="4">
        <v>127621</v>
      </c>
      <c r="D40" s="4">
        <v>132595</v>
      </c>
      <c r="E40" s="4">
        <v>138322</v>
      </c>
      <c r="F40" s="13">
        <f t="shared" si="4"/>
        <v>7.6093916755602994E-2</v>
      </c>
      <c r="G40" s="13">
        <f t="shared" si="5"/>
        <v>8.3849836625633709E-2</v>
      </c>
      <c r="H40" s="5">
        <f t="shared" si="6"/>
        <v>10701</v>
      </c>
      <c r="I40" s="14">
        <f t="shared" si="3"/>
        <v>0.1013035699071313</v>
      </c>
    </row>
    <row r="41" spans="1:9" x14ac:dyDescent="0.25">
      <c r="A41" s="15">
        <v>42</v>
      </c>
      <c r="B41" s="12" t="s">
        <v>143</v>
      </c>
      <c r="C41" s="4">
        <v>15469</v>
      </c>
      <c r="D41" s="4">
        <v>15272</v>
      </c>
      <c r="E41" s="4">
        <v>15904</v>
      </c>
      <c r="F41" s="13">
        <f t="shared" si="4"/>
        <v>8.749133558516432E-3</v>
      </c>
      <c r="G41" s="13">
        <f t="shared" si="5"/>
        <v>2.8120757644320898E-2</v>
      </c>
      <c r="H41" s="5">
        <f t="shared" si="6"/>
        <v>435</v>
      </c>
      <c r="I41" s="14">
        <f t="shared" si="3"/>
        <v>4.1180312970378573E-3</v>
      </c>
    </row>
    <row r="42" spans="1:9" x14ac:dyDescent="0.25">
      <c r="A42" s="15">
        <v>43</v>
      </c>
      <c r="B42" s="12" t="s">
        <v>144</v>
      </c>
      <c r="C42" s="4">
        <v>54054</v>
      </c>
      <c r="D42" s="4">
        <v>55919</v>
      </c>
      <c r="E42" s="4">
        <v>56872</v>
      </c>
      <c r="F42" s="13">
        <f t="shared" si="4"/>
        <v>3.1286514319664643E-2</v>
      </c>
      <c r="G42" s="13">
        <f t="shared" si="5"/>
        <v>5.2133052133052131E-2</v>
      </c>
      <c r="H42" s="5">
        <f t="shared" si="6"/>
        <v>2818</v>
      </c>
      <c r="I42" s="14">
        <f t="shared" si="3"/>
        <v>2.6677269413914212E-2</v>
      </c>
    </row>
    <row r="43" spans="1:9" x14ac:dyDescent="0.25">
      <c r="A43" s="15">
        <v>45</v>
      </c>
      <c r="B43" s="12" t="s">
        <v>145</v>
      </c>
      <c r="C43" s="4">
        <v>46719</v>
      </c>
      <c r="D43" s="4">
        <v>51198</v>
      </c>
      <c r="E43" s="4">
        <v>51631</v>
      </c>
      <c r="F43" s="13">
        <f t="shared" si="4"/>
        <v>2.8403327135296901E-2</v>
      </c>
      <c r="G43" s="13">
        <f t="shared" si="5"/>
        <v>0.10513923671311458</v>
      </c>
      <c r="H43" s="5">
        <f t="shared" si="6"/>
        <v>4912</v>
      </c>
      <c r="I43" s="14">
        <f t="shared" si="3"/>
        <v>4.6500620071379208E-2</v>
      </c>
    </row>
    <row r="44" spans="1:9" x14ac:dyDescent="0.25">
      <c r="A44" s="15">
        <v>46</v>
      </c>
      <c r="B44" s="12" t="s">
        <v>146</v>
      </c>
      <c r="C44" s="4">
        <v>124149</v>
      </c>
      <c r="D44" s="4">
        <v>132143</v>
      </c>
      <c r="E44" s="4">
        <v>132952</v>
      </c>
      <c r="F44" s="13">
        <f t="shared" si="4"/>
        <v>7.3139763887819204E-2</v>
      </c>
      <c r="G44" s="13">
        <f t="shared" si="5"/>
        <v>7.0906733038526293E-2</v>
      </c>
      <c r="H44" s="5">
        <f t="shared" si="6"/>
        <v>8803</v>
      </c>
      <c r="I44" s="14">
        <f t="shared" si="3"/>
        <v>8.3335700017986805E-2</v>
      </c>
    </row>
    <row r="45" spans="1:9" x14ac:dyDescent="0.25">
      <c r="A45" s="15">
        <v>47</v>
      </c>
      <c r="B45" s="12" t="s">
        <v>147</v>
      </c>
      <c r="C45" s="4">
        <v>298387</v>
      </c>
      <c r="D45" s="4">
        <v>312257</v>
      </c>
      <c r="E45" s="4">
        <v>313765</v>
      </c>
      <c r="F45" s="13">
        <f t="shared" si="4"/>
        <v>0.17260889656614112</v>
      </c>
      <c r="G45" s="13">
        <f t="shared" si="5"/>
        <v>5.1537097795815501E-2</v>
      </c>
      <c r="H45" s="5">
        <f t="shared" si="6"/>
        <v>15378</v>
      </c>
      <c r="I45" s="14">
        <f t="shared" si="3"/>
        <v>0.14557950640424866</v>
      </c>
    </row>
    <row r="46" spans="1:9" x14ac:dyDescent="0.25">
      <c r="A46" s="15">
        <v>49</v>
      </c>
      <c r="B46" s="12" t="s">
        <v>148</v>
      </c>
      <c r="C46" s="4">
        <v>113951</v>
      </c>
      <c r="D46" s="4">
        <v>120729</v>
      </c>
      <c r="E46" s="4">
        <v>116092</v>
      </c>
      <c r="F46" s="13">
        <f t="shared" si="4"/>
        <v>6.3864714101816503E-2</v>
      </c>
      <c r="G46" s="13">
        <f t="shared" si="5"/>
        <v>1.878877763249116E-2</v>
      </c>
      <c r="H46" s="5">
        <f t="shared" si="6"/>
        <v>2141</v>
      </c>
      <c r="I46" s="14">
        <f t="shared" si="3"/>
        <v>2.0268287372317364E-2</v>
      </c>
    </row>
    <row r="47" spans="1:9" x14ac:dyDescent="0.25">
      <c r="A47" s="15">
        <v>50</v>
      </c>
      <c r="B47" s="12" t="s">
        <v>149</v>
      </c>
      <c r="C47" s="4">
        <v>2675</v>
      </c>
      <c r="D47" s="4">
        <v>2683</v>
      </c>
      <c r="E47" s="4">
        <v>2787</v>
      </c>
      <c r="F47" s="13">
        <f t="shared" si="4"/>
        <v>1.5331888347324758E-3</v>
      </c>
      <c r="G47" s="13">
        <f t="shared" si="5"/>
        <v>4.1869158878504675E-2</v>
      </c>
      <c r="H47" s="5">
        <f t="shared" si="6"/>
        <v>112</v>
      </c>
      <c r="I47" s="14">
        <f t="shared" si="3"/>
        <v>1.0602747247545749E-3</v>
      </c>
    </row>
    <row r="48" spans="1:9" x14ac:dyDescent="0.25">
      <c r="A48" s="15">
        <v>51</v>
      </c>
      <c r="B48" s="12" t="s">
        <v>150</v>
      </c>
      <c r="C48" s="4">
        <v>293</v>
      </c>
      <c r="D48" s="4">
        <v>287</v>
      </c>
      <c r="E48" s="4">
        <v>290</v>
      </c>
      <c r="F48" s="13">
        <f t="shared" si="4"/>
        <v>1.5953525729186149E-4</v>
      </c>
      <c r="G48" s="13">
        <f t="shared" si="5"/>
        <v>-1.0238907849829351E-2</v>
      </c>
      <c r="H48" s="5">
        <f t="shared" si="6"/>
        <v>-3</v>
      </c>
      <c r="I48" s="14">
        <f t="shared" si="3"/>
        <v>-2.8400215841640397E-5</v>
      </c>
    </row>
    <row r="49" spans="1:9" x14ac:dyDescent="0.25">
      <c r="A49" s="15">
        <v>52</v>
      </c>
      <c r="B49" s="12" t="s">
        <v>151</v>
      </c>
      <c r="C49" s="4">
        <v>18267</v>
      </c>
      <c r="D49" s="4">
        <v>18459</v>
      </c>
      <c r="E49" s="4">
        <v>18464</v>
      </c>
      <c r="F49" s="13">
        <f t="shared" si="4"/>
        <v>1.0157444795299762E-2</v>
      </c>
      <c r="G49" s="13">
        <f t="shared" si="5"/>
        <v>1.0784474735862484E-2</v>
      </c>
      <c r="H49" s="5">
        <f t="shared" si="6"/>
        <v>197</v>
      </c>
      <c r="I49" s="14">
        <f t="shared" si="3"/>
        <v>1.864947506934386E-3</v>
      </c>
    </row>
    <row r="50" spans="1:9" x14ac:dyDescent="0.25">
      <c r="A50" s="15">
        <v>53</v>
      </c>
      <c r="B50" s="12" t="s">
        <v>152</v>
      </c>
      <c r="C50" s="4">
        <v>2603</v>
      </c>
      <c r="D50" s="4">
        <v>2616</v>
      </c>
      <c r="E50" s="4">
        <v>2676</v>
      </c>
      <c r="F50" s="13">
        <f t="shared" si="4"/>
        <v>1.4721253397000738E-3</v>
      </c>
      <c r="G50" s="13">
        <f t="shared" si="5"/>
        <v>2.8044563964656165E-2</v>
      </c>
      <c r="H50" s="5">
        <f t="shared" si="6"/>
        <v>73</v>
      </c>
      <c r="I50" s="14">
        <f t="shared" si="3"/>
        <v>6.9107191881324968E-4</v>
      </c>
    </row>
    <row r="51" spans="1:9" x14ac:dyDescent="0.25">
      <c r="A51" s="15">
        <v>55</v>
      </c>
      <c r="B51" s="12" t="s">
        <v>153</v>
      </c>
      <c r="C51" s="4">
        <v>18396</v>
      </c>
      <c r="D51" s="4">
        <v>18763</v>
      </c>
      <c r="E51" s="4">
        <v>18816</v>
      </c>
      <c r="F51" s="13">
        <f t="shared" si="4"/>
        <v>1.035108759035747E-2</v>
      </c>
      <c r="G51" s="13">
        <f t="shared" si="5"/>
        <v>2.2831050228310501E-2</v>
      </c>
      <c r="H51" s="5">
        <f t="shared" si="6"/>
        <v>420</v>
      </c>
      <c r="I51" s="14">
        <f t="shared" si="3"/>
        <v>3.9760302178296555E-3</v>
      </c>
    </row>
    <row r="52" spans="1:9" x14ac:dyDescent="0.25">
      <c r="A52" s="15">
        <v>56</v>
      </c>
      <c r="B52" s="12" t="s">
        <v>154</v>
      </c>
      <c r="C52" s="4">
        <v>103094</v>
      </c>
      <c r="D52" s="4">
        <v>112732</v>
      </c>
      <c r="E52" s="4">
        <v>111398</v>
      </c>
      <c r="F52" s="13">
        <f t="shared" si="4"/>
        <v>6.1282443419995822E-2</v>
      </c>
      <c r="G52" s="13">
        <f t="shared" si="5"/>
        <v>8.0547849535375485E-2</v>
      </c>
      <c r="H52" s="5">
        <f t="shared" si="6"/>
        <v>8304</v>
      </c>
      <c r="I52" s="14">
        <f t="shared" si="3"/>
        <v>7.8611797449660611E-2</v>
      </c>
    </row>
    <row r="53" spans="1:9" x14ac:dyDescent="0.25">
      <c r="A53" s="15">
        <v>58</v>
      </c>
      <c r="B53" s="12" t="s">
        <v>155</v>
      </c>
      <c r="C53" s="4">
        <v>2592</v>
      </c>
      <c r="D53" s="4">
        <v>2359</v>
      </c>
      <c r="E53" s="4">
        <v>2372</v>
      </c>
      <c r="F53" s="13">
        <f t="shared" si="4"/>
        <v>1.3048883803320533E-3</v>
      </c>
      <c r="G53" s="13">
        <f t="shared" si="5"/>
        <v>-8.4876543209876545E-2</v>
      </c>
      <c r="H53" s="5">
        <f t="shared" si="6"/>
        <v>-220</v>
      </c>
      <c r="I53" s="14">
        <f t="shared" si="3"/>
        <v>-2.0826824950536289E-3</v>
      </c>
    </row>
    <row r="54" spans="1:9" x14ac:dyDescent="0.25">
      <c r="A54" s="15">
        <v>59</v>
      </c>
      <c r="B54" s="12" t="s">
        <v>156</v>
      </c>
      <c r="C54" s="4">
        <v>1947</v>
      </c>
      <c r="D54" s="4">
        <v>2039</v>
      </c>
      <c r="E54" s="4">
        <v>2060</v>
      </c>
      <c r="F54" s="13">
        <f t="shared" si="4"/>
        <v>1.1332504483490852E-3</v>
      </c>
      <c r="G54" s="13">
        <f t="shared" si="5"/>
        <v>5.8038007190549565E-2</v>
      </c>
      <c r="H54" s="5">
        <f t="shared" si="6"/>
        <v>113</v>
      </c>
      <c r="I54" s="14">
        <f t="shared" si="3"/>
        <v>1.0697414633684549E-3</v>
      </c>
    </row>
    <row r="55" spans="1:9" x14ac:dyDescent="0.25">
      <c r="A55" s="15">
        <v>60</v>
      </c>
      <c r="B55" s="12" t="s">
        <v>157</v>
      </c>
      <c r="C55" s="4">
        <v>830</v>
      </c>
      <c r="D55" s="4">
        <v>739</v>
      </c>
      <c r="E55" s="4">
        <v>741</v>
      </c>
      <c r="F55" s="13">
        <f t="shared" si="4"/>
        <v>4.0764008845954955E-4</v>
      </c>
      <c r="G55" s="13">
        <f t="shared" si="5"/>
        <v>-0.10722891566265061</v>
      </c>
      <c r="H55" s="5">
        <f t="shared" si="6"/>
        <v>-89</v>
      </c>
      <c r="I55" s="14">
        <f t="shared" si="3"/>
        <v>-8.4253973663533173E-4</v>
      </c>
    </row>
    <row r="56" spans="1:9" x14ac:dyDescent="0.25">
      <c r="A56" s="15">
        <v>61</v>
      </c>
      <c r="B56" s="12" t="s">
        <v>158</v>
      </c>
      <c r="C56" s="4">
        <v>3160</v>
      </c>
      <c r="D56" s="4">
        <v>3171</v>
      </c>
      <c r="E56" s="4">
        <v>3174</v>
      </c>
      <c r="F56" s="13">
        <f t="shared" si="4"/>
        <v>1.7460858849805807E-3</v>
      </c>
      <c r="G56" s="13">
        <f t="shared" si="5"/>
        <v>4.4303797468354432E-3</v>
      </c>
      <c r="H56" s="5">
        <f t="shared" si="6"/>
        <v>14</v>
      </c>
      <c r="I56" s="14">
        <f t="shared" si="3"/>
        <v>1.3253434059432186E-4</v>
      </c>
    </row>
    <row r="57" spans="1:9" x14ac:dyDescent="0.25">
      <c r="A57" s="15">
        <v>62</v>
      </c>
      <c r="B57" s="12" t="s">
        <v>159</v>
      </c>
      <c r="C57" s="4">
        <v>7402</v>
      </c>
      <c r="D57" s="4">
        <v>7996</v>
      </c>
      <c r="E57" s="4">
        <v>8095</v>
      </c>
      <c r="F57" s="13">
        <f t="shared" si="4"/>
        <v>4.4532341647504099E-3</v>
      </c>
      <c r="G57" s="13">
        <f t="shared" si="5"/>
        <v>9.3623345041880579E-2</v>
      </c>
      <c r="H57" s="5">
        <f t="shared" si="6"/>
        <v>693</v>
      </c>
      <c r="I57" s="14">
        <f t="shared" si="3"/>
        <v>6.5604498594189313E-3</v>
      </c>
    </row>
    <row r="58" spans="1:9" x14ac:dyDescent="0.25">
      <c r="A58" s="15">
        <v>63</v>
      </c>
      <c r="B58" s="12" t="s">
        <v>160</v>
      </c>
      <c r="C58" s="4">
        <v>1785</v>
      </c>
      <c r="D58" s="4">
        <v>1690</v>
      </c>
      <c r="E58" s="4">
        <v>1701</v>
      </c>
      <c r="F58" s="13">
        <f t="shared" si="4"/>
        <v>9.3575680225329802E-4</v>
      </c>
      <c r="G58" s="13">
        <f t="shared" si="5"/>
        <v>-4.7058823529411764E-2</v>
      </c>
      <c r="H58" s="5">
        <f t="shared" si="6"/>
        <v>-84</v>
      </c>
      <c r="I58" s="14">
        <f t="shared" si="3"/>
        <v>-7.9520604356593115E-4</v>
      </c>
    </row>
    <row r="59" spans="1:9" x14ac:dyDescent="0.25">
      <c r="A59" s="15">
        <v>64</v>
      </c>
      <c r="B59" s="12" t="s">
        <v>161</v>
      </c>
      <c r="C59" s="4">
        <v>7583</v>
      </c>
      <c r="D59" s="4">
        <v>7174</v>
      </c>
      <c r="E59" s="4">
        <v>7187</v>
      </c>
      <c r="F59" s="13">
        <f t="shared" si="4"/>
        <v>3.9537237729538226E-3</v>
      </c>
      <c r="G59" s="13">
        <f t="shared" si="5"/>
        <v>-5.2222075695634973E-2</v>
      </c>
      <c r="H59" s="5">
        <f t="shared" si="6"/>
        <v>-396</v>
      </c>
      <c r="I59" s="14">
        <f t="shared" si="3"/>
        <v>-3.7488284910965324E-3</v>
      </c>
    </row>
    <row r="60" spans="1:9" x14ac:dyDescent="0.25">
      <c r="A60" s="15">
        <v>65</v>
      </c>
      <c r="B60" s="12" t="s">
        <v>162</v>
      </c>
      <c r="C60" s="4">
        <v>4002</v>
      </c>
      <c r="D60" s="4">
        <v>3900</v>
      </c>
      <c r="E60" s="4">
        <v>3905</v>
      </c>
      <c r="F60" s="13">
        <f t="shared" si="4"/>
        <v>2.1482247576714453E-3</v>
      </c>
      <c r="G60" s="13">
        <f t="shared" si="5"/>
        <v>-2.4237881059470265E-2</v>
      </c>
      <c r="H60" s="5">
        <f t="shared" si="6"/>
        <v>-97</v>
      </c>
      <c r="I60" s="14">
        <f t="shared" si="3"/>
        <v>-9.1827364554637281E-4</v>
      </c>
    </row>
    <row r="61" spans="1:9" x14ac:dyDescent="0.25">
      <c r="A61" s="15">
        <v>66</v>
      </c>
      <c r="B61" s="12" t="s">
        <v>163</v>
      </c>
      <c r="C61" s="4">
        <v>11203</v>
      </c>
      <c r="D61" s="4">
        <v>11764</v>
      </c>
      <c r="E61" s="4">
        <v>11812</v>
      </c>
      <c r="F61" s="13">
        <f t="shared" si="4"/>
        <v>6.4980360659705793E-3</v>
      </c>
      <c r="G61" s="13">
        <f t="shared" si="5"/>
        <v>5.4360439168079977E-2</v>
      </c>
      <c r="H61" s="5">
        <f t="shared" si="6"/>
        <v>609</v>
      </c>
      <c r="I61" s="14">
        <f t="shared" si="3"/>
        <v>5.7652438158530004E-3</v>
      </c>
    </row>
    <row r="62" spans="1:9" x14ac:dyDescent="0.25">
      <c r="A62" s="15">
        <v>68</v>
      </c>
      <c r="B62" s="12" t="s">
        <v>164</v>
      </c>
      <c r="C62" s="4">
        <v>49519</v>
      </c>
      <c r="D62" s="4">
        <v>56678</v>
      </c>
      <c r="E62" s="4">
        <v>57016</v>
      </c>
      <c r="F62" s="13">
        <f t="shared" si="4"/>
        <v>3.136573182673371E-2</v>
      </c>
      <c r="G62" s="13">
        <f t="shared" si="5"/>
        <v>0.15139643369211817</v>
      </c>
      <c r="H62" s="5">
        <f t="shared" si="6"/>
        <v>7497</v>
      </c>
      <c r="I62" s="14">
        <f t="shared" si="3"/>
        <v>7.0972139388259345E-2</v>
      </c>
    </row>
    <row r="63" spans="1:9" x14ac:dyDescent="0.25">
      <c r="A63" s="15">
        <v>69</v>
      </c>
      <c r="B63" s="12" t="s">
        <v>165</v>
      </c>
      <c r="C63" s="4">
        <v>45800</v>
      </c>
      <c r="D63" s="4">
        <v>47556</v>
      </c>
      <c r="E63" s="4">
        <v>47833</v>
      </c>
      <c r="F63" s="13">
        <f t="shared" si="4"/>
        <v>2.6313965386350384E-2</v>
      </c>
      <c r="G63" s="13">
        <f t="shared" si="5"/>
        <v>4.4388646288209606E-2</v>
      </c>
      <c r="H63" s="5">
        <f t="shared" si="6"/>
        <v>2033</v>
      </c>
      <c r="I63" s="14">
        <f t="shared" si="3"/>
        <v>1.9245879602018307E-2</v>
      </c>
    </row>
    <row r="64" spans="1:9" x14ac:dyDescent="0.25">
      <c r="A64" s="15">
        <v>70</v>
      </c>
      <c r="B64" s="12" t="s">
        <v>166</v>
      </c>
      <c r="C64" s="4">
        <v>21008</v>
      </c>
      <c r="D64" s="4">
        <v>20186</v>
      </c>
      <c r="E64" s="4">
        <v>20175</v>
      </c>
      <c r="F64" s="13">
        <f t="shared" si="4"/>
        <v>1.1098702813321744E-2</v>
      </c>
      <c r="G64" s="13">
        <f t="shared" si="5"/>
        <v>-3.965156130997715E-2</v>
      </c>
      <c r="H64" s="5">
        <f t="shared" si="6"/>
        <v>-833</v>
      </c>
      <c r="I64" s="14">
        <f t="shared" si="3"/>
        <v>-7.8857932653621492E-3</v>
      </c>
    </row>
    <row r="65" spans="1:9" x14ac:dyDescent="0.25">
      <c r="A65" s="15">
        <v>71</v>
      </c>
      <c r="B65" s="12" t="s">
        <v>167</v>
      </c>
      <c r="C65" s="4">
        <v>22412</v>
      </c>
      <c r="D65" s="4">
        <v>23585</v>
      </c>
      <c r="E65" s="4">
        <v>23894</v>
      </c>
      <c r="F65" s="13">
        <f t="shared" si="4"/>
        <v>1.3144604957695651E-2</v>
      </c>
      <c r="G65" s="13">
        <f t="shared" si="5"/>
        <v>6.612529002320186E-2</v>
      </c>
      <c r="H65" s="5">
        <f t="shared" si="6"/>
        <v>1482</v>
      </c>
      <c r="I65" s="14">
        <f t="shared" si="3"/>
        <v>1.4029706625770355E-2</v>
      </c>
    </row>
    <row r="66" spans="1:9" x14ac:dyDescent="0.25">
      <c r="A66" s="15">
        <v>72</v>
      </c>
      <c r="B66" s="12" t="s">
        <v>168</v>
      </c>
      <c r="C66" s="4">
        <v>944</v>
      </c>
      <c r="D66" s="4">
        <v>827</v>
      </c>
      <c r="E66" s="4">
        <v>851</v>
      </c>
      <c r="F66" s="13">
        <f t="shared" si="4"/>
        <v>4.6815346191508324E-4</v>
      </c>
      <c r="G66" s="13">
        <f t="shared" si="5"/>
        <v>-9.8516949152542374E-2</v>
      </c>
      <c r="H66" s="5">
        <f t="shared" si="6"/>
        <v>-93</v>
      </c>
      <c r="I66" s="14">
        <f t="shared" si="3"/>
        <v>-8.8040669109085232E-4</v>
      </c>
    </row>
    <row r="67" spans="1:9" x14ac:dyDescent="0.25">
      <c r="A67" s="15">
        <v>73</v>
      </c>
      <c r="B67" s="12" t="s">
        <v>169</v>
      </c>
      <c r="C67" s="4">
        <v>7085</v>
      </c>
      <c r="D67" s="4">
        <v>7289</v>
      </c>
      <c r="E67" s="4">
        <v>7320</v>
      </c>
      <c r="F67" s="13">
        <f t="shared" ref="F67:F92" si="7">E67/$E$92</f>
        <v>4.0268899426773317E-3</v>
      </c>
      <c r="G67" s="13">
        <f t="shared" ref="G67:G92" si="8">(E67-C67)/C67</f>
        <v>3.3168666196189134E-2</v>
      </c>
      <c r="H67" s="5">
        <f t="shared" ref="H67:H92" si="9">E67-C67</f>
        <v>235</v>
      </c>
      <c r="I67" s="14">
        <f t="shared" si="3"/>
        <v>2.2246835742618311E-3</v>
      </c>
    </row>
    <row r="68" spans="1:9" x14ac:dyDescent="0.25">
      <c r="A68" s="15">
        <v>74</v>
      </c>
      <c r="B68" s="12" t="s">
        <v>170</v>
      </c>
      <c r="C68" s="4">
        <v>7498</v>
      </c>
      <c r="D68" s="4">
        <v>8165</v>
      </c>
      <c r="E68" s="4">
        <v>8288</v>
      </c>
      <c r="F68" s="13">
        <f t="shared" si="7"/>
        <v>4.5594076290860278E-3</v>
      </c>
      <c r="G68" s="13">
        <f t="shared" si="8"/>
        <v>0.10536142971459056</v>
      </c>
      <c r="H68" s="5">
        <f t="shared" si="9"/>
        <v>790</v>
      </c>
      <c r="I68" s="14">
        <f t="shared" ref="I68:I92" si="10">H68/$H$92</f>
        <v>7.4787235049653044E-3</v>
      </c>
    </row>
    <row r="69" spans="1:9" x14ac:dyDescent="0.25">
      <c r="A69" s="15">
        <v>75</v>
      </c>
      <c r="B69" s="12" t="s">
        <v>171</v>
      </c>
      <c r="C69" s="4">
        <v>2146</v>
      </c>
      <c r="D69" s="4">
        <v>2282</v>
      </c>
      <c r="E69" s="4">
        <v>2309</v>
      </c>
      <c r="F69" s="13">
        <f t="shared" si="7"/>
        <v>1.2702307209893386E-3</v>
      </c>
      <c r="G69" s="13">
        <f t="shared" si="8"/>
        <v>7.5955265610438027E-2</v>
      </c>
      <c r="H69" s="5">
        <f t="shared" si="9"/>
        <v>163</v>
      </c>
      <c r="I69" s="14">
        <f t="shared" si="10"/>
        <v>1.5430783940624615E-3</v>
      </c>
    </row>
    <row r="70" spans="1:9" x14ac:dyDescent="0.25">
      <c r="A70" s="15">
        <v>77</v>
      </c>
      <c r="B70" s="12" t="s">
        <v>172</v>
      </c>
      <c r="C70" s="4">
        <v>5622</v>
      </c>
      <c r="D70" s="4">
        <v>5686</v>
      </c>
      <c r="E70" s="4">
        <v>5736</v>
      </c>
      <c r="F70" s="13">
        <f t="shared" si="7"/>
        <v>3.1554973649176466E-3</v>
      </c>
      <c r="G70" s="13">
        <f t="shared" si="8"/>
        <v>2.0277481323372464E-2</v>
      </c>
      <c r="H70" s="5">
        <f t="shared" si="9"/>
        <v>114</v>
      </c>
      <c r="I70" s="14">
        <f t="shared" si="10"/>
        <v>1.0792082019823351E-3</v>
      </c>
    </row>
    <row r="71" spans="1:9" x14ac:dyDescent="0.25">
      <c r="A71" s="15">
        <v>78</v>
      </c>
      <c r="B71" s="12" t="s">
        <v>173</v>
      </c>
      <c r="C71" s="4">
        <v>1487</v>
      </c>
      <c r="D71" s="4">
        <v>1919</v>
      </c>
      <c r="E71" s="4">
        <v>1844</v>
      </c>
      <c r="F71" s="13">
        <f t="shared" si="7"/>
        <v>1.0144241877454918E-3</v>
      </c>
      <c r="G71" s="13">
        <f t="shared" si="8"/>
        <v>0.24008069939475454</v>
      </c>
      <c r="H71" s="5">
        <f t="shared" si="9"/>
        <v>357</v>
      </c>
      <c r="I71" s="14">
        <f t="shared" si="10"/>
        <v>3.3796256851552071E-3</v>
      </c>
    </row>
    <row r="72" spans="1:9" x14ac:dyDescent="0.25">
      <c r="A72" s="15">
        <v>79</v>
      </c>
      <c r="B72" s="12" t="s">
        <v>174</v>
      </c>
      <c r="C72" s="4">
        <v>8184</v>
      </c>
      <c r="D72" s="4">
        <v>8052</v>
      </c>
      <c r="E72" s="4">
        <v>8104</v>
      </c>
      <c r="F72" s="13">
        <f t="shared" si="7"/>
        <v>4.4581852589422261E-3</v>
      </c>
      <c r="G72" s="13">
        <f t="shared" si="8"/>
        <v>-9.7751710654936461E-3</v>
      </c>
      <c r="H72" s="5">
        <f t="shared" si="9"/>
        <v>-80</v>
      </c>
      <c r="I72" s="14">
        <f t="shared" si="10"/>
        <v>-7.5733908911041056E-4</v>
      </c>
    </row>
    <row r="73" spans="1:9" x14ac:dyDescent="0.25">
      <c r="A73" s="15">
        <v>80</v>
      </c>
      <c r="B73" s="12" t="s">
        <v>175</v>
      </c>
      <c r="C73" s="4">
        <v>20065</v>
      </c>
      <c r="D73" s="4">
        <v>20903</v>
      </c>
      <c r="E73" s="4">
        <v>20777</v>
      </c>
      <c r="F73" s="13">
        <f t="shared" si="7"/>
        <v>1.1429876002596574E-2</v>
      </c>
      <c r="G73" s="13">
        <f t="shared" si="8"/>
        <v>3.5484674806877649E-2</v>
      </c>
      <c r="H73" s="5">
        <f t="shared" si="9"/>
        <v>712</v>
      </c>
      <c r="I73" s="14">
        <f t="shared" si="10"/>
        <v>6.7403178930826538E-3</v>
      </c>
    </row>
    <row r="74" spans="1:9" x14ac:dyDescent="0.25">
      <c r="A74" s="15">
        <v>81</v>
      </c>
      <c r="B74" s="12" t="s">
        <v>176</v>
      </c>
      <c r="C74" s="4">
        <v>47102</v>
      </c>
      <c r="D74" s="4">
        <v>55323</v>
      </c>
      <c r="E74" s="4">
        <v>47112</v>
      </c>
      <c r="F74" s="13">
        <f t="shared" si="7"/>
        <v>2.5917327729428202E-2</v>
      </c>
      <c r="G74" s="13">
        <f t="shared" si="8"/>
        <v>2.1230520996985266E-4</v>
      </c>
      <c r="H74" s="5">
        <f t="shared" si="9"/>
        <v>10</v>
      </c>
      <c r="I74" s="14">
        <f t="shared" si="10"/>
        <v>9.466738613880132E-5</v>
      </c>
    </row>
    <row r="75" spans="1:9" x14ac:dyDescent="0.25">
      <c r="A75" s="15">
        <v>82</v>
      </c>
      <c r="B75" s="12" t="s">
        <v>177</v>
      </c>
      <c r="C75" s="4">
        <v>50469</v>
      </c>
      <c r="D75" s="4">
        <v>50096</v>
      </c>
      <c r="E75" s="4">
        <v>50220</v>
      </c>
      <c r="F75" s="13">
        <f t="shared" si="7"/>
        <v>2.7627105590335464E-2</v>
      </c>
      <c r="G75" s="13">
        <f t="shared" si="8"/>
        <v>-4.9337216905427092E-3</v>
      </c>
      <c r="H75" s="5">
        <f t="shared" si="9"/>
        <v>-249</v>
      </c>
      <c r="I75" s="14">
        <f t="shared" si="10"/>
        <v>-2.3572179148561531E-3</v>
      </c>
    </row>
    <row r="76" spans="1:9" x14ac:dyDescent="0.25">
      <c r="A76" s="15">
        <v>84</v>
      </c>
      <c r="B76" s="12" t="s">
        <v>178</v>
      </c>
      <c r="C76" s="4">
        <v>2683</v>
      </c>
      <c r="D76" s="4">
        <v>2776</v>
      </c>
      <c r="E76" s="4">
        <v>2541</v>
      </c>
      <c r="F76" s="13">
        <f t="shared" si="7"/>
        <v>1.3978589268228278E-3</v>
      </c>
      <c r="G76" s="13">
        <f t="shared" si="8"/>
        <v>-5.2925829295564664E-2</v>
      </c>
      <c r="H76" s="5">
        <f t="shared" si="9"/>
        <v>-142</v>
      </c>
      <c r="I76" s="14">
        <f t="shared" si="10"/>
        <v>-1.3442768831709788E-3</v>
      </c>
    </row>
    <row r="77" spans="1:9" x14ac:dyDescent="0.25">
      <c r="A77" s="15">
        <v>85</v>
      </c>
      <c r="B77" s="12" t="s">
        <v>179</v>
      </c>
      <c r="C77" s="4">
        <v>26298</v>
      </c>
      <c r="D77" s="4">
        <v>29670</v>
      </c>
      <c r="E77" s="4">
        <v>24807</v>
      </c>
      <c r="F77" s="13">
        <f t="shared" si="7"/>
        <v>1.364686595737658E-2</v>
      </c>
      <c r="G77" s="13">
        <f t="shared" si="8"/>
        <v>-5.6696326716860597E-2</v>
      </c>
      <c r="H77" s="5">
        <f t="shared" si="9"/>
        <v>-1491</v>
      </c>
      <c r="I77" s="14">
        <f t="shared" si="10"/>
        <v>-1.4114907273295276E-2</v>
      </c>
    </row>
    <row r="78" spans="1:9" x14ac:dyDescent="0.25">
      <c r="A78" s="15">
        <v>86</v>
      </c>
      <c r="B78" s="12" t="s">
        <v>180</v>
      </c>
      <c r="C78" s="4">
        <v>22861</v>
      </c>
      <c r="D78" s="4">
        <v>22739</v>
      </c>
      <c r="E78" s="4">
        <v>22812</v>
      </c>
      <c r="F78" s="13">
        <f t="shared" si="7"/>
        <v>1.2549373411523946E-2</v>
      </c>
      <c r="G78" s="13">
        <f t="shared" si="8"/>
        <v>-2.143388303223831E-3</v>
      </c>
      <c r="H78" s="5">
        <f t="shared" si="9"/>
        <v>-49</v>
      </c>
      <c r="I78" s="14">
        <f t="shared" si="10"/>
        <v>-4.6387019208012645E-4</v>
      </c>
    </row>
    <row r="79" spans="1:9" x14ac:dyDescent="0.25">
      <c r="A79" s="15">
        <v>87</v>
      </c>
      <c r="B79" s="12" t="s">
        <v>181</v>
      </c>
      <c r="C79" s="4">
        <v>1527</v>
      </c>
      <c r="D79" s="4">
        <v>1473</v>
      </c>
      <c r="E79" s="4">
        <v>1463</v>
      </c>
      <c r="F79" s="13">
        <f t="shared" si="7"/>
        <v>8.0482786695859783E-4</v>
      </c>
      <c r="G79" s="13">
        <f t="shared" si="8"/>
        <v>-4.1912246234446629E-2</v>
      </c>
      <c r="H79" s="5">
        <f t="shared" si="9"/>
        <v>-64</v>
      </c>
      <c r="I79" s="14">
        <f t="shared" si="10"/>
        <v>-6.058712712883284E-4</v>
      </c>
    </row>
    <row r="80" spans="1:9" x14ac:dyDescent="0.25">
      <c r="A80" s="15">
        <v>88</v>
      </c>
      <c r="B80" s="12" t="s">
        <v>182</v>
      </c>
      <c r="C80" s="4">
        <v>4331</v>
      </c>
      <c r="D80" s="4">
        <v>4684</v>
      </c>
      <c r="E80" s="4">
        <v>4652</v>
      </c>
      <c r="F80" s="13">
        <f t="shared" si="7"/>
        <v>2.5591655755922058E-3</v>
      </c>
      <c r="G80" s="13">
        <f t="shared" si="8"/>
        <v>7.4116832140383282E-2</v>
      </c>
      <c r="H80" s="5">
        <f t="shared" si="9"/>
        <v>321</v>
      </c>
      <c r="I80" s="14">
        <f t="shared" si="10"/>
        <v>3.0388230950555224E-3</v>
      </c>
    </row>
    <row r="81" spans="1:9" x14ac:dyDescent="0.25">
      <c r="A81" s="15">
        <v>90</v>
      </c>
      <c r="B81" s="12" t="s">
        <v>183</v>
      </c>
      <c r="C81" s="4">
        <v>1425</v>
      </c>
      <c r="D81" s="4">
        <v>1434</v>
      </c>
      <c r="E81" s="4">
        <v>1433</v>
      </c>
      <c r="F81" s="13">
        <f t="shared" si="7"/>
        <v>7.8832421965254319E-4</v>
      </c>
      <c r="G81" s="13">
        <f t="shared" si="8"/>
        <v>5.6140350877192978E-3</v>
      </c>
      <c r="H81" s="5">
        <f t="shared" si="9"/>
        <v>8</v>
      </c>
      <c r="I81" s="14">
        <f t="shared" si="10"/>
        <v>7.573390891104105E-5</v>
      </c>
    </row>
    <row r="82" spans="1:9" x14ac:dyDescent="0.25">
      <c r="A82" s="15">
        <v>91</v>
      </c>
      <c r="B82" s="12" t="s">
        <v>184</v>
      </c>
      <c r="C82" s="4">
        <v>401</v>
      </c>
      <c r="D82" s="4">
        <v>412</v>
      </c>
      <c r="E82" s="4">
        <v>425</v>
      </c>
      <c r="F82" s="13">
        <f t="shared" si="7"/>
        <v>2.3380167016910736E-4</v>
      </c>
      <c r="G82" s="13">
        <f t="shared" si="8"/>
        <v>5.9850374064837904E-2</v>
      </c>
      <c r="H82" s="5">
        <f t="shared" si="9"/>
        <v>24</v>
      </c>
      <c r="I82" s="14">
        <f t="shared" si="10"/>
        <v>2.2720172673312318E-4</v>
      </c>
    </row>
    <row r="83" spans="1:9" x14ac:dyDescent="0.25">
      <c r="A83" s="15">
        <v>92</v>
      </c>
      <c r="B83" s="12" t="s">
        <v>185</v>
      </c>
      <c r="C83" s="4">
        <v>3818</v>
      </c>
      <c r="D83" s="4">
        <v>3413</v>
      </c>
      <c r="E83" s="4">
        <v>3387</v>
      </c>
      <c r="F83" s="13">
        <f t="shared" si="7"/>
        <v>1.8632617808535686E-3</v>
      </c>
      <c r="G83" s="13">
        <f t="shared" si="8"/>
        <v>-0.11288632792037716</v>
      </c>
      <c r="H83" s="5">
        <f t="shared" si="9"/>
        <v>-431</v>
      </c>
      <c r="I83" s="14">
        <f t="shared" si="10"/>
        <v>-4.0801643425823373E-3</v>
      </c>
    </row>
    <row r="84" spans="1:9" x14ac:dyDescent="0.25">
      <c r="A84" s="15">
        <v>93</v>
      </c>
      <c r="B84" s="12" t="s">
        <v>186</v>
      </c>
      <c r="C84" s="4">
        <v>7464</v>
      </c>
      <c r="D84" s="4">
        <v>7984</v>
      </c>
      <c r="E84" s="4">
        <v>8130</v>
      </c>
      <c r="F84" s="13">
        <f t="shared" si="7"/>
        <v>4.4724884199408071E-3</v>
      </c>
      <c r="G84" s="13">
        <f t="shared" si="8"/>
        <v>8.9228295819935688E-2</v>
      </c>
      <c r="H84" s="5">
        <f t="shared" si="9"/>
        <v>666</v>
      </c>
      <c r="I84" s="14">
        <f t="shared" si="10"/>
        <v>6.304847916844168E-3</v>
      </c>
    </row>
    <row r="85" spans="1:9" x14ac:dyDescent="0.25">
      <c r="A85" s="15">
        <v>94</v>
      </c>
      <c r="B85" s="12" t="s">
        <v>187</v>
      </c>
      <c r="C85" s="4">
        <v>9930</v>
      </c>
      <c r="D85" s="4">
        <v>10080</v>
      </c>
      <c r="E85" s="4">
        <v>9924</v>
      </c>
      <c r="F85" s="13">
        <f t="shared" si="7"/>
        <v>5.459406528842874E-3</v>
      </c>
      <c r="G85" s="13">
        <f t="shared" si="8"/>
        <v>-6.0422960725075529E-4</v>
      </c>
      <c r="H85" s="5">
        <f t="shared" si="9"/>
        <v>-6</v>
      </c>
      <c r="I85" s="14">
        <f t="shared" si="10"/>
        <v>-5.6800431683280795E-5</v>
      </c>
    </row>
    <row r="86" spans="1:9" x14ac:dyDescent="0.25">
      <c r="A86" s="15">
        <v>95</v>
      </c>
      <c r="B86" s="12" t="s">
        <v>188</v>
      </c>
      <c r="C86" s="4">
        <v>11556</v>
      </c>
      <c r="D86" s="4">
        <v>11807</v>
      </c>
      <c r="E86" s="4">
        <v>11865</v>
      </c>
      <c r="F86" s="13">
        <f t="shared" si="7"/>
        <v>6.527192509544609E-3</v>
      </c>
      <c r="G86" s="13">
        <f t="shared" si="8"/>
        <v>2.6739356178608516E-2</v>
      </c>
      <c r="H86" s="5">
        <f t="shared" si="9"/>
        <v>309</v>
      </c>
      <c r="I86" s="14">
        <f t="shared" si="10"/>
        <v>2.9252222316889609E-3</v>
      </c>
    </row>
    <row r="87" spans="1:9" x14ac:dyDescent="0.25">
      <c r="A87" s="15">
        <v>96</v>
      </c>
      <c r="B87" s="12" t="s">
        <v>189</v>
      </c>
      <c r="C87" s="4">
        <v>28760</v>
      </c>
      <c r="D87" s="4">
        <v>30449</v>
      </c>
      <c r="E87" s="4">
        <v>30831</v>
      </c>
      <c r="F87" s="13">
        <f t="shared" si="7"/>
        <v>1.696079833643235E-2</v>
      </c>
      <c r="G87" s="13">
        <f t="shared" si="8"/>
        <v>7.2009735744089018E-2</v>
      </c>
      <c r="H87" s="5">
        <f t="shared" si="9"/>
        <v>2071</v>
      </c>
      <c r="I87" s="14">
        <f t="shared" si="10"/>
        <v>1.9605615669345752E-2</v>
      </c>
    </row>
    <row r="88" spans="1:9" x14ac:dyDescent="0.25">
      <c r="A88" s="15">
        <v>97</v>
      </c>
      <c r="B88" s="12" t="s">
        <v>190</v>
      </c>
      <c r="C88" s="4">
        <v>22717</v>
      </c>
      <c r="D88" s="4">
        <v>17888</v>
      </c>
      <c r="E88" s="4">
        <v>17472</v>
      </c>
      <c r="F88" s="13">
        <f t="shared" si="7"/>
        <v>9.6117241910462208E-3</v>
      </c>
      <c r="G88" s="13">
        <f t="shared" si="8"/>
        <v>-0.23088435973059823</v>
      </c>
      <c r="H88" s="5">
        <f t="shared" si="9"/>
        <v>-5245</v>
      </c>
      <c r="I88" s="14">
        <f t="shared" si="10"/>
        <v>-4.9653044029801294E-2</v>
      </c>
    </row>
    <row r="89" spans="1:9" x14ac:dyDescent="0.25">
      <c r="A89" s="15">
        <v>98</v>
      </c>
      <c r="B89" s="12" t="s">
        <v>191</v>
      </c>
      <c r="C89" s="4">
        <v>492</v>
      </c>
      <c r="D89" s="4">
        <v>439</v>
      </c>
      <c r="E89" s="4">
        <v>433</v>
      </c>
      <c r="F89" s="13">
        <f t="shared" si="7"/>
        <v>2.3820264278405528E-4</v>
      </c>
      <c r="G89" s="13">
        <f t="shared" si="8"/>
        <v>-0.11991869918699187</v>
      </c>
      <c r="H89" s="5">
        <f t="shared" si="9"/>
        <v>-59</v>
      </c>
      <c r="I89" s="14">
        <f t="shared" si="10"/>
        <v>-5.5853757821892783E-4</v>
      </c>
    </row>
    <row r="90" spans="1:9" x14ac:dyDescent="0.25">
      <c r="A90" s="15">
        <v>99</v>
      </c>
      <c r="B90" s="12" t="s">
        <v>192</v>
      </c>
      <c r="C90" s="4">
        <v>478</v>
      </c>
      <c r="D90" s="4">
        <v>456</v>
      </c>
      <c r="E90" s="4">
        <v>455</v>
      </c>
      <c r="F90" s="13">
        <f t="shared" si="7"/>
        <v>2.5030531747516203E-4</v>
      </c>
      <c r="G90" s="13">
        <f t="shared" si="8"/>
        <v>-4.8117154811715482E-2</v>
      </c>
      <c r="H90" s="5">
        <f t="shared" si="9"/>
        <v>-23</v>
      </c>
      <c r="I90" s="14">
        <f t="shared" si="10"/>
        <v>-2.1773498811924303E-4</v>
      </c>
    </row>
    <row r="91" spans="1:9" x14ac:dyDescent="0.25">
      <c r="A91" s="15"/>
      <c r="B91" s="12" t="s">
        <v>213</v>
      </c>
      <c r="C91" s="4"/>
      <c r="D91" s="4"/>
      <c r="E91" s="4">
        <v>41256</v>
      </c>
      <c r="F91" s="13"/>
      <c r="G91" s="13"/>
      <c r="H91" s="5"/>
      <c r="I91" s="14"/>
    </row>
    <row r="92" spans="1:9" s="18" customFormat="1" x14ac:dyDescent="0.25">
      <c r="A92" s="57" t="s">
        <v>202</v>
      </c>
      <c r="B92" s="57"/>
      <c r="C92" s="17">
        <v>1712147</v>
      </c>
      <c r="D92" s="17">
        <v>1782684</v>
      </c>
      <c r="E92" s="17">
        <v>1817780</v>
      </c>
      <c r="F92" s="13">
        <f t="shared" si="7"/>
        <v>1</v>
      </c>
      <c r="G92" s="13">
        <f t="shared" si="8"/>
        <v>6.1696221177270409E-2</v>
      </c>
      <c r="H92" s="5">
        <f t="shared" si="9"/>
        <v>105633</v>
      </c>
      <c r="I92" s="14">
        <f t="shared" si="10"/>
        <v>1</v>
      </c>
    </row>
    <row r="93" spans="1:9" x14ac:dyDescent="0.25">
      <c r="C93" s="20"/>
      <c r="D93" s="20"/>
      <c r="E93" s="20"/>
    </row>
    <row r="94" spans="1:9" x14ac:dyDescent="0.25">
      <c r="C94" s="21"/>
      <c r="D94" s="22"/>
      <c r="E94" s="22"/>
    </row>
    <row r="95" spans="1:9" x14ac:dyDescent="0.25">
      <c r="C95" s="20"/>
      <c r="D95" s="20"/>
      <c r="E95" s="20"/>
    </row>
    <row r="96" spans="1:9" x14ac:dyDescent="0.25">
      <c r="C96" s="20"/>
      <c r="D96" s="20"/>
      <c r="E96" s="20"/>
    </row>
    <row r="97" spans="3:5" x14ac:dyDescent="0.25">
      <c r="C97" s="20"/>
      <c r="D97" s="21"/>
      <c r="E97" s="21"/>
    </row>
  </sheetData>
  <mergeCells count="2">
    <mergeCell ref="C1:E1"/>
    <mergeCell ref="A92:B9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144"/>
  <sheetViews>
    <sheetView topLeftCell="H1" workbookViewId="0">
      <selection activeCell="L11" sqref="L11"/>
    </sheetView>
  </sheetViews>
  <sheetFormatPr defaultColWidth="9.140625" defaultRowHeight="15" x14ac:dyDescent="0.25"/>
  <cols>
    <col min="1" max="1" width="12.7109375" style="6" bestFit="1" customWidth="1"/>
    <col min="2" max="2" width="16.42578125" style="6" bestFit="1" customWidth="1"/>
    <col min="3" max="5" width="12" style="6" customWidth="1"/>
    <col min="6" max="6" width="19.140625" style="6" customWidth="1"/>
    <col min="7" max="8" width="33.140625" style="6" customWidth="1"/>
    <col min="9" max="9" width="18.42578125" style="6" customWidth="1"/>
    <col min="10" max="10" width="11.7109375" style="6" customWidth="1"/>
    <col min="11" max="16384" width="9.140625" style="6"/>
  </cols>
  <sheetData>
    <row r="1" spans="1:9" ht="15.75" thickBot="1" x14ac:dyDescent="0.3">
      <c r="C1" s="55" t="s">
        <v>195</v>
      </c>
      <c r="D1" s="55"/>
      <c r="E1" s="56"/>
    </row>
    <row r="2" spans="1:9" ht="45" x14ac:dyDescent="0.25">
      <c r="A2" s="10" t="s">
        <v>193</v>
      </c>
      <c r="B2" s="9" t="s">
        <v>194</v>
      </c>
      <c r="C2" s="52">
        <v>42552</v>
      </c>
      <c r="D2" s="52">
        <v>42887</v>
      </c>
      <c r="E2" s="52">
        <v>42917</v>
      </c>
      <c r="F2" s="10" t="s">
        <v>218</v>
      </c>
      <c r="G2" s="10" t="s">
        <v>219</v>
      </c>
      <c r="H2" s="10" t="s">
        <v>220</v>
      </c>
      <c r="I2" s="10" t="s">
        <v>221</v>
      </c>
    </row>
    <row r="3" spans="1:9" x14ac:dyDescent="0.25">
      <c r="A3" s="23">
        <v>1</v>
      </c>
      <c r="B3" s="24" t="s">
        <v>1</v>
      </c>
      <c r="C3" s="4">
        <v>38428</v>
      </c>
      <c r="D3" s="4">
        <v>39738</v>
      </c>
      <c r="E3" s="4">
        <v>40255</v>
      </c>
      <c r="F3" s="13">
        <f t="shared" ref="F3:F34" si="0">E3/$E$84</f>
        <v>2.2145144076840984E-2</v>
      </c>
      <c r="G3" s="13">
        <f t="shared" ref="G3:G34" si="1">(E3-C3)/C3</f>
        <v>4.7543457895284691E-2</v>
      </c>
      <c r="H3" s="5">
        <f t="shared" ref="H3:H34" si="2">E3-C3</f>
        <v>1827</v>
      </c>
      <c r="I3" s="14">
        <f>H3/$H$84</f>
        <v>1.7295731447559002E-2</v>
      </c>
    </row>
    <row r="4" spans="1:9" x14ac:dyDescent="0.25">
      <c r="A4" s="23">
        <v>2</v>
      </c>
      <c r="B4" s="24" t="s">
        <v>2</v>
      </c>
      <c r="C4" s="4">
        <v>6037</v>
      </c>
      <c r="D4" s="4">
        <v>6841</v>
      </c>
      <c r="E4" s="4">
        <v>6603</v>
      </c>
      <c r="F4" s="13">
        <f t="shared" si="0"/>
        <v>3.6324527720626256E-3</v>
      </c>
      <c r="G4" s="13">
        <f t="shared" si="1"/>
        <v>9.3755176412125232E-2</v>
      </c>
      <c r="H4" s="5">
        <f t="shared" si="2"/>
        <v>566</v>
      </c>
      <c r="I4" s="14">
        <f t="shared" ref="I4:I67" si="3">H4/$H$84</f>
        <v>5.3581740554561547E-3</v>
      </c>
    </row>
    <row r="5" spans="1:9" x14ac:dyDescent="0.25">
      <c r="A5" s="23">
        <v>3</v>
      </c>
      <c r="B5" s="24" t="s">
        <v>3</v>
      </c>
      <c r="C5" s="4">
        <v>12138</v>
      </c>
      <c r="D5" s="4">
        <v>12759</v>
      </c>
      <c r="E5" s="4">
        <v>12732</v>
      </c>
      <c r="F5" s="13">
        <f t="shared" si="0"/>
        <v>7.0041479166895885E-3</v>
      </c>
      <c r="G5" s="13">
        <f t="shared" si="1"/>
        <v>4.8937221947602569E-2</v>
      </c>
      <c r="H5" s="5">
        <f t="shared" si="2"/>
        <v>594</v>
      </c>
      <c r="I5" s="14">
        <f t="shared" si="3"/>
        <v>5.6232427366447986E-3</v>
      </c>
    </row>
    <row r="6" spans="1:9" x14ac:dyDescent="0.25">
      <c r="A6" s="23">
        <v>4</v>
      </c>
      <c r="B6" s="24" t="s">
        <v>4</v>
      </c>
      <c r="C6" s="4">
        <v>2278</v>
      </c>
      <c r="D6" s="4">
        <v>2759</v>
      </c>
      <c r="E6" s="4">
        <v>2575</v>
      </c>
      <c r="F6" s="13">
        <f t="shared" si="0"/>
        <v>1.4165630604363565E-3</v>
      </c>
      <c r="G6" s="13">
        <f t="shared" si="1"/>
        <v>0.13037752414398596</v>
      </c>
      <c r="H6" s="5">
        <f t="shared" si="2"/>
        <v>297</v>
      </c>
      <c r="I6" s="14">
        <f t="shared" si="3"/>
        <v>2.8116213683223993E-3</v>
      </c>
    </row>
    <row r="7" spans="1:9" x14ac:dyDescent="0.25">
      <c r="A7" s="23">
        <v>5</v>
      </c>
      <c r="B7" s="24" t="s">
        <v>5</v>
      </c>
      <c r="C7" s="4">
        <v>5449</v>
      </c>
      <c r="D7" s="4">
        <v>5902</v>
      </c>
      <c r="E7" s="4">
        <v>5878</v>
      </c>
      <c r="F7" s="13">
        <f t="shared" si="0"/>
        <v>3.2336146288329719E-3</v>
      </c>
      <c r="G7" s="13">
        <f t="shared" si="1"/>
        <v>7.8730042209579743E-2</v>
      </c>
      <c r="H7" s="5">
        <f t="shared" si="2"/>
        <v>429</v>
      </c>
      <c r="I7" s="14">
        <f t="shared" si="3"/>
        <v>4.0612308653545769E-3</v>
      </c>
    </row>
    <row r="8" spans="1:9" x14ac:dyDescent="0.25">
      <c r="A8" s="23">
        <v>6</v>
      </c>
      <c r="B8" s="24" t="s">
        <v>6</v>
      </c>
      <c r="C8" s="4">
        <v>134326</v>
      </c>
      <c r="D8" s="4">
        <v>136934</v>
      </c>
      <c r="E8" s="4">
        <v>142096</v>
      </c>
      <c r="F8" s="13">
        <f t="shared" si="0"/>
        <v>7.8170075586704663E-2</v>
      </c>
      <c r="G8" s="13">
        <f t="shared" si="1"/>
        <v>5.7844348823012669E-2</v>
      </c>
      <c r="H8" s="5">
        <f t="shared" si="2"/>
        <v>7770</v>
      </c>
      <c r="I8" s="14">
        <f t="shared" si="3"/>
        <v>7.3556559029848631E-2</v>
      </c>
    </row>
    <row r="9" spans="1:9" x14ac:dyDescent="0.25">
      <c r="A9" s="23">
        <v>7</v>
      </c>
      <c r="B9" s="24" t="s">
        <v>8</v>
      </c>
      <c r="C9" s="4">
        <v>68145</v>
      </c>
      <c r="D9" s="4">
        <v>70349</v>
      </c>
      <c r="E9" s="4">
        <v>73835</v>
      </c>
      <c r="F9" s="13">
        <f t="shared" si="0"/>
        <v>4.0618226628084807E-2</v>
      </c>
      <c r="G9" s="13">
        <f t="shared" si="1"/>
        <v>8.3498422481473322E-2</v>
      </c>
      <c r="H9" s="5">
        <f t="shared" si="2"/>
        <v>5690</v>
      </c>
      <c r="I9" s="14">
        <f t="shared" si="3"/>
        <v>5.3865742712977949E-2</v>
      </c>
    </row>
    <row r="10" spans="1:9" x14ac:dyDescent="0.25">
      <c r="A10" s="23">
        <v>8</v>
      </c>
      <c r="B10" s="24" t="s">
        <v>9</v>
      </c>
      <c r="C10" s="4">
        <v>3496</v>
      </c>
      <c r="D10" s="4">
        <v>3780</v>
      </c>
      <c r="E10" s="4">
        <v>3742</v>
      </c>
      <c r="F10" s="13">
        <f t="shared" si="0"/>
        <v>2.0585549406418819E-3</v>
      </c>
      <c r="G10" s="13">
        <f t="shared" si="1"/>
        <v>7.0366132723112124E-2</v>
      </c>
      <c r="H10" s="5">
        <f t="shared" si="2"/>
        <v>246</v>
      </c>
      <c r="I10" s="14">
        <f t="shared" si="3"/>
        <v>2.3288176990145125E-3</v>
      </c>
    </row>
    <row r="11" spans="1:9" x14ac:dyDescent="0.25">
      <c r="A11" s="23">
        <v>9</v>
      </c>
      <c r="B11" s="24" t="s">
        <v>10</v>
      </c>
      <c r="C11" s="4">
        <v>25769</v>
      </c>
      <c r="D11" s="4">
        <v>26895</v>
      </c>
      <c r="E11" s="4">
        <v>27146</v>
      </c>
      <c r="F11" s="13">
        <f t="shared" si="0"/>
        <v>1.4933600325671974E-2</v>
      </c>
      <c r="G11" s="13">
        <f t="shared" si="1"/>
        <v>5.3436299429547134E-2</v>
      </c>
      <c r="H11" s="5">
        <f t="shared" si="2"/>
        <v>1377</v>
      </c>
      <c r="I11" s="14">
        <f t="shared" si="3"/>
        <v>1.3035699071312941E-2</v>
      </c>
    </row>
    <row r="12" spans="1:9" x14ac:dyDescent="0.25">
      <c r="A12" s="23">
        <v>10</v>
      </c>
      <c r="B12" s="24" t="s">
        <v>11</v>
      </c>
      <c r="C12" s="4">
        <v>26958</v>
      </c>
      <c r="D12" s="4">
        <v>28833</v>
      </c>
      <c r="E12" s="4">
        <v>29031</v>
      </c>
      <c r="F12" s="13">
        <f t="shared" si="0"/>
        <v>1.5970579498069074E-2</v>
      </c>
      <c r="G12" s="13">
        <f t="shared" si="1"/>
        <v>7.6897395949254391E-2</v>
      </c>
      <c r="H12" s="5">
        <f t="shared" si="2"/>
        <v>2073</v>
      </c>
      <c r="I12" s="14">
        <f t="shared" si="3"/>
        <v>1.9624549146573515E-2</v>
      </c>
    </row>
    <row r="13" spans="1:9" x14ac:dyDescent="0.25">
      <c r="A13" s="23">
        <v>11</v>
      </c>
      <c r="B13" s="24" t="s">
        <v>12</v>
      </c>
      <c r="C13" s="4">
        <v>4393</v>
      </c>
      <c r="D13" s="4">
        <v>4595</v>
      </c>
      <c r="E13" s="4">
        <v>4551</v>
      </c>
      <c r="F13" s="13">
        <f t="shared" si="0"/>
        <v>2.5036032963284887E-3</v>
      </c>
      <c r="G13" s="13">
        <f t="shared" si="1"/>
        <v>3.5966310038697928E-2</v>
      </c>
      <c r="H13" s="5">
        <f t="shared" si="2"/>
        <v>158</v>
      </c>
      <c r="I13" s="14">
        <f t="shared" si="3"/>
        <v>1.4957447009930609E-3</v>
      </c>
    </row>
    <row r="14" spans="1:9" x14ac:dyDescent="0.25">
      <c r="A14" s="23">
        <v>12</v>
      </c>
      <c r="B14" s="24" t="s">
        <v>13</v>
      </c>
      <c r="C14" s="4">
        <v>2176</v>
      </c>
      <c r="D14" s="4">
        <v>2542</v>
      </c>
      <c r="E14" s="4">
        <v>2464</v>
      </c>
      <c r="F14" s="13">
        <f t="shared" si="0"/>
        <v>1.3554995654039544E-3</v>
      </c>
      <c r="G14" s="13">
        <f t="shared" si="1"/>
        <v>0.13235294117647059</v>
      </c>
      <c r="H14" s="5">
        <f t="shared" si="2"/>
        <v>288</v>
      </c>
      <c r="I14" s="14">
        <f t="shared" si="3"/>
        <v>2.7264207207974779E-3</v>
      </c>
    </row>
    <row r="15" spans="1:9" x14ac:dyDescent="0.25">
      <c r="A15" s="23">
        <v>13</v>
      </c>
      <c r="B15" s="24" t="s">
        <v>14</v>
      </c>
      <c r="C15" s="4">
        <v>2405</v>
      </c>
      <c r="D15" s="4">
        <v>2764</v>
      </c>
      <c r="E15" s="4">
        <v>2695</v>
      </c>
      <c r="F15" s="13">
        <f t="shared" si="0"/>
        <v>1.482577649660575E-3</v>
      </c>
      <c r="G15" s="13">
        <f t="shared" si="1"/>
        <v>0.12058212058212059</v>
      </c>
      <c r="H15" s="5">
        <f t="shared" si="2"/>
        <v>290</v>
      </c>
      <c r="I15" s="14">
        <f t="shared" si="3"/>
        <v>2.7453541980252383E-3</v>
      </c>
    </row>
    <row r="16" spans="1:9" x14ac:dyDescent="0.25">
      <c r="A16" s="23">
        <v>14</v>
      </c>
      <c r="B16" s="24" t="s">
        <v>15</v>
      </c>
      <c r="C16" s="4">
        <v>6848</v>
      </c>
      <c r="D16" s="4">
        <v>7083</v>
      </c>
      <c r="E16" s="4">
        <v>7080</v>
      </c>
      <c r="F16" s="13">
        <f t="shared" si="0"/>
        <v>3.8948607642288946E-3</v>
      </c>
      <c r="G16" s="13">
        <f t="shared" si="1"/>
        <v>3.3878504672897193E-2</v>
      </c>
      <c r="H16" s="5">
        <f t="shared" si="2"/>
        <v>232</v>
      </c>
      <c r="I16" s="14">
        <f t="shared" si="3"/>
        <v>2.1962833584201905E-3</v>
      </c>
    </row>
    <row r="17" spans="1:10" x14ac:dyDescent="0.25">
      <c r="A17" s="23">
        <v>15</v>
      </c>
      <c r="B17" s="24" t="s">
        <v>16</v>
      </c>
      <c r="C17" s="4">
        <v>5677</v>
      </c>
      <c r="D17" s="4">
        <v>5893</v>
      </c>
      <c r="E17" s="4">
        <v>5878</v>
      </c>
      <c r="F17" s="13">
        <f t="shared" si="0"/>
        <v>3.2336146288329719E-3</v>
      </c>
      <c r="G17" s="13">
        <f t="shared" si="1"/>
        <v>3.5406024308613705E-2</v>
      </c>
      <c r="H17" s="5">
        <f t="shared" si="2"/>
        <v>201</v>
      </c>
      <c r="I17" s="14">
        <f t="shared" si="3"/>
        <v>1.9028144613899066E-3</v>
      </c>
    </row>
    <row r="18" spans="1:10" x14ac:dyDescent="0.25">
      <c r="A18" s="23">
        <v>16</v>
      </c>
      <c r="B18" s="24" t="s">
        <v>17</v>
      </c>
      <c r="C18" s="4">
        <v>70947</v>
      </c>
      <c r="D18" s="4">
        <v>73810</v>
      </c>
      <c r="E18" s="4">
        <v>76836</v>
      </c>
      <c r="F18" s="13">
        <f t="shared" si="0"/>
        <v>4.2269141480267142E-2</v>
      </c>
      <c r="G18" s="13">
        <f t="shared" si="1"/>
        <v>8.3005623916444671E-2</v>
      </c>
      <c r="H18" s="5">
        <f t="shared" si="2"/>
        <v>5889</v>
      </c>
      <c r="I18" s="14">
        <f t="shared" si="3"/>
        <v>5.5749623697140101E-2</v>
      </c>
    </row>
    <row r="19" spans="1:10" x14ac:dyDescent="0.25">
      <c r="A19" s="23">
        <v>17</v>
      </c>
      <c r="B19" s="24" t="s">
        <v>18</v>
      </c>
      <c r="C19" s="4">
        <v>13533</v>
      </c>
      <c r="D19" s="4">
        <v>14272</v>
      </c>
      <c r="E19" s="4">
        <v>14356</v>
      </c>
      <c r="F19" s="13">
        <f t="shared" si="0"/>
        <v>7.8975453575240127E-3</v>
      </c>
      <c r="G19" s="13">
        <f t="shared" si="1"/>
        <v>6.0814305771078103E-2</v>
      </c>
      <c r="H19" s="5">
        <f t="shared" si="2"/>
        <v>823</v>
      </c>
      <c r="I19" s="14">
        <f t="shared" si="3"/>
        <v>7.7911258792233489E-3</v>
      </c>
    </row>
    <row r="20" spans="1:10" x14ac:dyDescent="0.25">
      <c r="A20" s="23">
        <v>18</v>
      </c>
      <c r="B20" s="24" t="s">
        <v>19</v>
      </c>
      <c r="C20" s="4">
        <v>2891</v>
      </c>
      <c r="D20" s="4">
        <v>3045</v>
      </c>
      <c r="E20" s="4">
        <v>3039</v>
      </c>
      <c r="F20" s="13">
        <f t="shared" si="0"/>
        <v>1.6718194721033349E-3</v>
      </c>
      <c r="G20" s="13">
        <f t="shared" si="1"/>
        <v>5.1193358699411967E-2</v>
      </c>
      <c r="H20" s="5">
        <f t="shared" si="2"/>
        <v>148</v>
      </c>
      <c r="I20" s="14">
        <f t="shared" si="3"/>
        <v>1.4010773148542596E-3</v>
      </c>
    </row>
    <row r="21" spans="1:10" x14ac:dyDescent="0.25">
      <c r="A21" s="23">
        <v>19</v>
      </c>
      <c r="B21" s="24" t="s">
        <v>20</v>
      </c>
      <c r="C21" s="4">
        <v>7916</v>
      </c>
      <c r="D21" s="4">
        <v>8430</v>
      </c>
      <c r="E21" s="4">
        <v>8454</v>
      </c>
      <c r="F21" s="13">
        <f t="shared" si="0"/>
        <v>4.6507278108461969E-3</v>
      </c>
      <c r="G21" s="13">
        <f t="shared" si="1"/>
        <v>6.7963617988883271E-2</v>
      </c>
      <c r="H21" s="5">
        <f t="shared" si="2"/>
        <v>538</v>
      </c>
      <c r="I21" s="14">
        <f t="shared" si="3"/>
        <v>5.0931053742675108E-3</v>
      </c>
      <c r="J21" s="25"/>
    </row>
    <row r="22" spans="1:10" x14ac:dyDescent="0.25">
      <c r="A22" s="23">
        <v>20</v>
      </c>
      <c r="B22" s="24" t="s">
        <v>21</v>
      </c>
      <c r="C22" s="4">
        <v>23757</v>
      </c>
      <c r="D22" s="4">
        <v>24698</v>
      </c>
      <c r="E22" s="4">
        <v>25273</v>
      </c>
      <c r="F22" s="13">
        <f t="shared" si="0"/>
        <v>1.3903222612197296E-2</v>
      </c>
      <c r="G22" s="13">
        <f t="shared" si="1"/>
        <v>6.3812770972765928E-2</v>
      </c>
      <c r="H22" s="5">
        <f t="shared" si="2"/>
        <v>1516</v>
      </c>
      <c r="I22" s="14">
        <f t="shared" si="3"/>
        <v>1.4351575738642281E-2</v>
      </c>
      <c r="J22" s="27"/>
    </row>
    <row r="23" spans="1:10" x14ac:dyDescent="0.25">
      <c r="A23" s="23">
        <v>21</v>
      </c>
      <c r="B23" s="24" t="s">
        <v>7</v>
      </c>
      <c r="C23" s="4">
        <v>13004</v>
      </c>
      <c r="D23" s="4">
        <v>14642</v>
      </c>
      <c r="E23" s="4">
        <v>14505</v>
      </c>
      <c r="F23" s="13">
        <f t="shared" si="0"/>
        <v>7.9795134724774171E-3</v>
      </c>
      <c r="G23" s="13">
        <f t="shared" si="1"/>
        <v>0.11542602276222701</v>
      </c>
      <c r="H23" s="5">
        <f t="shared" si="2"/>
        <v>1501</v>
      </c>
      <c r="I23" s="14">
        <f t="shared" si="3"/>
        <v>1.4209574659434078E-2</v>
      </c>
      <c r="J23" s="25"/>
    </row>
    <row r="24" spans="1:10" x14ac:dyDescent="0.25">
      <c r="A24" s="23">
        <v>22</v>
      </c>
      <c r="B24" s="24" t="s">
        <v>22</v>
      </c>
      <c r="C24" s="4">
        <v>8995</v>
      </c>
      <c r="D24" s="4">
        <v>9392</v>
      </c>
      <c r="E24" s="4">
        <v>9391</v>
      </c>
      <c r="F24" s="13">
        <f t="shared" si="0"/>
        <v>5.16619172837197E-3</v>
      </c>
      <c r="G24" s="13">
        <f t="shared" si="1"/>
        <v>4.4024458032240137E-2</v>
      </c>
      <c r="H24" s="5">
        <f t="shared" si="2"/>
        <v>396</v>
      </c>
      <c r="I24" s="14">
        <f t="shared" si="3"/>
        <v>3.7488284910965324E-3</v>
      </c>
      <c r="J24" s="25"/>
    </row>
    <row r="25" spans="1:10" x14ac:dyDescent="0.25">
      <c r="A25" s="23">
        <v>23</v>
      </c>
      <c r="B25" s="24" t="s">
        <v>23</v>
      </c>
      <c r="C25" s="4">
        <v>7077</v>
      </c>
      <c r="D25" s="4">
        <v>7598</v>
      </c>
      <c r="E25" s="4">
        <v>7621</v>
      </c>
      <c r="F25" s="13">
        <f t="shared" si="0"/>
        <v>4.1924765373147462E-3</v>
      </c>
      <c r="G25" s="13">
        <f t="shared" si="1"/>
        <v>7.686872968772078E-2</v>
      </c>
      <c r="H25" s="5">
        <f t="shared" si="2"/>
        <v>544</v>
      </c>
      <c r="I25" s="14">
        <f t="shared" si="3"/>
        <v>5.149905805950792E-3</v>
      </c>
      <c r="J25" s="25"/>
    </row>
    <row r="26" spans="1:10" x14ac:dyDescent="0.25">
      <c r="A26" s="23">
        <v>24</v>
      </c>
      <c r="B26" s="24" t="s">
        <v>24</v>
      </c>
      <c r="C26" s="4">
        <v>3477</v>
      </c>
      <c r="D26" s="4">
        <v>3813</v>
      </c>
      <c r="E26" s="4">
        <v>3770</v>
      </c>
      <c r="F26" s="13">
        <f t="shared" si="0"/>
        <v>2.0739583447941996E-3</v>
      </c>
      <c r="G26" s="13">
        <f t="shared" si="1"/>
        <v>8.426804716709807E-2</v>
      </c>
      <c r="H26" s="5">
        <f t="shared" si="2"/>
        <v>293</v>
      </c>
      <c r="I26" s="14">
        <f t="shared" si="3"/>
        <v>2.7737544138668785E-3</v>
      </c>
      <c r="J26" s="25"/>
    </row>
    <row r="27" spans="1:10" x14ac:dyDescent="0.25">
      <c r="A27" s="23">
        <v>25</v>
      </c>
      <c r="B27" s="24" t="s">
        <v>25</v>
      </c>
      <c r="C27" s="4">
        <v>9108</v>
      </c>
      <c r="D27" s="4">
        <v>9898</v>
      </c>
      <c r="E27" s="4">
        <v>9764</v>
      </c>
      <c r="F27" s="13">
        <f t="shared" si="0"/>
        <v>5.3713870765439162E-3</v>
      </c>
      <c r="G27" s="13">
        <f t="shared" si="1"/>
        <v>7.2024593763724193E-2</v>
      </c>
      <c r="H27" s="5">
        <f t="shared" si="2"/>
        <v>656</v>
      </c>
      <c r="I27" s="14">
        <f t="shared" si="3"/>
        <v>6.2101805307053668E-3</v>
      </c>
      <c r="J27" s="25"/>
    </row>
    <row r="28" spans="1:10" x14ac:dyDescent="0.25">
      <c r="A28" s="23">
        <v>26</v>
      </c>
      <c r="B28" s="24" t="s">
        <v>26</v>
      </c>
      <c r="C28" s="4">
        <v>19104</v>
      </c>
      <c r="D28" s="4">
        <v>19962</v>
      </c>
      <c r="E28" s="4">
        <v>20312</v>
      </c>
      <c r="F28" s="13">
        <f t="shared" si="0"/>
        <v>1.1174069469352727E-2</v>
      </c>
      <c r="G28" s="13">
        <f t="shared" si="1"/>
        <v>6.3232830820770525E-2</v>
      </c>
      <c r="H28" s="5">
        <f t="shared" si="2"/>
        <v>1208</v>
      </c>
      <c r="I28" s="14">
        <f t="shared" si="3"/>
        <v>1.14358202455672E-2</v>
      </c>
      <c r="J28" s="27"/>
    </row>
    <row r="29" spans="1:10" x14ac:dyDescent="0.25">
      <c r="A29" s="23">
        <v>27</v>
      </c>
      <c r="B29" s="24" t="s">
        <v>27</v>
      </c>
      <c r="C29" s="4">
        <v>31341</v>
      </c>
      <c r="D29" s="4">
        <v>32471</v>
      </c>
      <c r="E29" s="4">
        <v>32636</v>
      </c>
      <c r="F29" s="13">
        <f t="shared" si="0"/>
        <v>1.7953767782679972E-2</v>
      </c>
      <c r="G29" s="13">
        <f t="shared" si="1"/>
        <v>4.1319677100283975E-2</v>
      </c>
      <c r="H29" s="5">
        <f t="shared" si="2"/>
        <v>1295</v>
      </c>
      <c r="I29" s="14">
        <f t="shared" si="3"/>
        <v>1.2259426504974771E-2</v>
      </c>
      <c r="J29" s="25"/>
    </row>
    <row r="30" spans="1:10" x14ac:dyDescent="0.25">
      <c r="A30" s="23">
        <v>28</v>
      </c>
      <c r="B30" s="24" t="s">
        <v>28</v>
      </c>
      <c r="C30" s="4">
        <v>7481</v>
      </c>
      <c r="D30" s="4">
        <v>8438</v>
      </c>
      <c r="E30" s="4">
        <v>8329</v>
      </c>
      <c r="F30" s="13">
        <f t="shared" si="0"/>
        <v>4.5819626137376364E-3</v>
      </c>
      <c r="G30" s="13">
        <f t="shared" si="1"/>
        <v>0.1133538297019115</v>
      </c>
      <c r="H30" s="5">
        <f t="shared" si="2"/>
        <v>848</v>
      </c>
      <c r="I30" s="14">
        <f t="shared" si="3"/>
        <v>8.0277943445703527E-3</v>
      </c>
      <c r="J30" s="25"/>
    </row>
    <row r="31" spans="1:10" x14ac:dyDescent="0.25">
      <c r="A31" s="23">
        <v>29</v>
      </c>
      <c r="B31" s="24" t="s">
        <v>29</v>
      </c>
      <c r="C31" s="4">
        <v>2151</v>
      </c>
      <c r="D31" s="4">
        <v>2307</v>
      </c>
      <c r="E31" s="4">
        <v>2287</v>
      </c>
      <c r="F31" s="13">
        <f t="shared" si="0"/>
        <v>1.2581280462982318E-3</v>
      </c>
      <c r="G31" s="13">
        <f t="shared" si="1"/>
        <v>6.3226406322640635E-2</v>
      </c>
      <c r="H31" s="5">
        <f t="shared" si="2"/>
        <v>136</v>
      </c>
      <c r="I31" s="14">
        <f t="shared" si="3"/>
        <v>1.287476451487698E-3</v>
      </c>
      <c r="J31" s="27"/>
    </row>
    <row r="32" spans="1:10" x14ac:dyDescent="0.25">
      <c r="A32" s="23">
        <v>30</v>
      </c>
      <c r="B32" s="24" t="s">
        <v>30</v>
      </c>
      <c r="C32" s="4">
        <v>1156</v>
      </c>
      <c r="D32" s="4">
        <v>1457</v>
      </c>
      <c r="E32" s="4">
        <v>1322</v>
      </c>
      <c r="F32" s="13">
        <f t="shared" si="0"/>
        <v>7.272607246201411E-4</v>
      </c>
      <c r="G32" s="13">
        <f t="shared" si="1"/>
        <v>0.14359861591695502</v>
      </c>
      <c r="H32" s="5">
        <f t="shared" si="2"/>
        <v>166</v>
      </c>
      <c r="I32" s="14">
        <f t="shared" si="3"/>
        <v>1.5714786099041019E-3</v>
      </c>
      <c r="J32" s="25"/>
    </row>
    <row r="33" spans="1:10" x14ac:dyDescent="0.25">
      <c r="A33" s="23">
        <v>31</v>
      </c>
      <c r="B33" s="24" t="s">
        <v>31</v>
      </c>
      <c r="C33" s="4">
        <v>21123</v>
      </c>
      <c r="D33" s="4">
        <v>22164</v>
      </c>
      <c r="E33" s="4">
        <v>22267</v>
      </c>
      <c r="F33" s="13">
        <f t="shared" si="0"/>
        <v>1.224955715213062E-2</v>
      </c>
      <c r="G33" s="13">
        <f t="shared" si="1"/>
        <v>5.4158973630639588E-2</v>
      </c>
      <c r="H33" s="5">
        <f t="shared" si="2"/>
        <v>1144</v>
      </c>
      <c r="I33" s="14">
        <f t="shared" si="3"/>
        <v>1.0829948974278872E-2</v>
      </c>
      <c r="J33" s="25"/>
    </row>
    <row r="34" spans="1:10" x14ac:dyDescent="0.25">
      <c r="A34" s="23">
        <v>32</v>
      </c>
      <c r="B34" s="24" t="s">
        <v>32</v>
      </c>
      <c r="C34" s="4">
        <v>8430</v>
      </c>
      <c r="D34" s="4">
        <v>8968</v>
      </c>
      <c r="E34" s="4">
        <v>8897</v>
      </c>
      <c r="F34" s="13">
        <f t="shared" si="0"/>
        <v>4.8944316693989368E-3</v>
      </c>
      <c r="G34" s="13">
        <f t="shared" si="1"/>
        <v>5.5397390272835113E-2</v>
      </c>
      <c r="H34" s="5">
        <f t="shared" si="2"/>
        <v>467</v>
      </c>
      <c r="I34" s="14">
        <f t="shared" si="3"/>
        <v>4.420966932682022E-3</v>
      </c>
      <c r="J34" s="25"/>
    </row>
    <row r="35" spans="1:10" x14ac:dyDescent="0.25">
      <c r="A35" s="23">
        <v>33</v>
      </c>
      <c r="B35" s="24" t="s">
        <v>33</v>
      </c>
      <c r="C35" s="4">
        <v>34430</v>
      </c>
      <c r="D35" s="4">
        <v>36366</v>
      </c>
      <c r="E35" s="4">
        <v>36633</v>
      </c>
      <c r="F35" s="13">
        <f t="shared" ref="F35:F66" si="4">E35/$E$84</f>
        <v>2.015260372542332E-2</v>
      </c>
      <c r="G35" s="13">
        <f t="shared" ref="G35:G66" si="5">(E35-C35)/C35</f>
        <v>6.3984896892245138E-2</v>
      </c>
      <c r="H35" s="5">
        <f t="shared" ref="H35:H66" si="6">E35-C35</f>
        <v>2203</v>
      </c>
      <c r="I35" s="14">
        <f t="shared" si="3"/>
        <v>2.085522516637793E-2</v>
      </c>
      <c r="J35" s="25"/>
    </row>
    <row r="36" spans="1:10" x14ac:dyDescent="0.25">
      <c r="A36" s="23">
        <v>34</v>
      </c>
      <c r="B36" s="24" t="s">
        <v>34</v>
      </c>
      <c r="C36" s="4">
        <v>493874</v>
      </c>
      <c r="D36" s="4">
        <v>500396</v>
      </c>
      <c r="E36" s="4">
        <v>516608</v>
      </c>
      <c r="F36" s="13">
        <f t="shared" si="4"/>
        <v>0.28419720758287581</v>
      </c>
      <c r="G36" s="13">
        <f t="shared" si="5"/>
        <v>4.6031983866330277E-2</v>
      </c>
      <c r="H36" s="5">
        <f t="shared" si="6"/>
        <v>22734</v>
      </c>
      <c r="I36" s="14">
        <f t="shared" si="3"/>
        <v>0.21521683564795094</v>
      </c>
    </row>
    <row r="37" spans="1:10" x14ac:dyDescent="0.25">
      <c r="A37" s="23">
        <v>35</v>
      </c>
      <c r="B37" s="24" t="s">
        <v>35</v>
      </c>
      <c r="C37" s="4">
        <v>119310</v>
      </c>
      <c r="D37" s="4">
        <v>123414</v>
      </c>
      <c r="E37" s="4">
        <v>129011</v>
      </c>
      <c r="F37" s="13">
        <f t="shared" si="4"/>
        <v>7.0971734753380492E-2</v>
      </c>
      <c r="G37" s="13">
        <f t="shared" si="5"/>
        <v>8.1309194535244322E-2</v>
      </c>
      <c r="H37" s="5">
        <f t="shared" si="6"/>
        <v>9701</v>
      </c>
      <c r="I37" s="14">
        <f t="shared" si="3"/>
        <v>9.1836831293251167E-2</v>
      </c>
    </row>
    <row r="38" spans="1:10" x14ac:dyDescent="0.25">
      <c r="A38" s="23">
        <v>36</v>
      </c>
      <c r="B38" s="24" t="s">
        <v>36</v>
      </c>
      <c r="C38" s="4">
        <v>2749</v>
      </c>
      <c r="D38" s="4">
        <v>3056</v>
      </c>
      <c r="E38" s="4">
        <v>2940</v>
      </c>
      <c r="F38" s="13">
        <f t="shared" si="4"/>
        <v>1.6173574359933545E-3</v>
      </c>
      <c r="G38" s="13">
        <f t="shared" si="5"/>
        <v>6.9479810840305564E-2</v>
      </c>
      <c r="H38" s="5">
        <f t="shared" si="6"/>
        <v>191</v>
      </c>
      <c r="I38" s="14">
        <f t="shared" si="3"/>
        <v>1.8081470752511052E-3</v>
      </c>
    </row>
    <row r="39" spans="1:10" x14ac:dyDescent="0.25">
      <c r="A39" s="23">
        <v>37</v>
      </c>
      <c r="B39" s="24" t="s">
        <v>37</v>
      </c>
      <c r="C39" s="4">
        <v>6701</v>
      </c>
      <c r="D39" s="4">
        <v>7327</v>
      </c>
      <c r="E39" s="4">
        <v>7191</v>
      </c>
      <c r="F39" s="13">
        <f t="shared" si="4"/>
        <v>3.9559242592612969E-3</v>
      </c>
      <c r="G39" s="13">
        <f t="shared" si="5"/>
        <v>7.3123414415758842E-2</v>
      </c>
      <c r="H39" s="5">
        <f t="shared" si="6"/>
        <v>490</v>
      </c>
      <c r="I39" s="14">
        <f t="shared" si="3"/>
        <v>4.6387019208012645E-3</v>
      </c>
    </row>
    <row r="40" spans="1:10" x14ac:dyDescent="0.25">
      <c r="A40" s="23">
        <v>38</v>
      </c>
      <c r="B40" s="24" t="s">
        <v>38</v>
      </c>
      <c r="C40" s="4">
        <v>28851</v>
      </c>
      <c r="D40" s="4">
        <v>30054</v>
      </c>
      <c r="E40" s="4">
        <v>30070</v>
      </c>
      <c r="F40" s="13">
        <f t="shared" si="4"/>
        <v>1.6542155816435433E-2</v>
      </c>
      <c r="G40" s="13">
        <f t="shared" si="5"/>
        <v>4.2251568403174934E-2</v>
      </c>
      <c r="H40" s="5">
        <f t="shared" si="6"/>
        <v>1219</v>
      </c>
      <c r="I40" s="14">
        <f t="shared" si="3"/>
        <v>1.1539954370319881E-2</v>
      </c>
    </row>
    <row r="41" spans="1:10" x14ac:dyDescent="0.25">
      <c r="A41" s="23">
        <v>39</v>
      </c>
      <c r="B41" s="24" t="s">
        <v>39</v>
      </c>
      <c r="C41" s="4">
        <v>7686</v>
      </c>
      <c r="D41" s="4">
        <v>8067</v>
      </c>
      <c r="E41" s="4">
        <v>8116</v>
      </c>
      <c r="F41" s="13">
        <f t="shared" si="4"/>
        <v>4.464786717864648E-3</v>
      </c>
      <c r="G41" s="13">
        <f t="shared" si="5"/>
        <v>5.5945875618006763E-2</v>
      </c>
      <c r="H41" s="5">
        <f t="shared" si="6"/>
        <v>430</v>
      </c>
      <c r="I41" s="14">
        <f t="shared" si="3"/>
        <v>4.0706976039684567E-3</v>
      </c>
    </row>
    <row r="42" spans="1:10" x14ac:dyDescent="0.25">
      <c r="A42" s="23">
        <v>40</v>
      </c>
      <c r="B42" s="24" t="s">
        <v>40</v>
      </c>
      <c r="C42" s="4">
        <v>3631</v>
      </c>
      <c r="D42" s="4">
        <v>3810</v>
      </c>
      <c r="E42" s="4">
        <v>3818</v>
      </c>
      <c r="F42" s="13">
        <f t="shared" si="4"/>
        <v>2.1003641804838869E-3</v>
      </c>
      <c r="G42" s="13">
        <f t="shared" si="5"/>
        <v>5.1500963921784632E-2</v>
      </c>
      <c r="H42" s="5">
        <f t="shared" si="6"/>
        <v>187</v>
      </c>
      <c r="I42" s="14">
        <f t="shared" si="3"/>
        <v>1.7702801207955846E-3</v>
      </c>
    </row>
    <row r="43" spans="1:10" x14ac:dyDescent="0.25">
      <c r="A43" s="23">
        <v>41</v>
      </c>
      <c r="B43" s="24" t="s">
        <v>41</v>
      </c>
      <c r="C43" s="4">
        <v>42626</v>
      </c>
      <c r="D43" s="4">
        <v>44471</v>
      </c>
      <c r="E43" s="4">
        <v>44979</v>
      </c>
      <c r="F43" s="13">
        <f t="shared" si="4"/>
        <v>2.4743918405967718E-2</v>
      </c>
      <c r="G43" s="13">
        <f t="shared" si="5"/>
        <v>5.5201051001736029E-2</v>
      </c>
      <c r="H43" s="5">
        <f t="shared" si="6"/>
        <v>2353</v>
      </c>
      <c r="I43" s="14">
        <f t="shared" si="3"/>
        <v>2.2275235958459951E-2</v>
      </c>
    </row>
    <row r="44" spans="1:10" x14ac:dyDescent="0.25">
      <c r="A44" s="23">
        <v>42</v>
      </c>
      <c r="B44" s="24" t="s">
        <v>42</v>
      </c>
      <c r="C44" s="4">
        <v>42114</v>
      </c>
      <c r="D44" s="4">
        <v>44144</v>
      </c>
      <c r="E44" s="4">
        <v>44202</v>
      </c>
      <c r="F44" s="13">
        <f t="shared" si="4"/>
        <v>2.4316473940740903E-2</v>
      </c>
      <c r="G44" s="13">
        <f t="shared" si="5"/>
        <v>4.9579712209716485E-2</v>
      </c>
      <c r="H44" s="5">
        <f t="shared" si="6"/>
        <v>2088</v>
      </c>
      <c r="I44" s="14">
        <f t="shared" si="3"/>
        <v>1.9766550225781717E-2</v>
      </c>
    </row>
    <row r="45" spans="1:10" x14ac:dyDescent="0.25">
      <c r="A45" s="23">
        <v>43</v>
      </c>
      <c r="B45" s="24" t="s">
        <v>43</v>
      </c>
      <c r="C45" s="4">
        <v>9890</v>
      </c>
      <c r="D45" s="4">
        <v>10360</v>
      </c>
      <c r="E45" s="4">
        <v>10305</v>
      </c>
      <c r="F45" s="13">
        <f t="shared" si="4"/>
        <v>5.6690028496297678E-3</v>
      </c>
      <c r="G45" s="13">
        <f t="shared" si="5"/>
        <v>4.1961577350859453E-2</v>
      </c>
      <c r="H45" s="5">
        <f t="shared" si="6"/>
        <v>415</v>
      </c>
      <c r="I45" s="14">
        <f t="shared" si="3"/>
        <v>3.928696524760255E-3</v>
      </c>
    </row>
    <row r="46" spans="1:10" x14ac:dyDescent="0.25">
      <c r="A46" s="23">
        <v>44</v>
      </c>
      <c r="B46" s="24" t="s">
        <v>44</v>
      </c>
      <c r="C46" s="4">
        <v>10662</v>
      </c>
      <c r="D46" s="4">
        <v>11736</v>
      </c>
      <c r="E46" s="4">
        <v>11591</v>
      </c>
      <c r="F46" s="13">
        <f t="shared" si="4"/>
        <v>6.3764591974826441E-3</v>
      </c>
      <c r="G46" s="13">
        <f t="shared" si="5"/>
        <v>8.7131870193209532E-2</v>
      </c>
      <c r="H46" s="5">
        <f t="shared" si="6"/>
        <v>929</v>
      </c>
      <c r="I46" s="14">
        <f t="shared" si="3"/>
        <v>8.7946001722946435E-3</v>
      </c>
    </row>
    <row r="47" spans="1:10" x14ac:dyDescent="0.25">
      <c r="A47" s="23">
        <v>45</v>
      </c>
      <c r="B47" s="24" t="s">
        <v>45</v>
      </c>
      <c r="C47" s="4">
        <v>25695</v>
      </c>
      <c r="D47" s="4">
        <v>27232</v>
      </c>
      <c r="E47" s="4">
        <v>27236</v>
      </c>
      <c r="F47" s="13">
        <f t="shared" si="4"/>
        <v>1.4983111267590138E-2</v>
      </c>
      <c r="G47" s="13">
        <f t="shared" si="5"/>
        <v>5.9972757345787116E-2</v>
      </c>
      <c r="H47" s="5">
        <f t="shared" si="6"/>
        <v>1541</v>
      </c>
      <c r="I47" s="14">
        <f t="shared" si="3"/>
        <v>1.4588244203989284E-2</v>
      </c>
    </row>
    <row r="48" spans="1:10" x14ac:dyDescent="0.25">
      <c r="A48" s="23">
        <v>46</v>
      </c>
      <c r="B48" s="24" t="s">
        <v>46</v>
      </c>
      <c r="C48" s="4">
        <v>14053</v>
      </c>
      <c r="D48" s="4">
        <v>15167</v>
      </c>
      <c r="E48" s="4">
        <v>15071</v>
      </c>
      <c r="F48" s="13">
        <f t="shared" si="4"/>
        <v>8.2908822849849812E-3</v>
      </c>
      <c r="G48" s="13">
        <f t="shared" si="5"/>
        <v>7.2440048388244499E-2</v>
      </c>
      <c r="H48" s="5">
        <f t="shared" si="6"/>
        <v>1018</v>
      </c>
      <c r="I48" s="14">
        <f t="shared" si="3"/>
        <v>9.6371399089299741E-3</v>
      </c>
    </row>
    <row r="49" spans="1:9" x14ac:dyDescent="0.25">
      <c r="A49" s="23">
        <v>47</v>
      </c>
      <c r="B49" s="24" t="s">
        <v>47</v>
      </c>
      <c r="C49" s="4">
        <v>4792</v>
      </c>
      <c r="D49" s="4">
        <v>5574</v>
      </c>
      <c r="E49" s="4">
        <v>5489</v>
      </c>
      <c r="F49" s="13">
        <f t="shared" si="4"/>
        <v>3.0196173354311304E-3</v>
      </c>
      <c r="G49" s="13">
        <f t="shared" si="5"/>
        <v>0.14545075125208681</v>
      </c>
      <c r="H49" s="5">
        <f t="shared" si="6"/>
        <v>697</v>
      </c>
      <c r="I49" s="14">
        <f t="shared" si="3"/>
        <v>6.5983168138744521E-3</v>
      </c>
    </row>
    <row r="50" spans="1:9" x14ac:dyDescent="0.25">
      <c r="A50" s="23">
        <v>48</v>
      </c>
      <c r="B50" s="24" t="s">
        <v>48</v>
      </c>
      <c r="C50" s="4">
        <v>34372</v>
      </c>
      <c r="D50" s="4">
        <v>35494</v>
      </c>
      <c r="E50" s="4">
        <v>36067</v>
      </c>
      <c r="F50" s="13">
        <f t="shared" si="4"/>
        <v>1.9841234912915753E-2</v>
      </c>
      <c r="G50" s="13">
        <f t="shared" si="5"/>
        <v>4.9313394623530779E-2</v>
      </c>
      <c r="H50" s="5">
        <f t="shared" si="6"/>
        <v>1695</v>
      </c>
      <c r="I50" s="14">
        <f t="shared" si="3"/>
        <v>1.6046121950526824E-2</v>
      </c>
    </row>
    <row r="51" spans="1:9" x14ac:dyDescent="0.25">
      <c r="A51" s="23">
        <v>49</v>
      </c>
      <c r="B51" s="24" t="s">
        <v>49</v>
      </c>
      <c r="C51" s="4">
        <v>2050</v>
      </c>
      <c r="D51" s="4">
        <v>2306</v>
      </c>
      <c r="E51" s="4">
        <v>2252</v>
      </c>
      <c r="F51" s="13">
        <f t="shared" si="4"/>
        <v>1.2388737911078348E-3</v>
      </c>
      <c r="G51" s="13">
        <f t="shared" si="5"/>
        <v>9.8536585365853663E-2</v>
      </c>
      <c r="H51" s="5">
        <f t="shared" si="6"/>
        <v>202</v>
      </c>
      <c r="I51" s="14">
        <f t="shared" si="3"/>
        <v>1.9122812000037868E-3</v>
      </c>
    </row>
    <row r="52" spans="1:9" x14ac:dyDescent="0.25">
      <c r="A52" s="23">
        <v>50</v>
      </c>
      <c r="B52" s="24" t="s">
        <v>50</v>
      </c>
      <c r="C52" s="4">
        <v>5859</v>
      </c>
      <c r="D52" s="4">
        <v>6074</v>
      </c>
      <c r="E52" s="4">
        <v>6080</v>
      </c>
      <c r="F52" s="13">
        <f t="shared" si="4"/>
        <v>3.3447391873604065E-3</v>
      </c>
      <c r="G52" s="13">
        <f t="shared" si="5"/>
        <v>3.7719747397166749E-2</v>
      </c>
      <c r="H52" s="5">
        <f t="shared" si="6"/>
        <v>221</v>
      </c>
      <c r="I52" s="14">
        <f t="shared" si="3"/>
        <v>2.0921492336675091E-3</v>
      </c>
    </row>
    <row r="53" spans="1:9" x14ac:dyDescent="0.25">
      <c r="A53" s="23">
        <v>51</v>
      </c>
      <c r="B53" s="24" t="s">
        <v>51</v>
      </c>
      <c r="C53" s="4">
        <v>5492</v>
      </c>
      <c r="D53" s="4">
        <v>6058</v>
      </c>
      <c r="E53" s="4">
        <v>6030</v>
      </c>
      <c r="F53" s="13">
        <f t="shared" si="4"/>
        <v>3.3172331085169825E-3</v>
      </c>
      <c r="G53" s="13">
        <f t="shared" si="5"/>
        <v>9.7960670065549885E-2</v>
      </c>
      <c r="H53" s="5">
        <f t="shared" si="6"/>
        <v>538</v>
      </c>
      <c r="I53" s="14">
        <f t="shared" si="3"/>
        <v>5.0931053742675108E-3</v>
      </c>
    </row>
    <row r="54" spans="1:9" x14ac:dyDescent="0.25">
      <c r="A54" s="23">
        <v>52</v>
      </c>
      <c r="B54" s="24" t="s">
        <v>52</v>
      </c>
      <c r="C54" s="4">
        <v>11246</v>
      </c>
      <c r="D54" s="4">
        <v>12378</v>
      </c>
      <c r="E54" s="4">
        <v>12349</v>
      </c>
      <c r="F54" s="13">
        <f t="shared" si="4"/>
        <v>6.7934513527489575E-3</v>
      </c>
      <c r="G54" s="13">
        <f t="shared" si="5"/>
        <v>9.8079317090521076E-2</v>
      </c>
      <c r="H54" s="5">
        <f t="shared" si="6"/>
        <v>1103</v>
      </c>
      <c r="I54" s="14">
        <f t="shared" si="3"/>
        <v>1.0441812691109786E-2</v>
      </c>
    </row>
    <row r="55" spans="1:9" x14ac:dyDescent="0.25">
      <c r="A55" s="23">
        <v>53</v>
      </c>
      <c r="B55" s="24" t="s">
        <v>53</v>
      </c>
      <c r="C55" s="4">
        <v>5973</v>
      </c>
      <c r="D55" s="4">
        <v>6533</v>
      </c>
      <c r="E55" s="4">
        <v>6592</v>
      </c>
      <c r="F55" s="13">
        <f t="shared" si="4"/>
        <v>3.6264014347170727E-3</v>
      </c>
      <c r="G55" s="13">
        <f t="shared" si="5"/>
        <v>0.10363301523522518</v>
      </c>
      <c r="H55" s="5">
        <f t="shared" si="6"/>
        <v>619</v>
      </c>
      <c r="I55" s="14">
        <f t="shared" si="3"/>
        <v>5.8599112019918015E-3</v>
      </c>
    </row>
    <row r="56" spans="1:9" x14ac:dyDescent="0.25">
      <c r="A56" s="23">
        <v>54</v>
      </c>
      <c r="B56" s="24" t="s">
        <v>54</v>
      </c>
      <c r="C56" s="4">
        <v>21432</v>
      </c>
      <c r="D56" s="4">
        <v>22263</v>
      </c>
      <c r="E56" s="4">
        <v>22449</v>
      </c>
      <c r="F56" s="13">
        <f t="shared" si="4"/>
        <v>1.2349679279120685E-2</v>
      </c>
      <c r="G56" s="13">
        <f t="shared" si="5"/>
        <v>4.7452407614781637E-2</v>
      </c>
      <c r="H56" s="5">
        <f t="shared" si="6"/>
        <v>1017</v>
      </c>
      <c r="I56" s="14">
        <f t="shared" si="3"/>
        <v>9.6276731703160943E-3</v>
      </c>
    </row>
    <row r="57" spans="1:9" x14ac:dyDescent="0.25">
      <c r="A57" s="23">
        <v>55</v>
      </c>
      <c r="B57" s="24" t="s">
        <v>55</v>
      </c>
      <c r="C57" s="4">
        <v>23096</v>
      </c>
      <c r="D57" s="4">
        <v>24501</v>
      </c>
      <c r="E57" s="4">
        <v>24852</v>
      </c>
      <c r="F57" s="13">
        <f t="shared" si="4"/>
        <v>1.3671621428335662E-2</v>
      </c>
      <c r="G57" s="13">
        <f t="shared" si="5"/>
        <v>7.6030481468652586E-2</v>
      </c>
      <c r="H57" s="5">
        <f t="shared" si="6"/>
        <v>1756</v>
      </c>
      <c r="I57" s="14">
        <f t="shared" si="3"/>
        <v>1.6623593005973512E-2</v>
      </c>
    </row>
    <row r="58" spans="1:9" x14ac:dyDescent="0.25">
      <c r="A58" s="23">
        <v>56</v>
      </c>
      <c r="B58" s="24" t="s">
        <v>56</v>
      </c>
      <c r="C58" s="4">
        <v>1951</v>
      </c>
      <c r="D58" s="4">
        <v>2267</v>
      </c>
      <c r="E58" s="4">
        <v>2200</v>
      </c>
      <c r="F58" s="13">
        <f t="shared" si="4"/>
        <v>1.2102674691106734E-3</v>
      </c>
      <c r="G58" s="13">
        <f t="shared" si="5"/>
        <v>0.12762685802152743</v>
      </c>
      <c r="H58" s="5">
        <f t="shared" si="6"/>
        <v>249</v>
      </c>
      <c r="I58" s="14">
        <f t="shared" si="3"/>
        <v>2.3572179148561531E-3</v>
      </c>
    </row>
    <row r="59" spans="1:9" x14ac:dyDescent="0.25">
      <c r="A59" s="23">
        <v>57</v>
      </c>
      <c r="B59" s="24" t="s">
        <v>57</v>
      </c>
      <c r="C59" s="4">
        <v>3825</v>
      </c>
      <c r="D59" s="4">
        <v>4095</v>
      </c>
      <c r="E59" s="4">
        <v>4068</v>
      </c>
      <c r="F59" s="13">
        <f t="shared" si="4"/>
        <v>2.2378945747010088E-3</v>
      </c>
      <c r="G59" s="13">
        <f t="shared" si="5"/>
        <v>6.3529411764705876E-2</v>
      </c>
      <c r="H59" s="5">
        <f t="shared" si="6"/>
        <v>243</v>
      </c>
      <c r="I59" s="14">
        <f t="shared" si="3"/>
        <v>2.3004174831728723E-3</v>
      </c>
    </row>
    <row r="60" spans="1:9" x14ac:dyDescent="0.25">
      <c r="A60" s="23">
        <v>58</v>
      </c>
      <c r="B60" s="24" t="s">
        <v>58</v>
      </c>
      <c r="C60" s="4">
        <v>9311</v>
      </c>
      <c r="D60" s="4">
        <v>9943</v>
      </c>
      <c r="E60" s="4">
        <v>9911</v>
      </c>
      <c r="F60" s="13">
        <f t="shared" si="4"/>
        <v>5.4522549483435843E-3</v>
      </c>
      <c r="G60" s="13">
        <f t="shared" si="5"/>
        <v>6.4439909784126309E-2</v>
      </c>
      <c r="H60" s="5">
        <f t="shared" si="6"/>
        <v>600</v>
      </c>
      <c r="I60" s="14">
        <f t="shared" si="3"/>
        <v>5.680043168328079E-3</v>
      </c>
    </row>
    <row r="61" spans="1:9" x14ac:dyDescent="0.25">
      <c r="A61" s="23">
        <v>59</v>
      </c>
      <c r="B61" s="24" t="s">
        <v>59</v>
      </c>
      <c r="C61" s="4">
        <v>22377</v>
      </c>
      <c r="D61" s="4">
        <v>23480</v>
      </c>
      <c r="E61" s="4">
        <v>23947</v>
      </c>
      <c r="F61" s="13">
        <f t="shared" si="4"/>
        <v>1.317376140126968E-2</v>
      </c>
      <c r="G61" s="13">
        <f t="shared" si="5"/>
        <v>7.0161326361889445E-2</v>
      </c>
      <c r="H61" s="5">
        <f t="shared" si="6"/>
        <v>1570</v>
      </c>
      <c r="I61" s="14">
        <f t="shared" si="3"/>
        <v>1.4862779623791808E-2</v>
      </c>
    </row>
    <row r="62" spans="1:9" x14ac:dyDescent="0.25">
      <c r="A62" s="23">
        <v>60</v>
      </c>
      <c r="B62" s="24" t="s">
        <v>60</v>
      </c>
      <c r="C62" s="4">
        <v>7714</v>
      </c>
      <c r="D62" s="4">
        <v>8437</v>
      </c>
      <c r="E62" s="4">
        <v>8447</v>
      </c>
      <c r="F62" s="13">
        <f t="shared" si="4"/>
        <v>4.6468769598081178E-3</v>
      </c>
      <c r="G62" s="13">
        <f t="shared" si="5"/>
        <v>9.5022037853253818E-2</v>
      </c>
      <c r="H62" s="5">
        <f t="shared" si="6"/>
        <v>733</v>
      </c>
      <c r="I62" s="14">
        <f t="shared" si="3"/>
        <v>6.9391194039741368E-3</v>
      </c>
    </row>
    <row r="63" spans="1:9" x14ac:dyDescent="0.25">
      <c r="A63" s="23">
        <v>61</v>
      </c>
      <c r="B63" s="24" t="s">
        <v>61</v>
      </c>
      <c r="C63" s="4">
        <v>16086</v>
      </c>
      <c r="D63" s="4">
        <v>17400</v>
      </c>
      <c r="E63" s="4">
        <v>17450</v>
      </c>
      <c r="F63" s="13">
        <f t="shared" si="4"/>
        <v>9.5996215163551141E-3</v>
      </c>
      <c r="G63" s="13">
        <f t="shared" si="5"/>
        <v>8.4794231008330223E-2</v>
      </c>
      <c r="H63" s="5">
        <f t="shared" si="6"/>
        <v>1364</v>
      </c>
      <c r="I63" s="14">
        <f t="shared" si="3"/>
        <v>1.2912631469332501E-2</v>
      </c>
    </row>
    <row r="64" spans="1:9" x14ac:dyDescent="0.25">
      <c r="A64" s="23">
        <v>62</v>
      </c>
      <c r="B64" s="24" t="s">
        <v>62</v>
      </c>
      <c r="C64" s="4">
        <v>1188</v>
      </c>
      <c r="D64" s="4">
        <v>1382</v>
      </c>
      <c r="E64" s="4">
        <v>1253</v>
      </c>
      <c r="F64" s="13">
        <f t="shared" si="4"/>
        <v>6.8930233581621537E-4</v>
      </c>
      <c r="G64" s="13">
        <f t="shared" si="5"/>
        <v>5.4713804713804715E-2</v>
      </c>
      <c r="H64" s="5">
        <f t="shared" si="6"/>
        <v>65</v>
      </c>
      <c r="I64" s="14">
        <f t="shared" si="3"/>
        <v>6.1533800990220861E-4</v>
      </c>
    </row>
    <row r="65" spans="1:10" x14ac:dyDescent="0.25">
      <c r="A65" s="23">
        <v>63</v>
      </c>
      <c r="B65" s="24" t="s">
        <v>63</v>
      </c>
      <c r="C65" s="4">
        <v>11206</v>
      </c>
      <c r="D65" s="4">
        <v>12473</v>
      </c>
      <c r="E65" s="4">
        <v>12130</v>
      </c>
      <c r="F65" s="13">
        <f t="shared" si="4"/>
        <v>6.6729747274147586E-3</v>
      </c>
      <c r="G65" s="13">
        <f t="shared" si="5"/>
        <v>8.2455827235409604E-2</v>
      </c>
      <c r="H65" s="5">
        <f t="shared" si="6"/>
        <v>924</v>
      </c>
      <c r="I65" s="14">
        <f t="shared" si="3"/>
        <v>8.7472664792252429E-3</v>
      </c>
    </row>
    <row r="66" spans="1:10" x14ac:dyDescent="0.25">
      <c r="A66" s="23">
        <v>64</v>
      </c>
      <c r="B66" s="24" t="s">
        <v>64</v>
      </c>
      <c r="C66" s="4">
        <v>8005</v>
      </c>
      <c r="D66" s="4">
        <v>8495</v>
      </c>
      <c r="E66" s="4">
        <v>8813</v>
      </c>
      <c r="F66" s="13">
        <f t="shared" si="4"/>
        <v>4.848221456941984E-3</v>
      </c>
      <c r="G66" s="13">
        <f t="shared" si="5"/>
        <v>0.1009369144284822</v>
      </c>
      <c r="H66" s="5">
        <f t="shared" si="6"/>
        <v>808</v>
      </c>
      <c r="I66" s="14">
        <f t="shared" si="3"/>
        <v>7.6491248000151472E-3</v>
      </c>
    </row>
    <row r="67" spans="1:10" x14ac:dyDescent="0.25">
      <c r="A67" s="23">
        <v>65</v>
      </c>
      <c r="B67" s="24" t="s">
        <v>65</v>
      </c>
      <c r="C67" s="4">
        <v>7318</v>
      </c>
      <c r="D67" s="4">
        <v>8375</v>
      </c>
      <c r="E67" s="4">
        <v>8123</v>
      </c>
      <c r="F67" s="13">
        <f t="shared" ref="F67:F84" si="7">E67/$E$84</f>
        <v>4.4686375689027271E-3</v>
      </c>
      <c r="G67" s="13">
        <f t="shared" ref="G67:G84" si="8">(E67-C67)/C67</f>
        <v>0.11000273298715496</v>
      </c>
      <c r="H67" s="5">
        <f t="shared" ref="H67:H84" si="9">E67-C67</f>
        <v>805</v>
      </c>
      <c r="I67" s="14">
        <f t="shared" si="3"/>
        <v>7.6207245841735062E-3</v>
      </c>
    </row>
    <row r="68" spans="1:10" x14ac:dyDescent="0.25">
      <c r="A68" s="23">
        <v>66</v>
      </c>
      <c r="B68" s="24" t="s">
        <v>66</v>
      </c>
      <c r="C68" s="4">
        <v>5463</v>
      </c>
      <c r="D68" s="4">
        <v>5883</v>
      </c>
      <c r="E68" s="4">
        <v>5836</v>
      </c>
      <c r="F68" s="13">
        <f t="shared" si="7"/>
        <v>3.2105095226044955E-3</v>
      </c>
      <c r="G68" s="13">
        <f t="shared" si="8"/>
        <v>6.8277503203368117E-2</v>
      </c>
      <c r="H68" s="5">
        <f t="shared" si="9"/>
        <v>373</v>
      </c>
      <c r="I68" s="14">
        <f t="shared" ref="I68:I84" si="10">H68/$H$84</f>
        <v>3.5310935029772895E-3</v>
      </c>
    </row>
    <row r="69" spans="1:10" x14ac:dyDescent="0.25">
      <c r="A69" s="23">
        <v>67</v>
      </c>
      <c r="B69" s="24" t="s">
        <v>67</v>
      </c>
      <c r="C69" s="4">
        <v>10380</v>
      </c>
      <c r="D69" s="4">
        <v>10978</v>
      </c>
      <c r="E69" s="4">
        <v>10836</v>
      </c>
      <c r="F69" s="13">
        <f t="shared" si="7"/>
        <v>5.9611174069469355E-3</v>
      </c>
      <c r="G69" s="13">
        <f t="shared" si="8"/>
        <v>4.3930635838150288E-2</v>
      </c>
      <c r="H69" s="5">
        <f t="shared" si="9"/>
        <v>456</v>
      </c>
      <c r="I69" s="14">
        <f t="shared" si="10"/>
        <v>4.3168328079293402E-3</v>
      </c>
      <c r="J69" s="16"/>
    </row>
    <row r="70" spans="1:10" x14ac:dyDescent="0.25">
      <c r="A70" s="23">
        <v>68</v>
      </c>
      <c r="B70" s="24" t="s">
        <v>68</v>
      </c>
      <c r="C70" s="4">
        <v>6432</v>
      </c>
      <c r="D70" s="4">
        <v>7057</v>
      </c>
      <c r="E70" s="4">
        <v>7071</v>
      </c>
      <c r="F70" s="13">
        <f t="shared" si="7"/>
        <v>3.8899096700370783E-3</v>
      </c>
      <c r="G70" s="13">
        <f t="shared" si="8"/>
        <v>9.9347014925373137E-2</v>
      </c>
      <c r="H70" s="5">
        <f t="shared" si="9"/>
        <v>639</v>
      </c>
      <c r="I70" s="14">
        <f t="shared" si="10"/>
        <v>6.0492459742694047E-3</v>
      </c>
    </row>
    <row r="71" spans="1:10" x14ac:dyDescent="0.25">
      <c r="A71" s="23">
        <v>69</v>
      </c>
      <c r="B71" s="24" t="s">
        <v>69</v>
      </c>
      <c r="C71" s="4">
        <v>1074</v>
      </c>
      <c r="D71" s="4">
        <v>1269</v>
      </c>
      <c r="E71" s="4">
        <v>1162</v>
      </c>
      <c r="F71" s="13">
        <f t="shared" si="7"/>
        <v>6.3924127232118299E-4</v>
      </c>
      <c r="G71" s="13">
        <f t="shared" si="8"/>
        <v>8.1936685288640593E-2</v>
      </c>
      <c r="H71" s="5">
        <f t="shared" si="9"/>
        <v>88</v>
      </c>
      <c r="I71" s="14">
        <f t="shared" si="10"/>
        <v>8.3307299802145164E-4</v>
      </c>
    </row>
    <row r="72" spans="1:10" x14ac:dyDescent="0.25">
      <c r="A72" s="23">
        <v>70</v>
      </c>
      <c r="B72" s="24" t="s">
        <v>70</v>
      </c>
      <c r="C72" s="4">
        <v>4114</v>
      </c>
      <c r="D72" s="4">
        <v>4513</v>
      </c>
      <c r="E72" s="4">
        <v>4508</v>
      </c>
      <c r="F72" s="13">
        <f t="shared" si="7"/>
        <v>2.4799480685231438E-3</v>
      </c>
      <c r="G72" s="13">
        <f t="shared" si="8"/>
        <v>9.5770539620807005E-2</v>
      </c>
      <c r="H72" s="5">
        <f t="shared" si="9"/>
        <v>394</v>
      </c>
      <c r="I72" s="14">
        <f t="shared" si="10"/>
        <v>3.729895013868772E-3</v>
      </c>
    </row>
    <row r="73" spans="1:10" x14ac:dyDescent="0.25">
      <c r="A73" s="23">
        <v>71</v>
      </c>
      <c r="B73" s="24" t="s">
        <v>71</v>
      </c>
      <c r="C73" s="4">
        <v>4509</v>
      </c>
      <c r="D73" s="4">
        <v>4808</v>
      </c>
      <c r="E73" s="4">
        <v>4759</v>
      </c>
      <c r="F73" s="13">
        <f t="shared" si="7"/>
        <v>2.6180285843171343E-3</v>
      </c>
      <c r="G73" s="13">
        <f t="shared" si="8"/>
        <v>5.544466622310934E-2</v>
      </c>
      <c r="H73" s="5">
        <f t="shared" si="9"/>
        <v>250</v>
      </c>
      <c r="I73" s="14">
        <f t="shared" si="10"/>
        <v>2.3666846534700328E-3</v>
      </c>
    </row>
    <row r="74" spans="1:10" x14ac:dyDescent="0.25">
      <c r="A74" s="23">
        <v>72</v>
      </c>
      <c r="B74" s="24" t="s">
        <v>72</v>
      </c>
      <c r="C74" s="4">
        <v>3550</v>
      </c>
      <c r="D74" s="4">
        <v>4002</v>
      </c>
      <c r="E74" s="4">
        <v>4026</v>
      </c>
      <c r="F74" s="13">
        <f t="shared" si="7"/>
        <v>2.2147894684725325E-3</v>
      </c>
      <c r="G74" s="13">
        <f t="shared" si="8"/>
        <v>0.13408450704225353</v>
      </c>
      <c r="H74" s="5">
        <f t="shared" si="9"/>
        <v>476</v>
      </c>
      <c r="I74" s="14">
        <f t="shared" si="10"/>
        <v>4.5061675802069425E-3</v>
      </c>
    </row>
    <row r="75" spans="1:10" x14ac:dyDescent="0.25">
      <c r="A75" s="23">
        <v>73</v>
      </c>
      <c r="B75" s="24" t="s">
        <v>73</v>
      </c>
      <c r="C75" s="4">
        <v>1851</v>
      </c>
      <c r="D75" s="4">
        <v>2415</v>
      </c>
      <c r="E75" s="4">
        <v>2360</v>
      </c>
      <c r="F75" s="13">
        <f t="shared" si="7"/>
        <v>1.2982869214096316E-3</v>
      </c>
      <c r="G75" s="13">
        <f t="shared" si="8"/>
        <v>0.27498649378714207</v>
      </c>
      <c r="H75" s="5">
        <f t="shared" si="9"/>
        <v>509</v>
      </c>
      <c r="I75" s="14">
        <f t="shared" si="10"/>
        <v>4.8185699544649871E-3</v>
      </c>
    </row>
    <row r="76" spans="1:10" x14ac:dyDescent="0.25">
      <c r="A76" s="23">
        <v>74</v>
      </c>
      <c r="B76" s="24" t="s">
        <v>74</v>
      </c>
      <c r="C76" s="4">
        <v>4010</v>
      </c>
      <c r="D76" s="4">
        <v>4237</v>
      </c>
      <c r="E76" s="4">
        <v>4278</v>
      </c>
      <c r="F76" s="13">
        <f t="shared" si="7"/>
        <v>2.3534201058433915E-3</v>
      </c>
      <c r="G76" s="13">
        <f t="shared" si="8"/>
        <v>6.6832917705735656E-2</v>
      </c>
      <c r="H76" s="5">
        <f t="shared" si="9"/>
        <v>268</v>
      </c>
      <c r="I76" s="14">
        <f t="shared" si="10"/>
        <v>2.5370859485198756E-3</v>
      </c>
    </row>
    <row r="77" spans="1:10" x14ac:dyDescent="0.25">
      <c r="A77" s="23">
        <v>75</v>
      </c>
      <c r="B77" s="24" t="s">
        <v>75</v>
      </c>
      <c r="C77" s="4">
        <v>1106</v>
      </c>
      <c r="D77" s="4">
        <v>1371</v>
      </c>
      <c r="E77" s="4">
        <v>1238</v>
      </c>
      <c r="F77" s="13">
        <f t="shared" si="7"/>
        <v>6.8105051216318805E-4</v>
      </c>
      <c r="G77" s="13">
        <f t="shared" si="8"/>
        <v>0.11934900542495479</v>
      </c>
      <c r="H77" s="5">
        <f t="shared" si="9"/>
        <v>132</v>
      </c>
      <c r="I77" s="14">
        <f t="shared" si="10"/>
        <v>1.2496094970321774E-3</v>
      </c>
    </row>
    <row r="78" spans="1:10" x14ac:dyDescent="0.25">
      <c r="A78" s="23">
        <v>76</v>
      </c>
      <c r="B78" s="24" t="s">
        <v>76</v>
      </c>
      <c r="C78" s="4">
        <v>1698</v>
      </c>
      <c r="D78" s="4">
        <v>1913</v>
      </c>
      <c r="E78" s="4">
        <v>1830</v>
      </c>
      <c r="F78" s="13">
        <f t="shared" si="7"/>
        <v>1.0067224856693329E-3</v>
      </c>
      <c r="G78" s="13">
        <f t="shared" si="8"/>
        <v>7.7738515901060068E-2</v>
      </c>
      <c r="H78" s="5">
        <f t="shared" si="9"/>
        <v>132</v>
      </c>
      <c r="I78" s="14">
        <f t="shared" si="10"/>
        <v>1.2496094970321774E-3</v>
      </c>
    </row>
    <row r="79" spans="1:10" x14ac:dyDescent="0.25">
      <c r="A79" s="23">
        <v>77</v>
      </c>
      <c r="B79" s="24" t="s">
        <v>77</v>
      </c>
      <c r="C79" s="4">
        <v>6640</v>
      </c>
      <c r="D79" s="4">
        <v>6849</v>
      </c>
      <c r="E79" s="4">
        <v>6933</v>
      </c>
      <c r="F79" s="13">
        <f t="shared" si="7"/>
        <v>3.8139928924292269E-3</v>
      </c>
      <c r="G79" s="13">
        <f t="shared" si="8"/>
        <v>4.4126506024096387E-2</v>
      </c>
      <c r="H79" s="5">
        <f t="shared" si="9"/>
        <v>293</v>
      </c>
      <c r="I79" s="14">
        <f t="shared" si="10"/>
        <v>2.7737544138668785E-3</v>
      </c>
    </row>
    <row r="80" spans="1:10" x14ac:dyDescent="0.25">
      <c r="A80" s="23">
        <v>78</v>
      </c>
      <c r="B80" s="24" t="s">
        <v>78</v>
      </c>
      <c r="C80" s="4">
        <v>4953</v>
      </c>
      <c r="D80" s="4">
        <v>5162</v>
      </c>
      <c r="E80" s="4">
        <v>5120</v>
      </c>
      <c r="F80" s="13">
        <f t="shared" si="7"/>
        <v>2.8166224735666581E-3</v>
      </c>
      <c r="G80" s="13">
        <f t="shared" si="8"/>
        <v>3.3716939228750249E-2</v>
      </c>
      <c r="H80" s="5">
        <f t="shared" si="9"/>
        <v>167</v>
      </c>
      <c r="I80" s="14">
        <f t="shared" si="10"/>
        <v>1.5809453485179821E-3</v>
      </c>
    </row>
    <row r="81" spans="1:10" x14ac:dyDescent="0.25">
      <c r="A81" s="23">
        <v>79</v>
      </c>
      <c r="B81" s="24" t="s">
        <v>79</v>
      </c>
      <c r="C81" s="4">
        <v>1408</v>
      </c>
      <c r="D81" s="4">
        <v>1595</v>
      </c>
      <c r="E81" s="4">
        <v>1491</v>
      </c>
      <c r="F81" s="13">
        <f t="shared" si="7"/>
        <v>8.2023127111091555E-4</v>
      </c>
      <c r="G81" s="13">
        <f t="shared" si="8"/>
        <v>5.894886363636364E-2</v>
      </c>
      <c r="H81" s="5">
        <f t="shared" si="9"/>
        <v>83</v>
      </c>
      <c r="I81" s="14">
        <f t="shared" si="10"/>
        <v>7.8573930495205095E-4</v>
      </c>
    </row>
    <row r="82" spans="1:10" x14ac:dyDescent="0.25">
      <c r="A82" s="23">
        <v>80</v>
      </c>
      <c r="B82" s="24" t="s">
        <v>80</v>
      </c>
      <c r="C82" s="4">
        <v>5998</v>
      </c>
      <c r="D82" s="4">
        <v>6624</v>
      </c>
      <c r="E82" s="4">
        <v>6506</v>
      </c>
      <c r="F82" s="13">
        <f t="shared" si="7"/>
        <v>3.5790909791063824E-3</v>
      </c>
      <c r="G82" s="13">
        <f t="shared" si="8"/>
        <v>8.469489829943315E-2</v>
      </c>
      <c r="H82" s="5">
        <f t="shared" si="9"/>
        <v>508</v>
      </c>
      <c r="I82" s="14">
        <f t="shared" si="10"/>
        <v>4.8091032158511073E-3</v>
      </c>
    </row>
    <row r="83" spans="1:10" x14ac:dyDescent="0.25">
      <c r="A83" s="23">
        <v>81</v>
      </c>
      <c r="B83" s="24" t="s">
        <v>81</v>
      </c>
      <c r="C83" s="4">
        <v>7382</v>
      </c>
      <c r="D83" s="4">
        <v>7848</v>
      </c>
      <c r="E83" s="4">
        <v>7933</v>
      </c>
      <c r="F83" s="13">
        <f t="shared" si="7"/>
        <v>4.3641144692977149E-3</v>
      </c>
      <c r="G83" s="13">
        <f t="shared" si="8"/>
        <v>7.4641018694120834E-2</v>
      </c>
      <c r="H83" s="5">
        <f t="shared" si="9"/>
        <v>551</v>
      </c>
      <c r="I83" s="14">
        <f t="shared" si="10"/>
        <v>5.216172976247953E-3</v>
      </c>
    </row>
    <row r="84" spans="1:10" s="18" customFormat="1" x14ac:dyDescent="0.25">
      <c r="A84" s="58" t="s">
        <v>196</v>
      </c>
      <c r="B84" s="58"/>
      <c r="C84" s="28">
        <v>1712147</v>
      </c>
      <c r="D84" s="28">
        <v>1782684</v>
      </c>
      <c r="E84" s="28">
        <v>1817780</v>
      </c>
      <c r="F84" s="13">
        <f t="shared" si="7"/>
        <v>1</v>
      </c>
      <c r="G84" s="13">
        <f t="shared" si="8"/>
        <v>6.1696221177270409E-2</v>
      </c>
      <c r="H84" s="5">
        <f t="shared" si="9"/>
        <v>105633</v>
      </c>
      <c r="I84" s="14">
        <f t="shared" si="10"/>
        <v>1</v>
      </c>
      <c r="J84" s="19"/>
    </row>
    <row r="85" spans="1:10" x14ac:dyDescent="0.25">
      <c r="C85" s="20"/>
      <c r="D85" s="20"/>
      <c r="E85" s="20"/>
      <c r="F85" s="29"/>
      <c r="I85" s="30"/>
    </row>
    <row r="86" spans="1:10" x14ac:dyDescent="0.25">
      <c r="C86" s="21"/>
      <c r="D86" s="21"/>
      <c r="E86" s="21"/>
      <c r="I86" s="30"/>
    </row>
    <row r="87" spans="1:10" x14ac:dyDescent="0.25">
      <c r="C87" s="20"/>
      <c r="D87" s="20"/>
      <c r="E87" s="20"/>
      <c r="I87" s="30"/>
    </row>
    <row r="88" spans="1:10" x14ac:dyDescent="0.25">
      <c r="C88" s="20"/>
      <c r="D88" s="20"/>
      <c r="E88" s="20"/>
      <c r="I88" s="30"/>
    </row>
    <row r="89" spans="1:10" x14ac:dyDescent="0.25">
      <c r="C89" s="20"/>
      <c r="D89" s="20"/>
      <c r="E89" s="20"/>
      <c r="I89" s="30"/>
    </row>
    <row r="90" spans="1:10" x14ac:dyDescent="0.25">
      <c r="C90" s="20"/>
      <c r="D90" s="20"/>
      <c r="E90" s="20"/>
      <c r="I90" s="30"/>
    </row>
    <row r="91" spans="1:10" x14ac:dyDescent="0.25">
      <c r="C91" s="20"/>
      <c r="D91" s="20"/>
      <c r="E91" s="20"/>
    </row>
    <row r="92" spans="1:10" x14ac:dyDescent="0.25">
      <c r="C92" s="20"/>
      <c r="D92" s="20"/>
      <c r="E92" s="20"/>
    </row>
    <row r="93" spans="1:10" x14ac:dyDescent="0.25">
      <c r="C93" s="20"/>
      <c r="D93" s="20"/>
      <c r="E93" s="20"/>
    </row>
    <row r="94" spans="1:10" x14ac:dyDescent="0.25">
      <c r="C94" s="20"/>
      <c r="D94" s="20"/>
      <c r="E94" s="20"/>
    </row>
    <row r="95" spans="1:10" x14ac:dyDescent="0.25">
      <c r="C95" s="20"/>
      <c r="D95" s="20"/>
      <c r="E95" s="20"/>
    </row>
    <row r="96" spans="1:10" x14ac:dyDescent="0.25">
      <c r="C96" s="20"/>
      <c r="D96" s="20"/>
      <c r="E96" s="20"/>
    </row>
    <row r="97" spans="3:6" x14ac:dyDescent="0.25">
      <c r="C97" s="20"/>
      <c r="D97" s="20"/>
      <c r="E97" s="20"/>
    </row>
    <row r="98" spans="3:6" x14ac:dyDescent="0.25">
      <c r="C98" s="20"/>
      <c r="D98" s="20"/>
      <c r="E98" s="20"/>
    </row>
    <row r="99" spans="3:6" x14ac:dyDescent="0.25">
      <c r="C99" s="20"/>
      <c r="D99" s="20"/>
      <c r="E99" s="20"/>
    </row>
    <row r="100" spans="3:6" x14ac:dyDescent="0.25">
      <c r="C100" s="20"/>
      <c r="D100" s="20"/>
      <c r="E100" s="20"/>
    </row>
    <row r="101" spans="3:6" x14ac:dyDescent="0.25">
      <c r="C101" s="20"/>
      <c r="D101" s="20"/>
      <c r="E101" s="20"/>
    </row>
    <row r="102" spans="3:6" x14ac:dyDescent="0.25">
      <c r="C102" s="20"/>
      <c r="D102" s="20"/>
      <c r="E102" s="20"/>
      <c r="F102" s="31"/>
    </row>
    <row r="103" spans="3:6" x14ac:dyDescent="0.25">
      <c r="C103" s="20"/>
      <c r="D103" s="20"/>
      <c r="E103" s="20"/>
    </row>
    <row r="104" spans="3:6" x14ac:dyDescent="0.25">
      <c r="C104" s="20"/>
      <c r="D104" s="20"/>
      <c r="E104" s="20"/>
    </row>
    <row r="105" spans="3:6" x14ac:dyDescent="0.25">
      <c r="C105" s="20"/>
      <c r="D105" s="20"/>
      <c r="E105" s="20"/>
    </row>
    <row r="106" spans="3:6" x14ac:dyDescent="0.25">
      <c r="C106" s="20"/>
      <c r="D106" s="20"/>
      <c r="E106" s="20"/>
    </row>
    <row r="107" spans="3:6" x14ac:dyDescent="0.25">
      <c r="C107" s="20"/>
      <c r="D107" s="20"/>
      <c r="E107" s="20"/>
    </row>
    <row r="108" spans="3:6" x14ac:dyDescent="0.25">
      <c r="C108" s="20"/>
      <c r="D108" s="20"/>
      <c r="E108" s="20"/>
    </row>
    <row r="109" spans="3:6" x14ac:dyDescent="0.25">
      <c r="C109" s="20"/>
      <c r="D109" s="20"/>
      <c r="E109" s="20"/>
    </row>
    <row r="110" spans="3:6" x14ac:dyDescent="0.25">
      <c r="C110" s="20"/>
      <c r="D110" s="20"/>
      <c r="E110" s="20"/>
    </row>
    <row r="111" spans="3:6" x14ac:dyDescent="0.25">
      <c r="C111" s="20"/>
      <c r="D111" s="20"/>
      <c r="E111" s="20"/>
    </row>
    <row r="112" spans="3:6" x14ac:dyDescent="0.25">
      <c r="C112" s="20"/>
      <c r="D112" s="20"/>
      <c r="E112" s="20"/>
    </row>
    <row r="113" spans="3:5" x14ac:dyDescent="0.25">
      <c r="C113" s="20"/>
      <c r="D113" s="20"/>
      <c r="E113" s="20"/>
    </row>
    <row r="114" spans="3:5" x14ac:dyDescent="0.25">
      <c r="C114" s="20"/>
      <c r="D114" s="20"/>
      <c r="E114" s="20"/>
    </row>
    <row r="115" spans="3:5" x14ac:dyDescent="0.25">
      <c r="C115" s="20"/>
      <c r="D115" s="20"/>
      <c r="E115" s="20"/>
    </row>
    <row r="116" spans="3:5" x14ac:dyDescent="0.25">
      <c r="C116" s="20"/>
      <c r="D116" s="20"/>
      <c r="E116" s="20"/>
    </row>
    <row r="117" spans="3:5" x14ac:dyDescent="0.25">
      <c r="C117" s="20"/>
      <c r="D117" s="20"/>
      <c r="E117" s="20"/>
    </row>
    <row r="118" spans="3:5" x14ac:dyDescent="0.25">
      <c r="C118" s="20"/>
      <c r="D118" s="20"/>
      <c r="E118" s="20"/>
    </row>
    <row r="119" spans="3:5" x14ac:dyDescent="0.25">
      <c r="C119" s="20"/>
      <c r="D119" s="20"/>
      <c r="E119" s="20"/>
    </row>
    <row r="120" spans="3:5" x14ac:dyDescent="0.25">
      <c r="C120" s="20"/>
      <c r="D120" s="20"/>
      <c r="E120" s="20"/>
    </row>
    <row r="121" spans="3:5" x14ac:dyDescent="0.25">
      <c r="C121" s="20"/>
      <c r="D121" s="20"/>
      <c r="E121" s="20"/>
    </row>
    <row r="122" spans="3:5" x14ac:dyDescent="0.25">
      <c r="C122" s="20"/>
      <c r="D122" s="20"/>
      <c r="E122" s="20"/>
    </row>
    <row r="123" spans="3:5" x14ac:dyDescent="0.25">
      <c r="C123" s="20"/>
      <c r="D123" s="20"/>
      <c r="E123" s="20"/>
    </row>
    <row r="124" spans="3:5" x14ac:dyDescent="0.25">
      <c r="C124" s="20"/>
      <c r="D124" s="20"/>
      <c r="E124" s="20"/>
    </row>
    <row r="125" spans="3:5" x14ac:dyDescent="0.25">
      <c r="C125" s="20"/>
      <c r="D125" s="20"/>
      <c r="E125" s="20"/>
    </row>
    <row r="126" spans="3:5" x14ac:dyDescent="0.25">
      <c r="C126" s="20"/>
      <c r="D126" s="20"/>
      <c r="E126" s="20"/>
    </row>
    <row r="127" spans="3:5" x14ac:dyDescent="0.25">
      <c r="C127" s="20"/>
      <c r="D127" s="20"/>
      <c r="E127" s="20"/>
    </row>
    <row r="128" spans="3:5" x14ac:dyDescent="0.25">
      <c r="C128" s="20"/>
      <c r="D128" s="20"/>
      <c r="E128" s="20"/>
    </row>
    <row r="129" spans="3:5" x14ac:dyDescent="0.25">
      <c r="C129" s="20"/>
      <c r="D129" s="20"/>
      <c r="E129" s="20"/>
    </row>
    <row r="130" spans="3:5" x14ac:dyDescent="0.25">
      <c r="C130" s="20"/>
      <c r="D130" s="20"/>
      <c r="E130" s="20"/>
    </row>
    <row r="131" spans="3:5" x14ac:dyDescent="0.25">
      <c r="C131" s="20"/>
      <c r="D131" s="20"/>
      <c r="E131" s="20"/>
    </row>
    <row r="132" spans="3:5" x14ac:dyDescent="0.25">
      <c r="C132" s="20"/>
      <c r="D132" s="20"/>
      <c r="E132" s="20"/>
    </row>
    <row r="133" spans="3:5" x14ac:dyDescent="0.25">
      <c r="C133" s="20"/>
      <c r="D133" s="20"/>
      <c r="E133" s="20"/>
    </row>
    <row r="134" spans="3:5" x14ac:dyDescent="0.25">
      <c r="C134" s="20"/>
      <c r="D134" s="20"/>
      <c r="E134" s="20"/>
    </row>
    <row r="135" spans="3:5" x14ac:dyDescent="0.25">
      <c r="C135" s="20"/>
      <c r="D135" s="20"/>
      <c r="E135" s="20"/>
    </row>
    <row r="136" spans="3:5" x14ac:dyDescent="0.25">
      <c r="C136" s="20"/>
      <c r="D136" s="20"/>
      <c r="E136" s="20"/>
    </row>
    <row r="137" spans="3:5" x14ac:dyDescent="0.25">
      <c r="C137" s="20"/>
      <c r="D137" s="20"/>
      <c r="E137" s="20"/>
    </row>
    <row r="138" spans="3:5" x14ac:dyDescent="0.25">
      <c r="C138" s="20"/>
      <c r="D138" s="20"/>
      <c r="E138" s="20"/>
    </row>
    <row r="139" spans="3:5" x14ac:dyDescent="0.25">
      <c r="C139" s="20"/>
      <c r="D139" s="20"/>
      <c r="E139" s="20"/>
    </row>
    <row r="140" spans="3:5" x14ac:dyDescent="0.25">
      <c r="C140" s="20"/>
      <c r="D140" s="20"/>
      <c r="E140" s="20"/>
    </row>
    <row r="141" spans="3:5" x14ac:dyDescent="0.25">
      <c r="C141" s="20"/>
      <c r="D141" s="20"/>
      <c r="E141" s="20"/>
    </row>
    <row r="142" spans="3:5" x14ac:dyDescent="0.25">
      <c r="C142" s="20"/>
      <c r="D142" s="20"/>
      <c r="E142" s="20"/>
    </row>
    <row r="143" spans="3:5" x14ac:dyDescent="0.25">
      <c r="C143" s="20"/>
      <c r="D143" s="20"/>
      <c r="E143" s="20"/>
    </row>
    <row r="144" spans="3:5" x14ac:dyDescent="0.25">
      <c r="C144" s="32"/>
      <c r="D144" s="32"/>
      <c r="E144" s="32"/>
    </row>
  </sheetData>
  <mergeCells count="2">
    <mergeCell ref="C1:E1"/>
    <mergeCell ref="A84:B8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97"/>
  <sheetViews>
    <sheetView topLeftCell="G1" workbookViewId="0">
      <selection activeCell="L12" sqref="L12"/>
    </sheetView>
  </sheetViews>
  <sheetFormatPr defaultRowHeight="15" x14ac:dyDescent="0.25"/>
  <cols>
    <col min="2" max="2" width="34.5703125" customWidth="1"/>
    <col min="3" max="5" width="11.42578125" customWidth="1"/>
    <col min="6" max="6" width="24.42578125" customWidth="1"/>
    <col min="7" max="7" width="23.5703125" customWidth="1"/>
  </cols>
  <sheetData>
    <row r="1" spans="1:7" ht="15.75" thickBot="1" x14ac:dyDescent="0.3">
      <c r="C1" s="55" t="s">
        <v>195</v>
      </c>
      <c r="D1" s="55"/>
      <c r="E1" s="56"/>
    </row>
    <row r="2" spans="1:7" ht="45" x14ac:dyDescent="0.25">
      <c r="A2" s="7" t="s">
        <v>88</v>
      </c>
      <c r="B2" s="8" t="s">
        <v>86</v>
      </c>
      <c r="C2" s="52">
        <v>42552</v>
      </c>
      <c r="D2" s="52">
        <v>42887</v>
      </c>
      <c r="E2" s="52">
        <v>42917</v>
      </c>
      <c r="F2" s="10" t="s">
        <v>222</v>
      </c>
      <c r="G2" s="10" t="s">
        <v>223</v>
      </c>
    </row>
    <row r="3" spans="1:7" x14ac:dyDescent="0.25">
      <c r="A3" s="33">
        <v>1</v>
      </c>
      <c r="B3" s="34" t="s">
        <v>197</v>
      </c>
      <c r="C3" s="35">
        <v>16628</v>
      </c>
      <c r="D3" s="35">
        <v>17327</v>
      </c>
      <c r="E3" s="35">
        <v>16889</v>
      </c>
      <c r="F3" s="36">
        <f t="shared" ref="F3:F34" si="0">(E3-C3)/C3</f>
        <v>1.5696415684387781E-2</v>
      </c>
      <c r="G3" s="37">
        <f t="shared" ref="G3:G34" si="1">E3-C3</f>
        <v>261</v>
      </c>
    </row>
    <row r="4" spans="1:7" x14ac:dyDescent="0.25">
      <c r="A4" s="33">
        <v>2</v>
      </c>
      <c r="B4" s="34" t="s">
        <v>198</v>
      </c>
      <c r="C4" s="35">
        <v>3177</v>
      </c>
      <c r="D4" s="35">
        <v>3047</v>
      </c>
      <c r="E4" s="35">
        <v>3289</v>
      </c>
      <c r="F4" s="36">
        <f t="shared" si="0"/>
        <v>3.5253383695310038E-2</v>
      </c>
      <c r="G4" s="37">
        <f t="shared" si="1"/>
        <v>112</v>
      </c>
    </row>
    <row r="5" spans="1:7" x14ac:dyDescent="0.25">
      <c r="A5" s="33">
        <v>3</v>
      </c>
      <c r="B5" s="34" t="s">
        <v>199</v>
      </c>
      <c r="C5" s="35">
        <v>1144</v>
      </c>
      <c r="D5" s="35">
        <v>1093</v>
      </c>
      <c r="E5" s="35">
        <v>1110</v>
      </c>
      <c r="F5" s="36">
        <f t="shared" si="0"/>
        <v>-2.972027972027972E-2</v>
      </c>
      <c r="G5" s="37">
        <f t="shared" si="1"/>
        <v>-34</v>
      </c>
    </row>
    <row r="6" spans="1:7" x14ac:dyDescent="0.25">
      <c r="A6" s="33">
        <v>5</v>
      </c>
      <c r="B6" s="34" t="s">
        <v>200</v>
      </c>
      <c r="C6" s="35">
        <v>578</v>
      </c>
      <c r="D6" s="35">
        <v>421</v>
      </c>
      <c r="E6" s="35">
        <v>428</v>
      </c>
      <c r="F6" s="36">
        <f t="shared" si="0"/>
        <v>-0.25951557093425603</v>
      </c>
      <c r="G6" s="37">
        <f t="shared" si="1"/>
        <v>-150</v>
      </c>
    </row>
    <row r="7" spans="1:7" x14ac:dyDescent="0.25">
      <c r="A7" s="33">
        <v>6</v>
      </c>
      <c r="B7" s="34" t="s">
        <v>201</v>
      </c>
      <c r="C7" s="35">
        <v>40</v>
      </c>
      <c r="D7" s="35">
        <v>31</v>
      </c>
      <c r="E7" s="35">
        <v>31</v>
      </c>
      <c r="F7" s="36">
        <f t="shared" si="0"/>
        <v>-0.22500000000000001</v>
      </c>
      <c r="G7" s="37">
        <f t="shared" si="1"/>
        <v>-9</v>
      </c>
    </row>
    <row r="8" spans="1:7" x14ac:dyDescent="0.25">
      <c r="A8" s="33">
        <v>7</v>
      </c>
      <c r="B8" s="34" t="s">
        <v>92</v>
      </c>
      <c r="C8" s="35">
        <v>843</v>
      </c>
      <c r="D8" s="35">
        <v>732</v>
      </c>
      <c r="E8" s="35">
        <v>738</v>
      </c>
      <c r="F8" s="36">
        <f t="shared" si="0"/>
        <v>-0.12455516014234876</v>
      </c>
      <c r="G8" s="37">
        <f t="shared" si="1"/>
        <v>-105</v>
      </c>
    </row>
    <row r="9" spans="1:7" x14ac:dyDescent="0.25">
      <c r="A9" s="33">
        <v>8</v>
      </c>
      <c r="B9" s="34" t="s">
        <v>93</v>
      </c>
      <c r="C9" s="35">
        <v>4757</v>
      </c>
      <c r="D9" s="35">
        <v>4878</v>
      </c>
      <c r="E9" s="35">
        <v>4935</v>
      </c>
      <c r="F9" s="36">
        <f t="shared" si="0"/>
        <v>3.7418541097330248E-2</v>
      </c>
      <c r="G9" s="37">
        <f t="shared" si="1"/>
        <v>178</v>
      </c>
    </row>
    <row r="10" spans="1:7" x14ac:dyDescent="0.25">
      <c r="A10" s="33">
        <v>9</v>
      </c>
      <c r="B10" s="34" t="s">
        <v>94</v>
      </c>
      <c r="C10" s="35">
        <v>481</v>
      </c>
      <c r="D10" s="35">
        <v>536</v>
      </c>
      <c r="E10" s="35">
        <v>548</v>
      </c>
      <c r="F10" s="36">
        <f t="shared" si="0"/>
        <v>0.1392931392931393</v>
      </c>
      <c r="G10" s="37">
        <f t="shared" si="1"/>
        <v>67</v>
      </c>
    </row>
    <row r="11" spans="1:7" x14ac:dyDescent="0.25">
      <c r="A11" s="38">
        <v>10</v>
      </c>
      <c r="B11" s="34" t="s">
        <v>95</v>
      </c>
      <c r="C11" s="35">
        <v>41369</v>
      </c>
      <c r="D11" s="35">
        <v>42611</v>
      </c>
      <c r="E11" s="35">
        <v>41933</v>
      </c>
      <c r="F11" s="36">
        <f t="shared" si="0"/>
        <v>1.3633396988082865E-2</v>
      </c>
      <c r="G11" s="37">
        <f t="shared" si="1"/>
        <v>564</v>
      </c>
    </row>
    <row r="12" spans="1:7" x14ac:dyDescent="0.25">
      <c r="A12" s="38">
        <v>11</v>
      </c>
      <c r="B12" s="34" t="s">
        <v>96</v>
      </c>
      <c r="C12" s="35">
        <v>647</v>
      </c>
      <c r="D12" s="35">
        <v>654</v>
      </c>
      <c r="E12" s="35">
        <v>652</v>
      </c>
      <c r="F12" s="36">
        <f t="shared" si="0"/>
        <v>7.7279752704791345E-3</v>
      </c>
      <c r="G12" s="37">
        <f t="shared" si="1"/>
        <v>5</v>
      </c>
    </row>
    <row r="13" spans="1:7" x14ac:dyDescent="0.25">
      <c r="A13" s="38">
        <v>12</v>
      </c>
      <c r="B13" s="34" t="s">
        <v>97</v>
      </c>
      <c r="C13" s="35">
        <v>44</v>
      </c>
      <c r="D13" s="35">
        <v>49</v>
      </c>
      <c r="E13" s="35">
        <v>52</v>
      </c>
      <c r="F13" s="36">
        <f t="shared" si="0"/>
        <v>0.18181818181818182</v>
      </c>
      <c r="G13" s="37">
        <f t="shared" si="1"/>
        <v>8</v>
      </c>
    </row>
    <row r="14" spans="1:7" x14ac:dyDescent="0.25">
      <c r="A14" s="38">
        <v>13</v>
      </c>
      <c r="B14" s="34" t="s">
        <v>98</v>
      </c>
      <c r="C14" s="35">
        <v>16333</v>
      </c>
      <c r="D14" s="35">
        <v>16924</v>
      </c>
      <c r="E14" s="35">
        <v>16384</v>
      </c>
      <c r="F14" s="36">
        <f t="shared" si="0"/>
        <v>3.1225127043409051E-3</v>
      </c>
      <c r="G14" s="37">
        <f t="shared" si="1"/>
        <v>51</v>
      </c>
    </row>
    <row r="15" spans="1:7" x14ac:dyDescent="0.25">
      <c r="A15" s="38">
        <v>14</v>
      </c>
      <c r="B15" s="34" t="s">
        <v>99</v>
      </c>
      <c r="C15" s="35">
        <v>32231</v>
      </c>
      <c r="D15" s="35">
        <v>32857</v>
      </c>
      <c r="E15" s="35">
        <v>32438</v>
      </c>
      <c r="F15" s="36">
        <f t="shared" si="0"/>
        <v>6.4223883838540538E-3</v>
      </c>
      <c r="G15" s="37">
        <f t="shared" si="1"/>
        <v>207</v>
      </c>
    </row>
    <row r="16" spans="1:7" x14ac:dyDescent="0.25">
      <c r="A16" s="38">
        <v>15</v>
      </c>
      <c r="B16" s="34" t="s">
        <v>100</v>
      </c>
      <c r="C16" s="35">
        <v>6398</v>
      </c>
      <c r="D16" s="35">
        <v>6983</v>
      </c>
      <c r="E16" s="35">
        <v>6396</v>
      </c>
      <c r="F16" s="36">
        <f t="shared" si="0"/>
        <v>-3.1259768677711783E-4</v>
      </c>
      <c r="G16" s="37">
        <f t="shared" si="1"/>
        <v>-2</v>
      </c>
    </row>
    <row r="17" spans="1:7" x14ac:dyDescent="0.25">
      <c r="A17" s="38">
        <v>16</v>
      </c>
      <c r="B17" s="34" t="s">
        <v>101</v>
      </c>
      <c r="C17" s="35">
        <v>10312</v>
      </c>
      <c r="D17" s="35">
        <v>11006</v>
      </c>
      <c r="E17" s="35">
        <v>10501</v>
      </c>
      <c r="F17" s="36">
        <f t="shared" si="0"/>
        <v>1.8328161365399536E-2</v>
      </c>
      <c r="G17" s="37">
        <f t="shared" si="1"/>
        <v>189</v>
      </c>
    </row>
    <row r="18" spans="1:7" x14ac:dyDescent="0.25">
      <c r="A18" s="38">
        <v>17</v>
      </c>
      <c r="B18" s="34" t="s">
        <v>102</v>
      </c>
      <c r="C18" s="35">
        <v>2381</v>
      </c>
      <c r="D18" s="35">
        <v>2473</v>
      </c>
      <c r="E18" s="35">
        <v>2500</v>
      </c>
      <c r="F18" s="36">
        <f t="shared" si="0"/>
        <v>4.99790004199916E-2</v>
      </c>
      <c r="G18" s="37">
        <f t="shared" si="1"/>
        <v>119</v>
      </c>
    </row>
    <row r="19" spans="1:7" x14ac:dyDescent="0.25">
      <c r="A19" s="38">
        <v>18</v>
      </c>
      <c r="B19" s="34" t="s">
        <v>103</v>
      </c>
      <c r="C19" s="35">
        <v>7937</v>
      </c>
      <c r="D19" s="35">
        <v>8381</v>
      </c>
      <c r="E19" s="35">
        <v>7835</v>
      </c>
      <c r="F19" s="36">
        <f t="shared" si="0"/>
        <v>-1.2851203225400025E-2</v>
      </c>
      <c r="G19" s="37">
        <f t="shared" si="1"/>
        <v>-102</v>
      </c>
    </row>
    <row r="20" spans="1:7" x14ac:dyDescent="0.25">
      <c r="A20" s="38">
        <v>19</v>
      </c>
      <c r="B20" s="34" t="s">
        <v>108</v>
      </c>
      <c r="C20" s="35">
        <v>292</v>
      </c>
      <c r="D20" s="35">
        <v>268</v>
      </c>
      <c r="E20" s="35">
        <v>271</v>
      </c>
      <c r="F20" s="36">
        <f t="shared" si="0"/>
        <v>-7.1917808219178078E-2</v>
      </c>
      <c r="G20" s="37">
        <f t="shared" si="1"/>
        <v>-21</v>
      </c>
    </row>
    <row r="21" spans="1:7" x14ac:dyDescent="0.25">
      <c r="A21" s="38">
        <v>20</v>
      </c>
      <c r="B21" s="34" t="s">
        <v>109</v>
      </c>
      <c r="C21" s="35">
        <v>4327</v>
      </c>
      <c r="D21" s="35">
        <v>4429</v>
      </c>
      <c r="E21" s="35">
        <v>4438</v>
      </c>
      <c r="F21" s="36">
        <f t="shared" si="0"/>
        <v>2.5652877282181651E-2</v>
      </c>
      <c r="G21" s="37">
        <f t="shared" si="1"/>
        <v>111</v>
      </c>
    </row>
    <row r="22" spans="1:7" x14ac:dyDescent="0.25">
      <c r="A22" s="38">
        <v>21</v>
      </c>
      <c r="B22" s="34" t="s">
        <v>110</v>
      </c>
      <c r="C22" s="35">
        <v>324</v>
      </c>
      <c r="D22" s="35">
        <v>344</v>
      </c>
      <c r="E22" s="35">
        <v>347</v>
      </c>
      <c r="F22" s="36">
        <f t="shared" si="0"/>
        <v>7.098765432098765E-2</v>
      </c>
      <c r="G22" s="37">
        <f t="shared" si="1"/>
        <v>23</v>
      </c>
    </row>
    <row r="23" spans="1:7" x14ac:dyDescent="0.25">
      <c r="A23" s="38">
        <v>22</v>
      </c>
      <c r="B23" s="34" t="s">
        <v>111</v>
      </c>
      <c r="C23" s="35">
        <v>12610</v>
      </c>
      <c r="D23" s="35">
        <v>13587</v>
      </c>
      <c r="E23" s="35">
        <v>13067</v>
      </c>
      <c r="F23" s="36">
        <f t="shared" si="0"/>
        <v>3.6241078509119749E-2</v>
      </c>
      <c r="G23" s="37">
        <f t="shared" si="1"/>
        <v>457</v>
      </c>
    </row>
    <row r="24" spans="1:7" x14ac:dyDescent="0.25">
      <c r="A24" s="38">
        <v>23</v>
      </c>
      <c r="B24" s="34" t="s">
        <v>112</v>
      </c>
      <c r="C24" s="35">
        <v>13693</v>
      </c>
      <c r="D24" s="35">
        <v>14563</v>
      </c>
      <c r="E24" s="35">
        <v>14074</v>
      </c>
      <c r="F24" s="36">
        <f t="shared" si="0"/>
        <v>2.7824435843131528E-2</v>
      </c>
      <c r="G24" s="37">
        <f t="shared" si="1"/>
        <v>381</v>
      </c>
    </row>
    <row r="25" spans="1:7" x14ac:dyDescent="0.25">
      <c r="A25" s="38">
        <v>24</v>
      </c>
      <c r="B25" s="34" t="s">
        <v>113</v>
      </c>
      <c r="C25" s="35">
        <v>7196</v>
      </c>
      <c r="D25" s="35">
        <v>7275</v>
      </c>
      <c r="E25" s="35">
        <v>6727</v>
      </c>
      <c r="F25" s="36">
        <f t="shared" si="0"/>
        <v>-6.5175097276264596E-2</v>
      </c>
      <c r="G25" s="37">
        <f t="shared" si="1"/>
        <v>-469</v>
      </c>
    </row>
    <row r="26" spans="1:7" x14ac:dyDescent="0.25">
      <c r="A26" s="38">
        <v>25</v>
      </c>
      <c r="B26" s="34" t="s">
        <v>114</v>
      </c>
      <c r="C26" s="35">
        <v>34887</v>
      </c>
      <c r="D26" s="35">
        <v>35618</v>
      </c>
      <c r="E26" s="35">
        <v>35187</v>
      </c>
      <c r="F26" s="36">
        <f t="shared" si="0"/>
        <v>8.5991916759824583E-3</v>
      </c>
      <c r="G26" s="37">
        <f t="shared" si="1"/>
        <v>300</v>
      </c>
    </row>
    <row r="27" spans="1:7" x14ac:dyDescent="0.25">
      <c r="A27" s="38">
        <v>26</v>
      </c>
      <c r="B27" s="34" t="s">
        <v>115</v>
      </c>
      <c r="C27" s="35">
        <v>1621</v>
      </c>
      <c r="D27" s="35">
        <v>1607</v>
      </c>
      <c r="E27" s="35">
        <v>1627</v>
      </c>
      <c r="F27" s="36">
        <f t="shared" si="0"/>
        <v>3.7014188772362738E-3</v>
      </c>
      <c r="G27" s="37">
        <f t="shared" si="1"/>
        <v>6</v>
      </c>
    </row>
    <row r="28" spans="1:7" x14ac:dyDescent="0.25">
      <c r="A28" s="38">
        <v>27</v>
      </c>
      <c r="B28" s="34" t="s">
        <v>116</v>
      </c>
      <c r="C28" s="35">
        <v>5592</v>
      </c>
      <c r="D28" s="35">
        <v>6412</v>
      </c>
      <c r="E28" s="35">
        <v>5871</v>
      </c>
      <c r="F28" s="36">
        <f t="shared" si="0"/>
        <v>4.9892703862660946E-2</v>
      </c>
      <c r="G28" s="37">
        <f t="shared" si="1"/>
        <v>279</v>
      </c>
    </row>
    <row r="29" spans="1:7" x14ac:dyDescent="0.25">
      <c r="A29" s="38">
        <v>28</v>
      </c>
      <c r="B29" s="34" t="s">
        <v>117</v>
      </c>
      <c r="C29" s="35">
        <v>10164</v>
      </c>
      <c r="D29" s="35">
        <v>11424</v>
      </c>
      <c r="E29" s="35">
        <v>10905</v>
      </c>
      <c r="F29" s="36">
        <f t="shared" si="0"/>
        <v>7.2904368358913813E-2</v>
      </c>
      <c r="G29" s="37">
        <f t="shared" si="1"/>
        <v>741</v>
      </c>
    </row>
    <row r="30" spans="1:7" x14ac:dyDescent="0.25">
      <c r="A30" s="38">
        <v>29</v>
      </c>
      <c r="B30" s="34" t="s">
        <v>118</v>
      </c>
      <c r="C30" s="35">
        <v>3457</v>
      </c>
      <c r="D30" s="35">
        <v>3481</v>
      </c>
      <c r="E30" s="35">
        <v>3521</v>
      </c>
      <c r="F30" s="36">
        <f t="shared" si="0"/>
        <v>1.851316170089673E-2</v>
      </c>
      <c r="G30" s="37">
        <f t="shared" si="1"/>
        <v>64</v>
      </c>
    </row>
    <row r="31" spans="1:7" x14ac:dyDescent="0.25">
      <c r="A31" s="38">
        <v>30</v>
      </c>
      <c r="B31" s="34" t="s">
        <v>119</v>
      </c>
      <c r="C31" s="35">
        <v>1132</v>
      </c>
      <c r="D31" s="35">
        <v>1055</v>
      </c>
      <c r="E31" s="35">
        <v>1038</v>
      </c>
      <c r="F31" s="36">
        <f t="shared" si="0"/>
        <v>-8.3038869257950523E-2</v>
      </c>
      <c r="G31" s="37">
        <f t="shared" si="1"/>
        <v>-94</v>
      </c>
    </row>
    <row r="32" spans="1:7" x14ac:dyDescent="0.25">
      <c r="A32" s="38">
        <v>31</v>
      </c>
      <c r="B32" s="34" t="s">
        <v>120</v>
      </c>
      <c r="C32" s="35">
        <v>21255</v>
      </c>
      <c r="D32" s="35">
        <v>22466</v>
      </c>
      <c r="E32" s="35">
        <v>22007</v>
      </c>
      <c r="F32" s="36">
        <f t="shared" si="0"/>
        <v>3.5379910609268407E-2</v>
      </c>
      <c r="G32" s="37">
        <f t="shared" si="1"/>
        <v>752</v>
      </c>
    </row>
    <row r="33" spans="1:7" x14ac:dyDescent="0.25">
      <c r="A33" s="38">
        <v>32</v>
      </c>
      <c r="B33" s="34" t="s">
        <v>121</v>
      </c>
      <c r="C33" s="35">
        <v>6320</v>
      </c>
      <c r="D33" s="35">
        <v>7070</v>
      </c>
      <c r="E33" s="35">
        <v>6519</v>
      </c>
      <c r="F33" s="36">
        <f t="shared" si="0"/>
        <v>3.14873417721519E-2</v>
      </c>
      <c r="G33" s="37">
        <f t="shared" si="1"/>
        <v>199</v>
      </c>
    </row>
    <row r="34" spans="1:7" x14ac:dyDescent="0.25">
      <c r="A34" s="38">
        <v>33</v>
      </c>
      <c r="B34" s="34" t="s">
        <v>136</v>
      </c>
      <c r="C34" s="35">
        <v>19802</v>
      </c>
      <c r="D34" s="35">
        <v>19849</v>
      </c>
      <c r="E34" s="35">
        <v>19340</v>
      </c>
      <c r="F34" s="36">
        <f t="shared" si="0"/>
        <v>-2.333097666902333E-2</v>
      </c>
      <c r="G34" s="37">
        <f t="shared" si="1"/>
        <v>-462</v>
      </c>
    </row>
    <row r="35" spans="1:7" x14ac:dyDescent="0.25">
      <c r="A35" s="38">
        <v>35</v>
      </c>
      <c r="B35" s="34" t="s">
        <v>137</v>
      </c>
      <c r="C35" s="35">
        <v>17152</v>
      </c>
      <c r="D35" s="35">
        <v>15571</v>
      </c>
      <c r="E35" s="35">
        <v>14905</v>
      </c>
      <c r="F35" s="36">
        <f t="shared" ref="F35:F66" si="2">(E35-C35)/C35</f>
        <v>-0.13100513059701493</v>
      </c>
      <c r="G35" s="37">
        <f t="shared" ref="G35:G66" si="3">E35-C35</f>
        <v>-2247</v>
      </c>
    </row>
    <row r="36" spans="1:7" x14ac:dyDescent="0.25">
      <c r="A36" s="38">
        <v>36</v>
      </c>
      <c r="B36" s="34" t="s">
        <v>138</v>
      </c>
      <c r="C36" s="35">
        <v>1021</v>
      </c>
      <c r="D36" s="35">
        <v>921</v>
      </c>
      <c r="E36" s="35">
        <v>939</v>
      </c>
      <c r="F36" s="36">
        <f t="shared" si="2"/>
        <v>-8.0313418217433888E-2</v>
      </c>
      <c r="G36" s="37">
        <f t="shared" si="3"/>
        <v>-82</v>
      </c>
    </row>
    <row r="37" spans="1:7" x14ac:dyDescent="0.25">
      <c r="A37" s="38">
        <v>37</v>
      </c>
      <c r="B37" s="34" t="s">
        <v>139</v>
      </c>
      <c r="C37" s="35">
        <v>494</v>
      </c>
      <c r="D37" s="35">
        <v>506</v>
      </c>
      <c r="E37" s="35">
        <v>524</v>
      </c>
      <c r="F37" s="36">
        <f t="shared" si="2"/>
        <v>6.0728744939271252E-2</v>
      </c>
      <c r="G37" s="37">
        <f t="shared" si="3"/>
        <v>30</v>
      </c>
    </row>
    <row r="38" spans="1:7" x14ac:dyDescent="0.25">
      <c r="A38" s="38">
        <v>38</v>
      </c>
      <c r="B38" s="34" t="s">
        <v>140</v>
      </c>
      <c r="C38" s="35">
        <v>3207</v>
      </c>
      <c r="D38" s="35">
        <v>3293</v>
      </c>
      <c r="E38" s="35">
        <v>3335</v>
      </c>
      <c r="F38" s="36">
        <f t="shared" si="2"/>
        <v>3.9912690988462736E-2</v>
      </c>
      <c r="G38" s="37">
        <f t="shared" si="3"/>
        <v>128</v>
      </c>
    </row>
    <row r="39" spans="1:7" x14ac:dyDescent="0.25">
      <c r="A39" s="38">
        <v>39</v>
      </c>
      <c r="B39" s="34" t="s">
        <v>141</v>
      </c>
      <c r="C39" s="35">
        <v>116</v>
      </c>
      <c r="D39" s="35">
        <v>120</v>
      </c>
      <c r="E39" s="35">
        <v>122</v>
      </c>
      <c r="F39" s="36">
        <f t="shared" si="2"/>
        <v>5.1724137931034482E-2</v>
      </c>
      <c r="G39" s="37">
        <f t="shared" si="3"/>
        <v>6</v>
      </c>
    </row>
    <row r="40" spans="1:7" x14ac:dyDescent="0.25">
      <c r="A40" s="38">
        <v>41</v>
      </c>
      <c r="B40" s="34" t="s">
        <v>142</v>
      </c>
      <c r="C40" s="35">
        <v>127229</v>
      </c>
      <c r="D40" s="35">
        <v>132830</v>
      </c>
      <c r="E40" s="35">
        <v>137931</v>
      </c>
      <c r="F40" s="36">
        <f t="shared" si="2"/>
        <v>8.4116042726108037E-2</v>
      </c>
      <c r="G40" s="37">
        <f t="shared" si="3"/>
        <v>10702</v>
      </c>
    </row>
    <row r="41" spans="1:7" x14ac:dyDescent="0.25">
      <c r="A41" s="38">
        <v>42</v>
      </c>
      <c r="B41" s="34" t="s">
        <v>143</v>
      </c>
      <c r="C41" s="35">
        <v>15310</v>
      </c>
      <c r="D41" s="35">
        <v>15104</v>
      </c>
      <c r="E41" s="35">
        <v>15726</v>
      </c>
      <c r="F41" s="36">
        <f t="shared" si="2"/>
        <v>2.7171783148269107E-2</v>
      </c>
      <c r="G41" s="37">
        <f t="shared" si="3"/>
        <v>416</v>
      </c>
    </row>
    <row r="42" spans="1:7" x14ac:dyDescent="0.25">
      <c r="A42" s="38">
        <v>43</v>
      </c>
      <c r="B42" s="34" t="s">
        <v>144</v>
      </c>
      <c r="C42" s="35">
        <v>54009</v>
      </c>
      <c r="D42" s="35">
        <v>56453</v>
      </c>
      <c r="E42" s="35">
        <v>56826</v>
      </c>
      <c r="F42" s="36">
        <f t="shared" si="2"/>
        <v>5.2157973671054826E-2</v>
      </c>
      <c r="G42" s="37">
        <f t="shared" si="3"/>
        <v>2817</v>
      </c>
    </row>
    <row r="43" spans="1:7" x14ac:dyDescent="0.25">
      <c r="A43" s="38">
        <v>45</v>
      </c>
      <c r="B43" s="34" t="s">
        <v>145</v>
      </c>
      <c r="C43" s="35">
        <v>46698</v>
      </c>
      <c r="D43" s="35">
        <v>51757</v>
      </c>
      <c r="E43" s="35">
        <v>51614</v>
      </c>
      <c r="F43" s="36">
        <f t="shared" si="2"/>
        <v>0.10527217439719046</v>
      </c>
      <c r="G43" s="37">
        <f t="shared" si="3"/>
        <v>4916</v>
      </c>
    </row>
    <row r="44" spans="1:7" x14ac:dyDescent="0.25">
      <c r="A44" s="38">
        <v>46</v>
      </c>
      <c r="B44" s="34" t="s">
        <v>146</v>
      </c>
      <c r="C44" s="35">
        <v>124106</v>
      </c>
      <c r="D44" s="35">
        <v>132676</v>
      </c>
      <c r="E44" s="35">
        <v>132908</v>
      </c>
      <c r="F44" s="36">
        <f t="shared" si="2"/>
        <v>7.0923243034180461E-2</v>
      </c>
      <c r="G44" s="37">
        <f t="shared" si="3"/>
        <v>8802</v>
      </c>
    </row>
    <row r="45" spans="1:7" x14ac:dyDescent="0.25">
      <c r="A45" s="38">
        <v>47</v>
      </c>
      <c r="B45" s="34" t="s">
        <v>147</v>
      </c>
      <c r="C45" s="35">
        <v>298332</v>
      </c>
      <c r="D45" s="35">
        <v>283929</v>
      </c>
      <c r="E45" s="35">
        <v>313709</v>
      </c>
      <c r="F45" s="36">
        <f t="shared" si="2"/>
        <v>5.1543247120657519E-2</v>
      </c>
      <c r="G45" s="37">
        <f t="shared" si="3"/>
        <v>15377</v>
      </c>
    </row>
    <row r="46" spans="1:7" x14ac:dyDescent="0.25">
      <c r="A46" s="38">
        <v>49</v>
      </c>
      <c r="B46" s="34" t="s">
        <v>148</v>
      </c>
      <c r="C46" s="35">
        <v>113859</v>
      </c>
      <c r="D46" s="35">
        <v>121207</v>
      </c>
      <c r="E46" s="35">
        <v>115999</v>
      </c>
      <c r="F46" s="36">
        <f t="shared" si="2"/>
        <v>1.8795176490220361E-2</v>
      </c>
      <c r="G46" s="37">
        <f t="shared" si="3"/>
        <v>2140</v>
      </c>
    </row>
    <row r="47" spans="1:7" x14ac:dyDescent="0.25">
      <c r="A47" s="38">
        <v>50</v>
      </c>
      <c r="B47" s="34" t="s">
        <v>149</v>
      </c>
      <c r="C47" s="35">
        <v>2672</v>
      </c>
      <c r="D47" s="35">
        <v>2679</v>
      </c>
      <c r="E47" s="35">
        <v>2783</v>
      </c>
      <c r="F47" s="36">
        <f t="shared" si="2"/>
        <v>4.1541916167664672E-2</v>
      </c>
      <c r="G47" s="37">
        <f t="shared" si="3"/>
        <v>111</v>
      </c>
    </row>
    <row r="48" spans="1:7" x14ac:dyDescent="0.25">
      <c r="A48" s="38">
        <v>51</v>
      </c>
      <c r="B48" s="34" t="s">
        <v>150</v>
      </c>
      <c r="C48" s="35">
        <v>280</v>
      </c>
      <c r="D48" s="35">
        <v>276</v>
      </c>
      <c r="E48" s="35">
        <v>279</v>
      </c>
      <c r="F48" s="36">
        <f t="shared" si="2"/>
        <v>-3.5714285714285713E-3</v>
      </c>
      <c r="G48" s="37">
        <f t="shared" si="3"/>
        <v>-1</v>
      </c>
    </row>
    <row r="49" spans="1:7" x14ac:dyDescent="0.25">
      <c r="A49" s="38">
        <v>52</v>
      </c>
      <c r="B49" s="34" t="s">
        <v>151</v>
      </c>
      <c r="C49" s="35">
        <v>18189</v>
      </c>
      <c r="D49" s="35">
        <v>18954</v>
      </c>
      <c r="E49" s="35">
        <v>18389</v>
      </c>
      <c r="F49" s="36">
        <f t="shared" si="2"/>
        <v>1.099565671559734E-2</v>
      </c>
      <c r="G49" s="37">
        <f t="shared" si="3"/>
        <v>200</v>
      </c>
    </row>
    <row r="50" spans="1:7" x14ac:dyDescent="0.25">
      <c r="A50" s="38">
        <v>53</v>
      </c>
      <c r="B50" s="34" t="s">
        <v>152</v>
      </c>
      <c r="C50" s="35">
        <v>2589</v>
      </c>
      <c r="D50" s="35">
        <v>2599</v>
      </c>
      <c r="E50" s="35">
        <v>2659</v>
      </c>
      <c r="F50" s="36">
        <f t="shared" si="2"/>
        <v>2.7037466203167246E-2</v>
      </c>
      <c r="G50" s="37">
        <f t="shared" si="3"/>
        <v>70</v>
      </c>
    </row>
    <row r="51" spans="1:7" x14ac:dyDescent="0.25">
      <c r="A51" s="38">
        <v>55</v>
      </c>
      <c r="B51" s="34" t="s">
        <v>153</v>
      </c>
      <c r="C51" s="35">
        <v>18178</v>
      </c>
      <c r="D51" s="35">
        <v>19087</v>
      </c>
      <c r="E51" s="35">
        <v>18534</v>
      </c>
      <c r="F51" s="36">
        <f t="shared" si="2"/>
        <v>1.9584112663659368E-2</v>
      </c>
      <c r="G51" s="37">
        <f t="shared" si="3"/>
        <v>356</v>
      </c>
    </row>
    <row r="52" spans="1:7" x14ac:dyDescent="0.25">
      <c r="A52" s="38">
        <v>56</v>
      </c>
      <c r="B52" s="34" t="s">
        <v>154</v>
      </c>
      <c r="C52" s="35">
        <v>103056</v>
      </c>
      <c r="D52" s="35">
        <v>113269</v>
      </c>
      <c r="E52" s="35">
        <v>111358</v>
      </c>
      <c r="F52" s="36">
        <f t="shared" si="2"/>
        <v>8.0558143145474312E-2</v>
      </c>
      <c r="G52" s="37">
        <f t="shared" si="3"/>
        <v>8302</v>
      </c>
    </row>
    <row r="53" spans="1:7" x14ac:dyDescent="0.25">
      <c r="A53" s="38">
        <v>58</v>
      </c>
      <c r="B53" s="34" t="s">
        <v>155</v>
      </c>
      <c r="C53" s="35">
        <v>2585</v>
      </c>
      <c r="D53" s="35">
        <v>2353</v>
      </c>
      <c r="E53" s="35">
        <v>2366</v>
      </c>
      <c r="F53" s="36">
        <f t="shared" si="2"/>
        <v>-8.4719535783365565E-2</v>
      </c>
      <c r="G53" s="37">
        <f t="shared" si="3"/>
        <v>-219</v>
      </c>
    </row>
    <row r="54" spans="1:7" x14ac:dyDescent="0.25">
      <c r="A54" s="38">
        <v>59</v>
      </c>
      <c r="B54" s="34" t="s">
        <v>156</v>
      </c>
      <c r="C54" s="35">
        <v>1945</v>
      </c>
      <c r="D54" s="35">
        <v>2036</v>
      </c>
      <c r="E54" s="35">
        <v>2058</v>
      </c>
      <c r="F54" s="36">
        <f t="shared" si="2"/>
        <v>5.8097686375321339E-2</v>
      </c>
      <c r="G54" s="37">
        <f t="shared" si="3"/>
        <v>113</v>
      </c>
    </row>
    <row r="55" spans="1:7" x14ac:dyDescent="0.25">
      <c r="A55" s="38">
        <v>60</v>
      </c>
      <c r="B55" s="34" t="s">
        <v>157</v>
      </c>
      <c r="C55" s="35">
        <v>824</v>
      </c>
      <c r="D55" s="35">
        <v>733</v>
      </c>
      <c r="E55" s="35">
        <v>735</v>
      </c>
      <c r="F55" s="36">
        <f t="shared" si="2"/>
        <v>-0.10800970873786407</v>
      </c>
      <c r="G55" s="37">
        <f t="shared" si="3"/>
        <v>-89</v>
      </c>
    </row>
    <row r="56" spans="1:7" x14ac:dyDescent="0.25">
      <c r="A56" s="38">
        <v>61</v>
      </c>
      <c r="B56" s="34" t="s">
        <v>158</v>
      </c>
      <c r="C56" s="35">
        <v>3152</v>
      </c>
      <c r="D56" s="35">
        <v>3163</v>
      </c>
      <c r="E56" s="35">
        <v>3166</v>
      </c>
      <c r="F56" s="36">
        <f t="shared" si="2"/>
        <v>4.4416243654822338E-3</v>
      </c>
      <c r="G56" s="37">
        <f t="shared" si="3"/>
        <v>14</v>
      </c>
    </row>
    <row r="57" spans="1:7" x14ac:dyDescent="0.25">
      <c r="A57" s="38">
        <v>62</v>
      </c>
      <c r="B57" s="34" t="s">
        <v>159</v>
      </c>
      <c r="C57" s="35">
        <v>7379</v>
      </c>
      <c r="D57" s="35">
        <v>8547</v>
      </c>
      <c r="E57" s="35">
        <v>8071</v>
      </c>
      <c r="F57" s="36">
        <f t="shared" si="2"/>
        <v>9.3779644938338527E-2</v>
      </c>
      <c r="G57" s="37">
        <f t="shared" si="3"/>
        <v>692</v>
      </c>
    </row>
    <row r="58" spans="1:7" x14ac:dyDescent="0.25">
      <c r="A58" s="38">
        <v>63</v>
      </c>
      <c r="B58" s="34" t="s">
        <v>160</v>
      </c>
      <c r="C58" s="35">
        <v>1727</v>
      </c>
      <c r="D58" s="35">
        <v>1637</v>
      </c>
      <c r="E58" s="35">
        <v>1649</v>
      </c>
      <c r="F58" s="36">
        <f t="shared" si="2"/>
        <v>-4.51650260567458E-2</v>
      </c>
      <c r="G58" s="37">
        <f t="shared" si="3"/>
        <v>-78</v>
      </c>
    </row>
    <row r="59" spans="1:7" x14ac:dyDescent="0.25">
      <c r="A59" s="38">
        <v>64</v>
      </c>
      <c r="B59" s="34" t="s">
        <v>161</v>
      </c>
      <c r="C59" s="35">
        <v>7550</v>
      </c>
      <c r="D59" s="35">
        <v>7718</v>
      </c>
      <c r="E59" s="35">
        <v>7154</v>
      </c>
      <c r="F59" s="36">
        <f t="shared" si="2"/>
        <v>-5.2450331125827816E-2</v>
      </c>
      <c r="G59" s="37">
        <f t="shared" si="3"/>
        <v>-396</v>
      </c>
    </row>
    <row r="60" spans="1:7" x14ac:dyDescent="0.25">
      <c r="A60" s="38">
        <v>65</v>
      </c>
      <c r="B60" s="34" t="s">
        <v>162</v>
      </c>
      <c r="C60" s="35">
        <v>3990</v>
      </c>
      <c r="D60" s="35">
        <v>4465</v>
      </c>
      <c r="E60" s="35">
        <v>3893</v>
      </c>
      <c r="F60" s="36">
        <f t="shared" si="2"/>
        <v>-2.431077694235589E-2</v>
      </c>
      <c r="G60" s="37">
        <f t="shared" si="3"/>
        <v>-97</v>
      </c>
    </row>
    <row r="61" spans="1:7" x14ac:dyDescent="0.25">
      <c r="A61" s="38">
        <v>66</v>
      </c>
      <c r="B61" s="34" t="s">
        <v>163</v>
      </c>
      <c r="C61" s="35">
        <v>11191</v>
      </c>
      <c r="D61" s="35">
        <v>12332</v>
      </c>
      <c r="E61" s="35">
        <v>11803</v>
      </c>
      <c r="F61" s="36">
        <f t="shared" si="2"/>
        <v>5.4686801894379411E-2</v>
      </c>
      <c r="G61" s="37">
        <f t="shared" si="3"/>
        <v>612</v>
      </c>
    </row>
    <row r="62" spans="1:7" x14ac:dyDescent="0.25">
      <c r="A62" s="38">
        <v>68</v>
      </c>
      <c r="B62" s="34" t="s">
        <v>164</v>
      </c>
      <c r="C62" s="35">
        <v>49517</v>
      </c>
      <c r="D62" s="35">
        <v>57253</v>
      </c>
      <c r="E62" s="35">
        <v>57014</v>
      </c>
      <c r="F62" s="36">
        <f t="shared" si="2"/>
        <v>0.15140254861966598</v>
      </c>
      <c r="G62" s="37">
        <f t="shared" si="3"/>
        <v>7497</v>
      </c>
    </row>
    <row r="63" spans="1:7" x14ac:dyDescent="0.25">
      <c r="A63" s="38">
        <v>69</v>
      </c>
      <c r="B63" s="34" t="s">
        <v>165</v>
      </c>
      <c r="C63" s="35">
        <v>45793</v>
      </c>
      <c r="D63" s="35">
        <v>48128</v>
      </c>
      <c r="E63" s="35">
        <v>47828</v>
      </c>
      <c r="F63" s="36">
        <f t="shared" si="2"/>
        <v>4.4439106413644007E-2</v>
      </c>
      <c r="G63" s="37">
        <f t="shared" si="3"/>
        <v>2035</v>
      </c>
    </row>
    <row r="64" spans="1:7" x14ac:dyDescent="0.25">
      <c r="A64" s="38">
        <v>70</v>
      </c>
      <c r="B64" s="34" t="s">
        <v>166</v>
      </c>
      <c r="C64" s="35">
        <v>20911</v>
      </c>
      <c r="D64" s="35">
        <v>20677</v>
      </c>
      <c r="E64" s="35">
        <v>20088</v>
      </c>
      <c r="F64" s="36">
        <f t="shared" si="2"/>
        <v>-3.9357276074793168E-2</v>
      </c>
      <c r="G64" s="37">
        <f t="shared" si="3"/>
        <v>-823</v>
      </c>
    </row>
    <row r="65" spans="1:7" x14ac:dyDescent="0.25">
      <c r="A65" s="38">
        <v>71</v>
      </c>
      <c r="B65" s="34" t="s">
        <v>167</v>
      </c>
      <c r="C65" s="35">
        <v>22387</v>
      </c>
      <c r="D65" s="35">
        <v>24138</v>
      </c>
      <c r="E65" s="35">
        <v>23869</v>
      </c>
      <c r="F65" s="36">
        <f t="shared" si="2"/>
        <v>6.6199133425648815E-2</v>
      </c>
      <c r="G65" s="37">
        <f t="shared" si="3"/>
        <v>1482</v>
      </c>
    </row>
    <row r="66" spans="1:7" x14ac:dyDescent="0.25">
      <c r="A66" s="38">
        <v>72</v>
      </c>
      <c r="B66" s="34" t="s">
        <v>168</v>
      </c>
      <c r="C66" s="35">
        <v>936</v>
      </c>
      <c r="D66" s="35">
        <v>819</v>
      </c>
      <c r="E66" s="35">
        <v>843</v>
      </c>
      <c r="F66" s="36">
        <f t="shared" si="2"/>
        <v>-9.9358974358974353E-2</v>
      </c>
      <c r="G66" s="37">
        <f t="shared" si="3"/>
        <v>-93</v>
      </c>
    </row>
    <row r="67" spans="1:7" x14ac:dyDescent="0.25">
      <c r="A67" s="38">
        <v>73</v>
      </c>
      <c r="B67" s="34" t="s">
        <v>169</v>
      </c>
      <c r="C67" s="35">
        <v>7068</v>
      </c>
      <c r="D67" s="35">
        <v>7850</v>
      </c>
      <c r="E67" s="35">
        <v>7302</v>
      </c>
      <c r="F67" s="36">
        <f t="shared" ref="F67:F92" si="4">(E67-C67)/C67</f>
        <v>3.3106960950764007E-2</v>
      </c>
      <c r="G67" s="37">
        <f t="shared" ref="G67:G92" si="5">E67-C67</f>
        <v>234</v>
      </c>
    </row>
    <row r="68" spans="1:7" x14ac:dyDescent="0.25">
      <c r="A68" s="38">
        <v>74</v>
      </c>
      <c r="B68" s="34" t="s">
        <v>170</v>
      </c>
      <c r="C68" s="35">
        <v>7492</v>
      </c>
      <c r="D68" s="35">
        <v>8736</v>
      </c>
      <c r="E68" s="35">
        <v>8283</v>
      </c>
      <c r="F68" s="36">
        <f t="shared" si="4"/>
        <v>0.10557928457020822</v>
      </c>
      <c r="G68" s="37">
        <f t="shared" si="5"/>
        <v>791</v>
      </c>
    </row>
    <row r="69" spans="1:7" x14ac:dyDescent="0.25">
      <c r="A69" s="38">
        <v>75</v>
      </c>
      <c r="B69" s="34" t="s">
        <v>171</v>
      </c>
      <c r="C69" s="35">
        <v>2143</v>
      </c>
      <c r="D69" s="35">
        <v>2857</v>
      </c>
      <c r="E69" s="35">
        <v>2307</v>
      </c>
      <c r="F69" s="36">
        <f t="shared" si="4"/>
        <v>7.6528231451236578E-2</v>
      </c>
      <c r="G69" s="37">
        <f t="shared" si="5"/>
        <v>164</v>
      </c>
    </row>
    <row r="70" spans="1:7" x14ac:dyDescent="0.25">
      <c r="A70" s="38">
        <v>77</v>
      </c>
      <c r="B70" s="34" t="s">
        <v>172</v>
      </c>
      <c r="C70" s="35">
        <v>5621</v>
      </c>
      <c r="D70" s="35">
        <v>6261</v>
      </c>
      <c r="E70" s="35">
        <v>5733</v>
      </c>
      <c r="F70" s="36">
        <f t="shared" si="4"/>
        <v>1.9925280199252802E-2</v>
      </c>
      <c r="G70" s="37">
        <f t="shared" si="5"/>
        <v>112</v>
      </c>
    </row>
    <row r="71" spans="1:7" x14ac:dyDescent="0.25">
      <c r="A71" s="38">
        <v>78</v>
      </c>
      <c r="B71" s="34" t="s">
        <v>173</v>
      </c>
      <c r="C71" s="35">
        <v>1444</v>
      </c>
      <c r="D71" s="35">
        <v>1866</v>
      </c>
      <c r="E71" s="35">
        <v>1788</v>
      </c>
      <c r="F71" s="36">
        <f t="shared" si="4"/>
        <v>0.23822714681440443</v>
      </c>
      <c r="G71" s="37">
        <f t="shared" si="5"/>
        <v>344</v>
      </c>
    </row>
    <row r="72" spans="1:7" x14ac:dyDescent="0.25">
      <c r="A72" s="38">
        <v>79</v>
      </c>
      <c r="B72" s="34" t="s">
        <v>174</v>
      </c>
      <c r="C72" s="35">
        <v>8169</v>
      </c>
      <c r="D72" s="35">
        <v>8613</v>
      </c>
      <c r="E72" s="35">
        <v>8090</v>
      </c>
      <c r="F72" s="36">
        <f t="shared" si="4"/>
        <v>-9.6707063288040147E-3</v>
      </c>
      <c r="G72" s="37">
        <f t="shared" si="5"/>
        <v>-79</v>
      </c>
    </row>
    <row r="73" spans="1:7" x14ac:dyDescent="0.25">
      <c r="A73" s="38">
        <v>80</v>
      </c>
      <c r="B73" s="34" t="s">
        <v>175</v>
      </c>
      <c r="C73" s="35">
        <v>19943</v>
      </c>
      <c r="D73" s="35">
        <v>21339</v>
      </c>
      <c r="E73" s="35">
        <v>20643</v>
      </c>
      <c r="F73" s="36">
        <f t="shared" si="4"/>
        <v>3.51000351000351E-2</v>
      </c>
      <c r="G73" s="37">
        <f t="shared" si="5"/>
        <v>700</v>
      </c>
    </row>
    <row r="74" spans="1:7" x14ac:dyDescent="0.25">
      <c r="A74" s="38">
        <v>81</v>
      </c>
      <c r="B74" s="34" t="s">
        <v>176</v>
      </c>
      <c r="C74" s="35">
        <v>46758</v>
      </c>
      <c r="D74" s="35">
        <v>55478</v>
      </c>
      <c r="E74" s="35">
        <v>46700</v>
      </c>
      <c r="F74" s="36">
        <f t="shared" si="4"/>
        <v>-1.2404294452286241E-3</v>
      </c>
      <c r="G74" s="37">
        <f t="shared" si="5"/>
        <v>-58</v>
      </c>
    </row>
    <row r="75" spans="1:7" x14ac:dyDescent="0.25">
      <c r="A75" s="38">
        <v>82</v>
      </c>
      <c r="B75" s="34" t="s">
        <v>177</v>
      </c>
      <c r="C75" s="35">
        <v>50309</v>
      </c>
      <c r="D75" s="35">
        <v>50505</v>
      </c>
      <c r="E75" s="35">
        <v>50048</v>
      </c>
      <c r="F75" s="36">
        <f t="shared" si="4"/>
        <v>-5.1879385398238883E-3</v>
      </c>
      <c r="G75" s="37">
        <f t="shared" si="5"/>
        <v>-261</v>
      </c>
    </row>
    <row r="76" spans="1:7" x14ac:dyDescent="0.25">
      <c r="A76" s="38">
        <v>84</v>
      </c>
      <c r="B76" s="34" t="s">
        <v>178</v>
      </c>
      <c r="C76" s="35">
        <v>2661</v>
      </c>
      <c r="D76" s="35">
        <v>2690</v>
      </c>
      <c r="E76" s="35">
        <v>2512</v>
      </c>
      <c r="F76" s="36">
        <f t="shared" si="4"/>
        <v>-5.5993987222848554E-2</v>
      </c>
      <c r="G76" s="37">
        <f t="shared" si="5"/>
        <v>-149</v>
      </c>
    </row>
    <row r="77" spans="1:7" x14ac:dyDescent="0.25">
      <c r="A77" s="38">
        <v>85</v>
      </c>
      <c r="B77" s="34" t="s">
        <v>179</v>
      </c>
      <c r="C77" s="35">
        <v>25756</v>
      </c>
      <c r="D77" s="35">
        <v>30116</v>
      </c>
      <c r="E77" s="35">
        <v>24710</v>
      </c>
      <c r="F77" s="36">
        <f t="shared" si="4"/>
        <v>-4.061189625718279E-2</v>
      </c>
      <c r="G77" s="37">
        <f t="shared" si="5"/>
        <v>-1046</v>
      </c>
    </row>
    <row r="78" spans="1:7" x14ac:dyDescent="0.25">
      <c r="A78" s="38">
        <v>86</v>
      </c>
      <c r="B78" s="34" t="s">
        <v>180</v>
      </c>
      <c r="C78" s="35">
        <v>22637</v>
      </c>
      <c r="D78" s="35">
        <v>23082</v>
      </c>
      <c r="E78" s="35">
        <v>22575</v>
      </c>
      <c r="F78" s="36">
        <f t="shared" si="4"/>
        <v>-2.7388788266996512E-3</v>
      </c>
      <c r="G78" s="37">
        <f t="shared" si="5"/>
        <v>-62</v>
      </c>
    </row>
    <row r="79" spans="1:7" x14ac:dyDescent="0.25">
      <c r="A79" s="38">
        <v>87</v>
      </c>
      <c r="B79" s="34" t="s">
        <v>181</v>
      </c>
      <c r="C79" s="35">
        <v>1518</v>
      </c>
      <c r="D79" s="35">
        <v>1467</v>
      </c>
      <c r="E79" s="35">
        <v>1457</v>
      </c>
      <c r="F79" s="36">
        <f t="shared" si="4"/>
        <v>-4.0184453227931488E-2</v>
      </c>
      <c r="G79" s="37">
        <f t="shared" si="5"/>
        <v>-61</v>
      </c>
    </row>
    <row r="80" spans="1:7" x14ac:dyDescent="0.25">
      <c r="A80" s="38">
        <v>88</v>
      </c>
      <c r="B80" s="34" t="s">
        <v>182</v>
      </c>
      <c r="C80" s="35">
        <v>4328</v>
      </c>
      <c r="D80" s="35">
        <v>4678</v>
      </c>
      <c r="E80" s="35">
        <v>4647</v>
      </c>
      <c r="F80" s="36">
        <f t="shared" si="4"/>
        <v>7.370609981515712E-2</v>
      </c>
      <c r="G80" s="37">
        <f t="shared" si="5"/>
        <v>319</v>
      </c>
    </row>
    <row r="81" spans="1:7" x14ac:dyDescent="0.25">
      <c r="A81" s="38">
        <v>90</v>
      </c>
      <c r="B81" s="34" t="s">
        <v>183</v>
      </c>
      <c r="C81" s="35">
        <v>1423</v>
      </c>
      <c r="D81" s="35">
        <v>1430</v>
      </c>
      <c r="E81" s="35">
        <v>1429</v>
      </c>
      <c r="F81" s="36">
        <f t="shared" si="4"/>
        <v>4.216444132115249E-3</v>
      </c>
      <c r="G81" s="37">
        <f t="shared" si="5"/>
        <v>6</v>
      </c>
    </row>
    <row r="82" spans="1:7" x14ac:dyDescent="0.25">
      <c r="A82" s="38">
        <v>91</v>
      </c>
      <c r="B82" s="34" t="s">
        <v>184</v>
      </c>
      <c r="C82" s="35">
        <v>400</v>
      </c>
      <c r="D82" s="35">
        <v>412</v>
      </c>
      <c r="E82" s="35">
        <v>425</v>
      </c>
      <c r="F82" s="36">
        <f t="shared" si="4"/>
        <v>6.25E-2</v>
      </c>
      <c r="G82" s="37">
        <f t="shared" si="5"/>
        <v>25</v>
      </c>
    </row>
    <row r="83" spans="1:7" x14ac:dyDescent="0.25">
      <c r="A83" s="38">
        <v>92</v>
      </c>
      <c r="B83" s="34" t="s">
        <v>185</v>
      </c>
      <c r="C83" s="35">
        <v>3818</v>
      </c>
      <c r="D83" s="35">
        <v>3990</v>
      </c>
      <c r="E83" s="35">
        <v>3387</v>
      </c>
      <c r="F83" s="36">
        <f t="shared" si="4"/>
        <v>-0.11288632792037716</v>
      </c>
      <c r="G83" s="37">
        <f t="shared" si="5"/>
        <v>-431</v>
      </c>
    </row>
    <row r="84" spans="1:7" x14ac:dyDescent="0.25">
      <c r="A84" s="38">
        <v>93</v>
      </c>
      <c r="B84" s="34" t="s">
        <v>186</v>
      </c>
      <c r="C84" s="35">
        <v>7457</v>
      </c>
      <c r="D84" s="35">
        <v>8554</v>
      </c>
      <c r="E84" s="35">
        <v>8123</v>
      </c>
      <c r="F84" s="36">
        <f t="shared" si="4"/>
        <v>8.9312055786509317E-2</v>
      </c>
      <c r="G84" s="37">
        <f t="shared" si="5"/>
        <v>666</v>
      </c>
    </row>
    <row r="85" spans="1:7" x14ac:dyDescent="0.25">
      <c r="A85" s="38">
        <v>94</v>
      </c>
      <c r="B85" s="34" t="s">
        <v>187</v>
      </c>
      <c r="C85" s="35">
        <v>9927</v>
      </c>
      <c r="D85" s="35">
        <v>10653</v>
      </c>
      <c r="E85" s="35">
        <v>9919</v>
      </c>
      <c r="F85" s="36">
        <f t="shared" si="4"/>
        <v>-8.0588294550216577E-4</v>
      </c>
      <c r="G85" s="37">
        <f t="shared" si="5"/>
        <v>-8</v>
      </c>
    </row>
    <row r="86" spans="1:7" x14ac:dyDescent="0.25">
      <c r="A86" s="38">
        <v>95</v>
      </c>
      <c r="B86" s="34" t="s">
        <v>188</v>
      </c>
      <c r="C86" s="35">
        <v>11541</v>
      </c>
      <c r="D86" s="35">
        <v>12369</v>
      </c>
      <c r="E86" s="35">
        <v>11850</v>
      </c>
      <c r="F86" s="36">
        <f t="shared" si="4"/>
        <v>2.677410969586691E-2</v>
      </c>
      <c r="G86" s="37">
        <f t="shared" si="5"/>
        <v>309</v>
      </c>
    </row>
    <row r="87" spans="1:7" x14ac:dyDescent="0.25">
      <c r="A87" s="38">
        <v>96</v>
      </c>
      <c r="B87" s="34" t="s">
        <v>189</v>
      </c>
      <c r="C87" s="35">
        <v>28748</v>
      </c>
      <c r="D87" s="35">
        <v>31014</v>
      </c>
      <c r="E87" s="35">
        <v>30819</v>
      </c>
      <c r="F87" s="36">
        <f t="shared" si="4"/>
        <v>7.2039794072631141E-2</v>
      </c>
      <c r="G87" s="37">
        <f t="shared" si="5"/>
        <v>2071</v>
      </c>
    </row>
    <row r="88" spans="1:7" x14ac:dyDescent="0.25">
      <c r="A88" s="38">
        <v>97</v>
      </c>
      <c r="B88" s="34" t="s">
        <v>190</v>
      </c>
      <c r="C88" s="35">
        <v>22717</v>
      </c>
      <c r="D88" s="35">
        <v>18465</v>
      </c>
      <c r="E88" s="35">
        <v>17472</v>
      </c>
      <c r="F88" s="36">
        <f t="shared" si="4"/>
        <v>-0.23088435973059823</v>
      </c>
      <c r="G88" s="37">
        <f t="shared" si="5"/>
        <v>-5245</v>
      </c>
    </row>
    <row r="89" spans="1:7" x14ac:dyDescent="0.25">
      <c r="A89" s="38">
        <v>98</v>
      </c>
      <c r="B89" s="34" t="s">
        <v>191</v>
      </c>
      <c r="C89" s="35">
        <v>491</v>
      </c>
      <c r="D89" s="35">
        <v>438</v>
      </c>
      <c r="E89" s="35">
        <v>432</v>
      </c>
      <c r="F89" s="36">
        <f t="shared" si="4"/>
        <v>-0.12016293279022404</v>
      </c>
      <c r="G89" s="37">
        <f t="shared" si="5"/>
        <v>-59</v>
      </c>
    </row>
    <row r="90" spans="1:7" x14ac:dyDescent="0.25">
      <c r="A90" s="38">
        <v>99</v>
      </c>
      <c r="B90" s="34" t="s">
        <v>192</v>
      </c>
      <c r="C90" s="35">
        <v>477</v>
      </c>
      <c r="D90" s="35">
        <v>455</v>
      </c>
      <c r="E90" s="35">
        <v>454</v>
      </c>
      <c r="F90" s="36">
        <f t="shared" si="4"/>
        <v>-4.8218029350104823E-2</v>
      </c>
      <c r="G90" s="37">
        <f t="shared" si="5"/>
        <v>-23</v>
      </c>
    </row>
    <row r="91" spans="1:7" x14ac:dyDescent="0.25">
      <c r="A91" s="38"/>
      <c r="B91" s="12" t="s">
        <v>213</v>
      </c>
      <c r="C91" s="35"/>
      <c r="D91" s="35"/>
      <c r="E91" s="35">
        <v>41256</v>
      </c>
      <c r="F91" s="36"/>
      <c r="G91" s="37"/>
    </row>
    <row r="92" spans="1:7" s="42" customFormat="1" ht="14.45" customHeight="1" x14ac:dyDescent="0.25">
      <c r="A92" s="59" t="s">
        <v>196</v>
      </c>
      <c r="B92" s="59"/>
      <c r="C92" s="39">
        <v>1707202</v>
      </c>
      <c r="D92" s="39">
        <v>1777999</v>
      </c>
      <c r="E92" s="39">
        <v>1813036</v>
      </c>
      <c r="F92" s="40">
        <f t="shared" si="4"/>
        <v>6.1992664019840653E-2</v>
      </c>
      <c r="G92" s="41">
        <f t="shared" si="5"/>
        <v>105834</v>
      </c>
    </row>
    <row r="93" spans="1:7" x14ac:dyDescent="0.25">
      <c r="A93" s="26"/>
      <c r="B93" s="26"/>
    </row>
    <row r="94" spans="1:7" x14ac:dyDescent="0.25">
      <c r="E94" s="43"/>
    </row>
    <row r="95" spans="1:7" x14ac:dyDescent="0.25">
      <c r="E95" s="43"/>
    </row>
    <row r="97" spans="3:5" x14ac:dyDescent="0.25">
      <c r="C97" s="44"/>
      <c r="D97" s="44"/>
      <c r="E97" s="44"/>
    </row>
  </sheetData>
  <mergeCells count="2">
    <mergeCell ref="C1:E1"/>
    <mergeCell ref="A92:B9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84"/>
  <sheetViews>
    <sheetView topLeftCell="A82" workbookViewId="0">
      <selection activeCell="L8" sqref="L8"/>
    </sheetView>
  </sheetViews>
  <sheetFormatPr defaultRowHeight="15" x14ac:dyDescent="0.25"/>
  <cols>
    <col min="2" max="2" width="19.140625" customWidth="1"/>
    <col min="3" max="5" width="11.140625" customWidth="1"/>
    <col min="6" max="6" width="31.140625" customWidth="1"/>
    <col min="7" max="7" width="25.140625" customWidth="1"/>
  </cols>
  <sheetData>
    <row r="1" spans="1:7" ht="15.75" thickBot="1" x14ac:dyDescent="0.3">
      <c r="C1" s="55" t="s">
        <v>195</v>
      </c>
      <c r="D1" s="55"/>
      <c r="E1" s="56"/>
    </row>
    <row r="2" spans="1:7" s="45" customFormat="1" ht="66.599999999999994" customHeight="1" x14ac:dyDescent="0.25">
      <c r="A2" s="10" t="s">
        <v>193</v>
      </c>
      <c r="B2" s="9" t="s">
        <v>194</v>
      </c>
      <c r="C2" s="52">
        <v>42552</v>
      </c>
      <c r="D2" s="52">
        <v>42887</v>
      </c>
      <c r="E2" s="52">
        <v>42917</v>
      </c>
      <c r="F2" s="10" t="s">
        <v>224</v>
      </c>
      <c r="G2" s="10" t="s">
        <v>225</v>
      </c>
    </row>
    <row r="3" spans="1:7" x14ac:dyDescent="0.25">
      <c r="A3" s="46">
        <v>1</v>
      </c>
      <c r="B3" s="47" t="s">
        <v>1</v>
      </c>
      <c r="C3" s="35">
        <v>38340</v>
      </c>
      <c r="D3" s="35">
        <v>39647</v>
      </c>
      <c r="E3" s="35">
        <v>40165</v>
      </c>
      <c r="F3" s="36">
        <f t="shared" ref="F3:F34" si="0">(E3-C3)/C3</f>
        <v>4.7600417318727176E-2</v>
      </c>
      <c r="G3" s="37">
        <f t="shared" ref="G3:G34" si="1">E3-C3</f>
        <v>1825</v>
      </c>
    </row>
    <row r="4" spans="1:7" x14ac:dyDescent="0.25">
      <c r="A4" s="46">
        <v>2</v>
      </c>
      <c r="B4" s="47" t="s">
        <v>2</v>
      </c>
      <c r="C4" s="35">
        <v>6025</v>
      </c>
      <c r="D4" s="35">
        <v>6826</v>
      </c>
      <c r="E4" s="35">
        <v>6587</v>
      </c>
      <c r="F4" s="36">
        <f t="shared" si="0"/>
        <v>9.3278008298755183E-2</v>
      </c>
      <c r="G4" s="37">
        <f t="shared" si="1"/>
        <v>562</v>
      </c>
    </row>
    <row r="5" spans="1:7" x14ac:dyDescent="0.25">
      <c r="A5" s="46">
        <v>3</v>
      </c>
      <c r="B5" s="47" t="s">
        <v>3</v>
      </c>
      <c r="C5" s="35">
        <v>12114</v>
      </c>
      <c r="D5" s="35">
        <v>12739</v>
      </c>
      <c r="E5" s="35">
        <v>12711</v>
      </c>
      <c r="F5" s="36">
        <f t="shared" si="0"/>
        <v>4.9281822684497274E-2</v>
      </c>
      <c r="G5" s="37">
        <f t="shared" si="1"/>
        <v>597</v>
      </c>
    </row>
    <row r="6" spans="1:7" x14ac:dyDescent="0.25">
      <c r="A6" s="46">
        <v>4</v>
      </c>
      <c r="B6" s="47" t="s">
        <v>4</v>
      </c>
      <c r="C6" s="35">
        <v>2270</v>
      </c>
      <c r="D6" s="35">
        <v>2752</v>
      </c>
      <c r="E6" s="35">
        <v>2568</v>
      </c>
      <c r="F6" s="36">
        <f t="shared" si="0"/>
        <v>0.13127753303964756</v>
      </c>
      <c r="G6" s="37">
        <f t="shared" si="1"/>
        <v>298</v>
      </c>
    </row>
    <row r="7" spans="1:7" x14ac:dyDescent="0.25">
      <c r="A7" s="46">
        <v>5</v>
      </c>
      <c r="B7" s="47" t="s">
        <v>5</v>
      </c>
      <c r="C7" s="35">
        <v>5431</v>
      </c>
      <c r="D7" s="35">
        <v>5886</v>
      </c>
      <c r="E7" s="35">
        <v>5863</v>
      </c>
      <c r="F7" s="36">
        <f t="shared" si="0"/>
        <v>7.9543362180077334E-2</v>
      </c>
      <c r="G7" s="37">
        <f t="shared" si="1"/>
        <v>432</v>
      </c>
    </row>
    <row r="8" spans="1:7" x14ac:dyDescent="0.25">
      <c r="A8" s="46">
        <v>6</v>
      </c>
      <c r="B8" s="47" t="s">
        <v>6</v>
      </c>
      <c r="C8" s="35">
        <v>133944</v>
      </c>
      <c r="D8" s="35">
        <v>136586</v>
      </c>
      <c r="E8" s="35">
        <v>141729</v>
      </c>
      <c r="F8" s="36">
        <f t="shared" si="0"/>
        <v>5.8121304425730158E-2</v>
      </c>
      <c r="G8" s="37">
        <f t="shared" si="1"/>
        <v>7785</v>
      </c>
    </row>
    <row r="9" spans="1:7" x14ac:dyDescent="0.25">
      <c r="A9" s="46">
        <v>7</v>
      </c>
      <c r="B9" s="47" t="s">
        <v>8</v>
      </c>
      <c r="C9" s="35">
        <v>67886</v>
      </c>
      <c r="D9" s="35">
        <v>70054</v>
      </c>
      <c r="E9" s="35">
        <v>73521</v>
      </c>
      <c r="F9" s="36">
        <f t="shared" si="0"/>
        <v>8.3006805526912766E-2</v>
      </c>
      <c r="G9" s="37">
        <f t="shared" si="1"/>
        <v>5635</v>
      </c>
    </row>
    <row r="10" spans="1:7" x14ac:dyDescent="0.25">
      <c r="A10" s="46">
        <v>8</v>
      </c>
      <c r="B10" s="47" t="s">
        <v>9</v>
      </c>
      <c r="C10" s="35">
        <v>3492</v>
      </c>
      <c r="D10" s="35">
        <v>3775</v>
      </c>
      <c r="E10" s="35">
        <v>3736</v>
      </c>
      <c r="F10" s="36">
        <f t="shared" si="0"/>
        <v>6.9873997709049257E-2</v>
      </c>
      <c r="G10" s="37">
        <f t="shared" si="1"/>
        <v>244</v>
      </c>
    </row>
    <row r="11" spans="1:7" x14ac:dyDescent="0.25">
      <c r="A11" s="46">
        <v>9</v>
      </c>
      <c r="B11" s="47" t="s">
        <v>10</v>
      </c>
      <c r="C11" s="35">
        <v>25716</v>
      </c>
      <c r="D11" s="35">
        <v>26854</v>
      </c>
      <c r="E11" s="35">
        <v>27101</v>
      </c>
      <c r="F11" s="36">
        <f t="shared" si="0"/>
        <v>5.3857520609737128E-2</v>
      </c>
      <c r="G11" s="37">
        <f t="shared" si="1"/>
        <v>1385</v>
      </c>
    </row>
    <row r="12" spans="1:7" x14ac:dyDescent="0.25">
      <c r="A12" s="46">
        <v>10</v>
      </c>
      <c r="B12" s="47" t="s">
        <v>11</v>
      </c>
      <c r="C12" s="35">
        <v>26915</v>
      </c>
      <c r="D12" s="35">
        <v>28790</v>
      </c>
      <c r="E12" s="35">
        <v>28987</v>
      </c>
      <c r="F12" s="36">
        <f t="shared" si="0"/>
        <v>7.6983094928478546E-2</v>
      </c>
      <c r="G12" s="37">
        <f t="shared" si="1"/>
        <v>2072</v>
      </c>
    </row>
    <row r="13" spans="1:7" x14ac:dyDescent="0.25">
      <c r="A13" s="46">
        <v>11</v>
      </c>
      <c r="B13" s="47" t="s">
        <v>12</v>
      </c>
      <c r="C13" s="35">
        <v>4368</v>
      </c>
      <c r="D13" s="35">
        <v>4570</v>
      </c>
      <c r="E13" s="35">
        <v>4526</v>
      </c>
      <c r="F13" s="36">
        <f t="shared" si="0"/>
        <v>3.6172161172161175E-2</v>
      </c>
      <c r="G13" s="37">
        <f t="shared" si="1"/>
        <v>158</v>
      </c>
    </row>
    <row r="14" spans="1:7" x14ac:dyDescent="0.25">
      <c r="A14" s="46">
        <v>12</v>
      </c>
      <c r="B14" s="47" t="s">
        <v>13</v>
      </c>
      <c r="C14" s="35">
        <v>2168</v>
      </c>
      <c r="D14" s="35">
        <v>2533</v>
      </c>
      <c r="E14" s="35">
        <v>2458</v>
      </c>
      <c r="F14" s="36">
        <f t="shared" si="0"/>
        <v>0.13376383763837638</v>
      </c>
      <c r="G14" s="37">
        <f t="shared" si="1"/>
        <v>290</v>
      </c>
    </row>
    <row r="15" spans="1:7" x14ac:dyDescent="0.25">
      <c r="A15" s="46">
        <v>13</v>
      </c>
      <c r="B15" s="47" t="s">
        <v>14</v>
      </c>
      <c r="C15" s="35">
        <v>2402</v>
      </c>
      <c r="D15" s="35">
        <v>2757</v>
      </c>
      <c r="E15" s="35">
        <v>2693</v>
      </c>
      <c r="F15" s="36">
        <f t="shared" si="0"/>
        <v>0.12114904246461282</v>
      </c>
      <c r="G15" s="37">
        <f t="shared" si="1"/>
        <v>291</v>
      </c>
    </row>
    <row r="16" spans="1:7" x14ac:dyDescent="0.25">
      <c r="A16" s="46">
        <v>14</v>
      </c>
      <c r="B16" s="47" t="s">
        <v>15</v>
      </c>
      <c r="C16" s="35">
        <v>6828</v>
      </c>
      <c r="D16" s="35">
        <v>7065</v>
      </c>
      <c r="E16" s="35">
        <v>7061</v>
      </c>
      <c r="F16" s="36">
        <f t="shared" si="0"/>
        <v>3.4124194493263031E-2</v>
      </c>
      <c r="G16" s="37">
        <f t="shared" si="1"/>
        <v>233</v>
      </c>
    </row>
    <row r="17" spans="1:7" x14ac:dyDescent="0.25">
      <c r="A17" s="46">
        <v>15</v>
      </c>
      <c r="B17" s="47" t="s">
        <v>16</v>
      </c>
      <c r="C17" s="35">
        <v>5671</v>
      </c>
      <c r="D17" s="35">
        <v>5889</v>
      </c>
      <c r="E17" s="35">
        <v>5874</v>
      </c>
      <c r="F17" s="36">
        <f t="shared" si="0"/>
        <v>3.5796155880797036E-2</v>
      </c>
      <c r="G17" s="37">
        <f t="shared" si="1"/>
        <v>203</v>
      </c>
    </row>
    <row r="18" spans="1:7" x14ac:dyDescent="0.25">
      <c r="A18" s="46">
        <v>16</v>
      </c>
      <c r="B18" s="47" t="s">
        <v>17</v>
      </c>
      <c r="C18" s="35">
        <v>70691</v>
      </c>
      <c r="D18" s="35">
        <v>73569</v>
      </c>
      <c r="E18" s="35">
        <v>76587</v>
      </c>
      <c r="F18" s="36">
        <f t="shared" si="0"/>
        <v>8.3405242534410326E-2</v>
      </c>
      <c r="G18" s="37">
        <f t="shared" si="1"/>
        <v>5896</v>
      </c>
    </row>
    <row r="19" spans="1:7" x14ac:dyDescent="0.25">
      <c r="A19" s="46">
        <v>17</v>
      </c>
      <c r="B19" s="47" t="s">
        <v>18</v>
      </c>
      <c r="C19" s="35">
        <v>13503</v>
      </c>
      <c r="D19" s="35">
        <v>14253</v>
      </c>
      <c r="E19" s="35">
        <v>14338</v>
      </c>
      <c r="F19" s="36">
        <f t="shared" si="0"/>
        <v>6.1838110049618603E-2</v>
      </c>
      <c r="G19" s="37">
        <f t="shared" si="1"/>
        <v>835</v>
      </c>
    </row>
    <row r="20" spans="1:7" x14ac:dyDescent="0.25">
      <c r="A20" s="46">
        <v>18</v>
      </c>
      <c r="B20" s="47" t="s">
        <v>19</v>
      </c>
      <c r="C20" s="35">
        <v>2881</v>
      </c>
      <c r="D20" s="35">
        <v>3035</v>
      </c>
      <c r="E20" s="35">
        <v>3027</v>
      </c>
      <c r="F20" s="36">
        <f t="shared" si="0"/>
        <v>5.067684831655675E-2</v>
      </c>
      <c r="G20" s="37">
        <f t="shared" si="1"/>
        <v>146</v>
      </c>
    </row>
    <row r="21" spans="1:7" x14ac:dyDescent="0.25">
      <c r="A21" s="46">
        <v>19</v>
      </c>
      <c r="B21" s="47" t="s">
        <v>20</v>
      </c>
      <c r="C21" s="35">
        <v>7899</v>
      </c>
      <c r="D21" s="35">
        <v>8415</v>
      </c>
      <c r="E21" s="35">
        <v>8439</v>
      </c>
      <c r="F21" s="36">
        <f t="shared" si="0"/>
        <v>6.8363083934675273E-2</v>
      </c>
      <c r="G21" s="37">
        <f t="shared" si="1"/>
        <v>540</v>
      </c>
    </row>
    <row r="22" spans="1:7" x14ac:dyDescent="0.25">
      <c r="A22" s="46">
        <v>20</v>
      </c>
      <c r="B22" s="47" t="s">
        <v>21</v>
      </c>
      <c r="C22" s="35">
        <v>23694</v>
      </c>
      <c r="D22" s="35">
        <v>24648</v>
      </c>
      <c r="E22" s="35">
        <v>25219</v>
      </c>
      <c r="F22" s="36">
        <f t="shared" si="0"/>
        <v>6.4362285810753775E-2</v>
      </c>
      <c r="G22" s="37">
        <f t="shared" si="1"/>
        <v>1525</v>
      </c>
    </row>
    <row r="23" spans="1:7" x14ac:dyDescent="0.25">
      <c r="A23" s="46">
        <v>21</v>
      </c>
      <c r="B23" s="47" t="s">
        <v>7</v>
      </c>
      <c r="C23" s="35">
        <v>12966</v>
      </c>
      <c r="D23" s="35">
        <v>14589</v>
      </c>
      <c r="E23" s="35">
        <v>14463</v>
      </c>
      <c r="F23" s="36">
        <f t="shared" si="0"/>
        <v>0.11545580749652938</v>
      </c>
      <c r="G23" s="37">
        <f t="shared" si="1"/>
        <v>1497</v>
      </c>
    </row>
    <row r="24" spans="1:7" x14ac:dyDescent="0.25">
      <c r="A24" s="46">
        <v>22</v>
      </c>
      <c r="B24" s="47" t="s">
        <v>22</v>
      </c>
      <c r="C24" s="35">
        <v>8972</v>
      </c>
      <c r="D24" s="35">
        <v>9376</v>
      </c>
      <c r="E24" s="35">
        <v>9375</v>
      </c>
      <c r="F24" s="36">
        <f t="shared" si="0"/>
        <v>4.4917521176995094E-2</v>
      </c>
      <c r="G24" s="37">
        <f t="shared" si="1"/>
        <v>403</v>
      </c>
    </row>
    <row r="25" spans="1:7" x14ac:dyDescent="0.25">
      <c r="A25" s="46">
        <v>23</v>
      </c>
      <c r="B25" s="47" t="s">
        <v>23</v>
      </c>
      <c r="C25" s="35">
        <v>7056</v>
      </c>
      <c r="D25" s="35">
        <v>7580</v>
      </c>
      <c r="E25" s="35">
        <v>7605</v>
      </c>
      <c r="F25" s="36">
        <f t="shared" si="0"/>
        <v>7.7806122448979595E-2</v>
      </c>
      <c r="G25" s="37">
        <f t="shared" si="1"/>
        <v>549</v>
      </c>
    </row>
    <row r="26" spans="1:7" x14ac:dyDescent="0.25">
      <c r="A26" s="46">
        <v>24</v>
      </c>
      <c r="B26" s="47" t="s">
        <v>24</v>
      </c>
      <c r="C26" s="35">
        <v>3470</v>
      </c>
      <c r="D26" s="35">
        <v>3807</v>
      </c>
      <c r="E26" s="35">
        <v>3764</v>
      </c>
      <c r="F26" s="36">
        <f t="shared" si="0"/>
        <v>8.4726224783861673E-2</v>
      </c>
      <c r="G26" s="37">
        <f t="shared" si="1"/>
        <v>294</v>
      </c>
    </row>
    <row r="27" spans="1:7" x14ac:dyDescent="0.25">
      <c r="A27" s="46">
        <v>25</v>
      </c>
      <c r="B27" s="47" t="s">
        <v>25</v>
      </c>
      <c r="C27" s="35">
        <v>9071</v>
      </c>
      <c r="D27" s="35">
        <v>9870</v>
      </c>
      <c r="E27" s="35">
        <v>9734</v>
      </c>
      <c r="F27" s="36">
        <f t="shared" si="0"/>
        <v>7.3090067247271531E-2</v>
      </c>
      <c r="G27" s="37">
        <f t="shared" si="1"/>
        <v>663</v>
      </c>
    </row>
    <row r="28" spans="1:7" x14ac:dyDescent="0.25">
      <c r="A28" s="46">
        <v>26</v>
      </c>
      <c r="B28" s="47" t="s">
        <v>26</v>
      </c>
      <c r="C28" s="35">
        <v>19026</v>
      </c>
      <c r="D28" s="35">
        <v>19884</v>
      </c>
      <c r="E28" s="35">
        <v>20231</v>
      </c>
      <c r="F28" s="36">
        <f t="shared" si="0"/>
        <v>6.3334384526437512E-2</v>
      </c>
      <c r="G28" s="37">
        <f t="shared" si="1"/>
        <v>1205</v>
      </c>
    </row>
    <row r="29" spans="1:7" x14ac:dyDescent="0.25">
      <c r="A29" s="46">
        <v>27</v>
      </c>
      <c r="B29" s="47" t="s">
        <v>27</v>
      </c>
      <c r="C29" s="35">
        <v>31206</v>
      </c>
      <c r="D29" s="35">
        <v>32338</v>
      </c>
      <c r="E29" s="35">
        <v>32499</v>
      </c>
      <c r="F29" s="36">
        <f t="shared" si="0"/>
        <v>4.1434339550086519E-2</v>
      </c>
      <c r="G29" s="37">
        <f t="shared" si="1"/>
        <v>1293</v>
      </c>
    </row>
    <row r="30" spans="1:7" x14ac:dyDescent="0.25">
      <c r="A30" s="46">
        <v>28</v>
      </c>
      <c r="B30" s="47" t="s">
        <v>28</v>
      </c>
      <c r="C30" s="35">
        <v>7460</v>
      </c>
      <c r="D30" s="35">
        <v>8424</v>
      </c>
      <c r="E30" s="35">
        <v>8317</v>
      </c>
      <c r="F30" s="36">
        <f t="shared" si="0"/>
        <v>0.11487935656836461</v>
      </c>
      <c r="G30" s="37">
        <f t="shared" si="1"/>
        <v>857</v>
      </c>
    </row>
    <row r="31" spans="1:7" x14ac:dyDescent="0.25">
      <c r="A31" s="46">
        <v>29</v>
      </c>
      <c r="B31" s="47" t="s">
        <v>29</v>
      </c>
      <c r="C31" s="35">
        <v>2143</v>
      </c>
      <c r="D31" s="35">
        <v>2303</v>
      </c>
      <c r="E31" s="35">
        <v>2282</v>
      </c>
      <c r="F31" s="36">
        <f t="shared" si="0"/>
        <v>6.4862342510499299E-2</v>
      </c>
      <c r="G31" s="37">
        <f t="shared" si="1"/>
        <v>139</v>
      </c>
    </row>
    <row r="32" spans="1:7" x14ac:dyDescent="0.25">
      <c r="A32" s="46">
        <v>30</v>
      </c>
      <c r="B32" s="47" t="s">
        <v>30</v>
      </c>
      <c r="C32" s="35">
        <v>1155</v>
      </c>
      <c r="D32" s="35">
        <v>1449</v>
      </c>
      <c r="E32" s="35">
        <v>1319</v>
      </c>
      <c r="F32" s="36">
        <f t="shared" si="0"/>
        <v>0.141991341991342</v>
      </c>
      <c r="G32" s="37">
        <f t="shared" si="1"/>
        <v>164</v>
      </c>
    </row>
    <row r="33" spans="1:7" x14ac:dyDescent="0.25">
      <c r="A33" s="46">
        <v>31</v>
      </c>
      <c r="B33" s="47" t="s">
        <v>31</v>
      </c>
      <c r="C33" s="35">
        <v>21075</v>
      </c>
      <c r="D33" s="35">
        <v>22122</v>
      </c>
      <c r="E33" s="35">
        <v>22226</v>
      </c>
      <c r="F33" s="36">
        <f t="shared" si="0"/>
        <v>5.4614472123368923E-2</v>
      </c>
      <c r="G33" s="37">
        <f t="shared" si="1"/>
        <v>1151</v>
      </c>
    </row>
    <row r="34" spans="1:7" x14ac:dyDescent="0.25">
      <c r="A34" s="46">
        <v>32</v>
      </c>
      <c r="B34" s="47" t="s">
        <v>32</v>
      </c>
      <c r="C34" s="35">
        <v>8402</v>
      </c>
      <c r="D34" s="35">
        <v>8948</v>
      </c>
      <c r="E34" s="35">
        <v>8879</v>
      </c>
      <c r="F34" s="36">
        <f t="shared" si="0"/>
        <v>5.6772197095929539E-2</v>
      </c>
      <c r="G34" s="37">
        <f t="shared" si="1"/>
        <v>477</v>
      </c>
    </row>
    <row r="35" spans="1:7" x14ac:dyDescent="0.25">
      <c r="A35" s="46">
        <v>33</v>
      </c>
      <c r="B35" s="47" t="s">
        <v>33</v>
      </c>
      <c r="C35" s="35">
        <v>34375</v>
      </c>
      <c r="D35" s="35">
        <v>36308</v>
      </c>
      <c r="E35" s="35">
        <v>36575</v>
      </c>
      <c r="F35" s="36">
        <f t="shared" ref="F35:F66" si="2">(E35-C35)/C35</f>
        <v>6.4000000000000001E-2</v>
      </c>
      <c r="G35" s="37">
        <f t="shared" ref="G35:G66" si="3">E35-C35</f>
        <v>2200</v>
      </c>
    </row>
    <row r="36" spans="1:7" x14ac:dyDescent="0.25">
      <c r="A36" s="46">
        <v>34</v>
      </c>
      <c r="B36" s="47" t="s">
        <v>34</v>
      </c>
      <c r="C36" s="35">
        <v>492578</v>
      </c>
      <c r="D36" s="35">
        <v>499171</v>
      </c>
      <c r="E36" s="35">
        <v>515366</v>
      </c>
      <c r="F36" s="36">
        <f t="shared" si="2"/>
        <v>4.6262723873173386E-2</v>
      </c>
      <c r="G36" s="37">
        <f t="shared" si="3"/>
        <v>22788</v>
      </c>
    </row>
    <row r="37" spans="1:7" x14ac:dyDescent="0.25">
      <c r="A37" s="46">
        <v>35</v>
      </c>
      <c r="B37" s="47" t="s">
        <v>35</v>
      </c>
      <c r="C37" s="35">
        <v>119030</v>
      </c>
      <c r="D37" s="35">
        <v>123149</v>
      </c>
      <c r="E37" s="35">
        <v>128745</v>
      </c>
      <c r="F37" s="36">
        <f t="shared" si="2"/>
        <v>8.1618079475762412E-2</v>
      </c>
      <c r="G37" s="37">
        <f t="shared" si="3"/>
        <v>9715</v>
      </c>
    </row>
    <row r="38" spans="1:7" x14ac:dyDescent="0.25">
      <c r="A38" s="46">
        <v>36</v>
      </c>
      <c r="B38" s="47" t="s">
        <v>36</v>
      </c>
      <c r="C38" s="35">
        <v>2743</v>
      </c>
      <c r="D38" s="35">
        <v>3052</v>
      </c>
      <c r="E38" s="35">
        <v>2936</v>
      </c>
      <c r="F38" s="36">
        <f t="shared" si="2"/>
        <v>7.0360918702150929E-2</v>
      </c>
      <c r="G38" s="37">
        <f t="shared" si="3"/>
        <v>193</v>
      </c>
    </row>
    <row r="39" spans="1:7" x14ac:dyDescent="0.25">
      <c r="A39" s="46">
        <v>37</v>
      </c>
      <c r="B39" s="47" t="s">
        <v>37</v>
      </c>
      <c r="C39" s="35">
        <v>6686</v>
      </c>
      <c r="D39" s="35">
        <v>7318</v>
      </c>
      <c r="E39" s="35">
        <v>7181</v>
      </c>
      <c r="F39" s="36">
        <f t="shared" si="2"/>
        <v>7.4035297636853126E-2</v>
      </c>
      <c r="G39" s="37">
        <f t="shared" si="3"/>
        <v>495</v>
      </c>
    </row>
    <row r="40" spans="1:7" x14ac:dyDescent="0.25">
      <c r="A40" s="46">
        <v>38</v>
      </c>
      <c r="B40" s="47" t="s">
        <v>38</v>
      </c>
      <c r="C40" s="35">
        <v>28780</v>
      </c>
      <c r="D40" s="35">
        <v>29986</v>
      </c>
      <c r="E40" s="35">
        <v>30000</v>
      </c>
      <c r="F40" s="36">
        <f t="shared" si="2"/>
        <v>4.2390548992355802E-2</v>
      </c>
      <c r="G40" s="37">
        <f t="shared" si="3"/>
        <v>1220</v>
      </c>
    </row>
    <row r="41" spans="1:7" x14ac:dyDescent="0.25">
      <c r="A41" s="46">
        <v>39</v>
      </c>
      <c r="B41" s="47" t="s">
        <v>39</v>
      </c>
      <c r="C41" s="35">
        <v>7647</v>
      </c>
      <c r="D41" s="35">
        <v>8039</v>
      </c>
      <c r="E41" s="35">
        <v>8087</v>
      </c>
      <c r="F41" s="36">
        <f t="shared" si="2"/>
        <v>5.75389041454165E-2</v>
      </c>
      <c r="G41" s="37">
        <f t="shared" si="3"/>
        <v>440</v>
      </c>
    </row>
    <row r="42" spans="1:7" x14ac:dyDescent="0.25">
      <c r="A42" s="46">
        <v>40</v>
      </c>
      <c r="B42" s="47" t="s">
        <v>40</v>
      </c>
      <c r="C42" s="35">
        <v>3623</v>
      </c>
      <c r="D42" s="35">
        <v>3804</v>
      </c>
      <c r="E42" s="35">
        <v>3812</v>
      </c>
      <c r="F42" s="36">
        <f t="shared" si="2"/>
        <v>5.2166712669058792E-2</v>
      </c>
      <c r="G42" s="37">
        <f t="shared" si="3"/>
        <v>189</v>
      </c>
    </row>
    <row r="43" spans="1:7" x14ac:dyDescent="0.25">
      <c r="A43" s="46">
        <v>41</v>
      </c>
      <c r="B43" s="47" t="s">
        <v>41</v>
      </c>
      <c r="C43" s="35">
        <v>42395</v>
      </c>
      <c r="D43" s="35">
        <v>44244</v>
      </c>
      <c r="E43" s="35">
        <v>44745</v>
      </c>
      <c r="F43" s="36">
        <f t="shared" si="2"/>
        <v>5.5431064984078314E-2</v>
      </c>
      <c r="G43" s="37">
        <f t="shared" si="3"/>
        <v>2350</v>
      </c>
    </row>
    <row r="44" spans="1:7" x14ac:dyDescent="0.25">
      <c r="A44" s="46">
        <v>42</v>
      </c>
      <c r="B44" s="47" t="s">
        <v>42</v>
      </c>
      <c r="C44" s="35">
        <v>42012</v>
      </c>
      <c r="D44" s="35">
        <v>44063</v>
      </c>
      <c r="E44" s="35">
        <v>44115</v>
      </c>
      <c r="F44" s="36">
        <f t="shared" si="2"/>
        <v>5.0057126535275637E-2</v>
      </c>
      <c r="G44" s="37">
        <f t="shared" si="3"/>
        <v>2103</v>
      </c>
    </row>
    <row r="45" spans="1:7" x14ac:dyDescent="0.25">
      <c r="A45" s="46">
        <v>43</v>
      </c>
      <c r="B45" s="47" t="s">
        <v>43</v>
      </c>
      <c r="C45" s="35">
        <v>9849</v>
      </c>
      <c r="D45" s="35">
        <v>10323</v>
      </c>
      <c r="E45" s="35">
        <v>10264</v>
      </c>
      <c r="F45" s="36">
        <f t="shared" si="2"/>
        <v>4.2136257488069852E-2</v>
      </c>
      <c r="G45" s="37">
        <f t="shared" si="3"/>
        <v>415</v>
      </c>
    </row>
    <row r="46" spans="1:7" x14ac:dyDescent="0.25">
      <c r="A46" s="46">
        <v>44</v>
      </c>
      <c r="B46" s="47" t="s">
        <v>44</v>
      </c>
      <c r="C46" s="35">
        <v>10633</v>
      </c>
      <c r="D46" s="35">
        <v>11706</v>
      </c>
      <c r="E46" s="35">
        <v>11561</v>
      </c>
      <c r="F46" s="36">
        <f t="shared" si="2"/>
        <v>8.7275463180663967E-2</v>
      </c>
      <c r="G46" s="37">
        <f t="shared" si="3"/>
        <v>928</v>
      </c>
    </row>
    <row r="47" spans="1:7" x14ac:dyDescent="0.25">
      <c r="A47" s="46">
        <v>45</v>
      </c>
      <c r="B47" s="47" t="s">
        <v>45</v>
      </c>
      <c r="C47" s="35">
        <v>25579</v>
      </c>
      <c r="D47" s="35">
        <v>27138</v>
      </c>
      <c r="E47" s="35">
        <v>27137</v>
      </c>
      <c r="F47" s="36">
        <f t="shared" si="2"/>
        <v>6.0909339692716682E-2</v>
      </c>
      <c r="G47" s="37">
        <f t="shared" si="3"/>
        <v>1558</v>
      </c>
    </row>
    <row r="48" spans="1:7" x14ac:dyDescent="0.25">
      <c r="A48" s="46">
        <v>46</v>
      </c>
      <c r="B48" s="47" t="s">
        <v>46</v>
      </c>
      <c r="C48" s="35">
        <v>13971</v>
      </c>
      <c r="D48" s="35">
        <v>15091</v>
      </c>
      <c r="E48" s="35">
        <v>14990</v>
      </c>
      <c r="F48" s="36">
        <f t="shared" si="2"/>
        <v>7.2936797652279728E-2</v>
      </c>
      <c r="G48" s="37">
        <f t="shared" si="3"/>
        <v>1019</v>
      </c>
    </row>
    <row r="49" spans="1:7" x14ac:dyDescent="0.25">
      <c r="A49" s="46">
        <v>47</v>
      </c>
      <c r="B49" s="47" t="s">
        <v>47</v>
      </c>
      <c r="C49" s="35">
        <v>4781</v>
      </c>
      <c r="D49" s="35">
        <v>5554</v>
      </c>
      <c r="E49" s="35">
        <v>5473</v>
      </c>
      <c r="F49" s="36">
        <f t="shared" si="2"/>
        <v>0.14473959422714913</v>
      </c>
      <c r="G49" s="37">
        <f t="shared" si="3"/>
        <v>692</v>
      </c>
    </row>
    <row r="50" spans="1:7" x14ac:dyDescent="0.25">
      <c r="A50" s="46">
        <v>48</v>
      </c>
      <c r="B50" s="47" t="s">
        <v>48</v>
      </c>
      <c r="C50" s="35">
        <v>34305</v>
      </c>
      <c r="D50" s="35">
        <v>35434</v>
      </c>
      <c r="E50" s="35">
        <v>35998</v>
      </c>
      <c r="F50" s="36">
        <f t="shared" si="2"/>
        <v>4.9351406500510127E-2</v>
      </c>
      <c r="G50" s="37">
        <f t="shared" si="3"/>
        <v>1693</v>
      </c>
    </row>
    <row r="51" spans="1:7" x14ac:dyDescent="0.25">
      <c r="A51" s="46">
        <v>49</v>
      </c>
      <c r="B51" s="47" t="s">
        <v>49</v>
      </c>
      <c r="C51" s="35">
        <v>2046</v>
      </c>
      <c r="D51" s="35">
        <v>2298</v>
      </c>
      <c r="E51" s="35">
        <v>2248</v>
      </c>
      <c r="F51" s="36">
        <f t="shared" si="2"/>
        <v>9.8729227761485822E-2</v>
      </c>
      <c r="G51" s="37">
        <f t="shared" si="3"/>
        <v>202</v>
      </c>
    </row>
    <row r="52" spans="1:7" x14ac:dyDescent="0.25">
      <c r="A52" s="46">
        <v>50</v>
      </c>
      <c r="B52" s="47" t="s">
        <v>50</v>
      </c>
      <c r="C52" s="35">
        <v>5855</v>
      </c>
      <c r="D52" s="35">
        <v>6070</v>
      </c>
      <c r="E52" s="35">
        <v>6076</v>
      </c>
      <c r="F52" s="36">
        <f t="shared" si="2"/>
        <v>3.7745516652433815E-2</v>
      </c>
      <c r="G52" s="37">
        <f t="shared" si="3"/>
        <v>221</v>
      </c>
    </row>
    <row r="53" spans="1:7" x14ac:dyDescent="0.25">
      <c r="A53" s="46">
        <v>51</v>
      </c>
      <c r="B53" s="47" t="s">
        <v>51</v>
      </c>
      <c r="C53" s="35">
        <v>5480</v>
      </c>
      <c r="D53" s="35">
        <v>6052</v>
      </c>
      <c r="E53" s="35">
        <v>6025</v>
      </c>
      <c r="F53" s="36">
        <f t="shared" si="2"/>
        <v>9.9452554744525551E-2</v>
      </c>
      <c r="G53" s="37">
        <f t="shared" si="3"/>
        <v>545</v>
      </c>
    </row>
    <row r="54" spans="1:7" x14ac:dyDescent="0.25">
      <c r="A54" s="46">
        <v>52</v>
      </c>
      <c r="B54" s="47" t="s">
        <v>52</v>
      </c>
      <c r="C54" s="35">
        <v>11214</v>
      </c>
      <c r="D54" s="35">
        <v>12353</v>
      </c>
      <c r="E54" s="35">
        <v>12325</v>
      </c>
      <c r="F54" s="36">
        <f t="shared" si="2"/>
        <v>9.9072587836632781E-2</v>
      </c>
      <c r="G54" s="37">
        <f t="shared" si="3"/>
        <v>1111</v>
      </c>
    </row>
    <row r="55" spans="1:7" x14ac:dyDescent="0.25">
      <c r="A55" s="46">
        <v>53</v>
      </c>
      <c r="B55" s="47" t="s">
        <v>53</v>
      </c>
      <c r="C55" s="35">
        <v>5954</v>
      </c>
      <c r="D55" s="35">
        <v>6514</v>
      </c>
      <c r="E55" s="35">
        <v>6573</v>
      </c>
      <c r="F55" s="36">
        <f t="shared" si="2"/>
        <v>0.103963721867652</v>
      </c>
      <c r="G55" s="37">
        <f t="shared" si="3"/>
        <v>619</v>
      </c>
    </row>
    <row r="56" spans="1:7" x14ac:dyDescent="0.25">
      <c r="A56" s="46">
        <v>54</v>
      </c>
      <c r="B56" s="47" t="s">
        <v>54</v>
      </c>
      <c r="C56" s="35">
        <v>21360</v>
      </c>
      <c r="D56" s="35">
        <v>22201</v>
      </c>
      <c r="E56" s="35">
        <v>22387</v>
      </c>
      <c r="F56" s="36">
        <f t="shared" si="2"/>
        <v>4.8080524344569289E-2</v>
      </c>
      <c r="G56" s="37">
        <f t="shared" si="3"/>
        <v>1027</v>
      </c>
    </row>
    <row r="57" spans="1:7" x14ac:dyDescent="0.25">
      <c r="A57" s="46">
        <v>55</v>
      </c>
      <c r="B57" s="47" t="s">
        <v>55</v>
      </c>
      <c r="C57" s="35">
        <v>23051</v>
      </c>
      <c r="D57" s="35">
        <v>24462</v>
      </c>
      <c r="E57" s="35">
        <v>24814</v>
      </c>
      <c r="F57" s="36">
        <f t="shared" si="2"/>
        <v>7.6482582100559623E-2</v>
      </c>
      <c r="G57" s="37">
        <f t="shared" si="3"/>
        <v>1763</v>
      </c>
    </row>
    <row r="58" spans="1:7" x14ac:dyDescent="0.25">
      <c r="A58" s="46">
        <v>56</v>
      </c>
      <c r="B58" s="47" t="s">
        <v>56</v>
      </c>
      <c r="C58" s="35">
        <v>1946</v>
      </c>
      <c r="D58" s="35">
        <v>2257</v>
      </c>
      <c r="E58" s="35">
        <v>2195</v>
      </c>
      <c r="F58" s="36">
        <f t="shared" si="2"/>
        <v>0.12795477903391572</v>
      </c>
      <c r="G58" s="37">
        <f t="shared" si="3"/>
        <v>249</v>
      </c>
    </row>
    <row r="59" spans="1:7" x14ac:dyDescent="0.25">
      <c r="A59" s="46">
        <v>57</v>
      </c>
      <c r="B59" s="47" t="s">
        <v>57</v>
      </c>
      <c r="C59" s="35">
        <v>3820</v>
      </c>
      <c r="D59" s="35">
        <v>4092</v>
      </c>
      <c r="E59" s="35">
        <v>4065</v>
      </c>
      <c r="F59" s="36">
        <f t="shared" si="2"/>
        <v>6.413612565445026E-2</v>
      </c>
      <c r="G59" s="37">
        <f t="shared" si="3"/>
        <v>245</v>
      </c>
    </row>
    <row r="60" spans="1:7" x14ac:dyDescent="0.25">
      <c r="A60" s="46">
        <v>58</v>
      </c>
      <c r="B60" s="47" t="s">
        <v>58</v>
      </c>
      <c r="C60" s="35">
        <v>9280</v>
      </c>
      <c r="D60" s="35">
        <v>9921</v>
      </c>
      <c r="E60" s="35">
        <v>9890</v>
      </c>
      <c r="F60" s="36">
        <f t="shared" si="2"/>
        <v>6.5732758620689655E-2</v>
      </c>
      <c r="G60" s="37">
        <f t="shared" si="3"/>
        <v>610</v>
      </c>
    </row>
    <row r="61" spans="1:7" x14ac:dyDescent="0.25">
      <c r="A61" s="46">
        <v>59</v>
      </c>
      <c r="B61" s="47" t="s">
        <v>59</v>
      </c>
      <c r="C61" s="35">
        <v>22243</v>
      </c>
      <c r="D61" s="35">
        <v>23341</v>
      </c>
      <c r="E61" s="35">
        <v>23803</v>
      </c>
      <c r="F61" s="36">
        <f t="shared" si="2"/>
        <v>7.0134424313267094E-2</v>
      </c>
      <c r="G61" s="37">
        <f t="shared" si="3"/>
        <v>1560</v>
      </c>
    </row>
    <row r="62" spans="1:7" x14ac:dyDescent="0.25">
      <c r="A62" s="46">
        <v>60</v>
      </c>
      <c r="B62" s="47" t="s">
        <v>60</v>
      </c>
      <c r="C62" s="35">
        <v>7700</v>
      </c>
      <c r="D62" s="35">
        <v>8423</v>
      </c>
      <c r="E62" s="35">
        <v>8432</v>
      </c>
      <c r="F62" s="36">
        <f t="shared" si="2"/>
        <v>9.5064935064935061E-2</v>
      </c>
      <c r="G62" s="37">
        <f t="shared" si="3"/>
        <v>732</v>
      </c>
    </row>
    <row r="63" spans="1:7" x14ac:dyDescent="0.25">
      <c r="A63" s="46">
        <v>61</v>
      </c>
      <c r="B63" s="47" t="s">
        <v>61</v>
      </c>
      <c r="C63" s="35">
        <v>16056</v>
      </c>
      <c r="D63" s="35">
        <v>17369</v>
      </c>
      <c r="E63" s="35">
        <v>17421</v>
      </c>
      <c r="F63" s="36">
        <f t="shared" si="2"/>
        <v>8.5014947683109118E-2</v>
      </c>
      <c r="G63" s="37">
        <f t="shared" si="3"/>
        <v>1365</v>
      </c>
    </row>
    <row r="64" spans="1:7" x14ac:dyDescent="0.25">
      <c r="A64" s="46">
        <v>62</v>
      </c>
      <c r="B64" s="47" t="s">
        <v>62</v>
      </c>
      <c r="C64" s="35">
        <v>1186</v>
      </c>
      <c r="D64" s="35">
        <v>1380</v>
      </c>
      <c r="E64" s="35">
        <v>1252</v>
      </c>
      <c r="F64" s="36">
        <f t="shared" si="2"/>
        <v>5.5649241146711638E-2</v>
      </c>
      <c r="G64" s="37">
        <f t="shared" si="3"/>
        <v>66</v>
      </c>
    </row>
    <row r="65" spans="1:7" x14ac:dyDescent="0.25">
      <c r="A65" s="46">
        <v>63</v>
      </c>
      <c r="B65" s="47" t="s">
        <v>63</v>
      </c>
      <c r="C65" s="35">
        <v>11162</v>
      </c>
      <c r="D65" s="35">
        <v>12418</v>
      </c>
      <c r="E65" s="35">
        <v>12075</v>
      </c>
      <c r="F65" s="36">
        <f t="shared" si="2"/>
        <v>8.1795377172549727E-2</v>
      </c>
      <c r="G65" s="37">
        <f t="shared" si="3"/>
        <v>913</v>
      </c>
    </row>
    <row r="66" spans="1:7" x14ac:dyDescent="0.25">
      <c r="A66" s="46">
        <v>64</v>
      </c>
      <c r="B66" s="47" t="s">
        <v>64</v>
      </c>
      <c r="C66" s="35">
        <v>7982</v>
      </c>
      <c r="D66" s="35">
        <v>8471</v>
      </c>
      <c r="E66" s="35">
        <v>8789</v>
      </c>
      <c r="F66" s="36">
        <f t="shared" si="2"/>
        <v>0.10110248058130794</v>
      </c>
      <c r="G66" s="37">
        <f t="shared" si="3"/>
        <v>807</v>
      </c>
    </row>
    <row r="67" spans="1:7" x14ac:dyDescent="0.25">
      <c r="A67" s="46">
        <v>65</v>
      </c>
      <c r="B67" s="47" t="s">
        <v>65</v>
      </c>
      <c r="C67" s="35">
        <v>7300</v>
      </c>
      <c r="D67" s="35">
        <v>8347</v>
      </c>
      <c r="E67" s="35">
        <v>8105</v>
      </c>
      <c r="F67" s="36">
        <f t="shared" ref="F67:F84" si="4">(E67-C67)/C67</f>
        <v>0.11027397260273973</v>
      </c>
      <c r="G67" s="37">
        <f t="shared" ref="G67:G84" si="5">E67-C67</f>
        <v>805</v>
      </c>
    </row>
    <row r="68" spans="1:7" x14ac:dyDescent="0.25">
      <c r="A68" s="46">
        <v>66</v>
      </c>
      <c r="B68" s="47" t="s">
        <v>66</v>
      </c>
      <c r="C68" s="35">
        <v>5454</v>
      </c>
      <c r="D68" s="35">
        <v>5878</v>
      </c>
      <c r="E68" s="35">
        <v>5830</v>
      </c>
      <c r="F68" s="36">
        <f t="shared" si="4"/>
        <v>6.8940227356068945E-2</v>
      </c>
      <c r="G68" s="37">
        <f t="shared" si="5"/>
        <v>376</v>
      </c>
    </row>
    <row r="69" spans="1:7" x14ac:dyDescent="0.25">
      <c r="A69" s="46">
        <v>67</v>
      </c>
      <c r="B69" s="47" t="s">
        <v>67</v>
      </c>
      <c r="C69" s="35">
        <v>10339</v>
      </c>
      <c r="D69" s="35">
        <v>10950</v>
      </c>
      <c r="E69" s="35">
        <v>10808</v>
      </c>
      <c r="F69" s="36">
        <f t="shared" si="4"/>
        <v>4.5362220717670952E-2</v>
      </c>
      <c r="G69" s="37">
        <f t="shared" si="5"/>
        <v>469</v>
      </c>
    </row>
    <row r="70" spans="1:7" x14ac:dyDescent="0.25">
      <c r="A70" s="46">
        <v>68</v>
      </c>
      <c r="B70" s="47" t="s">
        <v>68</v>
      </c>
      <c r="C70" s="35">
        <v>6418</v>
      </c>
      <c r="D70" s="35">
        <v>7046</v>
      </c>
      <c r="E70" s="35">
        <v>7060</v>
      </c>
      <c r="F70" s="36">
        <f t="shared" si="4"/>
        <v>0.1000311623558741</v>
      </c>
      <c r="G70" s="37">
        <f t="shared" si="5"/>
        <v>642</v>
      </c>
    </row>
    <row r="71" spans="1:7" x14ac:dyDescent="0.25">
      <c r="A71" s="46">
        <v>69</v>
      </c>
      <c r="B71" s="47" t="s">
        <v>69</v>
      </c>
      <c r="C71" s="35">
        <v>1074</v>
      </c>
      <c r="D71" s="35">
        <v>1267</v>
      </c>
      <c r="E71" s="35">
        <v>1160</v>
      </c>
      <c r="F71" s="36">
        <f t="shared" si="4"/>
        <v>8.0074487895716945E-2</v>
      </c>
      <c r="G71" s="37">
        <f t="shared" si="5"/>
        <v>86</v>
      </c>
    </row>
    <row r="72" spans="1:7" x14ac:dyDescent="0.25">
      <c r="A72" s="46">
        <v>70</v>
      </c>
      <c r="B72" s="47" t="s">
        <v>70</v>
      </c>
      <c r="C72" s="35">
        <v>4093</v>
      </c>
      <c r="D72" s="35">
        <v>4498</v>
      </c>
      <c r="E72" s="35">
        <v>4491</v>
      </c>
      <c r="F72" s="36">
        <f t="shared" si="4"/>
        <v>9.7239188859027603E-2</v>
      </c>
      <c r="G72" s="37">
        <f t="shared" si="5"/>
        <v>398</v>
      </c>
    </row>
    <row r="73" spans="1:7" x14ac:dyDescent="0.25">
      <c r="A73" s="46">
        <v>71</v>
      </c>
      <c r="B73" s="47" t="s">
        <v>71</v>
      </c>
      <c r="C73" s="35">
        <v>4493</v>
      </c>
      <c r="D73" s="35">
        <v>4799</v>
      </c>
      <c r="E73" s="35">
        <v>4750</v>
      </c>
      <c r="F73" s="36">
        <f t="shared" si="4"/>
        <v>5.7200089027375917E-2</v>
      </c>
      <c r="G73" s="37">
        <f t="shared" si="5"/>
        <v>257</v>
      </c>
    </row>
    <row r="74" spans="1:7" x14ac:dyDescent="0.25">
      <c r="A74" s="46">
        <v>72</v>
      </c>
      <c r="B74" s="47" t="s">
        <v>72</v>
      </c>
      <c r="C74" s="35">
        <v>3532</v>
      </c>
      <c r="D74" s="35">
        <v>3975</v>
      </c>
      <c r="E74" s="35">
        <v>4004</v>
      </c>
      <c r="F74" s="36">
        <f t="shared" si="4"/>
        <v>0.13363533408833522</v>
      </c>
      <c r="G74" s="37">
        <f t="shared" si="5"/>
        <v>472</v>
      </c>
    </row>
    <row r="75" spans="1:7" x14ac:dyDescent="0.25">
      <c r="A75" s="46">
        <v>73</v>
      </c>
      <c r="B75" s="47" t="s">
        <v>73</v>
      </c>
      <c r="C75" s="35">
        <v>1842</v>
      </c>
      <c r="D75" s="35">
        <v>2391</v>
      </c>
      <c r="E75" s="35">
        <v>2341</v>
      </c>
      <c r="F75" s="36">
        <f t="shared" si="4"/>
        <v>0.27090119435396309</v>
      </c>
      <c r="G75" s="37">
        <f t="shared" si="5"/>
        <v>499</v>
      </c>
    </row>
    <row r="76" spans="1:7" x14ac:dyDescent="0.25">
      <c r="A76" s="46">
        <v>74</v>
      </c>
      <c r="B76" s="47" t="s">
        <v>74</v>
      </c>
      <c r="C76" s="35">
        <v>3999</v>
      </c>
      <c r="D76" s="35">
        <v>4228</v>
      </c>
      <c r="E76" s="35">
        <v>4269</v>
      </c>
      <c r="F76" s="36">
        <f t="shared" si="4"/>
        <v>6.7516879219804954E-2</v>
      </c>
      <c r="G76" s="37">
        <f t="shared" si="5"/>
        <v>270</v>
      </c>
    </row>
    <row r="77" spans="1:7" x14ac:dyDescent="0.25">
      <c r="A77" s="46">
        <v>75</v>
      </c>
      <c r="B77" s="47" t="s">
        <v>75</v>
      </c>
      <c r="C77" s="35">
        <v>1103</v>
      </c>
      <c r="D77" s="35">
        <v>1368</v>
      </c>
      <c r="E77" s="35">
        <v>1235</v>
      </c>
      <c r="F77" s="36">
        <f t="shared" si="4"/>
        <v>0.11967361740707162</v>
      </c>
      <c r="G77" s="37">
        <f t="shared" si="5"/>
        <v>132</v>
      </c>
    </row>
    <row r="78" spans="1:7" x14ac:dyDescent="0.25">
      <c r="A78" s="46">
        <v>76</v>
      </c>
      <c r="B78" s="47" t="s">
        <v>76</v>
      </c>
      <c r="C78" s="35">
        <v>1696</v>
      </c>
      <c r="D78" s="35">
        <v>1911</v>
      </c>
      <c r="E78" s="35">
        <v>1828</v>
      </c>
      <c r="F78" s="36">
        <f t="shared" si="4"/>
        <v>7.783018867924528E-2</v>
      </c>
      <c r="G78" s="37">
        <f t="shared" si="5"/>
        <v>132</v>
      </c>
    </row>
    <row r="79" spans="1:7" x14ac:dyDescent="0.25">
      <c r="A79" s="46">
        <v>77</v>
      </c>
      <c r="B79" s="47" t="s">
        <v>77</v>
      </c>
      <c r="C79" s="35">
        <v>6622</v>
      </c>
      <c r="D79" s="35">
        <v>6830</v>
      </c>
      <c r="E79" s="35">
        <v>6914</v>
      </c>
      <c r="F79" s="36">
        <f t="shared" si="4"/>
        <v>4.409543944427665E-2</v>
      </c>
      <c r="G79" s="37">
        <f t="shared" si="5"/>
        <v>292</v>
      </c>
    </row>
    <row r="80" spans="1:7" x14ac:dyDescent="0.25">
      <c r="A80" s="46">
        <v>78</v>
      </c>
      <c r="B80" s="47" t="s">
        <v>78</v>
      </c>
      <c r="C80" s="35">
        <v>4934</v>
      </c>
      <c r="D80" s="35">
        <v>5152</v>
      </c>
      <c r="E80" s="35">
        <v>5111</v>
      </c>
      <c r="F80" s="36">
        <f t="shared" si="4"/>
        <v>3.5873530603972435E-2</v>
      </c>
      <c r="G80" s="37">
        <f t="shared" si="5"/>
        <v>177</v>
      </c>
    </row>
    <row r="81" spans="1:7" x14ac:dyDescent="0.25">
      <c r="A81" s="46">
        <v>79</v>
      </c>
      <c r="B81" s="47" t="s">
        <v>79</v>
      </c>
      <c r="C81" s="35">
        <v>1403</v>
      </c>
      <c r="D81" s="35">
        <v>1591</v>
      </c>
      <c r="E81" s="35">
        <v>1487</v>
      </c>
      <c r="F81" s="36">
        <f t="shared" si="4"/>
        <v>5.987170349251604E-2</v>
      </c>
      <c r="G81" s="37">
        <f t="shared" si="5"/>
        <v>84</v>
      </c>
    </row>
    <row r="82" spans="1:7" x14ac:dyDescent="0.25">
      <c r="A82" s="46">
        <v>80</v>
      </c>
      <c r="B82" s="47" t="s">
        <v>80</v>
      </c>
      <c r="C82" s="35">
        <v>5985</v>
      </c>
      <c r="D82" s="35">
        <v>6608</v>
      </c>
      <c r="E82" s="35">
        <v>6493</v>
      </c>
      <c r="F82" s="36">
        <f t="shared" si="4"/>
        <v>8.4878863826232248E-2</v>
      </c>
      <c r="G82" s="37">
        <f t="shared" si="5"/>
        <v>508</v>
      </c>
    </row>
    <row r="83" spans="1:7" x14ac:dyDescent="0.25">
      <c r="A83" s="46">
        <v>81</v>
      </c>
      <c r="B83" s="47" t="s">
        <v>81</v>
      </c>
      <c r="C83" s="35">
        <v>7353</v>
      </c>
      <c r="D83" s="35">
        <v>7825</v>
      </c>
      <c r="E83" s="35">
        <v>7911</v>
      </c>
      <c r="F83" s="36">
        <f t="shared" si="4"/>
        <v>7.588739290085679E-2</v>
      </c>
      <c r="G83" s="37">
        <f t="shared" si="5"/>
        <v>558</v>
      </c>
    </row>
    <row r="84" spans="1:7" s="42" customFormat="1" x14ac:dyDescent="0.25">
      <c r="A84" s="60" t="s">
        <v>196</v>
      </c>
      <c r="B84" s="60"/>
      <c r="C84" s="39">
        <v>1707202</v>
      </c>
      <c r="D84" s="39">
        <v>1777999</v>
      </c>
      <c r="E84" s="39">
        <v>1813036</v>
      </c>
      <c r="F84" s="40">
        <f t="shared" si="4"/>
        <v>6.1992664019840653E-2</v>
      </c>
      <c r="G84" s="41">
        <f t="shared" si="5"/>
        <v>105834</v>
      </c>
    </row>
  </sheetData>
  <mergeCells count="2">
    <mergeCell ref="C1:E1"/>
    <mergeCell ref="A84:B8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INDEX</vt:lpstr>
      <vt:lpstr>4a-4b-4c</vt:lpstr>
      <vt:lpstr>4a_Companies_Sector</vt:lpstr>
      <vt:lpstr>4a_Companies_Provinces</vt:lpstr>
      <vt:lpstr>SME_Sector</vt:lpstr>
      <vt:lpstr>SME_Provinces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AsusN20</dc:creator>
  <cp:lastModifiedBy>AsusN20</cp:lastModifiedBy>
  <dcterms:created xsi:type="dcterms:W3CDTF">2017-07-21T11:05:16Z</dcterms:created>
  <dcterms:modified xsi:type="dcterms:W3CDTF">2017-10-24T07:02:27Z</dcterms:modified>
</cp:coreProperties>
</file>