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INDEX" sheetId="1" r:id="rId1"/>
    <sheet name="4a-4b-4c" sheetId="7" r:id="rId2"/>
    <sheet name="4a_Companies_Sector" sheetId="3" r:id="rId3"/>
    <sheet name="4a_Companies_Provinces" sheetId="4" r:id="rId4"/>
    <sheet name="SME_Sector" sheetId="5" r:id="rId5"/>
    <sheet name="SME_Provinces" sheetId="6" r:id="rId6"/>
    <sheet name="Unemployment compensation app. " sheetId="8" r:id="rId7"/>
    <sheet name="Unemployment compensation" sheetId="9" r:id="rId8"/>
  </sheets>
  <calcPr calcId="145621"/>
</workbook>
</file>

<file path=xl/calcChain.xml><?xml version="1.0" encoding="utf-8"?>
<calcChain xmlns="http://schemas.openxmlformats.org/spreadsheetml/2006/main">
  <c r="L84" i="8" l="1"/>
  <c r="K84" i="8"/>
  <c r="J84" i="8"/>
  <c r="I84" i="8"/>
  <c r="H84" i="8"/>
  <c r="L83" i="8"/>
  <c r="K83" i="8"/>
  <c r="J83" i="8"/>
  <c r="I83" i="8"/>
  <c r="H83" i="8"/>
  <c r="L82" i="8"/>
  <c r="K82" i="8"/>
  <c r="J82" i="8"/>
  <c r="I82" i="8"/>
  <c r="H82" i="8"/>
  <c r="L81" i="8"/>
  <c r="K81" i="8"/>
  <c r="J81" i="8"/>
  <c r="I81" i="8"/>
  <c r="H81" i="8"/>
  <c r="L80" i="8"/>
  <c r="K80" i="8"/>
  <c r="J80" i="8"/>
  <c r="I80" i="8"/>
  <c r="H80" i="8"/>
  <c r="L79" i="8"/>
  <c r="K79" i="8"/>
  <c r="J79" i="8"/>
  <c r="I79" i="8"/>
  <c r="H79" i="8"/>
  <c r="L78" i="8"/>
  <c r="K78" i="8"/>
  <c r="J78" i="8"/>
  <c r="I78" i="8"/>
  <c r="H78" i="8"/>
  <c r="L77" i="8"/>
  <c r="K77" i="8"/>
  <c r="J77" i="8"/>
  <c r="I77" i="8"/>
  <c r="H77" i="8"/>
  <c r="L76" i="8"/>
  <c r="K76" i="8"/>
  <c r="J76" i="8"/>
  <c r="I76" i="8"/>
  <c r="H76" i="8"/>
  <c r="L75" i="8"/>
  <c r="K75" i="8"/>
  <c r="J75" i="8"/>
  <c r="I75" i="8"/>
  <c r="H75" i="8"/>
  <c r="L74" i="8"/>
  <c r="K74" i="8"/>
  <c r="J74" i="8"/>
  <c r="I74" i="8"/>
  <c r="H74" i="8"/>
  <c r="L73" i="8"/>
  <c r="K73" i="8"/>
  <c r="J73" i="8"/>
  <c r="I73" i="8"/>
  <c r="H73" i="8"/>
  <c r="L72" i="8"/>
  <c r="K72" i="8"/>
  <c r="J72" i="8"/>
  <c r="I72" i="8"/>
  <c r="H72" i="8"/>
  <c r="L71" i="8"/>
  <c r="K71" i="8"/>
  <c r="J71" i="8"/>
  <c r="I71" i="8"/>
  <c r="H71" i="8"/>
  <c r="L70" i="8"/>
  <c r="K70" i="8"/>
  <c r="J70" i="8"/>
  <c r="I70" i="8"/>
  <c r="H70" i="8"/>
  <c r="L69" i="8"/>
  <c r="K69" i="8"/>
  <c r="J69" i="8"/>
  <c r="I69" i="8"/>
  <c r="H69" i="8"/>
  <c r="L68" i="8"/>
  <c r="K68" i="8"/>
  <c r="J68" i="8"/>
  <c r="I68" i="8"/>
  <c r="H68" i="8"/>
  <c r="L67" i="8"/>
  <c r="K67" i="8"/>
  <c r="J67" i="8"/>
  <c r="I67" i="8"/>
  <c r="H67" i="8"/>
  <c r="L66" i="8"/>
  <c r="K66" i="8"/>
  <c r="J66" i="8"/>
  <c r="I66" i="8"/>
  <c r="H66" i="8"/>
  <c r="L65" i="8"/>
  <c r="K65" i="8"/>
  <c r="J65" i="8"/>
  <c r="I65" i="8"/>
  <c r="H65" i="8"/>
  <c r="L64" i="8"/>
  <c r="K64" i="8"/>
  <c r="J64" i="8"/>
  <c r="I64" i="8"/>
  <c r="H64" i="8"/>
  <c r="L63" i="8"/>
  <c r="K63" i="8"/>
  <c r="J63" i="8"/>
  <c r="I63" i="8"/>
  <c r="H63" i="8"/>
  <c r="L62" i="8"/>
  <c r="K62" i="8"/>
  <c r="J62" i="8"/>
  <c r="I62" i="8"/>
  <c r="H62" i="8"/>
  <c r="L61" i="8"/>
  <c r="K61" i="8"/>
  <c r="J61" i="8"/>
  <c r="I61" i="8"/>
  <c r="H61" i="8"/>
  <c r="L60" i="8"/>
  <c r="K60" i="8"/>
  <c r="J60" i="8"/>
  <c r="I60" i="8"/>
  <c r="H60" i="8"/>
  <c r="L59" i="8"/>
  <c r="K59" i="8"/>
  <c r="J59" i="8"/>
  <c r="I59" i="8"/>
  <c r="H59" i="8"/>
  <c r="L58" i="8"/>
  <c r="K58" i="8"/>
  <c r="J58" i="8"/>
  <c r="I58" i="8"/>
  <c r="H58" i="8"/>
  <c r="L57" i="8"/>
  <c r="K57" i="8"/>
  <c r="J57" i="8"/>
  <c r="I57" i="8"/>
  <c r="H57" i="8"/>
  <c r="L56" i="8"/>
  <c r="K56" i="8"/>
  <c r="J56" i="8"/>
  <c r="I56" i="8"/>
  <c r="H56" i="8"/>
  <c r="L55" i="8"/>
  <c r="K55" i="8"/>
  <c r="J55" i="8"/>
  <c r="I55" i="8"/>
  <c r="H55" i="8"/>
  <c r="L54" i="8"/>
  <c r="K54" i="8"/>
  <c r="J54" i="8"/>
  <c r="I54" i="8"/>
  <c r="H54" i="8"/>
  <c r="L53" i="8"/>
  <c r="K53" i="8"/>
  <c r="J53" i="8"/>
  <c r="I53" i="8"/>
  <c r="H53" i="8"/>
  <c r="L52" i="8"/>
  <c r="K52" i="8"/>
  <c r="J52" i="8"/>
  <c r="I52" i="8"/>
  <c r="H52" i="8"/>
  <c r="L51" i="8"/>
  <c r="K51" i="8"/>
  <c r="J51" i="8"/>
  <c r="I51" i="8"/>
  <c r="H51" i="8"/>
  <c r="L50" i="8"/>
  <c r="K50" i="8"/>
  <c r="J50" i="8"/>
  <c r="I50" i="8"/>
  <c r="H50" i="8"/>
  <c r="L49" i="8"/>
  <c r="K49" i="8"/>
  <c r="J49" i="8"/>
  <c r="I49" i="8"/>
  <c r="H49" i="8"/>
  <c r="L48" i="8"/>
  <c r="K48" i="8"/>
  <c r="J48" i="8"/>
  <c r="I48" i="8"/>
  <c r="H48" i="8"/>
  <c r="L47" i="8"/>
  <c r="K47" i="8"/>
  <c r="J47" i="8"/>
  <c r="I47" i="8"/>
  <c r="H47" i="8"/>
  <c r="L46" i="8"/>
  <c r="K46" i="8"/>
  <c r="J46" i="8"/>
  <c r="I46" i="8"/>
  <c r="H46" i="8"/>
  <c r="L45" i="8"/>
  <c r="K45" i="8"/>
  <c r="J45" i="8"/>
  <c r="I45" i="8"/>
  <c r="H45" i="8"/>
  <c r="L44" i="8"/>
  <c r="K44" i="8"/>
  <c r="J44" i="8"/>
  <c r="I44" i="8"/>
  <c r="H44" i="8"/>
  <c r="L43" i="8"/>
  <c r="K43" i="8"/>
  <c r="J43" i="8"/>
  <c r="I43" i="8"/>
  <c r="H43" i="8"/>
  <c r="L42" i="8"/>
  <c r="K42" i="8"/>
  <c r="J42" i="8"/>
  <c r="I42" i="8"/>
  <c r="H42" i="8"/>
  <c r="L41" i="8"/>
  <c r="K41" i="8"/>
  <c r="J41" i="8"/>
  <c r="I41" i="8"/>
  <c r="H41" i="8"/>
  <c r="L40" i="8"/>
  <c r="K40" i="8"/>
  <c r="J40" i="8"/>
  <c r="I40" i="8"/>
  <c r="H40" i="8"/>
  <c r="L39" i="8"/>
  <c r="K39" i="8"/>
  <c r="J39" i="8"/>
  <c r="I39" i="8"/>
  <c r="H39" i="8"/>
  <c r="L38" i="8"/>
  <c r="K38" i="8"/>
  <c r="J38" i="8"/>
  <c r="I38" i="8"/>
  <c r="H38" i="8"/>
  <c r="L37" i="8"/>
  <c r="K37" i="8"/>
  <c r="J37" i="8"/>
  <c r="I37" i="8"/>
  <c r="H37" i="8"/>
  <c r="L36" i="8"/>
  <c r="K36" i="8"/>
  <c r="J36" i="8"/>
  <c r="I36" i="8"/>
  <c r="H36" i="8"/>
  <c r="L35" i="8"/>
  <c r="K35" i="8"/>
  <c r="J35" i="8"/>
  <c r="I35" i="8"/>
  <c r="H35" i="8"/>
  <c r="L34" i="8"/>
  <c r="K34" i="8"/>
  <c r="J34" i="8"/>
  <c r="I34" i="8"/>
  <c r="H34" i="8"/>
  <c r="L33" i="8"/>
  <c r="K33" i="8"/>
  <c r="J33" i="8"/>
  <c r="I33" i="8"/>
  <c r="H33" i="8"/>
  <c r="L32" i="8"/>
  <c r="K32" i="8"/>
  <c r="J32" i="8"/>
  <c r="I32" i="8"/>
  <c r="H32" i="8"/>
  <c r="L31" i="8"/>
  <c r="K31" i="8"/>
  <c r="J31" i="8"/>
  <c r="I31" i="8"/>
  <c r="H31" i="8"/>
  <c r="L30" i="8"/>
  <c r="K30" i="8"/>
  <c r="J30" i="8"/>
  <c r="I30" i="8"/>
  <c r="H30" i="8"/>
  <c r="L29" i="8"/>
  <c r="K29" i="8"/>
  <c r="J29" i="8"/>
  <c r="I29" i="8"/>
  <c r="H29" i="8"/>
  <c r="L28" i="8"/>
  <c r="K28" i="8"/>
  <c r="J28" i="8"/>
  <c r="I28" i="8"/>
  <c r="H28" i="8"/>
  <c r="L27" i="8"/>
  <c r="K27" i="8"/>
  <c r="J27" i="8"/>
  <c r="I27" i="8"/>
  <c r="H27" i="8"/>
  <c r="L26" i="8"/>
  <c r="K26" i="8"/>
  <c r="J26" i="8"/>
  <c r="I26" i="8"/>
  <c r="H26" i="8"/>
  <c r="L25" i="8"/>
  <c r="K25" i="8"/>
  <c r="J25" i="8"/>
  <c r="I25" i="8"/>
  <c r="H25" i="8"/>
  <c r="L24" i="8"/>
  <c r="K24" i="8"/>
  <c r="J24" i="8"/>
  <c r="I24" i="8"/>
  <c r="H24" i="8"/>
  <c r="L23" i="8"/>
  <c r="K23" i="8"/>
  <c r="J23" i="8"/>
  <c r="I23" i="8"/>
  <c r="H23" i="8"/>
  <c r="L22" i="8"/>
  <c r="K22" i="8"/>
  <c r="J22" i="8"/>
  <c r="I22" i="8"/>
  <c r="H22" i="8"/>
  <c r="L21" i="8"/>
  <c r="K21" i="8"/>
  <c r="J21" i="8"/>
  <c r="I21" i="8"/>
  <c r="H21" i="8"/>
  <c r="L20" i="8"/>
  <c r="K20" i="8"/>
  <c r="J20" i="8"/>
  <c r="I20" i="8"/>
  <c r="H20" i="8"/>
  <c r="L19" i="8"/>
  <c r="K19" i="8"/>
  <c r="J19" i="8"/>
  <c r="I19" i="8"/>
  <c r="H19" i="8"/>
  <c r="L18" i="8"/>
  <c r="K18" i="8"/>
  <c r="J18" i="8"/>
  <c r="I18" i="8"/>
  <c r="H18" i="8"/>
  <c r="L17" i="8"/>
  <c r="K17" i="8"/>
  <c r="J17" i="8"/>
  <c r="I17" i="8"/>
  <c r="H17" i="8"/>
  <c r="L16" i="8"/>
  <c r="K16" i="8"/>
  <c r="J16" i="8"/>
  <c r="I16" i="8"/>
  <c r="H16" i="8"/>
  <c r="L15" i="8"/>
  <c r="K15" i="8"/>
  <c r="J15" i="8"/>
  <c r="I15" i="8"/>
  <c r="H15" i="8"/>
  <c r="L14" i="8"/>
  <c r="K14" i="8"/>
  <c r="J14" i="8"/>
  <c r="I14" i="8"/>
  <c r="H14" i="8"/>
  <c r="L13" i="8"/>
  <c r="K13" i="8"/>
  <c r="J13" i="8"/>
  <c r="I13" i="8"/>
  <c r="H13" i="8"/>
  <c r="L12" i="8"/>
  <c r="K12" i="8"/>
  <c r="J12" i="8"/>
  <c r="I12" i="8"/>
  <c r="H12" i="8"/>
  <c r="L11" i="8"/>
  <c r="K11" i="8"/>
  <c r="J11" i="8"/>
  <c r="I11" i="8"/>
  <c r="H11" i="8"/>
  <c r="L10" i="8"/>
  <c r="K10" i="8"/>
  <c r="J10" i="8"/>
  <c r="I10" i="8"/>
  <c r="H10" i="8"/>
  <c r="L9" i="8"/>
  <c r="K9" i="8"/>
  <c r="J9" i="8"/>
  <c r="I9" i="8"/>
  <c r="H9" i="8"/>
  <c r="L8" i="8"/>
  <c r="K8" i="8"/>
  <c r="J8" i="8"/>
  <c r="I8" i="8"/>
  <c r="H8" i="8"/>
  <c r="L7" i="8"/>
  <c r="K7" i="8"/>
  <c r="J7" i="8"/>
  <c r="I7" i="8"/>
  <c r="H7" i="8"/>
  <c r="L6" i="8"/>
  <c r="K6" i="8"/>
  <c r="J6" i="8"/>
  <c r="I6" i="8"/>
  <c r="H6" i="8"/>
  <c r="L5" i="8"/>
  <c r="K5" i="8"/>
  <c r="J5" i="8"/>
  <c r="I5" i="8"/>
  <c r="H5" i="8"/>
  <c r="L4" i="8"/>
  <c r="K4" i="8"/>
  <c r="J4" i="8"/>
  <c r="I4" i="8"/>
  <c r="H4" i="8"/>
  <c r="L3" i="8"/>
  <c r="K3" i="8"/>
  <c r="J3" i="8"/>
  <c r="I3" i="8"/>
  <c r="H3" i="8"/>
  <c r="L84" i="9"/>
  <c r="K84" i="9"/>
  <c r="J84" i="9"/>
  <c r="I84" i="9"/>
  <c r="H84" i="9"/>
  <c r="L83" i="9"/>
  <c r="K83" i="9"/>
  <c r="J83" i="9"/>
  <c r="I83" i="9"/>
  <c r="H83" i="9"/>
  <c r="L82" i="9"/>
  <c r="K82" i="9"/>
  <c r="J82" i="9"/>
  <c r="I82" i="9"/>
  <c r="H82" i="9"/>
  <c r="L81" i="9"/>
  <c r="K81" i="9"/>
  <c r="J81" i="9"/>
  <c r="I81" i="9"/>
  <c r="H81" i="9"/>
  <c r="L80" i="9"/>
  <c r="K80" i="9"/>
  <c r="J80" i="9"/>
  <c r="I80" i="9"/>
  <c r="H80" i="9"/>
  <c r="L79" i="9"/>
  <c r="K79" i="9"/>
  <c r="J79" i="9"/>
  <c r="I79" i="9"/>
  <c r="H79" i="9"/>
  <c r="L78" i="9"/>
  <c r="K78" i="9"/>
  <c r="J78" i="9"/>
  <c r="I78" i="9"/>
  <c r="H78" i="9"/>
  <c r="L77" i="9"/>
  <c r="K77" i="9"/>
  <c r="J77" i="9"/>
  <c r="I77" i="9"/>
  <c r="H77" i="9"/>
  <c r="L76" i="9"/>
  <c r="K76" i="9"/>
  <c r="J76" i="9"/>
  <c r="I76" i="9"/>
  <c r="H76" i="9"/>
  <c r="L75" i="9"/>
  <c r="K75" i="9"/>
  <c r="J75" i="9"/>
  <c r="I75" i="9"/>
  <c r="H75" i="9"/>
  <c r="L74" i="9"/>
  <c r="K74" i="9"/>
  <c r="J74" i="9"/>
  <c r="I74" i="9"/>
  <c r="H74" i="9"/>
  <c r="L73" i="9"/>
  <c r="K73" i="9"/>
  <c r="J73" i="9"/>
  <c r="I73" i="9"/>
  <c r="H73" i="9"/>
  <c r="L72" i="9"/>
  <c r="K72" i="9"/>
  <c r="J72" i="9"/>
  <c r="I72" i="9"/>
  <c r="H72" i="9"/>
  <c r="L71" i="9"/>
  <c r="K71" i="9"/>
  <c r="J71" i="9"/>
  <c r="I71" i="9"/>
  <c r="H71" i="9"/>
  <c r="L70" i="9"/>
  <c r="K70" i="9"/>
  <c r="J70" i="9"/>
  <c r="I70" i="9"/>
  <c r="H70" i="9"/>
  <c r="L69" i="9"/>
  <c r="K69" i="9"/>
  <c r="J69" i="9"/>
  <c r="I69" i="9"/>
  <c r="H69" i="9"/>
  <c r="L68" i="9"/>
  <c r="K68" i="9"/>
  <c r="J68" i="9"/>
  <c r="I68" i="9"/>
  <c r="H68" i="9"/>
  <c r="L67" i="9"/>
  <c r="K67" i="9"/>
  <c r="J67" i="9"/>
  <c r="I67" i="9"/>
  <c r="H67" i="9"/>
  <c r="L66" i="9"/>
  <c r="K66" i="9"/>
  <c r="J66" i="9"/>
  <c r="I66" i="9"/>
  <c r="H66" i="9"/>
  <c r="L65" i="9"/>
  <c r="K65" i="9"/>
  <c r="J65" i="9"/>
  <c r="I65" i="9"/>
  <c r="H65" i="9"/>
  <c r="L64" i="9"/>
  <c r="K64" i="9"/>
  <c r="J64" i="9"/>
  <c r="I64" i="9"/>
  <c r="H64" i="9"/>
  <c r="L63" i="9"/>
  <c r="K63" i="9"/>
  <c r="J63" i="9"/>
  <c r="I63" i="9"/>
  <c r="H63" i="9"/>
  <c r="L62" i="9"/>
  <c r="K62" i="9"/>
  <c r="J62" i="9"/>
  <c r="I62" i="9"/>
  <c r="H62" i="9"/>
  <c r="L61" i="9"/>
  <c r="K61" i="9"/>
  <c r="J61" i="9"/>
  <c r="I61" i="9"/>
  <c r="H61" i="9"/>
  <c r="L60" i="9"/>
  <c r="K60" i="9"/>
  <c r="J60" i="9"/>
  <c r="I60" i="9"/>
  <c r="H60" i="9"/>
  <c r="L59" i="9"/>
  <c r="K59" i="9"/>
  <c r="J59" i="9"/>
  <c r="I59" i="9"/>
  <c r="H59" i="9"/>
  <c r="L58" i="9"/>
  <c r="K58" i="9"/>
  <c r="J58" i="9"/>
  <c r="I58" i="9"/>
  <c r="H58" i="9"/>
  <c r="L57" i="9"/>
  <c r="K57" i="9"/>
  <c r="J57" i="9"/>
  <c r="I57" i="9"/>
  <c r="H57" i="9"/>
  <c r="L56" i="9"/>
  <c r="K56" i="9"/>
  <c r="J56" i="9"/>
  <c r="I56" i="9"/>
  <c r="H56" i="9"/>
  <c r="L55" i="9"/>
  <c r="K55" i="9"/>
  <c r="J55" i="9"/>
  <c r="I55" i="9"/>
  <c r="H55" i="9"/>
  <c r="L54" i="9"/>
  <c r="K54" i="9"/>
  <c r="J54" i="9"/>
  <c r="I54" i="9"/>
  <c r="H54" i="9"/>
  <c r="L53" i="9"/>
  <c r="K53" i="9"/>
  <c r="J53" i="9"/>
  <c r="I53" i="9"/>
  <c r="H53" i="9"/>
  <c r="L52" i="9"/>
  <c r="K52" i="9"/>
  <c r="J52" i="9"/>
  <c r="I52" i="9"/>
  <c r="H52" i="9"/>
  <c r="L51" i="9"/>
  <c r="K51" i="9"/>
  <c r="J51" i="9"/>
  <c r="I51" i="9"/>
  <c r="H51" i="9"/>
  <c r="L50" i="9"/>
  <c r="K50" i="9"/>
  <c r="J50" i="9"/>
  <c r="I50" i="9"/>
  <c r="H50" i="9"/>
  <c r="L49" i="9"/>
  <c r="K49" i="9"/>
  <c r="J49" i="9"/>
  <c r="I49" i="9"/>
  <c r="H49" i="9"/>
  <c r="L48" i="9"/>
  <c r="K48" i="9"/>
  <c r="J48" i="9"/>
  <c r="I48" i="9"/>
  <c r="H48" i="9"/>
  <c r="L47" i="9"/>
  <c r="K47" i="9"/>
  <c r="J47" i="9"/>
  <c r="I47" i="9"/>
  <c r="H47" i="9"/>
  <c r="L46" i="9"/>
  <c r="K46" i="9"/>
  <c r="J46" i="9"/>
  <c r="I46" i="9"/>
  <c r="H46" i="9"/>
  <c r="L45" i="9"/>
  <c r="K45" i="9"/>
  <c r="J45" i="9"/>
  <c r="I45" i="9"/>
  <c r="H45" i="9"/>
  <c r="L44" i="9"/>
  <c r="K44" i="9"/>
  <c r="J44" i="9"/>
  <c r="I44" i="9"/>
  <c r="H44" i="9"/>
  <c r="L43" i="9"/>
  <c r="K43" i="9"/>
  <c r="J43" i="9"/>
  <c r="I43" i="9"/>
  <c r="H43" i="9"/>
  <c r="L42" i="9"/>
  <c r="K42" i="9"/>
  <c r="J42" i="9"/>
  <c r="I42" i="9"/>
  <c r="H42" i="9"/>
  <c r="L41" i="9"/>
  <c r="K41" i="9"/>
  <c r="J41" i="9"/>
  <c r="I41" i="9"/>
  <c r="H41" i="9"/>
  <c r="L40" i="9"/>
  <c r="K40" i="9"/>
  <c r="J40" i="9"/>
  <c r="I40" i="9"/>
  <c r="H40" i="9"/>
  <c r="L39" i="9"/>
  <c r="K39" i="9"/>
  <c r="J39" i="9"/>
  <c r="I39" i="9"/>
  <c r="H39" i="9"/>
  <c r="L38" i="9"/>
  <c r="K38" i="9"/>
  <c r="J38" i="9"/>
  <c r="I38" i="9"/>
  <c r="H38" i="9"/>
  <c r="L37" i="9"/>
  <c r="K37" i="9"/>
  <c r="J37" i="9"/>
  <c r="I37" i="9"/>
  <c r="H37" i="9"/>
  <c r="L36" i="9"/>
  <c r="K36" i="9"/>
  <c r="J36" i="9"/>
  <c r="I36" i="9"/>
  <c r="H36" i="9"/>
  <c r="L35" i="9"/>
  <c r="K35" i="9"/>
  <c r="J35" i="9"/>
  <c r="I35" i="9"/>
  <c r="H35" i="9"/>
  <c r="L34" i="9"/>
  <c r="K34" i="9"/>
  <c r="J34" i="9"/>
  <c r="I34" i="9"/>
  <c r="H34" i="9"/>
  <c r="L33" i="9"/>
  <c r="K33" i="9"/>
  <c r="J33" i="9"/>
  <c r="I33" i="9"/>
  <c r="H33" i="9"/>
  <c r="L32" i="9"/>
  <c r="K32" i="9"/>
  <c r="J32" i="9"/>
  <c r="I32" i="9"/>
  <c r="H32" i="9"/>
  <c r="L31" i="9"/>
  <c r="K31" i="9"/>
  <c r="J31" i="9"/>
  <c r="I31" i="9"/>
  <c r="H31" i="9"/>
  <c r="L30" i="9"/>
  <c r="K30" i="9"/>
  <c r="J30" i="9"/>
  <c r="I30" i="9"/>
  <c r="H30" i="9"/>
  <c r="L29" i="9"/>
  <c r="K29" i="9"/>
  <c r="J29" i="9"/>
  <c r="I29" i="9"/>
  <c r="H29" i="9"/>
  <c r="L28" i="9"/>
  <c r="K28" i="9"/>
  <c r="J28" i="9"/>
  <c r="I28" i="9"/>
  <c r="H28" i="9"/>
  <c r="L27" i="9"/>
  <c r="K27" i="9"/>
  <c r="J27" i="9"/>
  <c r="I27" i="9"/>
  <c r="H27" i="9"/>
  <c r="L26" i="9"/>
  <c r="K26" i="9"/>
  <c r="J26" i="9"/>
  <c r="I26" i="9"/>
  <c r="H26" i="9"/>
  <c r="L25" i="9"/>
  <c r="K25" i="9"/>
  <c r="J25" i="9"/>
  <c r="I25" i="9"/>
  <c r="H25" i="9"/>
  <c r="L24" i="9"/>
  <c r="K24" i="9"/>
  <c r="J24" i="9"/>
  <c r="I24" i="9"/>
  <c r="H24" i="9"/>
  <c r="L23" i="9"/>
  <c r="K23" i="9"/>
  <c r="J23" i="9"/>
  <c r="I23" i="9"/>
  <c r="H23" i="9"/>
  <c r="L22" i="9"/>
  <c r="K22" i="9"/>
  <c r="J22" i="9"/>
  <c r="I22" i="9"/>
  <c r="H22" i="9"/>
  <c r="L21" i="9"/>
  <c r="K21" i="9"/>
  <c r="J21" i="9"/>
  <c r="I21" i="9"/>
  <c r="H21" i="9"/>
  <c r="L20" i="9"/>
  <c r="K20" i="9"/>
  <c r="J20" i="9"/>
  <c r="I20" i="9"/>
  <c r="H20" i="9"/>
  <c r="L19" i="9"/>
  <c r="K19" i="9"/>
  <c r="J19" i="9"/>
  <c r="I19" i="9"/>
  <c r="H19" i="9"/>
  <c r="L18" i="9"/>
  <c r="K18" i="9"/>
  <c r="J18" i="9"/>
  <c r="I18" i="9"/>
  <c r="H18" i="9"/>
  <c r="L17" i="9"/>
  <c r="K17" i="9"/>
  <c r="J17" i="9"/>
  <c r="I17" i="9"/>
  <c r="H17" i="9"/>
  <c r="L16" i="9"/>
  <c r="K16" i="9"/>
  <c r="J16" i="9"/>
  <c r="I16" i="9"/>
  <c r="H16" i="9"/>
  <c r="L15" i="9"/>
  <c r="K15" i="9"/>
  <c r="J15" i="9"/>
  <c r="I15" i="9"/>
  <c r="H15" i="9"/>
  <c r="L14" i="9"/>
  <c r="K14" i="9"/>
  <c r="J14" i="9"/>
  <c r="I14" i="9"/>
  <c r="H14" i="9"/>
  <c r="L13" i="9"/>
  <c r="K13" i="9"/>
  <c r="J13" i="9"/>
  <c r="I13" i="9"/>
  <c r="H13" i="9"/>
  <c r="L12" i="9"/>
  <c r="K12" i="9"/>
  <c r="J12" i="9"/>
  <c r="I12" i="9"/>
  <c r="H12" i="9"/>
  <c r="L11" i="9"/>
  <c r="K11" i="9"/>
  <c r="J11" i="9"/>
  <c r="I11" i="9"/>
  <c r="H11" i="9"/>
  <c r="L10" i="9"/>
  <c r="K10" i="9"/>
  <c r="J10" i="9"/>
  <c r="I10" i="9"/>
  <c r="H10" i="9"/>
  <c r="L9" i="9"/>
  <c r="K9" i="9"/>
  <c r="J9" i="9"/>
  <c r="I9" i="9"/>
  <c r="H9" i="9"/>
  <c r="L8" i="9"/>
  <c r="K8" i="9"/>
  <c r="J8" i="9"/>
  <c r="I8" i="9"/>
  <c r="H8" i="9"/>
  <c r="L7" i="9"/>
  <c r="K7" i="9"/>
  <c r="J7" i="9"/>
  <c r="I7" i="9"/>
  <c r="H7" i="9"/>
  <c r="L6" i="9"/>
  <c r="K6" i="9"/>
  <c r="J6" i="9"/>
  <c r="I6" i="9"/>
  <c r="H6" i="9"/>
  <c r="L5" i="9"/>
  <c r="K5" i="9"/>
  <c r="J5" i="9"/>
  <c r="I5" i="9"/>
  <c r="H5" i="9"/>
  <c r="L4" i="9"/>
  <c r="K4" i="9"/>
  <c r="J4" i="9"/>
  <c r="I4" i="9"/>
  <c r="H4" i="9"/>
  <c r="L3" i="9"/>
  <c r="K3" i="9"/>
  <c r="J3" i="9"/>
  <c r="I3" i="9"/>
  <c r="H3" i="9"/>
  <c r="H59" i="1" l="1"/>
  <c r="G59" i="1"/>
  <c r="E59" i="1"/>
  <c r="C59" i="1"/>
  <c r="H58" i="1"/>
  <c r="G58" i="1"/>
  <c r="E58" i="1"/>
  <c r="C58" i="1"/>
  <c r="H57" i="1"/>
  <c r="G57" i="1"/>
  <c r="E57" i="1"/>
  <c r="C57" i="1"/>
  <c r="H56" i="1"/>
  <c r="G56" i="1"/>
  <c r="E56" i="1"/>
  <c r="C56" i="1"/>
  <c r="H55" i="1"/>
  <c r="G55" i="1"/>
  <c r="E55" i="1"/>
  <c r="C55" i="1"/>
  <c r="H54" i="1"/>
  <c r="G54" i="1"/>
  <c r="E54" i="1"/>
  <c r="C54" i="1"/>
  <c r="H53" i="1"/>
  <c r="G53" i="1"/>
  <c r="E53" i="1"/>
  <c r="C53" i="1"/>
  <c r="H52" i="1"/>
  <c r="G52" i="1"/>
  <c r="E52" i="1"/>
  <c r="C52" i="1"/>
  <c r="H51" i="1"/>
  <c r="G51" i="1"/>
  <c r="E51" i="1"/>
  <c r="C51" i="1"/>
  <c r="H50" i="1"/>
  <c r="G50" i="1"/>
  <c r="E50" i="1"/>
  <c r="C50" i="1"/>
  <c r="H49" i="1"/>
  <c r="G49" i="1"/>
  <c r="E49" i="1"/>
  <c r="C49" i="1"/>
  <c r="H48" i="1"/>
  <c r="G48" i="1"/>
  <c r="E48" i="1"/>
  <c r="C48" i="1"/>
  <c r="H47" i="1"/>
  <c r="G47" i="1"/>
  <c r="E47" i="1"/>
  <c r="C47" i="1"/>
  <c r="H46" i="1"/>
  <c r="G46" i="1"/>
  <c r="E46" i="1"/>
  <c r="C46" i="1"/>
  <c r="H45" i="1"/>
  <c r="G45" i="1"/>
  <c r="E45" i="1"/>
  <c r="C45" i="1"/>
  <c r="H44" i="1"/>
  <c r="G44" i="1"/>
  <c r="E44" i="1"/>
  <c r="C44" i="1"/>
  <c r="H43" i="1"/>
  <c r="G43" i="1"/>
  <c r="E43" i="1"/>
  <c r="C43" i="1"/>
  <c r="H42" i="1"/>
  <c r="G42" i="1"/>
  <c r="E42" i="1"/>
  <c r="C42" i="1"/>
  <c r="H41" i="1"/>
  <c r="G41" i="1"/>
  <c r="E41" i="1"/>
  <c r="C41" i="1"/>
  <c r="H40" i="1"/>
  <c r="G40" i="1"/>
  <c r="E40" i="1"/>
  <c r="C40" i="1"/>
  <c r="H39" i="1"/>
  <c r="G39" i="1"/>
  <c r="E39" i="1"/>
  <c r="C39" i="1"/>
  <c r="H38" i="1"/>
  <c r="G38" i="1"/>
  <c r="E38" i="1"/>
  <c r="C38" i="1"/>
  <c r="H37" i="1"/>
  <c r="G37" i="1"/>
  <c r="E37" i="1"/>
  <c r="C37" i="1"/>
  <c r="H36" i="1"/>
  <c r="G36" i="1"/>
  <c r="E36" i="1"/>
  <c r="C36" i="1"/>
  <c r="H35" i="1"/>
  <c r="G35" i="1"/>
  <c r="E35" i="1"/>
  <c r="C35" i="1"/>
  <c r="H34" i="1"/>
  <c r="G34" i="1"/>
  <c r="E34" i="1"/>
  <c r="C34" i="1"/>
  <c r="H33" i="1"/>
  <c r="G33" i="1"/>
  <c r="E33" i="1"/>
  <c r="C33" i="1"/>
  <c r="H32" i="1"/>
  <c r="G32" i="1"/>
  <c r="E32" i="1"/>
  <c r="C32" i="1"/>
  <c r="H31" i="1"/>
  <c r="G31" i="1"/>
  <c r="E31" i="1"/>
  <c r="C31" i="1"/>
  <c r="H30" i="1"/>
  <c r="G30" i="1"/>
  <c r="E30" i="1"/>
  <c r="C30" i="1"/>
  <c r="H29" i="1"/>
  <c r="G29" i="1"/>
  <c r="E29" i="1"/>
  <c r="C29" i="1"/>
  <c r="H28" i="1"/>
  <c r="G28" i="1"/>
  <c r="E28" i="1"/>
  <c r="C28" i="1"/>
  <c r="H27" i="1"/>
  <c r="G27" i="1"/>
  <c r="E27" i="1"/>
  <c r="C27" i="1"/>
  <c r="H26" i="1"/>
  <c r="G26" i="1"/>
  <c r="E26" i="1"/>
  <c r="C26" i="1"/>
  <c r="H25" i="1"/>
  <c r="G25" i="1"/>
  <c r="E25" i="1"/>
  <c r="C25" i="1"/>
  <c r="H24" i="1"/>
  <c r="G24" i="1"/>
  <c r="E24" i="1"/>
  <c r="C24" i="1"/>
  <c r="H23" i="1"/>
  <c r="G23" i="1"/>
  <c r="E23" i="1"/>
  <c r="C23" i="1"/>
  <c r="H22" i="1"/>
  <c r="G22" i="1"/>
  <c r="E22" i="1"/>
  <c r="C22" i="1"/>
  <c r="H21" i="1"/>
  <c r="G21" i="1"/>
  <c r="E21" i="1"/>
  <c r="C21" i="1"/>
  <c r="H20" i="1"/>
  <c r="G20" i="1"/>
  <c r="E20" i="1"/>
  <c r="C20" i="1"/>
  <c r="H19" i="1"/>
  <c r="G19" i="1"/>
  <c r="E19" i="1"/>
  <c r="C19" i="1"/>
  <c r="H18" i="1"/>
  <c r="G18" i="1"/>
  <c r="E18" i="1"/>
  <c r="C18" i="1"/>
  <c r="H17" i="1"/>
  <c r="G17" i="1"/>
  <c r="E17" i="1"/>
  <c r="C17" i="1"/>
  <c r="H16" i="1"/>
  <c r="G16" i="1"/>
  <c r="E16" i="1"/>
  <c r="C16" i="1"/>
  <c r="H15" i="1"/>
  <c r="G15" i="1"/>
  <c r="E15" i="1"/>
  <c r="C15" i="1"/>
  <c r="H14" i="1"/>
  <c r="G14" i="1"/>
  <c r="E14" i="1"/>
  <c r="C14" i="1"/>
  <c r="H13" i="1"/>
  <c r="G13" i="1"/>
  <c r="E13" i="1"/>
  <c r="C13" i="1"/>
  <c r="H12" i="1"/>
  <c r="G12" i="1"/>
  <c r="E12" i="1"/>
  <c r="C12" i="1"/>
  <c r="H11" i="1"/>
  <c r="G11" i="1"/>
  <c r="E11" i="1"/>
  <c r="C11" i="1"/>
  <c r="H10" i="1"/>
  <c r="G10" i="1"/>
  <c r="E10" i="1"/>
  <c r="C10" i="1"/>
  <c r="H9" i="1"/>
  <c r="G9" i="1"/>
  <c r="E9" i="1"/>
  <c r="C9" i="1"/>
  <c r="H8" i="1"/>
  <c r="G8" i="1"/>
  <c r="E8" i="1"/>
  <c r="C8" i="1"/>
  <c r="H7" i="1"/>
  <c r="G7" i="1"/>
  <c r="E7" i="1"/>
  <c r="C7" i="1"/>
  <c r="H6" i="1"/>
  <c r="G6" i="1"/>
  <c r="E6" i="1"/>
  <c r="C6" i="1"/>
  <c r="H5" i="1"/>
  <c r="G5" i="1"/>
  <c r="E5" i="1"/>
  <c r="C5" i="1"/>
  <c r="H4" i="1"/>
  <c r="G4" i="1"/>
  <c r="E4" i="1"/>
  <c r="C4" i="1"/>
  <c r="H3" i="1"/>
  <c r="G3" i="1"/>
  <c r="E3" i="1"/>
  <c r="C3" i="1"/>
  <c r="H2" i="1"/>
  <c r="G2" i="1"/>
  <c r="E2" i="1"/>
  <c r="C2" i="1"/>
  <c r="G84" i="6" l="1"/>
  <c r="F84" i="6"/>
  <c r="G83" i="6"/>
  <c r="F83" i="6"/>
  <c r="G82" i="6"/>
  <c r="F82" i="6"/>
  <c r="G81" i="6"/>
  <c r="F81" i="6"/>
  <c r="G80" i="6"/>
  <c r="F80" i="6"/>
  <c r="G79" i="6"/>
  <c r="F79" i="6"/>
  <c r="G78" i="6"/>
  <c r="F78" i="6"/>
  <c r="G77" i="6"/>
  <c r="F77" i="6"/>
  <c r="G76" i="6"/>
  <c r="F76" i="6"/>
  <c r="G75" i="6"/>
  <c r="F75" i="6"/>
  <c r="G74" i="6"/>
  <c r="F74" i="6"/>
  <c r="G73" i="6"/>
  <c r="F73" i="6"/>
  <c r="G72" i="6"/>
  <c r="F72" i="6"/>
  <c r="G71" i="6"/>
  <c r="F71" i="6"/>
  <c r="G70" i="6"/>
  <c r="F70" i="6"/>
  <c r="G69" i="6"/>
  <c r="F69" i="6"/>
  <c r="G68" i="6"/>
  <c r="F68" i="6"/>
  <c r="G67" i="6"/>
  <c r="F67" i="6"/>
  <c r="G66" i="6"/>
  <c r="F66" i="6"/>
  <c r="G65" i="6"/>
  <c r="F65" i="6"/>
  <c r="G64" i="6"/>
  <c r="F64" i="6"/>
  <c r="G63" i="6"/>
  <c r="F63" i="6"/>
  <c r="G62" i="6"/>
  <c r="F62" i="6"/>
  <c r="G61" i="6"/>
  <c r="F61" i="6"/>
  <c r="G60" i="6"/>
  <c r="F60" i="6"/>
  <c r="G59" i="6"/>
  <c r="F59" i="6"/>
  <c r="G58" i="6"/>
  <c r="F58" i="6"/>
  <c r="G57" i="6"/>
  <c r="F57" i="6"/>
  <c r="G56" i="6"/>
  <c r="F56" i="6"/>
  <c r="G55" i="6"/>
  <c r="F55" i="6"/>
  <c r="G54" i="6"/>
  <c r="F54" i="6"/>
  <c r="G53" i="6"/>
  <c r="F53" i="6"/>
  <c r="G52" i="6"/>
  <c r="F52" i="6"/>
  <c r="G51" i="6"/>
  <c r="F51" i="6"/>
  <c r="G50" i="6"/>
  <c r="F50" i="6"/>
  <c r="G49" i="6"/>
  <c r="F49" i="6"/>
  <c r="G48" i="6"/>
  <c r="F48" i="6"/>
  <c r="G47" i="6"/>
  <c r="F47" i="6"/>
  <c r="G46" i="6"/>
  <c r="F46" i="6"/>
  <c r="G45" i="6"/>
  <c r="F45" i="6"/>
  <c r="G44" i="6"/>
  <c r="F44" i="6"/>
  <c r="G43" i="6"/>
  <c r="F43" i="6"/>
  <c r="G42" i="6"/>
  <c r="F42" i="6"/>
  <c r="G41" i="6"/>
  <c r="F41" i="6"/>
  <c r="G40" i="6"/>
  <c r="F40" i="6"/>
  <c r="G39" i="6"/>
  <c r="F39" i="6"/>
  <c r="G38" i="6"/>
  <c r="F38" i="6"/>
  <c r="G37" i="6"/>
  <c r="F37" i="6"/>
  <c r="G36" i="6"/>
  <c r="F36" i="6"/>
  <c r="G35" i="6"/>
  <c r="F35" i="6"/>
  <c r="G34" i="6"/>
  <c r="F34" i="6"/>
  <c r="G33" i="6"/>
  <c r="F33" i="6"/>
  <c r="G32" i="6"/>
  <c r="F32" i="6"/>
  <c r="G31" i="6"/>
  <c r="F31" i="6"/>
  <c r="G30" i="6"/>
  <c r="F30" i="6"/>
  <c r="G29" i="6"/>
  <c r="F29" i="6"/>
  <c r="G28" i="6"/>
  <c r="F28" i="6"/>
  <c r="G27" i="6"/>
  <c r="F27" i="6"/>
  <c r="G26" i="6"/>
  <c r="F26" i="6"/>
  <c r="G25" i="6"/>
  <c r="F25" i="6"/>
  <c r="G24" i="6"/>
  <c r="F24" i="6"/>
  <c r="G23" i="6"/>
  <c r="F23" i="6"/>
  <c r="G22" i="6"/>
  <c r="F22" i="6"/>
  <c r="G21" i="6"/>
  <c r="F21" i="6"/>
  <c r="G20" i="6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G8" i="6"/>
  <c r="F8" i="6"/>
  <c r="G7" i="6"/>
  <c r="F7" i="6"/>
  <c r="G6" i="6"/>
  <c r="F6" i="6"/>
  <c r="G5" i="6"/>
  <c r="F5" i="6"/>
  <c r="G4" i="6"/>
  <c r="F4" i="6"/>
  <c r="G3" i="6"/>
  <c r="F3" i="6"/>
  <c r="G92" i="5"/>
  <c r="F92" i="5"/>
  <c r="G90" i="5"/>
  <c r="F90" i="5"/>
  <c r="G89" i="5"/>
  <c r="F89" i="5"/>
  <c r="G88" i="5"/>
  <c r="F88" i="5"/>
  <c r="G87" i="5"/>
  <c r="F87" i="5"/>
  <c r="G86" i="5"/>
  <c r="F86" i="5"/>
  <c r="G85" i="5"/>
  <c r="F85" i="5"/>
  <c r="G84" i="5"/>
  <c r="F84" i="5"/>
  <c r="G83" i="5"/>
  <c r="F83" i="5"/>
  <c r="G82" i="5"/>
  <c r="F82" i="5"/>
  <c r="G81" i="5"/>
  <c r="F81" i="5"/>
  <c r="G80" i="5"/>
  <c r="F80" i="5"/>
  <c r="G79" i="5"/>
  <c r="F79" i="5"/>
  <c r="G78" i="5"/>
  <c r="F78" i="5"/>
  <c r="G77" i="5"/>
  <c r="F77" i="5"/>
  <c r="G76" i="5"/>
  <c r="F76" i="5"/>
  <c r="G75" i="5"/>
  <c r="F75" i="5"/>
  <c r="G74" i="5"/>
  <c r="F74" i="5"/>
  <c r="G73" i="5"/>
  <c r="F73" i="5"/>
  <c r="G72" i="5"/>
  <c r="F72" i="5"/>
  <c r="G71" i="5"/>
  <c r="F71" i="5"/>
  <c r="G70" i="5"/>
  <c r="F70" i="5"/>
  <c r="G69" i="5"/>
  <c r="F69" i="5"/>
  <c r="G68" i="5"/>
  <c r="F68" i="5"/>
  <c r="G67" i="5"/>
  <c r="F67" i="5"/>
  <c r="G66" i="5"/>
  <c r="F66" i="5"/>
  <c r="G65" i="5"/>
  <c r="F65" i="5"/>
  <c r="G64" i="5"/>
  <c r="F64" i="5"/>
  <c r="G63" i="5"/>
  <c r="F63" i="5"/>
  <c r="G62" i="5"/>
  <c r="F62" i="5"/>
  <c r="G61" i="5"/>
  <c r="F61" i="5"/>
  <c r="G60" i="5"/>
  <c r="F60" i="5"/>
  <c r="G59" i="5"/>
  <c r="F59" i="5"/>
  <c r="G58" i="5"/>
  <c r="F58" i="5"/>
  <c r="G57" i="5"/>
  <c r="F57" i="5"/>
  <c r="G56" i="5"/>
  <c r="F56" i="5"/>
  <c r="G55" i="5"/>
  <c r="F55" i="5"/>
  <c r="G54" i="5"/>
  <c r="F54" i="5"/>
  <c r="G53" i="5"/>
  <c r="F53" i="5"/>
  <c r="G52" i="5"/>
  <c r="F52" i="5"/>
  <c r="G51" i="5"/>
  <c r="F51" i="5"/>
  <c r="G50" i="5"/>
  <c r="F50" i="5"/>
  <c r="G49" i="5"/>
  <c r="F49" i="5"/>
  <c r="G48" i="5"/>
  <c r="F48" i="5"/>
  <c r="G47" i="5"/>
  <c r="F47" i="5"/>
  <c r="G46" i="5"/>
  <c r="F46" i="5"/>
  <c r="G45" i="5"/>
  <c r="F45" i="5"/>
  <c r="G44" i="5"/>
  <c r="F44" i="5"/>
  <c r="G43" i="5"/>
  <c r="F43" i="5"/>
  <c r="G42" i="5"/>
  <c r="F42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6" i="5"/>
  <c r="F6" i="5"/>
  <c r="G5" i="5"/>
  <c r="F5" i="5"/>
  <c r="G4" i="5"/>
  <c r="F4" i="5"/>
  <c r="G3" i="5"/>
  <c r="F3" i="5"/>
  <c r="H84" i="4"/>
  <c r="I84" i="4" s="1"/>
  <c r="G84" i="4"/>
  <c r="F84" i="4"/>
  <c r="H83" i="4"/>
  <c r="G83" i="4"/>
  <c r="F83" i="4"/>
  <c r="H82" i="4"/>
  <c r="G82" i="4"/>
  <c r="F82" i="4"/>
  <c r="H81" i="4"/>
  <c r="G81" i="4"/>
  <c r="F81" i="4"/>
  <c r="H80" i="4"/>
  <c r="I80" i="4" s="1"/>
  <c r="G80" i="4"/>
  <c r="F80" i="4"/>
  <c r="H79" i="4"/>
  <c r="G79" i="4"/>
  <c r="F79" i="4"/>
  <c r="H78" i="4"/>
  <c r="G78" i="4"/>
  <c r="F78" i="4"/>
  <c r="H77" i="4"/>
  <c r="G77" i="4"/>
  <c r="F77" i="4"/>
  <c r="H76" i="4"/>
  <c r="I76" i="4" s="1"/>
  <c r="G76" i="4"/>
  <c r="F76" i="4"/>
  <c r="H75" i="4"/>
  <c r="G75" i="4"/>
  <c r="F75" i="4"/>
  <c r="H74" i="4"/>
  <c r="G74" i="4"/>
  <c r="F74" i="4"/>
  <c r="H73" i="4"/>
  <c r="G73" i="4"/>
  <c r="F73" i="4"/>
  <c r="H72" i="4"/>
  <c r="I72" i="4" s="1"/>
  <c r="G72" i="4"/>
  <c r="F72" i="4"/>
  <c r="H71" i="4"/>
  <c r="G71" i="4"/>
  <c r="F71" i="4"/>
  <c r="H70" i="4"/>
  <c r="G70" i="4"/>
  <c r="F70" i="4"/>
  <c r="H69" i="4"/>
  <c r="G69" i="4"/>
  <c r="F69" i="4"/>
  <c r="H68" i="4"/>
  <c r="I68" i="4" s="1"/>
  <c r="G68" i="4"/>
  <c r="F68" i="4"/>
  <c r="H67" i="4"/>
  <c r="G67" i="4"/>
  <c r="F67" i="4"/>
  <c r="H66" i="4"/>
  <c r="G66" i="4"/>
  <c r="F66" i="4"/>
  <c r="H65" i="4"/>
  <c r="G65" i="4"/>
  <c r="F65" i="4"/>
  <c r="H64" i="4"/>
  <c r="I64" i="4" s="1"/>
  <c r="G64" i="4"/>
  <c r="F64" i="4"/>
  <c r="H63" i="4"/>
  <c r="G63" i="4"/>
  <c r="F63" i="4"/>
  <c r="H62" i="4"/>
  <c r="G62" i="4"/>
  <c r="F62" i="4"/>
  <c r="H61" i="4"/>
  <c r="G61" i="4"/>
  <c r="F61" i="4"/>
  <c r="H60" i="4"/>
  <c r="I60" i="4" s="1"/>
  <c r="G60" i="4"/>
  <c r="F60" i="4"/>
  <c r="H59" i="4"/>
  <c r="G59" i="4"/>
  <c r="F59" i="4"/>
  <c r="H58" i="4"/>
  <c r="G58" i="4"/>
  <c r="F58" i="4"/>
  <c r="H57" i="4"/>
  <c r="G57" i="4"/>
  <c r="F57" i="4"/>
  <c r="H56" i="4"/>
  <c r="I56" i="4" s="1"/>
  <c r="G56" i="4"/>
  <c r="F56" i="4"/>
  <c r="H55" i="4"/>
  <c r="G55" i="4"/>
  <c r="F55" i="4"/>
  <c r="H54" i="4"/>
  <c r="G54" i="4"/>
  <c r="F54" i="4"/>
  <c r="H53" i="4"/>
  <c r="G53" i="4"/>
  <c r="F53" i="4"/>
  <c r="H52" i="4"/>
  <c r="I52" i="4" s="1"/>
  <c r="G52" i="4"/>
  <c r="F52" i="4"/>
  <c r="H51" i="4"/>
  <c r="G51" i="4"/>
  <c r="F51" i="4"/>
  <c r="H50" i="4"/>
  <c r="G50" i="4"/>
  <c r="F50" i="4"/>
  <c r="H49" i="4"/>
  <c r="G49" i="4"/>
  <c r="F49" i="4"/>
  <c r="H48" i="4"/>
  <c r="I48" i="4" s="1"/>
  <c r="G48" i="4"/>
  <c r="F48" i="4"/>
  <c r="H47" i="4"/>
  <c r="G47" i="4"/>
  <c r="F47" i="4"/>
  <c r="H46" i="4"/>
  <c r="G46" i="4"/>
  <c r="F46" i="4"/>
  <c r="H45" i="4"/>
  <c r="G45" i="4"/>
  <c r="F45" i="4"/>
  <c r="H44" i="4"/>
  <c r="I44" i="4" s="1"/>
  <c r="G44" i="4"/>
  <c r="F44" i="4"/>
  <c r="H43" i="4"/>
  <c r="G43" i="4"/>
  <c r="F43" i="4"/>
  <c r="H42" i="4"/>
  <c r="G42" i="4"/>
  <c r="F42" i="4"/>
  <c r="H41" i="4"/>
  <c r="G41" i="4"/>
  <c r="F41" i="4"/>
  <c r="H40" i="4"/>
  <c r="I40" i="4" s="1"/>
  <c r="G40" i="4"/>
  <c r="F40" i="4"/>
  <c r="H39" i="4"/>
  <c r="G39" i="4"/>
  <c r="F39" i="4"/>
  <c r="H38" i="4"/>
  <c r="G38" i="4"/>
  <c r="F38" i="4"/>
  <c r="H37" i="4"/>
  <c r="G37" i="4"/>
  <c r="F37" i="4"/>
  <c r="H36" i="4"/>
  <c r="I36" i="4" s="1"/>
  <c r="G36" i="4"/>
  <c r="F36" i="4"/>
  <c r="H35" i="4"/>
  <c r="G35" i="4"/>
  <c r="F35" i="4"/>
  <c r="H34" i="4"/>
  <c r="G34" i="4"/>
  <c r="F34" i="4"/>
  <c r="H33" i="4"/>
  <c r="I33" i="4" s="1"/>
  <c r="G33" i="4"/>
  <c r="F33" i="4"/>
  <c r="H32" i="4"/>
  <c r="I32" i="4" s="1"/>
  <c r="G32" i="4"/>
  <c r="F32" i="4"/>
  <c r="H31" i="4"/>
  <c r="G31" i="4"/>
  <c r="F31" i="4"/>
  <c r="H30" i="4"/>
  <c r="G30" i="4"/>
  <c r="F30" i="4"/>
  <c r="H29" i="4"/>
  <c r="I29" i="4" s="1"/>
  <c r="G29" i="4"/>
  <c r="F29" i="4"/>
  <c r="H28" i="4"/>
  <c r="I28" i="4" s="1"/>
  <c r="G28" i="4"/>
  <c r="F28" i="4"/>
  <c r="H27" i="4"/>
  <c r="G27" i="4"/>
  <c r="F27" i="4"/>
  <c r="H26" i="4"/>
  <c r="G26" i="4"/>
  <c r="F26" i="4"/>
  <c r="H25" i="4"/>
  <c r="I25" i="4" s="1"/>
  <c r="G25" i="4"/>
  <c r="F25" i="4"/>
  <c r="H24" i="4"/>
  <c r="I24" i="4" s="1"/>
  <c r="G24" i="4"/>
  <c r="F24" i="4"/>
  <c r="H23" i="4"/>
  <c r="G23" i="4"/>
  <c r="F23" i="4"/>
  <c r="H22" i="4"/>
  <c r="G22" i="4"/>
  <c r="F22" i="4"/>
  <c r="H21" i="4"/>
  <c r="I21" i="4" s="1"/>
  <c r="G21" i="4"/>
  <c r="F21" i="4"/>
  <c r="H20" i="4"/>
  <c r="I20" i="4" s="1"/>
  <c r="G20" i="4"/>
  <c r="F20" i="4"/>
  <c r="H19" i="4"/>
  <c r="G19" i="4"/>
  <c r="F19" i="4"/>
  <c r="H18" i="4"/>
  <c r="G18" i="4"/>
  <c r="F18" i="4"/>
  <c r="H17" i="4"/>
  <c r="I17" i="4" s="1"/>
  <c r="G17" i="4"/>
  <c r="F17" i="4"/>
  <c r="H16" i="4"/>
  <c r="I16" i="4" s="1"/>
  <c r="G16" i="4"/>
  <c r="F16" i="4"/>
  <c r="H15" i="4"/>
  <c r="G15" i="4"/>
  <c r="F15" i="4"/>
  <c r="H14" i="4"/>
  <c r="G14" i="4"/>
  <c r="F14" i="4"/>
  <c r="H13" i="4"/>
  <c r="I13" i="4" s="1"/>
  <c r="G13" i="4"/>
  <c r="F13" i="4"/>
  <c r="H12" i="4"/>
  <c r="I12" i="4" s="1"/>
  <c r="G12" i="4"/>
  <c r="F12" i="4"/>
  <c r="H11" i="4"/>
  <c r="G11" i="4"/>
  <c r="F11" i="4"/>
  <c r="H10" i="4"/>
  <c r="G10" i="4"/>
  <c r="F10" i="4"/>
  <c r="H9" i="4"/>
  <c r="I9" i="4" s="1"/>
  <c r="G9" i="4"/>
  <c r="F9" i="4"/>
  <c r="H8" i="4"/>
  <c r="I8" i="4" s="1"/>
  <c r="G8" i="4"/>
  <c r="F8" i="4"/>
  <c r="H7" i="4"/>
  <c r="G7" i="4"/>
  <c r="F7" i="4"/>
  <c r="H6" i="4"/>
  <c r="G6" i="4"/>
  <c r="F6" i="4"/>
  <c r="H5" i="4"/>
  <c r="I5" i="4" s="1"/>
  <c r="G5" i="4"/>
  <c r="F5" i="4"/>
  <c r="H4" i="4"/>
  <c r="I4" i="4" s="1"/>
  <c r="G4" i="4"/>
  <c r="F4" i="4"/>
  <c r="H3" i="4"/>
  <c r="G3" i="4"/>
  <c r="F3" i="4"/>
  <c r="H92" i="3"/>
  <c r="I92" i="3" s="1"/>
  <c r="G92" i="3"/>
  <c r="F92" i="3"/>
  <c r="H90" i="3"/>
  <c r="G90" i="3"/>
  <c r="F90" i="3"/>
  <c r="H89" i="3"/>
  <c r="G89" i="3"/>
  <c r="F89" i="3"/>
  <c r="H88" i="3"/>
  <c r="G88" i="3"/>
  <c r="F88" i="3"/>
  <c r="I87" i="3"/>
  <c r="H87" i="3"/>
  <c r="G87" i="3"/>
  <c r="F87" i="3"/>
  <c r="H86" i="3"/>
  <c r="I86" i="3" s="1"/>
  <c r="G86" i="3"/>
  <c r="F86" i="3"/>
  <c r="H85" i="3"/>
  <c r="G85" i="3"/>
  <c r="F85" i="3"/>
  <c r="H84" i="3"/>
  <c r="G84" i="3"/>
  <c r="F84" i="3"/>
  <c r="H83" i="3"/>
  <c r="G83" i="3"/>
  <c r="F83" i="3"/>
  <c r="H82" i="3"/>
  <c r="G82" i="3"/>
  <c r="F82" i="3"/>
  <c r="H81" i="3"/>
  <c r="G81" i="3"/>
  <c r="F81" i="3"/>
  <c r="H80" i="3"/>
  <c r="G80" i="3"/>
  <c r="F80" i="3"/>
  <c r="H79" i="3"/>
  <c r="G79" i="3"/>
  <c r="F79" i="3"/>
  <c r="H78" i="3"/>
  <c r="I78" i="3" s="1"/>
  <c r="G78" i="3"/>
  <c r="F78" i="3"/>
  <c r="H77" i="3"/>
  <c r="G77" i="3"/>
  <c r="F77" i="3"/>
  <c r="H76" i="3"/>
  <c r="G76" i="3"/>
  <c r="F76" i="3"/>
  <c r="H75" i="3"/>
  <c r="G75" i="3"/>
  <c r="F75" i="3"/>
  <c r="H74" i="3"/>
  <c r="I74" i="3" s="1"/>
  <c r="G74" i="3"/>
  <c r="F74" i="3"/>
  <c r="H73" i="3"/>
  <c r="G73" i="3"/>
  <c r="F73" i="3"/>
  <c r="H72" i="3"/>
  <c r="G72" i="3"/>
  <c r="F72" i="3"/>
  <c r="H71" i="3"/>
  <c r="G71" i="3"/>
  <c r="F71" i="3"/>
  <c r="H70" i="3"/>
  <c r="I70" i="3" s="1"/>
  <c r="G70" i="3"/>
  <c r="F70" i="3"/>
  <c r="H69" i="3"/>
  <c r="G69" i="3"/>
  <c r="F69" i="3"/>
  <c r="H68" i="3"/>
  <c r="G68" i="3"/>
  <c r="F68" i="3"/>
  <c r="H67" i="3"/>
  <c r="G67" i="3"/>
  <c r="F67" i="3"/>
  <c r="H66" i="3"/>
  <c r="I66" i="3" s="1"/>
  <c r="G66" i="3"/>
  <c r="F66" i="3"/>
  <c r="H65" i="3"/>
  <c r="G65" i="3"/>
  <c r="F65" i="3"/>
  <c r="H64" i="3"/>
  <c r="G64" i="3"/>
  <c r="F64" i="3"/>
  <c r="H63" i="3"/>
  <c r="G63" i="3"/>
  <c r="F63" i="3"/>
  <c r="H62" i="3"/>
  <c r="I62" i="3" s="1"/>
  <c r="G62" i="3"/>
  <c r="F62" i="3"/>
  <c r="H61" i="3"/>
  <c r="G61" i="3"/>
  <c r="F61" i="3"/>
  <c r="H60" i="3"/>
  <c r="G60" i="3"/>
  <c r="F60" i="3"/>
  <c r="H59" i="3"/>
  <c r="G59" i="3"/>
  <c r="F59" i="3"/>
  <c r="H58" i="3"/>
  <c r="I58" i="3" s="1"/>
  <c r="G58" i="3"/>
  <c r="F58" i="3"/>
  <c r="H57" i="3"/>
  <c r="G57" i="3"/>
  <c r="F57" i="3"/>
  <c r="H56" i="3"/>
  <c r="I56" i="3" s="1"/>
  <c r="G56" i="3"/>
  <c r="F56" i="3"/>
  <c r="H55" i="3"/>
  <c r="G55" i="3"/>
  <c r="F55" i="3"/>
  <c r="H54" i="3"/>
  <c r="I54" i="3" s="1"/>
  <c r="G54" i="3"/>
  <c r="F54" i="3"/>
  <c r="H53" i="3"/>
  <c r="G53" i="3"/>
  <c r="F53" i="3"/>
  <c r="H52" i="3"/>
  <c r="I52" i="3" s="1"/>
  <c r="G52" i="3"/>
  <c r="F52" i="3"/>
  <c r="H51" i="3"/>
  <c r="G51" i="3"/>
  <c r="F51" i="3"/>
  <c r="H50" i="3"/>
  <c r="I50" i="3" s="1"/>
  <c r="G50" i="3"/>
  <c r="F50" i="3"/>
  <c r="H49" i="3"/>
  <c r="G49" i="3"/>
  <c r="F49" i="3"/>
  <c r="H48" i="3"/>
  <c r="I48" i="3" s="1"/>
  <c r="G48" i="3"/>
  <c r="F48" i="3"/>
  <c r="H47" i="3"/>
  <c r="G47" i="3"/>
  <c r="F47" i="3"/>
  <c r="H46" i="3"/>
  <c r="I46" i="3" s="1"/>
  <c r="G46" i="3"/>
  <c r="F46" i="3"/>
  <c r="H45" i="3"/>
  <c r="G45" i="3"/>
  <c r="F45" i="3"/>
  <c r="H44" i="3"/>
  <c r="I44" i="3" s="1"/>
  <c r="G44" i="3"/>
  <c r="F44" i="3"/>
  <c r="H43" i="3"/>
  <c r="G43" i="3"/>
  <c r="F43" i="3"/>
  <c r="H42" i="3"/>
  <c r="I42" i="3" s="1"/>
  <c r="G42" i="3"/>
  <c r="F42" i="3"/>
  <c r="H41" i="3"/>
  <c r="G41" i="3"/>
  <c r="F41" i="3"/>
  <c r="H40" i="3"/>
  <c r="I40" i="3" s="1"/>
  <c r="G40" i="3"/>
  <c r="F40" i="3"/>
  <c r="H39" i="3"/>
  <c r="G39" i="3"/>
  <c r="F39" i="3"/>
  <c r="H38" i="3"/>
  <c r="I38" i="3" s="1"/>
  <c r="G38" i="3"/>
  <c r="F38" i="3"/>
  <c r="H37" i="3"/>
  <c r="G37" i="3"/>
  <c r="F37" i="3"/>
  <c r="H36" i="3"/>
  <c r="I36" i="3" s="1"/>
  <c r="G36" i="3"/>
  <c r="F36" i="3"/>
  <c r="H35" i="3"/>
  <c r="G35" i="3"/>
  <c r="F35" i="3"/>
  <c r="H34" i="3"/>
  <c r="I34" i="3" s="1"/>
  <c r="G34" i="3"/>
  <c r="F34" i="3"/>
  <c r="H33" i="3"/>
  <c r="G33" i="3"/>
  <c r="F33" i="3"/>
  <c r="H32" i="3"/>
  <c r="I32" i="3" s="1"/>
  <c r="G32" i="3"/>
  <c r="F32" i="3"/>
  <c r="H31" i="3"/>
  <c r="G31" i="3"/>
  <c r="F31" i="3"/>
  <c r="H30" i="3"/>
  <c r="I30" i="3" s="1"/>
  <c r="G30" i="3"/>
  <c r="F30" i="3"/>
  <c r="H29" i="3"/>
  <c r="I29" i="3" s="1"/>
  <c r="G29" i="3"/>
  <c r="F29" i="3"/>
  <c r="H28" i="3"/>
  <c r="I28" i="3" s="1"/>
  <c r="G28" i="3"/>
  <c r="F28" i="3"/>
  <c r="H27" i="3"/>
  <c r="I27" i="3" s="1"/>
  <c r="G27" i="3"/>
  <c r="F27" i="3"/>
  <c r="H26" i="3"/>
  <c r="I26" i="3" s="1"/>
  <c r="G26" i="3"/>
  <c r="F26" i="3"/>
  <c r="H25" i="3"/>
  <c r="I25" i="3" s="1"/>
  <c r="G25" i="3"/>
  <c r="F25" i="3"/>
  <c r="H24" i="3"/>
  <c r="I24" i="3" s="1"/>
  <c r="G24" i="3"/>
  <c r="F24" i="3"/>
  <c r="H23" i="3"/>
  <c r="I23" i="3" s="1"/>
  <c r="G23" i="3"/>
  <c r="F23" i="3"/>
  <c r="H22" i="3"/>
  <c r="I22" i="3" s="1"/>
  <c r="G22" i="3"/>
  <c r="F22" i="3"/>
  <c r="H21" i="3"/>
  <c r="I21" i="3" s="1"/>
  <c r="G21" i="3"/>
  <c r="F21" i="3"/>
  <c r="H20" i="3"/>
  <c r="I20" i="3" s="1"/>
  <c r="G20" i="3"/>
  <c r="F20" i="3"/>
  <c r="H19" i="3"/>
  <c r="I19" i="3" s="1"/>
  <c r="G19" i="3"/>
  <c r="F19" i="3"/>
  <c r="H18" i="3"/>
  <c r="I18" i="3" s="1"/>
  <c r="G18" i="3"/>
  <c r="F18" i="3"/>
  <c r="H17" i="3"/>
  <c r="I17" i="3" s="1"/>
  <c r="G17" i="3"/>
  <c r="F17" i="3"/>
  <c r="H16" i="3"/>
  <c r="I16" i="3" s="1"/>
  <c r="G16" i="3"/>
  <c r="F16" i="3"/>
  <c r="H15" i="3"/>
  <c r="I15" i="3" s="1"/>
  <c r="G15" i="3"/>
  <c r="F15" i="3"/>
  <c r="H14" i="3"/>
  <c r="I14" i="3" s="1"/>
  <c r="G14" i="3"/>
  <c r="F14" i="3"/>
  <c r="H13" i="3"/>
  <c r="I13" i="3" s="1"/>
  <c r="G13" i="3"/>
  <c r="F13" i="3"/>
  <c r="H12" i="3"/>
  <c r="I12" i="3" s="1"/>
  <c r="G12" i="3"/>
  <c r="F12" i="3"/>
  <c r="H11" i="3"/>
  <c r="I11" i="3" s="1"/>
  <c r="G11" i="3"/>
  <c r="H10" i="3"/>
  <c r="I10" i="3" s="1"/>
  <c r="G10" i="3"/>
  <c r="F10" i="3"/>
  <c r="H9" i="3"/>
  <c r="I9" i="3" s="1"/>
  <c r="G9" i="3"/>
  <c r="F9" i="3"/>
  <c r="H8" i="3"/>
  <c r="I8" i="3" s="1"/>
  <c r="G8" i="3"/>
  <c r="F8" i="3"/>
  <c r="H7" i="3"/>
  <c r="I7" i="3" s="1"/>
  <c r="G7" i="3"/>
  <c r="F7" i="3"/>
  <c r="H6" i="3"/>
  <c r="I6" i="3" s="1"/>
  <c r="G6" i="3"/>
  <c r="F6" i="3"/>
  <c r="H5" i="3"/>
  <c r="I5" i="3" s="1"/>
  <c r="G5" i="3"/>
  <c r="F5" i="3"/>
  <c r="H4" i="3"/>
  <c r="I4" i="3" s="1"/>
  <c r="G4" i="3"/>
  <c r="F4" i="3"/>
  <c r="H3" i="3"/>
  <c r="I3" i="3" s="1"/>
  <c r="G3" i="3"/>
  <c r="F3" i="3"/>
  <c r="I3" i="4" l="1"/>
  <c r="I7" i="4"/>
  <c r="I11" i="4"/>
  <c r="I15" i="4"/>
  <c r="I19" i="4"/>
  <c r="I23" i="4"/>
  <c r="I27" i="4"/>
  <c r="I31" i="4"/>
  <c r="I6" i="4"/>
  <c r="I10" i="4"/>
  <c r="I14" i="4"/>
  <c r="I18" i="4"/>
  <c r="I22" i="4"/>
  <c r="I26" i="4"/>
  <c r="I30" i="4"/>
  <c r="I34" i="4"/>
  <c r="I38" i="4"/>
  <c r="I42" i="4"/>
  <c r="I46" i="4"/>
  <c r="I50" i="4"/>
  <c r="I54" i="4"/>
  <c r="I58" i="4"/>
  <c r="I62" i="4"/>
  <c r="I66" i="4"/>
  <c r="I70" i="4"/>
  <c r="I74" i="4"/>
  <c r="I78" i="4"/>
  <c r="I82" i="4"/>
  <c r="I37" i="4"/>
  <c r="I41" i="4"/>
  <c r="I45" i="4"/>
  <c r="I49" i="4"/>
  <c r="I53" i="4"/>
  <c r="I35" i="4"/>
  <c r="I39" i="4"/>
  <c r="I43" i="4"/>
  <c r="I47" i="4"/>
  <c r="I51" i="4"/>
  <c r="I55" i="4"/>
  <c r="I57" i="4"/>
  <c r="I61" i="4"/>
  <c r="I65" i="4"/>
  <c r="I69" i="4"/>
  <c r="I73" i="4"/>
  <c r="I77" i="4"/>
  <c r="I81" i="4"/>
  <c r="I59" i="4"/>
  <c r="I63" i="4"/>
  <c r="I67" i="4"/>
  <c r="I71" i="4"/>
  <c r="I75" i="4"/>
  <c r="I79" i="4"/>
  <c r="I83" i="4"/>
  <c r="I31" i="3"/>
  <c r="I35" i="3"/>
  <c r="I39" i="3"/>
  <c r="I43" i="3"/>
  <c r="I47" i="3"/>
  <c r="I33" i="3"/>
  <c r="I37" i="3"/>
  <c r="I41" i="3"/>
  <c r="I45" i="3"/>
  <c r="I49" i="3"/>
  <c r="I51" i="3"/>
  <c r="I55" i="3"/>
  <c r="I59" i="3"/>
  <c r="I63" i="3"/>
  <c r="I67" i="3"/>
  <c r="I71" i="3"/>
  <c r="I75" i="3"/>
  <c r="I79" i="3"/>
  <c r="I83" i="3"/>
  <c r="I53" i="3"/>
  <c r="I57" i="3"/>
  <c r="I61" i="3"/>
  <c r="I65" i="3"/>
  <c r="I69" i="3"/>
  <c r="I73" i="3"/>
  <c r="I81" i="3"/>
  <c r="I85" i="3"/>
  <c r="I77" i="3"/>
  <c r="I82" i="3"/>
  <c r="I60" i="3"/>
  <c r="I68" i="3"/>
  <c r="I76" i="3"/>
  <c r="I84" i="3"/>
  <c r="I90" i="3"/>
  <c r="I64" i="3"/>
  <c r="I72" i="3"/>
  <c r="I80" i="3"/>
  <c r="I88" i="3"/>
  <c r="I89" i="3"/>
</calcChain>
</file>

<file path=xl/sharedStrings.xml><?xml version="1.0" encoding="utf-8"?>
<sst xmlns="http://schemas.openxmlformats.org/spreadsheetml/2006/main" count="563" uniqueCount="316">
  <si>
    <t xml:space="preserve">HAM PETROL VE DOĞALGAZ ÇIKARIMI     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</si>
  <si>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</si>
  <si>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</si>
  <si>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</si>
  <si>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</si>
  <si>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</si>
  <si>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</si>
  <si>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>DİYARBAKIR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</si>
  <si>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</si>
  <si>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</si>
  <si>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</si>
  <si>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</si>
  <si>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</si>
  <si>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</si>
  <si>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</si>
  <si>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</si>
  <si>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</si>
  <si>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</si>
  <si>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</si>
  <si>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</si>
  <si>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</si>
  <si>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</si>
  <si>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</si>
  <si>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</si>
  <si>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</si>
  <si>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</si>
  <si>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</si>
  <si>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</si>
  <si>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</si>
  <si>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</si>
  <si>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</si>
  <si>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</si>
  <si>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</si>
  <si>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</si>
  <si>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</si>
  <si>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</si>
  <si>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</si>
  <si>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</si>
  <si>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</si>
  <si>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</si>
  <si>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</si>
  <si>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</si>
  <si>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</si>
  <si>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</si>
  <si>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</si>
  <si>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</si>
  <si>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</si>
  <si>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</si>
  <si>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</si>
  <si>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</si>
  <si>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</si>
  <si>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</si>
  <si>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</si>
  <si>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</si>
  <si>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</si>
  <si>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</si>
  <si>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</si>
  <si>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</si>
  <si>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</si>
  <si>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</si>
  <si>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</si>
  <si>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</si>
  <si>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</si>
  <si>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</si>
  <si>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</si>
  <si>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</si>
  <si>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</si>
  <si>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</si>
  <si>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</si>
  <si>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</si>
  <si>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</si>
  <si>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</si>
  <si>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</si>
  <si>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</si>
  <si>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</si>
  <si>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</si>
  <si>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</si>
  <si>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</si>
  <si>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</si>
  <si>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</si>
  <si>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</si>
  <si>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</si>
  <si>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Months</t>
  </si>
  <si>
    <t>4a_index</t>
  </si>
  <si>
    <t>4c_index</t>
  </si>
  <si>
    <t xml:space="preserve">Total Registered Employment </t>
  </si>
  <si>
    <t>ACTIVITY CLASSIFICATION</t>
  </si>
  <si>
    <t xml:space="preserve">CROP AND ANIMAL PRODUCTION       </t>
  </si>
  <si>
    <t>CODES OF ACTIVITY</t>
  </si>
  <si>
    <t xml:space="preserve">FORESTRY AND LOGGING </t>
  </si>
  <si>
    <t>FISHING AND AQUACULTURE</t>
  </si>
  <si>
    <t xml:space="preserve">MINING OF COAL AND LIGNITE  </t>
  </si>
  <si>
    <t>MİNİNG OF METAL ORES</t>
  </si>
  <si>
    <t>OTHER MİNİNG AND QUARRYİNG </t>
  </si>
  <si>
    <t>MİNİNG SUPPORT SERVİCE ACTİVİTİES </t>
  </si>
  <si>
    <t>MANUFACTURE OF FOOD PRODUCTS</t>
  </si>
  <si>
    <t>MANUFACTURE OF BEVERAGES </t>
  </si>
  <si>
    <t>MANUFACTURE OF TOBACCO PRODUCTS</t>
  </si>
  <si>
    <t>MANUFACTURE OF TEXTİLES</t>
  </si>
  <si>
    <t>MANUFACTURE OF WEARİNG APPAREL</t>
  </si>
  <si>
    <t>MANUFACTURE OF LEATHER AND RELATED PRODUCTS </t>
  </si>
  <si>
    <t>MANUFACTURE OF WOOD AND OF PRODUCTS OF WOOD AND CORK, EXCEPT FURNİTURE; MANUFACTURE OF ARTİCLES OF STRAW AND PLAİTİNG MATERİALS </t>
  </si>
  <si>
    <t>MANUFACTURE OF PAPER AND PAPER PRODUCTS </t>
  </si>
  <si>
    <t>PRİNTİNG AND REPRODUCTİON OF RECORDED MEDİA</t>
  </si>
  <si>
    <t>MINING SUPPORT SERVICE ACTIVITIES </t>
  </si>
  <si>
    <t>MANUFACTURE OF TEXTILES</t>
  </si>
  <si>
    <t>MANUFACTURE OF WEARING APPAREL</t>
  </si>
  <si>
    <t>PRİNTİNG AND REPRODUCTİON OF RECORDED MEDIA</t>
  </si>
  <si>
    <t>MANUFACTURE OF COKE AND REFİNED PETROLEUM PRODUCTS</t>
  </si>
  <si>
    <t>MANUFACTURE OF CHEMİCALS AND CHEMİCAL PRODUCTS</t>
  </si>
  <si>
    <t>MANUFACTURE OF BASİC PHARMACEUTİCAL PRODUCTS AND PHARMACEUTİCAL PREPARATİONS </t>
  </si>
  <si>
    <t>MANUFACTURE OF RUBBER AND PLASTİC PRODUCTS </t>
  </si>
  <si>
    <t>MANUFACTURE OF OTHER NON-METALLİC MİNERAL PRODUCTS</t>
  </si>
  <si>
    <t>MANUFACTURE OF BASİC METALS</t>
  </si>
  <si>
    <t>MANUFACTURE OF FABRİCATED METAL PRODUCTS, EXCEPT MACHİNERY AND EQUİPMENT </t>
  </si>
  <si>
    <t>MANUFACTURE OF COMPUTER, ELECTRONİC AND OPTİCAL PRODUCTS </t>
  </si>
  <si>
    <t>MANUFACTURE OF ELECTRİCAL EQUİPMENT </t>
  </si>
  <si>
    <t>MANUFACTURE OF MACHİNERY AND EQUİPMENT N.E.C. </t>
  </si>
  <si>
    <t>MANUFACTURE OF MOTOR VEHİCLES, TRAİLERS AND SEMİ-TRAİLERS </t>
  </si>
  <si>
    <t>MANUFACTURE OF OTHER TRANSPORT EQUİPMENT </t>
  </si>
  <si>
    <t>MANUFACTURE OF FURNİTURE </t>
  </si>
  <si>
    <t>OTHER MANUFACTURİNG </t>
  </si>
  <si>
    <t>MANUFACTURE OF COKE AND REFINED PETROLEUM PRODUCTS</t>
  </si>
  <si>
    <t>MANUFACTURE OF CHEMICALS AND CHEMICAL PRODUCTS</t>
  </si>
  <si>
    <t>MANUFACTURE OF BASIC PHARMACEUTICAL PRODUCTS AND PHARMACEUTICAL PREPARATIONS </t>
  </si>
  <si>
    <t>MANUFACTURE OF RUBBER AND PLASTIC PRODUCTS </t>
  </si>
  <si>
    <t>MANUFACTURE OF OTHER NON-METALLIC MINERAL PRODUCTS</t>
  </si>
  <si>
    <t>MANUFACTURE OF BASIC METALS</t>
  </si>
  <si>
    <t>MANUFACTURE OF FABRICATED METAL PRODUCTS, EXCEPT MACHINERY AND EQUIPMENT </t>
  </si>
  <si>
    <t>MANUFACTURE OF COMPUTER, ELECTRONIC AND OPTİÜCAL PRODUCTS </t>
  </si>
  <si>
    <t>MANUFACTURE OF ELECTRİCAL EQUIPMENT </t>
  </si>
  <si>
    <t>MANUFACTURE OF MACHINERY AND EQUIPMENT N.E.C. </t>
  </si>
  <si>
    <t>MANUFACTURE OF MOTOR VEHICLES, TRAILERS AND SEMI-TRAILERS </t>
  </si>
  <si>
    <t>MANUFACTURE OF OTHER TRANSPORT EQUIPMENT </t>
  </si>
  <si>
    <t>MANUFACTURE OF FURNITURE </t>
  </si>
  <si>
    <t>OTHER MANUFACTURING </t>
  </si>
  <si>
    <t>REPAİR AND İNSTALLATİON OF MACHİNERY AND EQUİPMENT </t>
  </si>
  <si>
    <t>ELECTRİCİTY, GAS, STEAM AND AİR CONDİTİONİNG SUPPLY </t>
  </si>
  <si>
    <t>WATER COLLECTİON, TREATMENT AND SUPPLY </t>
  </si>
  <si>
    <t>SEWERAGE </t>
  </si>
  <si>
    <t>WASTE COLLECTİON, TREATMENT AND DİSPOSAL ACTİVİTİES; MATERİALS RECOVERY </t>
  </si>
  <si>
    <t>REMEDİATİON ACTİVİTİES AND OTHER WASTE MANAGEMENT SERVİCES </t>
  </si>
  <si>
    <t>CONSTRUCTİON OF BUİLDİNGS </t>
  </si>
  <si>
    <t>CİVİL ENGİNEERİNG</t>
  </si>
  <si>
    <t>SPECİALİSED CONSTRUCTİON ACTİVİTİES </t>
  </si>
  <si>
    <t>WHOLESALE AND RETAİL TRADE AND REPAİR OF MOTOR VEHİCLES AND MOTORCYCLES </t>
  </si>
  <si>
    <t>WHOLESALE TRADE, EXCEPT OF MOTOR VEHİCLES AND MOTORCYCLES </t>
  </si>
  <si>
    <t>RETAİL TRADE, EXCEPT OF MOTOR VEHİCLES AND MOTORCYCLES</t>
  </si>
  <si>
    <t>LAND TRANSPORT AND TRANSPORT VİA PİPELİNES</t>
  </si>
  <si>
    <t>WATER TRANSPORT</t>
  </si>
  <si>
    <t>AİR TRANSPORT</t>
  </si>
  <si>
    <t>WAREHOUSİNG AND SUPPORT ACTİVİTİES FOR TRANSPORTATİON</t>
  </si>
  <si>
    <t>POSTAL AND COURİER ACTİVİTİES</t>
  </si>
  <si>
    <t>ACCOMMODATİON</t>
  </si>
  <si>
    <t>FOOD AND BEVERAGE SERVİCE ACTİVİTİES</t>
  </si>
  <si>
    <t>PUBLİSHİNG ACTİVİTİES</t>
  </si>
  <si>
    <t>MOTİON PİCTURE, VİDEO AND TELEVİSİON PROGRAMME PRODUCTİON, SOUND RECORDİNG AND MUSİC PUBLİSHİNG ACTİVİTİES</t>
  </si>
  <si>
    <t>PROGRAMMİNG AND BROADCASTİNG ACTİVİTİES</t>
  </si>
  <si>
    <t>TELECOMMUNİCATİONS</t>
  </si>
  <si>
    <t>COMPUTER PROGRAMMİNG, CONSULTANCY AND RELATED ACTİVİTİES</t>
  </si>
  <si>
    <t>INFORMATİON SERVİCE ACTİVİTİES</t>
  </si>
  <si>
    <t>FİNANCİAL SERVİCE ACTİVİTİES, EXCEPT İNSURANCE AND PENSİON FUNDİNG</t>
  </si>
  <si>
    <t>INSURANCE, REİNSURANCE AND PENSİON FUNDİNG, EXCEPT COMPULSORY SOCİAL SECURİTY</t>
  </si>
  <si>
    <t>ACTİVİTİES AUXİLİARY TO FİNANCİAL SERVİCES AND İNSURANCE ACTİVİTİES</t>
  </si>
  <si>
    <t>REAL ESTATE ACTİVİTİES</t>
  </si>
  <si>
    <t>LEGAL AND ACCOUNTİNG ACTİVİTİES</t>
  </si>
  <si>
    <t>ACTİVİTİES OF HEAD OFFİCES; MANAGEMENT CONSULTANCY ACTİVİTİES</t>
  </si>
  <si>
    <t>ARCHİTECTURAL AND ENGİNEERİNG ACTİVİTİES; TECHNİCAL TESTİNG AND ANALYSİS</t>
  </si>
  <si>
    <t>SCİENTİFİC RESEARCH AND DEVELOPMENT</t>
  </si>
  <si>
    <t>ADVERTİSİNG AND MARKET RESEARCH</t>
  </si>
  <si>
    <t>OTHER PROFESSİONAL, SCİENTİFİC AND TECHNİCAL ACTİVİTİES</t>
  </si>
  <si>
    <t>VETERİNARY ACTİVİTİES </t>
  </si>
  <si>
    <t>RENTAL AND LEASİNG ACTİVİTİES</t>
  </si>
  <si>
    <t>EMPLOYMENT ACTİVİTİES</t>
  </si>
  <si>
    <t>TRAVEL AGENCY, TOUR OPERATOR AND OTHER RESERVATİON SERVİCE AND RELATED ACTİVİTİES</t>
  </si>
  <si>
    <t>SECURİTY AND İNVESTİGATİON ACTİVİTİES</t>
  </si>
  <si>
    <t>SERVİCES TO BUİLDİNGS AND LANDSCAPE ACTİVİTİES</t>
  </si>
  <si>
    <t>OFFİCE ADMİNİSTRATİVE, OFFİCE SUPPORT AND OTHER BUSİNESS SUPPORT ACTİVİTİES</t>
  </si>
  <si>
    <t>PUBLIC ADMINISTRATION AND DEFENCE; COMPULSORY SOCIAL SECURITY</t>
  </si>
  <si>
    <t>EDUCATİON</t>
  </si>
  <si>
    <t>HUMAN HEALTH ACTİVİTİES</t>
  </si>
  <si>
    <t>RESİDENTİAL CARE ACTİVİTİES</t>
  </si>
  <si>
    <t>SOCİAL WORK ACTİVİTİES WİTHOUT ACCOMMODATİON</t>
  </si>
  <si>
    <t>CREATİVE, ARTS AND ENTERTAİNMENT ACTİVİTİES</t>
  </si>
  <si>
    <t>LİBRARİES, ARCHİVES, MUSEUMS AND OTHER CULTURAL ACTİVİTİES</t>
  </si>
  <si>
    <t>GAMBLİNG AND BETTİNG ACTİVİTİES</t>
  </si>
  <si>
    <t>SPORTS ACTİVİTİES AND AMUSEMENT AND RECREATİON ACTİVİTİES</t>
  </si>
  <si>
    <t>ACTİVİTİES OF MEMBERSHİP ORGANİSATİONS</t>
  </si>
  <si>
    <t>REPAİR OF COMPUTERS AND PERSONAL AND HOUSEHOLD GOODS</t>
  </si>
  <si>
    <t>OTHER PERSONAL SERVİCE ACTİVİTİES</t>
  </si>
  <si>
    <t>ACTİVİTİES OF HOUSEHOLDS AS EMPLOYERS OF DOMESTİC PERSONNEL</t>
  </si>
  <si>
    <t>UNDİFFERENTİATED GOODS- AND SERVİCES-PRODUCİNG ACTİVİTİES OF PRİVATE HOUSEHOLDS FOR OWN USE</t>
  </si>
  <si>
    <t>ACTİVİTİES OF EXTRATERRİTORİAL ORGANİSATİONS AND BODİES</t>
  </si>
  <si>
    <t>PROVINCES CODE</t>
  </si>
  <si>
    <t>PROVINCES</t>
  </si>
  <si>
    <t>Unadjusted Series</t>
  </si>
  <si>
    <t>TOTAL</t>
  </si>
  <si>
    <t>CROP AND ANİMAL PRODUCTİON, HUNTİNG AND RELATED SERVİCE ACTİVİTİES </t>
  </si>
  <si>
    <t>FORESTRY AND LOGGİNG </t>
  </si>
  <si>
    <t>FİSHİNG AND AQUACULTURE </t>
  </si>
  <si>
    <t>MİNİNG OF COAL AND LİGNİTE </t>
  </si>
  <si>
    <t>EXTRACTİON OF CRUDE PETROLEUM AND NATURAL GAS</t>
  </si>
  <si>
    <t>T O TAL</t>
  </si>
  <si>
    <t>4b_index</t>
  </si>
  <si>
    <t>The Number of Compulsorily Insured (4b)</t>
  </si>
  <si>
    <t>The Number of Compulsorily Insured(4a)</t>
  </si>
  <si>
    <t>The Number of Compulsorily Insured and Waged Labor (4a)</t>
  </si>
  <si>
    <t>The Number of Compulsorily Insured Tradesman and Farmer (4b)</t>
  </si>
  <si>
    <t>The Number of Compulsorily Insured and Waged Labor(4a)_SA</t>
  </si>
  <si>
    <t>The Number of Compulsorily Insured Tradesman and Farmer (4b)_SA</t>
  </si>
  <si>
    <t>IĞDIR</t>
  </si>
  <si>
    <t>BİNGÖL</t>
  </si>
  <si>
    <t>VAN</t>
  </si>
  <si>
    <t>The number of Compulsorily Insured (4c)</t>
  </si>
  <si>
    <t>The Number of Compulsorily Insured Public Employee (4c)</t>
  </si>
  <si>
    <t>The Number of Compulsorily Insured Public Employee(4c)_SA</t>
  </si>
  <si>
    <t>EK-9 EV HİZMETLERİNDE 10 GÜNDEN FAZLA ÇALIŞANLAR</t>
  </si>
  <si>
    <t>UŞAK</t>
  </si>
  <si>
    <t>RİZE</t>
  </si>
  <si>
    <t>ARDAHAN</t>
  </si>
  <si>
    <t>BİTLİS</t>
  </si>
  <si>
    <t>SİİRT</t>
  </si>
  <si>
    <t>BATMAN</t>
  </si>
  <si>
    <t>HAKKARİ</t>
  </si>
  <si>
    <t>MARDİN</t>
  </si>
  <si>
    <t>ŞIRNAK</t>
  </si>
  <si>
    <t>Share of Sectors (October 2017)</t>
  </si>
  <si>
    <t>Change of The Number of Employees (October 2017 - October 2016)</t>
  </si>
  <si>
    <t>Difference of The Number of Employees (October 2017 - October 2016)</t>
  </si>
  <si>
    <t>Share of Sectors in The Increase (%) (October 2017)</t>
  </si>
  <si>
    <t>Share of Provinces (October 2017)</t>
  </si>
  <si>
    <t>Change of The Number of Companies (October 2017 - October 2016)</t>
  </si>
  <si>
    <t>Difference of The Number of Companies (October 2017 - October 2016)</t>
  </si>
  <si>
    <t>Share of Provinces in The Increase (%) (October 2017)</t>
  </si>
  <si>
    <t>Change of Number of Companies (SME) (October 2017 - October 2016)</t>
  </si>
  <si>
    <t>Difference of Number of Companies (SME) (October 2017 - October 2016)</t>
  </si>
  <si>
    <t>Change of The Number of Companies (SME) (October 2017 - October 2016)</t>
  </si>
  <si>
    <t>Difference of The Number of Companies (SME) (October 2017 - October 2016)</t>
  </si>
  <si>
    <t>AĞRI</t>
  </si>
  <si>
    <t>GİRESUN</t>
  </si>
  <si>
    <t>Seasonal Adjusted Series</t>
  </si>
  <si>
    <t>ADANA</t>
  </si>
  <si>
    <t>ADIYAMAN</t>
  </si>
  <si>
    <t>AFYONKARAHİSAR</t>
  </si>
  <si>
    <t>AKSARAY</t>
  </si>
  <si>
    <t>AMASYA</t>
  </si>
  <si>
    <t>ANKARA</t>
  </si>
  <si>
    <t>ANTALYA</t>
  </si>
  <si>
    <t>ARTVİN</t>
  </si>
  <si>
    <t>AYDIN</t>
  </si>
  <si>
    <t>BALIKESİR</t>
  </si>
  <si>
    <t>BARTIN</t>
  </si>
  <si>
    <t>BAYBURT</t>
  </si>
  <si>
    <t>BİLECİK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</si>
  <si>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</si>
  <si>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</si>
  <si>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</si>
  <si>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</si>
  <si>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</si>
  <si>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</si>
  <si>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</si>
  <si>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</si>
  <si>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</si>
  <si>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</si>
  <si>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</si>
  <si>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</si>
  <si>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</si>
  <si>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</si>
  <si>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GÜMÜŞHANE</t>
  </si>
  <si>
    <t>HATAY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</si>
  <si>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</si>
  <si>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</si>
  <si>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</si>
  <si>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</si>
  <si>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</si>
  <si>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</si>
  <si>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</si>
  <si>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</si>
  <si>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</si>
  <si>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KIRIKKALE</t>
  </si>
  <si>
    <t>KIRŞEHİR</t>
  </si>
  <si>
    <t>KİLİS</t>
  </si>
  <si>
    <t>KOCAELİ</t>
  </si>
  <si>
    <t>KONYA</t>
  </si>
  <si>
    <t>KÜTAHYA</t>
  </si>
  <si>
    <t>MALATYA</t>
  </si>
  <si>
    <t>MANİSA</t>
  </si>
  <si>
    <t>MERSİN</t>
  </si>
  <si>
    <t>MUĞLA</t>
  </si>
  <si>
    <t>MUŞ</t>
  </si>
  <si>
    <t>NEVŞEHİR</t>
  </si>
  <si>
    <t>NİĞDE</t>
  </si>
  <si>
    <t>ORDU</t>
  </si>
  <si>
    <t>OSMANİYE</t>
  </si>
  <si>
    <t>SAKARYA</t>
  </si>
  <si>
    <t>SAMSUN</t>
  </si>
  <si>
    <t>SİNOP</t>
  </si>
  <si>
    <t>SİVAS</t>
  </si>
  <si>
    <t>ŞANLIURFA</t>
  </si>
  <si>
    <t>TEKİRDAĞ</t>
  </si>
  <si>
    <t>TOKAT</t>
  </si>
  <si>
    <t>TRABZON</t>
  </si>
  <si>
    <t>TUNCELİ</t>
  </si>
  <si>
    <t>YALOVA</t>
  </si>
  <si>
    <t>YOZGAT</t>
  </si>
  <si>
    <t>ZONGULDAK</t>
  </si>
  <si>
    <t>TOPLAM</t>
  </si>
  <si>
    <t>Share of Provinces (November 2017)</t>
  </si>
  <si>
    <t>Change of Number of Applicants (November 2017 - November 2016)</t>
  </si>
  <si>
    <t>Difference of Number of Applicants (November 2017 - November 2016)</t>
  </si>
  <si>
    <t>Change of Number of Applicants (November 2017 - October 2017)</t>
  </si>
  <si>
    <t>Change of Number of Applicants-SA (November 2017 - October 2017)</t>
  </si>
  <si>
    <t>Change of Number of Unemployment Compensation (November 2017 - November 2016)</t>
  </si>
  <si>
    <t>Difference of Number of Unemployment Compensation (November 2017 - November 2016)</t>
  </si>
  <si>
    <t>Change of Number of Unemployment Compensation (November 2017 - October 2017)</t>
  </si>
  <si>
    <t>Change of Number of Unemployment Compensation-SA (November 2017 - October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</si>
</sst>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%"/>
    <numFmt numFmtId="166" formatCode="#,##0;[Red]#,##0"/>
    <numFmt numFmtId="167" formatCode="#,##0_ ;\-#,##0\ "/>
    <numFmt numFmtId="168" formatCode="[$-409]mmm\-yy;@"/>
    <numFmt numFmtId="169" formatCode="0.0"/>
  </numFmts>
  <fonts count="1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sz val="9"/>
      <name val="Arial"/>
      <family val="2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sz val="8.5"/>
      <name val="Arial"/>
      <family val="2"/>
      <charset val="162"/>
    </font>
    <font>
      <b/>
      <sz val="9"/>
      <name val="Arial"/>
      <family val="2"/>
      <charset val="162"/>
    </font>
    <font>
      <b/>
      <sz val="8.5"/>
      <name val="Arial"/>
      <family val="2"/>
      <charset val="162"/>
    </font>
    <font>
      <b/>
      <sz val="10"/>
      <name val="Arial"/>
      <family val="2"/>
      <charset val="162"/>
    </font>
    <font>
      <b/>
      <sz val="10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74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3" fontId="0" fillId="0" borderId="0" xfId="0" applyNumberFormat="1"/>
    <xf numFmtId="164" fontId="0" fillId="0" borderId="0" xfId="0" applyNumberFormat="1"/>
    <xf numFmtId="3" fontId="3" fillId="0" borderId="1" xfId="0" applyNumberFormat="1" applyFont="1" applyBorder="1"/>
    <xf numFmtId="3" fontId="3" fillId="0" borderId="1" xfId="0" applyNumberFormat="1" applyFont="1" applyFill="1" applyBorder="1"/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7" fontId="4" fillId="2" borderId="4" xfId="0" applyNumberFormat="1" applyFont="1" applyFill="1" applyBorder="1" applyAlignment="1">
      <alignment horizontal="center" vertical="center"/>
    </xf>
    <xf numFmtId="17" fontId="4" fillId="2" borderId="4" xfId="0" applyNumberFormat="1" applyFont="1" applyFill="1" applyBorder="1" applyAlignment="1">
      <alignment horizontal="center" vertical="center" wrapText="1"/>
    </xf>
    <xf numFmtId="0" fontId="6" fillId="0" borderId="1" xfId="2" quotePrefix="1" applyNumberFormat="1" applyFont="1" applyFill="1" applyBorder="1" applyAlignment="1">
      <alignment horizontal="center" vertical="top"/>
    </xf>
    <xf numFmtId="0" fontId="7" fillId="0" borderId="1" xfId="2" applyFont="1" applyFill="1" applyBorder="1" applyAlignment="1">
      <alignment vertical="center"/>
    </xf>
    <xf numFmtId="165" fontId="3" fillId="0" borderId="1" xfId="0" applyNumberFormat="1" applyFont="1" applyFill="1" applyBorder="1"/>
    <xf numFmtId="165" fontId="3" fillId="0" borderId="1" xfId="1" applyNumberFormat="1" applyFont="1" applyFill="1" applyBorder="1"/>
    <xf numFmtId="0" fontId="6" fillId="0" borderId="1" xfId="2" quotePrefix="1" applyFont="1" applyFill="1" applyBorder="1" applyAlignment="1">
      <alignment horizontal="center" vertical="top"/>
    </xf>
    <xf numFmtId="0" fontId="4" fillId="0" borderId="0" xfId="0" applyFont="1"/>
    <xf numFmtId="3" fontId="4" fillId="0" borderId="1" xfId="0" applyNumberFormat="1" applyFont="1" applyFill="1" applyBorder="1"/>
    <xf numFmtId="0" fontId="4" fillId="0" borderId="0" xfId="0" applyFont="1" applyFill="1"/>
    <xf numFmtId="0" fontId="3" fillId="0" borderId="0" xfId="0" applyFont="1" applyFill="1"/>
    <xf numFmtId="3" fontId="3" fillId="0" borderId="0" xfId="0" applyNumberFormat="1" applyFont="1"/>
    <xf numFmtId="3" fontId="4" fillId="0" borderId="0" xfId="0" applyNumberFormat="1" applyFont="1" applyFill="1" applyBorder="1"/>
    <xf numFmtId="3" fontId="4" fillId="0" borderId="0" xfId="0" applyNumberFormat="1" applyFont="1" applyBorder="1"/>
    <xf numFmtId="0" fontId="7" fillId="0" borderId="1" xfId="3" applyFont="1" applyFill="1" applyBorder="1" applyAlignment="1">
      <alignment horizontal="center"/>
    </xf>
    <xf numFmtId="0" fontId="7" fillId="0" borderId="1" xfId="3" applyFont="1" applyFill="1" applyBorder="1"/>
    <xf numFmtId="0" fontId="8" fillId="0" borderId="0" xfId="3" applyFont="1" applyBorder="1"/>
    <xf numFmtId="0" fontId="3" fillId="0" borderId="0" xfId="0" applyFont="1" applyBorder="1"/>
    <xf numFmtId="0" fontId="8" fillId="0" borderId="0" xfId="3" applyFont="1" applyFill="1" applyBorder="1"/>
    <xf numFmtId="166" fontId="4" fillId="0" borderId="1" xfId="0" applyNumberFormat="1" applyFont="1" applyFill="1" applyBorder="1"/>
    <xf numFmtId="165" fontId="3" fillId="0" borderId="0" xfId="0" applyNumberFormat="1" applyFont="1" applyFill="1" applyBorder="1"/>
    <xf numFmtId="9" fontId="3" fillId="0" borderId="0" xfId="1" applyFont="1" applyBorder="1"/>
    <xf numFmtId="165" fontId="3" fillId="0" borderId="0" xfId="1" applyNumberFormat="1" applyFont="1"/>
    <xf numFmtId="166" fontId="3" fillId="0" borderId="0" xfId="0" applyNumberFormat="1" applyFont="1"/>
    <xf numFmtId="0" fontId="10" fillId="0" borderId="1" xfId="2" quotePrefix="1" applyNumberFormat="1" applyFont="1" applyFill="1" applyBorder="1" applyAlignment="1">
      <alignment horizontal="center" vertical="top"/>
    </xf>
    <xf numFmtId="0" fontId="8" fillId="0" borderId="1" xfId="2" applyFont="1" applyFill="1" applyBorder="1" applyAlignment="1">
      <alignment vertical="center"/>
    </xf>
    <xf numFmtId="167" fontId="5" fillId="0" borderId="1" xfId="4" applyNumberFormat="1" applyBorder="1"/>
    <xf numFmtId="165" fontId="0" fillId="0" borderId="1" xfId="1" applyNumberFormat="1" applyFont="1" applyBorder="1"/>
    <xf numFmtId="167" fontId="0" fillId="0" borderId="1" xfId="0" applyNumberFormat="1" applyBorder="1"/>
    <xf numFmtId="0" fontId="10" fillId="0" borderId="1" xfId="2" quotePrefix="1" applyFont="1" applyFill="1" applyBorder="1" applyAlignment="1">
      <alignment horizontal="center" vertical="top"/>
    </xf>
    <xf numFmtId="167" fontId="12" fillId="0" borderId="1" xfId="4" applyNumberFormat="1" applyFont="1" applyFill="1" applyBorder="1"/>
    <xf numFmtId="165" fontId="0" fillId="0" borderId="1" xfId="1" applyNumberFormat="1" applyFont="1" applyFill="1" applyBorder="1"/>
    <xf numFmtId="167" fontId="0" fillId="0" borderId="1" xfId="0" applyNumberFormat="1" applyFill="1" applyBorder="1"/>
    <xf numFmtId="0" fontId="0" fillId="0" borderId="0" xfId="0" applyFill="1"/>
    <xf numFmtId="167" fontId="0" fillId="0" borderId="0" xfId="0" applyNumberFormat="1"/>
    <xf numFmtId="167" fontId="12" fillId="0" borderId="0" xfId="4" applyNumberFormat="1" applyFont="1" applyFill="1" applyBorder="1"/>
    <xf numFmtId="0" fontId="0" fillId="0" borderId="0" xfId="0" applyAlignment="1">
      <alignment wrapText="1"/>
    </xf>
    <xf numFmtId="0" fontId="8" fillId="0" borderId="1" xfId="3" applyFont="1" applyFill="1" applyBorder="1" applyAlignment="1">
      <alignment horizontal="center"/>
    </xf>
    <xf numFmtId="0" fontId="8" fillId="0" borderId="1" xfId="3" applyFont="1" applyFill="1" applyBorder="1"/>
    <xf numFmtId="3" fontId="3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/>
    <xf numFmtId="168" fontId="4" fillId="2" borderId="4" xfId="0" applyNumberFormat="1" applyFont="1" applyFill="1" applyBorder="1" applyAlignment="1">
      <alignment horizontal="center" vertical="center"/>
    </xf>
    <xf numFmtId="168" fontId="0" fillId="0" borderId="0" xfId="0" applyNumberFormat="1" applyBorder="1"/>
    <xf numFmtId="168" fontId="0" fillId="0" borderId="0" xfId="0" applyNumberFormat="1" applyFill="1" applyBorder="1"/>
    <xf numFmtId="169" fontId="0" fillId="0" borderId="0" xfId="0" applyNumberFormat="1"/>
    <xf numFmtId="0" fontId="7" fillId="0" borderId="0" xfId="2" applyFont="1" applyFill="1" applyBorder="1" applyAlignment="1">
      <alignment vertic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 vertical="top" wrapText="1"/>
    </xf>
    <xf numFmtId="0" fontId="6" fillId="0" borderId="1" xfId="3" applyFont="1" applyFill="1" applyBorder="1" applyAlignment="1">
      <alignment horizontal="center"/>
    </xf>
    <xf numFmtId="0" fontId="11" fillId="0" borderId="1" xfId="2" applyFont="1" applyFill="1" applyBorder="1" applyAlignment="1">
      <alignment horizontal="center" vertical="top" wrapText="1"/>
    </xf>
    <xf numFmtId="0" fontId="10" fillId="0" borderId="1" xfId="3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7" fontId="4" fillId="2" borderId="6" xfId="0" applyNumberFormat="1" applyFont="1" applyFill="1" applyBorder="1" applyAlignment="1">
      <alignment horizontal="center" vertical="center" wrapText="1"/>
    </xf>
    <xf numFmtId="17" fontId="4" fillId="2" borderId="0" xfId="0" applyNumberFormat="1" applyFont="1" applyFill="1" applyBorder="1" applyAlignment="1">
      <alignment horizontal="center" vertical="center" wrapText="1"/>
    </xf>
    <xf numFmtId="17" fontId="4" fillId="3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Border="1"/>
    <xf numFmtId="0" fontId="4" fillId="0" borderId="1" xfId="0" applyFont="1" applyFill="1" applyBorder="1"/>
    <xf numFmtId="3" fontId="13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/>
    <xf numFmtId="3" fontId="4" fillId="0" borderId="1" xfId="0" applyNumberFormat="1" applyFont="1" applyBorder="1"/>
  </cellXfs>
  <cellStyles count="5">
    <cellStyle name="Normal" xfId="0" builtinId="0"/>
    <cellStyle name="Normal 104" xfId="4"/>
    <cellStyle name="Normal 2" xfId="3"/>
    <cellStyle name="Normal_Sayfa2" xfId="2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61"/>
  <sheetViews>
    <sheetView tabSelected="1" topLeftCell="A58" workbookViewId="0">
      <selection activeCell="B68" sqref="B68"/>
    </sheetView>
  </sheetViews>
  <sheetFormatPr defaultRowHeight="15" x14ac:dyDescent="0.25"/>
  <cols>
    <col min="2" max="2" width="22.28515625" customWidth="1"/>
    <col min="3" max="3" width="10.140625" customWidth="1"/>
    <col min="4" max="4" width="9.5703125" bestFit="1" customWidth="1"/>
    <col min="5" max="5" width="9.28515625" customWidth="1"/>
    <col min="6" max="6" width="12" customWidth="1"/>
    <col min="7" max="7" width="8.7109375" customWidth="1"/>
    <col min="8" max="8" width="10.140625" bestFit="1" customWidth="1"/>
  </cols>
  <sheetData>
    <row r="1" spans="1:8" ht="105" x14ac:dyDescent="0.25">
      <c r="A1" s="1" t="s">
        <v>82</v>
      </c>
      <c r="B1" s="1" t="s">
        <v>205</v>
      </c>
      <c r="C1" s="1" t="s">
        <v>83</v>
      </c>
      <c r="D1" s="1" t="s">
        <v>204</v>
      </c>
      <c r="E1" s="1" t="s">
        <v>203</v>
      </c>
      <c r="F1" s="1" t="s">
        <v>213</v>
      </c>
      <c r="G1" s="1" t="s">
        <v>84</v>
      </c>
      <c r="H1" s="1" t="s">
        <v>85</v>
      </c>
    </row>
    <row r="2" spans="1:8" x14ac:dyDescent="0.25">
      <c r="A2" s="53">
        <v>41275</v>
      </c>
      <c r="B2" s="2">
        <v>11698045</v>
      </c>
      <c r="C2" s="3">
        <f>(B2/$B$2)*100</f>
        <v>100</v>
      </c>
      <c r="D2" s="2">
        <v>2963719</v>
      </c>
      <c r="E2" s="3">
        <f>(D2/$D$2)*100</f>
        <v>100</v>
      </c>
      <c r="F2" s="2">
        <v>2667984</v>
      </c>
      <c r="G2" s="3">
        <f>(F2/$F$2*100)</f>
        <v>100</v>
      </c>
      <c r="H2" s="2">
        <f>B2+D2+F2</f>
        <v>17329748</v>
      </c>
    </row>
    <row r="3" spans="1:8" x14ac:dyDescent="0.25">
      <c r="A3" s="53">
        <v>41306</v>
      </c>
      <c r="B3" s="2">
        <v>11620928</v>
      </c>
      <c r="C3" s="3">
        <f t="shared" ref="C3:C59" si="0">(B3/$B$2)*100</f>
        <v>99.340770188522953</v>
      </c>
      <c r="D3" s="2">
        <v>2969232</v>
      </c>
      <c r="E3" s="3">
        <f t="shared" ref="E3:E59" si="1">(D3/$D$2)*100</f>
        <v>100.18601628561952</v>
      </c>
      <c r="F3" s="2">
        <v>2670744</v>
      </c>
      <c r="G3" s="3">
        <f t="shared" ref="G3:G59" si="2">(F3/$F$2*100)</f>
        <v>100.10344889624525</v>
      </c>
      <c r="H3" s="2">
        <f>B3+D3+F3</f>
        <v>17260904</v>
      </c>
    </row>
    <row r="4" spans="1:8" x14ac:dyDescent="0.25">
      <c r="A4" s="53">
        <v>41334</v>
      </c>
      <c r="B4" s="2">
        <v>11896801</v>
      </c>
      <c r="C4" s="3">
        <f t="shared" si="0"/>
        <v>101.69905313238236</v>
      </c>
      <c r="D4" s="2">
        <v>2973096</v>
      </c>
      <c r="E4" s="3">
        <f t="shared" si="1"/>
        <v>100.31639301836645</v>
      </c>
      <c r="F4" s="2">
        <v>2651342</v>
      </c>
      <c r="G4" s="3">
        <f t="shared" si="2"/>
        <v>99.376233140828433</v>
      </c>
      <c r="H4" s="2">
        <f t="shared" ref="H4:H59" si="3">B4+D4+F4</f>
        <v>17521239</v>
      </c>
    </row>
    <row r="5" spans="1:8" x14ac:dyDescent="0.25">
      <c r="A5" s="53">
        <v>41365</v>
      </c>
      <c r="B5" s="2">
        <v>12132681</v>
      </c>
      <c r="C5" s="3">
        <f t="shared" si="0"/>
        <v>103.71545843771331</v>
      </c>
      <c r="D5" s="2">
        <v>2976760</v>
      </c>
      <c r="E5" s="3">
        <f t="shared" si="1"/>
        <v>100.44002147302089</v>
      </c>
      <c r="F5" s="2">
        <v>2649513</v>
      </c>
      <c r="G5" s="3">
        <f t="shared" si="2"/>
        <v>99.307679506323879</v>
      </c>
      <c r="H5" s="2">
        <f t="shared" si="3"/>
        <v>17758954</v>
      </c>
    </row>
    <row r="6" spans="1:8" x14ac:dyDescent="0.25">
      <c r="A6" s="53">
        <v>41395</v>
      </c>
      <c r="B6" s="2">
        <v>12216079</v>
      </c>
      <c r="C6" s="3">
        <f t="shared" si="0"/>
        <v>104.42838098160847</v>
      </c>
      <c r="D6" s="2">
        <v>2981302</v>
      </c>
      <c r="E6" s="3">
        <f t="shared" si="1"/>
        <v>100.59327486850135</v>
      </c>
      <c r="F6" s="2">
        <v>2650756</v>
      </c>
      <c r="G6" s="3">
        <f t="shared" si="2"/>
        <v>99.354268991118388</v>
      </c>
      <c r="H6" s="2">
        <f t="shared" si="3"/>
        <v>17848137</v>
      </c>
    </row>
    <row r="7" spans="1:8" x14ac:dyDescent="0.25">
      <c r="A7" s="53">
        <v>41426</v>
      </c>
      <c r="B7" s="2">
        <v>12274403</v>
      </c>
      <c r="C7" s="3">
        <f t="shared" si="0"/>
        <v>104.92696001767816</v>
      </c>
      <c r="D7" s="2">
        <v>2974355</v>
      </c>
      <c r="E7" s="3">
        <f t="shared" si="1"/>
        <v>100.35887342895869</v>
      </c>
      <c r="F7" s="2">
        <v>2663305</v>
      </c>
      <c r="G7" s="3">
        <f t="shared" si="2"/>
        <v>99.82462413567697</v>
      </c>
      <c r="H7" s="2">
        <f t="shared" si="3"/>
        <v>17912063</v>
      </c>
    </row>
    <row r="8" spans="1:8" x14ac:dyDescent="0.25">
      <c r="A8" s="53">
        <v>41456</v>
      </c>
      <c r="B8" s="2">
        <v>12200031</v>
      </c>
      <c r="C8" s="3">
        <f t="shared" si="0"/>
        <v>104.29119566560054</v>
      </c>
      <c r="D8" s="2">
        <v>2970694</v>
      </c>
      <c r="E8" s="3">
        <f t="shared" si="1"/>
        <v>100.23534619847563</v>
      </c>
      <c r="F8" s="2">
        <v>2668898</v>
      </c>
      <c r="G8" s="3">
        <f t="shared" si="2"/>
        <v>100.03425807651021</v>
      </c>
      <c r="H8" s="2">
        <f t="shared" si="3"/>
        <v>17839623</v>
      </c>
    </row>
    <row r="9" spans="1:8" x14ac:dyDescent="0.25">
      <c r="A9" s="53">
        <v>41487</v>
      </c>
      <c r="B9" s="2">
        <v>12236880</v>
      </c>
      <c r="C9" s="3">
        <f t="shared" si="0"/>
        <v>104.60619701839069</v>
      </c>
      <c r="D9" s="2">
        <v>2931681</v>
      </c>
      <c r="E9" s="3">
        <f t="shared" si="1"/>
        <v>98.91899333236384</v>
      </c>
      <c r="F9" s="2">
        <v>2663081</v>
      </c>
      <c r="G9" s="3">
        <f t="shared" si="2"/>
        <v>99.816228283228085</v>
      </c>
      <c r="H9" s="2">
        <f t="shared" si="3"/>
        <v>17831642</v>
      </c>
    </row>
    <row r="10" spans="1:8" x14ac:dyDescent="0.25">
      <c r="A10" s="53">
        <v>41518</v>
      </c>
      <c r="B10" s="2">
        <v>12523723</v>
      </c>
      <c r="C10" s="3">
        <f t="shared" si="0"/>
        <v>107.05825631547836</v>
      </c>
      <c r="D10" s="2">
        <v>2883080</v>
      </c>
      <c r="E10" s="3">
        <f t="shared" si="1"/>
        <v>97.279128014497999</v>
      </c>
      <c r="F10" s="2">
        <v>2707070</v>
      </c>
      <c r="G10" s="3">
        <f t="shared" si="2"/>
        <v>101.46500128936304</v>
      </c>
      <c r="H10" s="2">
        <f t="shared" si="3"/>
        <v>18113873</v>
      </c>
    </row>
    <row r="11" spans="1:8" x14ac:dyDescent="0.25">
      <c r="A11" s="53">
        <v>41548</v>
      </c>
      <c r="B11" s="2">
        <v>12297151</v>
      </c>
      <c r="C11" s="3">
        <f t="shared" si="0"/>
        <v>105.12141986118193</v>
      </c>
      <c r="D11" s="2">
        <v>2856746</v>
      </c>
      <c r="E11" s="3">
        <f t="shared" si="1"/>
        <v>96.390582238059679</v>
      </c>
      <c r="F11" s="2">
        <v>2756891</v>
      </c>
      <c r="G11" s="3">
        <f t="shared" si="2"/>
        <v>103.33236631104235</v>
      </c>
      <c r="H11" s="2">
        <f t="shared" si="3"/>
        <v>17910788</v>
      </c>
    </row>
    <row r="12" spans="1:8" x14ac:dyDescent="0.25">
      <c r="A12" s="53">
        <v>41579</v>
      </c>
      <c r="B12" s="2">
        <v>12433976</v>
      </c>
      <c r="C12" s="3">
        <f t="shared" si="0"/>
        <v>106.29105974545318</v>
      </c>
      <c r="D12" s="2">
        <v>2800861</v>
      </c>
      <c r="E12" s="3">
        <f t="shared" si="1"/>
        <v>94.504944632065317</v>
      </c>
      <c r="F12" s="2">
        <v>2766055</v>
      </c>
      <c r="G12" s="3">
        <f t="shared" si="2"/>
        <v>103.6758466317639</v>
      </c>
      <c r="H12" s="2">
        <f t="shared" si="3"/>
        <v>18000892</v>
      </c>
    </row>
    <row r="13" spans="1:8" x14ac:dyDescent="0.25">
      <c r="A13" s="53">
        <v>41609</v>
      </c>
      <c r="B13" s="2">
        <v>12363785</v>
      </c>
      <c r="C13" s="3">
        <f t="shared" si="0"/>
        <v>105.69103640822036</v>
      </c>
      <c r="D13" s="2">
        <v>2760917</v>
      </c>
      <c r="E13" s="3">
        <f t="shared" si="1"/>
        <v>93.157178531432976</v>
      </c>
      <c r="F13" s="2">
        <v>2822178</v>
      </c>
      <c r="G13" s="3">
        <f t="shared" si="2"/>
        <v>105.77941996653652</v>
      </c>
      <c r="H13" s="2">
        <f t="shared" si="3"/>
        <v>17946880</v>
      </c>
    </row>
    <row r="14" spans="1:8" x14ac:dyDescent="0.25">
      <c r="A14" s="53">
        <v>41640</v>
      </c>
      <c r="B14" s="2">
        <v>12329012</v>
      </c>
      <c r="C14" s="3">
        <f t="shared" si="0"/>
        <v>105.39378161051698</v>
      </c>
      <c r="D14" s="2">
        <v>2720965</v>
      </c>
      <c r="E14" s="3">
        <f t="shared" si="1"/>
        <v>91.809142499676923</v>
      </c>
      <c r="F14" s="2">
        <v>2838873</v>
      </c>
      <c r="G14" s="3">
        <f t="shared" si="2"/>
        <v>106.40517334436788</v>
      </c>
      <c r="H14" s="2">
        <f t="shared" si="3"/>
        <v>17888850</v>
      </c>
    </row>
    <row r="15" spans="1:8" x14ac:dyDescent="0.25">
      <c r="A15" s="53">
        <v>41671</v>
      </c>
      <c r="B15" s="2">
        <v>12355589</v>
      </c>
      <c r="C15" s="3">
        <f t="shared" si="0"/>
        <v>105.62097341906276</v>
      </c>
      <c r="D15" s="2">
        <v>2855300</v>
      </c>
      <c r="E15" s="3">
        <f t="shared" si="1"/>
        <v>96.341792187450963</v>
      </c>
      <c r="F15" s="2">
        <v>2836699</v>
      </c>
      <c r="G15" s="3">
        <f t="shared" si="2"/>
        <v>106.32368859783267</v>
      </c>
      <c r="H15" s="2">
        <f t="shared" si="3"/>
        <v>18047588</v>
      </c>
    </row>
    <row r="16" spans="1:8" x14ac:dyDescent="0.25">
      <c r="A16" s="53">
        <v>41699</v>
      </c>
      <c r="B16" s="2">
        <v>12566310</v>
      </c>
      <c r="C16" s="3">
        <f t="shared" si="0"/>
        <v>107.42230859942836</v>
      </c>
      <c r="D16" s="2">
        <v>2871284</v>
      </c>
      <c r="E16" s="3">
        <f t="shared" si="1"/>
        <v>96.881114572602868</v>
      </c>
      <c r="F16" s="2">
        <v>2849623</v>
      </c>
      <c r="G16" s="3">
        <f t="shared" si="2"/>
        <v>106.80809929894633</v>
      </c>
      <c r="H16" s="2">
        <f t="shared" si="3"/>
        <v>18287217</v>
      </c>
    </row>
    <row r="17" spans="1:8" x14ac:dyDescent="0.25">
      <c r="A17" s="53">
        <v>41730</v>
      </c>
      <c r="B17" s="2">
        <v>12730077</v>
      </c>
      <c r="C17" s="3">
        <f t="shared" si="0"/>
        <v>108.8222604717284</v>
      </c>
      <c r="D17" s="2">
        <v>2815090</v>
      </c>
      <c r="E17" s="3">
        <f t="shared" si="1"/>
        <v>94.985050876955611</v>
      </c>
      <c r="F17" s="2">
        <v>2844868</v>
      </c>
      <c r="G17" s="3">
        <f t="shared" si="2"/>
        <v>106.62987484182813</v>
      </c>
      <c r="H17" s="2">
        <f t="shared" si="3"/>
        <v>18390035</v>
      </c>
    </row>
    <row r="18" spans="1:8" x14ac:dyDescent="0.25">
      <c r="A18" s="53">
        <v>41760</v>
      </c>
      <c r="B18" s="2">
        <v>12922571</v>
      </c>
      <c r="C18" s="3">
        <f t="shared" si="0"/>
        <v>110.46778329199452</v>
      </c>
      <c r="D18" s="2">
        <v>2815276</v>
      </c>
      <c r="E18" s="3">
        <f t="shared" si="1"/>
        <v>94.991326775581626</v>
      </c>
      <c r="F18" s="2">
        <v>2849314</v>
      </c>
      <c r="G18" s="3">
        <f t="shared" si="2"/>
        <v>106.79651752034496</v>
      </c>
      <c r="H18" s="2">
        <f t="shared" si="3"/>
        <v>18587161</v>
      </c>
    </row>
    <row r="19" spans="1:8" x14ac:dyDescent="0.25">
      <c r="A19" s="53">
        <v>41791</v>
      </c>
      <c r="B19" s="2">
        <v>13034290</v>
      </c>
      <c r="C19" s="3">
        <f t="shared" si="0"/>
        <v>111.42280611845825</v>
      </c>
      <c r="D19" s="2">
        <v>2816946</v>
      </c>
      <c r="E19" s="3">
        <f t="shared" si="1"/>
        <v>95.04767489765392</v>
      </c>
      <c r="F19" s="2">
        <v>2852087</v>
      </c>
      <c r="G19" s="3">
        <f t="shared" si="2"/>
        <v>106.90045367588412</v>
      </c>
      <c r="H19" s="2">
        <f t="shared" si="3"/>
        <v>18703323</v>
      </c>
    </row>
    <row r="20" spans="1:8" x14ac:dyDescent="0.25">
      <c r="A20" s="53">
        <v>41821</v>
      </c>
      <c r="B20" s="2">
        <v>12701507</v>
      </c>
      <c r="C20" s="3">
        <f t="shared" si="0"/>
        <v>108.57803162836184</v>
      </c>
      <c r="D20" s="2">
        <v>2875917</v>
      </c>
      <c r="E20" s="3">
        <f t="shared" si="1"/>
        <v>97.037438434615424</v>
      </c>
      <c r="F20" s="2">
        <v>2864800</v>
      </c>
      <c r="G20" s="3">
        <f t="shared" si="2"/>
        <v>107.37695578384279</v>
      </c>
      <c r="H20" s="2">
        <f t="shared" si="3"/>
        <v>18442224</v>
      </c>
    </row>
    <row r="21" spans="1:8" x14ac:dyDescent="0.25">
      <c r="A21" s="53">
        <v>41852</v>
      </c>
      <c r="B21" s="2">
        <v>12884711</v>
      </c>
      <c r="C21" s="3">
        <f t="shared" si="0"/>
        <v>110.14413946945835</v>
      </c>
      <c r="D21" s="2">
        <v>2909657</v>
      </c>
      <c r="E21" s="3">
        <f t="shared" si="1"/>
        <v>98.175872948818693</v>
      </c>
      <c r="F21" s="2">
        <v>2859563</v>
      </c>
      <c r="G21" s="3">
        <f t="shared" si="2"/>
        <v>107.18066525136582</v>
      </c>
      <c r="H21" s="2">
        <f t="shared" si="3"/>
        <v>18653931</v>
      </c>
    </row>
    <row r="22" spans="1:8" x14ac:dyDescent="0.25">
      <c r="A22" s="53">
        <v>41883</v>
      </c>
      <c r="B22" s="2">
        <v>13155308</v>
      </c>
      <c r="C22" s="3">
        <f t="shared" si="0"/>
        <v>112.45732086002404</v>
      </c>
      <c r="D22" s="2">
        <v>2907549</v>
      </c>
      <c r="E22" s="3">
        <f t="shared" si="1"/>
        <v>98.104746097723833</v>
      </c>
      <c r="F22" s="2">
        <v>2879940</v>
      </c>
      <c r="G22" s="3">
        <f t="shared" si="2"/>
        <v>107.94442545382581</v>
      </c>
      <c r="H22" s="2">
        <f t="shared" si="3"/>
        <v>18942797</v>
      </c>
    </row>
    <row r="23" spans="1:8" x14ac:dyDescent="0.25">
      <c r="A23" s="53">
        <v>41913</v>
      </c>
      <c r="B23" s="2">
        <v>13072609</v>
      </c>
      <c r="C23" s="3">
        <f t="shared" si="0"/>
        <v>111.75037367354972</v>
      </c>
      <c r="D23" s="2">
        <v>2924846</v>
      </c>
      <c r="E23" s="3">
        <f t="shared" si="1"/>
        <v>98.688370928552942</v>
      </c>
      <c r="F23" s="2">
        <v>2908367</v>
      </c>
      <c r="G23" s="3">
        <f t="shared" si="2"/>
        <v>109.0099116036678</v>
      </c>
      <c r="H23" s="2">
        <f t="shared" si="3"/>
        <v>18905822</v>
      </c>
    </row>
    <row r="24" spans="1:8" x14ac:dyDescent="0.25">
      <c r="A24" s="53">
        <v>41944</v>
      </c>
      <c r="B24" s="2">
        <v>13100694</v>
      </c>
      <c r="C24" s="3">
        <f t="shared" si="0"/>
        <v>111.99045652500055</v>
      </c>
      <c r="D24" s="2">
        <v>2868886</v>
      </c>
      <c r="E24" s="3">
        <f t="shared" si="1"/>
        <v>96.800202718273894</v>
      </c>
      <c r="F24" s="2">
        <v>2929226</v>
      </c>
      <c r="G24" s="3">
        <f t="shared" si="2"/>
        <v>109.79173788148655</v>
      </c>
      <c r="H24" s="2">
        <f t="shared" si="3"/>
        <v>18898806</v>
      </c>
    </row>
    <row r="25" spans="1:8" x14ac:dyDescent="0.25">
      <c r="A25" s="53">
        <v>41974</v>
      </c>
      <c r="B25" s="2">
        <v>13093230</v>
      </c>
      <c r="C25" s="3">
        <f t="shared" si="0"/>
        <v>111.92665099168279</v>
      </c>
      <c r="D25" s="2">
        <v>2827633</v>
      </c>
      <c r="E25" s="3">
        <f t="shared" si="1"/>
        <v>95.40826913752619</v>
      </c>
      <c r="F25" s="2">
        <v>2909003</v>
      </c>
      <c r="G25" s="3">
        <f t="shared" si="2"/>
        <v>109.03374982758518</v>
      </c>
      <c r="H25" s="2">
        <f t="shared" si="3"/>
        <v>18829866</v>
      </c>
    </row>
    <row r="26" spans="1:8" x14ac:dyDescent="0.25">
      <c r="A26" s="53">
        <v>42005</v>
      </c>
      <c r="B26" s="2">
        <v>12913416</v>
      </c>
      <c r="C26" s="3">
        <f t="shared" si="0"/>
        <v>110.38952235181179</v>
      </c>
      <c r="D26" s="2">
        <v>2821819</v>
      </c>
      <c r="E26" s="3">
        <f t="shared" si="1"/>
        <v>95.212096693377475</v>
      </c>
      <c r="F26" s="2">
        <v>2926680</v>
      </c>
      <c r="G26" s="3">
        <f t="shared" si="2"/>
        <v>109.69631002284872</v>
      </c>
      <c r="H26" s="2">
        <f t="shared" si="3"/>
        <v>18661915</v>
      </c>
    </row>
    <row r="27" spans="1:8" x14ac:dyDescent="0.25">
      <c r="A27" s="53">
        <v>42036</v>
      </c>
      <c r="B27" s="2">
        <v>12851205</v>
      </c>
      <c r="C27" s="3">
        <f t="shared" si="0"/>
        <v>109.85771554135755</v>
      </c>
      <c r="D27" s="2">
        <v>2914541</v>
      </c>
      <c r="E27" s="3">
        <f t="shared" si="1"/>
        <v>98.340665899837333</v>
      </c>
      <c r="F27" s="2">
        <v>2929385</v>
      </c>
      <c r="G27" s="3">
        <f t="shared" si="2"/>
        <v>109.7976974374659</v>
      </c>
      <c r="H27" s="2">
        <f t="shared" si="3"/>
        <v>18695131</v>
      </c>
    </row>
    <row r="28" spans="1:8" x14ac:dyDescent="0.25">
      <c r="A28" s="53">
        <v>42064</v>
      </c>
      <c r="B28" s="2">
        <v>13148326</v>
      </c>
      <c r="C28" s="3">
        <f t="shared" si="0"/>
        <v>112.39763567331123</v>
      </c>
      <c r="D28" s="2">
        <v>2898016</v>
      </c>
      <c r="E28" s="3">
        <f t="shared" si="1"/>
        <v>97.783089422445244</v>
      </c>
      <c r="F28" s="2">
        <v>2926533</v>
      </c>
      <c r="G28" s="3">
        <f t="shared" si="2"/>
        <v>109.69080024467912</v>
      </c>
      <c r="H28" s="2">
        <f t="shared" si="3"/>
        <v>18972875</v>
      </c>
    </row>
    <row r="29" spans="1:8" x14ac:dyDescent="0.25">
      <c r="A29" s="53">
        <v>42095</v>
      </c>
      <c r="B29" s="2">
        <v>13451823</v>
      </c>
      <c r="C29" s="3">
        <f t="shared" si="0"/>
        <v>114.99206063919227</v>
      </c>
      <c r="D29" s="2">
        <v>2789168</v>
      </c>
      <c r="E29" s="3">
        <f t="shared" si="1"/>
        <v>94.110406553387833</v>
      </c>
      <c r="F29" s="2">
        <v>2928695</v>
      </c>
      <c r="G29" s="3">
        <f t="shared" si="2"/>
        <v>109.77183521340457</v>
      </c>
      <c r="H29" s="2">
        <f t="shared" si="3"/>
        <v>19169686</v>
      </c>
    </row>
    <row r="30" spans="1:8" x14ac:dyDescent="0.25">
      <c r="A30" s="53">
        <v>42125</v>
      </c>
      <c r="B30" s="2">
        <v>13585611</v>
      </c>
      <c r="C30" s="3">
        <f t="shared" si="0"/>
        <v>116.13573892047775</v>
      </c>
      <c r="D30" s="2">
        <v>2874835</v>
      </c>
      <c r="E30" s="3">
        <f t="shared" si="1"/>
        <v>97.000930250135056</v>
      </c>
      <c r="F30" s="2">
        <v>2928677</v>
      </c>
      <c r="G30" s="3">
        <f t="shared" si="2"/>
        <v>109.77116054668994</v>
      </c>
      <c r="H30" s="2">
        <f t="shared" si="3"/>
        <v>19389123</v>
      </c>
    </row>
    <row r="31" spans="1:8" x14ac:dyDescent="0.25">
      <c r="A31" s="53">
        <v>42156</v>
      </c>
      <c r="B31" s="2">
        <v>13596512</v>
      </c>
      <c r="C31" s="3">
        <f t="shared" si="0"/>
        <v>116.22892543155716</v>
      </c>
      <c r="D31" s="2">
        <v>2829934</v>
      </c>
      <c r="E31" s="3">
        <f t="shared" si="1"/>
        <v>95.485908076980309</v>
      </c>
      <c r="F31" s="2">
        <v>2936848</v>
      </c>
      <c r="G31" s="3">
        <f t="shared" si="2"/>
        <v>110.0774217536537</v>
      </c>
      <c r="H31" s="2">
        <f t="shared" si="3"/>
        <v>19363294</v>
      </c>
    </row>
    <row r="32" spans="1:8" x14ac:dyDescent="0.25">
      <c r="A32" s="53">
        <v>42186</v>
      </c>
      <c r="B32" s="2">
        <v>13318215</v>
      </c>
      <c r="C32" s="3">
        <f t="shared" si="0"/>
        <v>113.84992107655596</v>
      </c>
      <c r="D32" s="2">
        <v>2838611</v>
      </c>
      <c r="E32" s="3">
        <f t="shared" si="1"/>
        <v>95.778682122023042</v>
      </c>
      <c r="F32" s="2">
        <v>2948014</v>
      </c>
      <c r="G32" s="3">
        <f t="shared" si="2"/>
        <v>110.49594000563721</v>
      </c>
      <c r="H32" s="2">
        <f t="shared" si="3"/>
        <v>19104840</v>
      </c>
    </row>
    <row r="33" spans="1:8" x14ac:dyDescent="0.25">
      <c r="A33" s="53">
        <v>42217</v>
      </c>
      <c r="B33" s="2">
        <v>13566414</v>
      </c>
      <c r="C33" s="3">
        <f t="shared" si="0"/>
        <v>115.97163457654676</v>
      </c>
      <c r="D33" s="2">
        <v>2629792</v>
      </c>
      <c r="E33" s="3">
        <f t="shared" si="1"/>
        <v>88.732838707043413</v>
      </c>
      <c r="F33" s="2">
        <v>2949836</v>
      </c>
      <c r="G33" s="3">
        <f t="shared" si="2"/>
        <v>110.56423126975274</v>
      </c>
      <c r="H33" s="2">
        <f t="shared" si="3"/>
        <v>19146042</v>
      </c>
    </row>
    <row r="34" spans="1:8" x14ac:dyDescent="0.25">
      <c r="A34" s="53">
        <v>42248</v>
      </c>
      <c r="B34" s="2">
        <v>13489364</v>
      </c>
      <c r="C34" s="3">
        <f t="shared" si="0"/>
        <v>115.31297751034468</v>
      </c>
      <c r="D34" s="2">
        <v>2841359</v>
      </c>
      <c r="E34" s="3">
        <f t="shared" si="1"/>
        <v>95.871403463013877</v>
      </c>
      <c r="F34" s="2">
        <v>2967562</v>
      </c>
      <c r="G34" s="3">
        <f t="shared" si="2"/>
        <v>111.22862805773947</v>
      </c>
      <c r="H34" s="2">
        <f t="shared" si="3"/>
        <v>19298285</v>
      </c>
    </row>
    <row r="35" spans="1:8" x14ac:dyDescent="0.25">
      <c r="A35" s="53">
        <v>42278</v>
      </c>
      <c r="B35" s="2">
        <v>13741124</v>
      </c>
      <c r="C35" s="3">
        <f t="shared" si="0"/>
        <v>117.46513199427768</v>
      </c>
      <c r="D35" s="2">
        <v>2834268</v>
      </c>
      <c r="E35" s="3">
        <f t="shared" si="1"/>
        <v>95.6321432632446</v>
      </c>
      <c r="F35" s="2">
        <v>3071020</v>
      </c>
      <c r="G35" s="3">
        <f t="shared" si="2"/>
        <v>115.10638744460238</v>
      </c>
      <c r="H35" s="2">
        <f t="shared" si="3"/>
        <v>19646412</v>
      </c>
    </row>
    <row r="36" spans="1:8" x14ac:dyDescent="0.25">
      <c r="A36" s="53">
        <v>42309</v>
      </c>
      <c r="B36" s="2">
        <v>13755572</v>
      </c>
      <c r="C36" s="3">
        <f t="shared" si="0"/>
        <v>117.58863981118213</v>
      </c>
      <c r="D36" s="2">
        <v>2830809</v>
      </c>
      <c r="E36" s="3">
        <f t="shared" si="1"/>
        <v>95.515431793634946</v>
      </c>
      <c r="F36" s="2">
        <v>2996123</v>
      </c>
      <c r="G36" s="3">
        <f t="shared" si="2"/>
        <v>112.29913672645712</v>
      </c>
      <c r="H36" s="2">
        <f t="shared" si="3"/>
        <v>19582504</v>
      </c>
    </row>
    <row r="37" spans="1:8" x14ac:dyDescent="0.25">
      <c r="A37" s="53">
        <v>42339</v>
      </c>
      <c r="B37" s="2">
        <v>13713717</v>
      </c>
      <c r="C37" s="3">
        <f t="shared" si="0"/>
        <v>117.23084498307195</v>
      </c>
      <c r="D37" s="2">
        <v>2833035</v>
      </c>
      <c r="E37" s="3">
        <f t="shared" si="1"/>
        <v>95.590540128804378</v>
      </c>
      <c r="F37" s="2">
        <v>3031979</v>
      </c>
      <c r="G37" s="3">
        <f t="shared" si="2"/>
        <v>113.64307282202593</v>
      </c>
      <c r="H37" s="2">
        <f t="shared" si="3"/>
        <v>19578731</v>
      </c>
    </row>
    <row r="38" spans="1:8" x14ac:dyDescent="0.25">
      <c r="A38" s="53">
        <v>42370</v>
      </c>
      <c r="B38" s="2">
        <v>13352629</v>
      </c>
      <c r="C38" s="3">
        <f t="shared" si="0"/>
        <v>114.14410698539798</v>
      </c>
      <c r="D38" s="2">
        <v>2803728</v>
      </c>
      <c r="E38" s="3">
        <f t="shared" si="1"/>
        <v>94.601681198521177</v>
      </c>
      <c r="F38" s="2">
        <v>3034105</v>
      </c>
      <c r="G38" s="3">
        <f t="shared" si="2"/>
        <v>113.72275845732209</v>
      </c>
      <c r="H38" s="2">
        <f t="shared" si="3"/>
        <v>19190462</v>
      </c>
    </row>
    <row r="39" spans="1:8" x14ac:dyDescent="0.25">
      <c r="A39" s="53">
        <v>42401</v>
      </c>
      <c r="B39" s="2">
        <v>13258741</v>
      </c>
      <c r="C39" s="3">
        <f t="shared" si="0"/>
        <v>113.34151133800563</v>
      </c>
      <c r="D39" s="2">
        <v>2708174</v>
      </c>
      <c r="E39" s="3">
        <f t="shared" si="1"/>
        <v>91.377556374271649</v>
      </c>
      <c r="F39" s="2">
        <v>3059263</v>
      </c>
      <c r="G39" s="3">
        <f t="shared" si="2"/>
        <v>114.66571763548808</v>
      </c>
      <c r="H39" s="2">
        <f t="shared" si="3"/>
        <v>19026178</v>
      </c>
    </row>
    <row r="40" spans="1:8" x14ac:dyDescent="0.25">
      <c r="A40" s="53">
        <v>42430</v>
      </c>
      <c r="B40" s="2">
        <v>13503330</v>
      </c>
      <c r="C40" s="3">
        <f t="shared" si="0"/>
        <v>115.43236498064419</v>
      </c>
      <c r="D40" s="2">
        <v>2683978</v>
      </c>
      <c r="E40" s="3">
        <f t="shared" si="1"/>
        <v>90.561149690642068</v>
      </c>
      <c r="F40" s="2">
        <v>3068719</v>
      </c>
      <c r="G40" s="3">
        <f t="shared" si="2"/>
        <v>115.02014254958051</v>
      </c>
      <c r="H40" s="2">
        <f t="shared" si="3"/>
        <v>19256027</v>
      </c>
    </row>
    <row r="41" spans="1:8" x14ac:dyDescent="0.25">
      <c r="A41" s="53">
        <v>42461</v>
      </c>
      <c r="B41" s="2">
        <v>13665900</v>
      </c>
      <c r="C41" s="3">
        <f t="shared" si="0"/>
        <v>116.82208437392745</v>
      </c>
      <c r="D41" s="2">
        <v>2671866</v>
      </c>
      <c r="E41" s="3">
        <f t="shared" si="1"/>
        <v>90.152473969360784</v>
      </c>
      <c r="F41" s="2">
        <v>3062031</v>
      </c>
      <c r="G41" s="3">
        <f t="shared" si="2"/>
        <v>114.7694663836065</v>
      </c>
      <c r="H41" s="2">
        <f t="shared" si="3"/>
        <v>19399797</v>
      </c>
    </row>
    <row r="42" spans="1:8" x14ac:dyDescent="0.25">
      <c r="A42" s="53">
        <v>42491</v>
      </c>
      <c r="B42" s="2">
        <v>13696518</v>
      </c>
      <c r="C42" s="3">
        <f t="shared" si="0"/>
        <v>117.08382041614647</v>
      </c>
      <c r="D42" s="2">
        <v>2683126</v>
      </c>
      <c r="E42" s="3">
        <f t="shared" si="1"/>
        <v>90.532402025968054</v>
      </c>
      <c r="F42" s="2">
        <v>3063975</v>
      </c>
      <c r="G42" s="3">
        <f t="shared" si="2"/>
        <v>114.84233038878796</v>
      </c>
      <c r="H42" s="2">
        <f t="shared" si="3"/>
        <v>19443619</v>
      </c>
    </row>
    <row r="43" spans="1:8" x14ac:dyDescent="0.25">
      <c r="A43" s="54">
        <v>42522</v>
      </c>
      <c r="B43" s="2">
        <v>13686743</v>
      </c>
      <c r="C43" s="3">
        <f t="shared" si="0"/>
        <v>117.00025944506112</v>
      </c>
      <c r="D43" s="2">
        <v>2679867</v>
      </c>
      <c r="E43" s="3">
        <f t="shared" si="1"/>
        <v>90.422438834450901</v>
      </c>
      <c r="F43" s="2">
        <v>3083240</v>
      </c>
      <c r="G43" s="3">
        <f t="shared" si="2"/>
        <v>115.56441118087663</v>
      </c>
      <c r="H43" s="2">
        <f t="shared" si="3"/>
        <v>19449850</v>
      </c>
    </row>
    <row r="44" spans="1:8" x14ac:dyDescent="0.25">
      <c r="A44" s="54">
        <v>42552</v>
      </c>
      <c r="B44" s="2">
        <v>13362031</v>
      </c>
      <c r="C44" s="3">
        <f t="shared" si="0"/>
        <v>114.22447938950482</v>
      </c>
      <c r="D44" s="2">
        <v>2684141</v>
      </c>
      <c r="E44" s="3">
        <f t="shared" si="1"/>
        <v>90.566649537287446</v>
      </c>
      <c r="F44" s="2">
        <v>3071724</v>
      </c>
      <c r="G44" s="3">
        <f t="shared" si="2"/>
        <v>115.13277440944174</v>
      </c>
      <c r="H44" s="2">
        <f t="shared" si="3"/>
        <v>19117896</v>
      </c>
    </row>
    <row r="45" spans="1:8" x14ac:dyDescent="0.25">
      <c r="A45" s="54">
        <v>42583</v>
      </c>
      <c r="B45" s="2">
        <v>13471407</v>
      </c>
      <c r="C45" s="3">
        <f t="shared" si="0"/>
        <v>115.15947322821891</v>
      </c>
      <c r="D45" s="2">
        <v>2690074</v>
      </c>
      <c r="E45" s="3">
        <f t="shared" si="1"/>
        <v>90.766837206901201</v>
      </c>
      <c r="F45" s="2">
        <v>3042243</v>
      </c>
      <c r="G45" s="3">
        <f t="shared" si="2"/>
        <v>114.02778277530901</v>
      </c>
      <c r="H45" s="2">
        <f t="shared" si="3"/>
        <v>19203724</v>
      </c>
    </row>
    <row r="46" spans="1:8" x14ac:dyDescent="0.25">
      <c r="A46" s="54">
        <v>42614</v>
      </c>
      <c r="B46" s="2">
        <v>13470684</v>
      </c>
      <c r="C46" s="3">
        <f t="shared" si="0"/>
        <v>115.15329270831151</v>
      </c>
      <c r="D46" s="2">
        <v>2692666</v>
      </c>
      <c r="E46" s="3">
        <f t="shared" si="1"/>
        <v>90.854294890979887</v>
      </c>
      <c r="F46" s="2">
        <v>2992784</v>
      </c>
      <c r="G46" s="3">
        <f t="shared" si="2"/>
        <v>112.17398605089086</v>
      </c>
      <c r="H46" s="2">
        <f t="shared" si="3"/>
        <v>19156134</v>
      </c>
    </row>
    <row r="47" spans="1:8" x14ac:dyDescent="0.25">
      <c r="A47" s="54">
        <v>42644</v>
      </c>
      <c r="B47" s="2">
        <v>13660465</v>
      </c>
      <c r="C47" s="3">
        <f t="shared" si="0"/>
        <v>116.7756236191603</v>
      </c>
      <c r="D47" s="2">
        <v>2695038</v>
      </c>
      <c r="E47" s="3">
        <f t="shared" si="1"/>
        <v>90.934329469156822</v>
      </c>
      <c r="F47" s="2">
        <v>2994165</v>
      </c>
      <c r="G47" s="3">
        <f t="shared" si="2"/>
        <v>112.22574798049763</v>
      </c>
      <c r="H47" s="2">
        <f t="shared" si="3"/>
        <v>19349668</v>
      </c>
    </row>
    <row r="48" spans="1:8" x14ac:dyDescent="0.25">
      <c r="A48" s="54">
        <v>42675</v>
      </c>
      <c r="B48" s="2">
        <v>13583875</v>
      </c>
      <c r="C48" s="3">
        <f t="shared" si="0"/>
        <v>116.12089883395046</v>
      </c>
      <c r="D48" s="2">
        <v>2706609</v>
      </c>
      <c r="E48" s="3">
        <f t="shared" si="1"/>
        <v>91.324751098197908</v>
      </c>
      <c r="F48" s="2">
        <v>2985474</v>
      </c>
      <c r="G48" s="3">
        <f t="shared" si="2"/>
        <v>111.89999640177753</v>
      </c>
      <c r="H48" s="2">
        <f t="shared" si="3"/>
        <v>19275958</v>
      </c>
    </row>
    <row r="49" spans="1:8" x14ac:dyDescent="0.25">
      <c r="A49" s="54">
        <v>42705</v>
      </c>
      <c r="B49" s="2">
        <v>13415843</v>
      </c>
      <c r="C49" s="3">
        <f t="shared" si="0"/>
        <v>114.6844878781027</v>
      </c>
      <c r="D49" s="2">
        <v>2701537</v>
      </c>
      <c r="E49" s="3">
        <f t="shared" si="1"/>
        <v>91.153614765772332</v>
      </c>
      <c r="F49" s="2">
        <v>2981646</v>
      </c>
      <c r="G49" s="3">
        <f t="shared" si="2"/>
        <v>111.75651728046346</v>
      </c>
      <c r="H49" s="2">
        <f t="shared" si="3"/>
        <v>19099026</v>
      </c>
    </row>
    <row r="50" spans="1:8" x14ac:dyDescent="0.25">
      <c r="A50" s="54">
        <v>42736</v>
      </c>
      <c r="B50" s="2">
        <v>13115945</v>
      </c>
      <c r="C50" s="3">
        <f t="shared" si="0"/>
        <v>112.12082873676756</v>
      </c>
      <c r="D50" s="2">
        <v>2520079</v>
      </c>
      <c r="E50" s="3">
        <f t="shared" si="1"/>
        <v>85.030969535235968</v>
      </c>
      <c r="F50" s="2">
        <v>2971096</v>
      </c>
      <c r="G50" s="3">
        <f t="shared" si="2"/>
        <v>111.36108762271436</v>
      </c>
      <c r="H50" s="2">
        <f t="shared" si="3"/>
        <v>18607120</v>
      </c>
    </row>
    <row r="51" spans="1:8" x14ac:dyDescent="0.25">
      <c r="A51" s="54">
        <v>42767</v>
      </c>
      <c r="B51" s="2">
        <v>13126079</v>
      </c>
      <c r="C51" s="3">
        <f t="shared" si="0"/>
        <v>112.20745859671423</v>
      </c>
      <c r="D51" s="2">
        <v>2698940</v>
      </c>
      <c r="E51" s="3">
        <f t="shared" si="1"/>
        <v>91.065988374741323</v>
      </c>
      <c r="F51" s="2">
        <v>2965218</v>
      </c>
      <c r="G51" s="3">
        <f t="shared" si="2"/>
        <v>111.14077145889931</v>
      </c>
      <c r="H51" s="2">
        <f t="shared" si="3"/>
        <v>18790237</v>
      </c>
    </row>
    <row r="52" spans="1:8" x14ac:dyDescent="0.25">
      <c r="A52" s="54">
        <v>42795</v>
      </c>
      <c r="B52" s="2">
        <v>13558803</v>
      </c>
      <c r="C52" s="3">
        <f t="shared" si="0"/>
        <v>115.90657242299889</v>
      </c>
      <c r="D52" s="2">
        <v>2734104</v>
      </c>
      <c r="E52" s="3">
        <f t="shared" si="1"/>
        <v>92.252470628963138</v>
      </c>
      <c r="F52" s="2">
        <v>2970810</v>
      </c>
      <c r="G52" s="3">
        <f t="shared" si="2"/>
        <v>111.35036791824839</v>
      </c>
      <c r="H52" s="2">
        <f t="shared" si="3"/>
        <v>19263717</v>
      </c>
    </row>
    <row r="53" spans="1:8" x14ac:dyDescent="0.25">
      <c r="A53" s="54">
        <v>42826</v>
      </c>
      <c r="B53" s="2">
        <v>13849359</v>
      </c>
      <c r="C53" s="3">
        <f t="shared" si="0"/>
        <v>118.39037206644359</v>
      </c>
      <c r="D53" s="2">
        <v>2760089</v>
      </c>
      <c r="E53" s="3">
        <f t="shared" si="1"/>
        <v>93.129240660130066</v>
      </c>
      <c r="F53" s="2">
        <v>2969930</v>
      </c>
      <c r="G53" s="3">
        <f t="shared" si="2"/>
        <v>111.31738421219917</v>
      </c>
      <c r="H53" s="2">
        <f t="shared" si="3"/>
        <v>19579378</v>
      </c>
    </row>
    <row r="54" spans="1:8" x14ac:dyDescent="0.25">
      <c r="A54" s="54">
        <v>42856</v>
      </c>
      <c r="B54" s="2">
        <v>14105505</v>
      </c>
      <c r="C54" s="3">
        <f t="shared" si="0"/>
        <v>120.580019994794</v>
      </c>
      <c r="D54" s="2">
        <v>2771634</v>
      </c>
      <c r="E54" s="3">
        <f t="shared" si="1"/>
        <v>93.518785013019112</v>
      </c>
      <c r="F54" s="2">
        <v>2970555</v>
      </c>
      <c r="G54" s="3">
        <f t="shared" si="2"/>
        <v>111.34081013979093</v>
      </c>
      <c r="H54" s="2">
        <f t="shared" si="3"/>
        <v>19847694</v>
      </c>
    </row>
    <row r="55" spans="1:8" x14ac:dyDescent="0.25">
      <c r="A55" s="54">
        <v>42887</v>
      </c>
      <c r="B55" s="2">
        <v>14009873</v>
      </c>
      <c r="C55" s="3">
        <f t="shared" si="0"/>
        <v>119.76251587337885</v>
      </c>
      <c r="D55" s="2">
        <v>2789173</v>
      </c>
      <c r="E55" s="3">
        <f t="shared" si="1"/>
        <v>94.110575260340141</v>
      </c>
      <c r="F55" s="2">
        <v>2976758</v>
      </c>
      <c r="G55" s="3">
        <f t="shared" si="2"/>
        <v>111.57330778595373</v>
      </c>
      <c r="H55" s="2">
        <f t="shared" si="3"/>
        <v>19775804</v>
      </c>
    </row>
    <row r="56" spans="1:8" x14ac:dyDescent="0.25">
      <c r="A56" s="54">
        <v>42917</v>
      </c>
      <c r="B56" s="2">
        <v>14195607</v>
      </c>
      <c r="C56" s="3">
        <f t="shared" si="0"/>
        <v>121.35025125993275</v>
      </c>
      <c r="D56" s="2">
        <v>2751389</v>
      </c>
      <c r="E56" s="3">
        <f t="shared" si="1"/>
        <v>92.835690563106681</v>
      </c>
      <c r="F56" s="2">
        <v>2975092</v>
      </c>
      <c r="G56" s="3">
        <f t="shared" si="2"/>
        <v>111.5108636333651</v>
      </c>
      <c r="H56" s="2">
        <f t="shared" si="3"/>
        <v>19922088</v>
      </c>
    </row>
    <row r="57" spans="1:8" x14ac:dyDescent="0.25">
      <c r="A57" s="54">
        <v>42949</v>
      </c>
      <c r="B57" s="2">
        <v>14265038</v>
      </c>
      <c r="C57" s="3">
        <f t="shared" si="0"/>
        <v>121.94377778509144</v>
      </c>
      <c r="D57" s="2">
        <v>2753919</v>
      </c>
      <c r="E57" s="3">
        <f t="shared" si="1"/>
        <v>92.921056280976714</v>
      </c>
      <c r="F57" s="2">
        <v>2960311</v>
      </c>
      <c r="G57" s="3">
        <f t="shared" si="2"/>
        <v>110.95684981619081</v>
      </c>
      <c r="H57" s="2">
        <f t="shared" si="3"/>
        <v>19979268</v>
      </c>
    </row>
    <row r="58" spans="1:8" x14ac:dyDescent="0.25">
      <c r="A58" s="54">
        <v>42981</v>
      </c>
      <c r="B58" s="2">
        <v>14547574</v>
      </c>
      <c r="C58" s="3">
        <f t="shared" si="0"/>
        <v>124.35901896427993</v>
      </c>
      <c r="D58" s="2">
        <v>2772117</v>
      </c>
      <c r="E58" s="3">
        <f t="shared" si="1"/>
        <v>93.535082104612471</v>
      </c>
      <c r="F58" s="2">
        <v>2964754</v>
      </c>
      <c r="G58" s="3">
        <f t="shared" si="2"/>
        <v>111.12338005025518</v>
      </c>
      <c r="H58" s="2">
        <f t="shared" si="3"/>
        <v>20284445</v>
      </c>
    </row>
    <row r="59" spans="1:8" x14ac:dyDescent="0.25">
      <c r="A59" s="54">
        <v>43011</v>
      </c>
      <c r="B59" s="2">
        <v>14644895</v>
      </c>
      <c r="C59" s="3">
        <f t="shared" si="0"/>
        <v>125.1909613956862</v>
      </c>
      <c r="D59" s="2">
        <v>2768836</v>
      </c>
      <c r="E59" s="3">
        <f t="shared" si="1"/>
        <v>93.424376602505163</v>
      </c>
      <c r="F59" s="2">
        <v>2976497</v>
      </c>
      <c r="G59" s="3">
        <f t="shared" si="2"/>
        <v>111.56352511859143</v>
      </c>
      <c r="H59" s="2">
        <f t="shared" si="3"/>
        <v>20390228</v>
      </c>
    </row>
    <row r="61" spans="1:8" x14ac:dyDescent="0.25">
      <c r="B61" s="55"/>
      <c r="C61" s="55"/>
      <c r="D61" s="55"/>
      <c r="E61" s="55"/>
      <c r="F61" s="55"/>
      <c r="G61" s="55"/>
      <c r="H61" s="5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61"/>
  <sheetViews>
    <sheetView workbookViewId="0">
      <selection activeCell="G59" sqref="G59"/>
    </sheetView>
  </sheetViews>
  <sheetFormatPr defaultRowHeight="15" x14ac:dyDescent="0.25"/>
  <cols>
    <col min="2" max="2" width="15.28515625" customWidth="1"/>
    <col min="3" max="3" width="16" customWidth="1"/>
    <col min="4" max="4" width="16.28515625" customWidth="1"/>
    <col min="5" max="5" width="17" customWidth="1"/>
    <col min="6" max="6" width="15.85546875" customWidth="1"/>
    <col min="7" max="7" width="16.42578125" customWidth="1"/>
  </cols>
  <sheetData>
    <row r="1" spans="1:7" ht="75" x14ac:dyDescent="0.25">
      <c r="A1" s="1" t="s">
        <v>82</v>
      </c>
      <c r="B1" s="1" t="s">
        <v>206</v>
      </c>
      <c r="C1" s="1" t="s">
        <v>208</v>
      </c>
      <c r="D1" s="1" t="s">
        <v>207</v>
      </c>
      <c r="E1" s="1" t="s">
        <v>209</v>
      </c>
      <c r="F1" s="1" t="s">
        <v>214</v>
      </c>
      <c r="G1" s="1" t="s">
        <v>215</v>
      </c>
    </row>
    <row r="2" spans="1:7" x14ac:dyDescent="0.25">
      <c r="A2" s="53">
        <v>41275</v>
      </c>
      <c r="B2" s="48">
        <v>11698045</v>
      </c>
      <c r="C2" s="49">
        <v>11939401.0282447</v>
      </c>
      <c r="D2" s="48">
        <v>2963719</v>
      </c>
      <c r="E2" s="49">
        <v>3041558.2892767601</v>
      </c>
      <c r="F2" s="2">
        <v>2667984</v>
      </c>
      <c r="G2" s="49">
        <v>2624131.5010038801</v>
      </c>
    </row>
    <row r="3" spans="1:7" x14ac:dyDescent="0.25">
      <c r="A3" s="53">
        <v>41306</v>
      </c>
      <c r="B3" s="48">
        <v>11620928</v>
      </c>
      <c r="C3" s="49">
        <v>11939258.4056562</v>
      </c>
      <c r="D3" s="48">
        <v>2969232</v>
      </c>
      <c r="E3" s="49">
        <v>2922778.78380012</v>
      </c>
      <c r="F3" s="2">
        <v>2670744</v>
      </c>
      <c r="G3" s="49">
        <v>2638468.8465055898</v>
      </c>
    </row>
    <row r="4" spans="1:7" x14ac:dyDescent="0.25">
      <c r="A4" s="53">
        <v>41334</v>
      </c>
      <c r="B4" s="48">
        <v>11896801</v>
      </c>
      <c r="C4" s="49">
        <v>12020582.376660099</v>
      </c>
      <c r="D4" s="48">
        <v>2973096</v>
      </c>
      <c r="E4" s="49">
        <v>2935890.4292655499</v>
      </c>
      <c r="F4" s="2">
        <v>2651342</v>
      </c>
      <c r="G4" s="49">
        <v>2641582.0701318802</v>
      </c>
    </row>
    <row r="5" spans="1:7" x14ac:dyDescent="0.25">
      <c r="A5" s="53">
        <v>41365</v>
      </c>
      <c r="B5" s="48">
        <v>12132681</v>
      </c>
      <c r="C5" s="49">
        <v>12050203.2847891</v>
      </c>
      <c r="D5" s="48">
        <v>2976760</v>
      </c>
      <c r="E5" s="49">
        <v>2959709.64971116</v>
      </c>
      <c r="F5" s="2">
        <v>2649513</v>
      </c>
      <c r="G5" s="49">
        <v>2655784.9576106998</v>
      </c>
    </row>
    <row r="6" spans="1:7" x14ac:dyDescent="0.25">
      <c r="A6" s="53">
        <v>41395</v>
      </c>
      <c r="B6" s="48">
        <v>12216079</v>
      </c>
      <c r="C6" s="49">
        <v>12068972.9124921</v>
      </c>
      <c r="D6" s="48">
        <v>2981302</v>
      </c>
      <c r="E6" s="49">
        <v>2966482.7232856601</v>
      </c>
      <c r="F6" s="2">
        <v>2650756</v>
      </c>
      <c r="G6" s="49">
        <v>2667898.64653756</v>
      </c>
    </row>
    <row r="7" spans="1:7" x14ac:dyDescent="0.25">
      <c r="A7" s="53">
        <v>41426</v>
      </c>
      <c r="B7" s="48">
        <v>12274403</v>
      </c>
      <c r="C7" s="49">
        <v>12121551.880042501</v>
      </c>
      <c r="D7" s="48">
        <v>2974355</v>
      </c>
      <c r="E7" s="49">
        <v>2972269.7498330902</v>
      </c>
      <c r="F7" s="2">
        <v>2663305</v>
      </c>
      <c r="G7" s="49">
        <v>2684245.2196302102</v>
      </c>
    </row>
    <row r="8" spans="1:7" x14ac:dyDescent="0.25">
      <c r="A8" s="53">
        <v>41456</v>
      </c>
      <c r="B8" s="48">
        <v>12200031</v>
      </c>
      <c r="C8" s="49">
        <v>12221426.775117701</v>
      </c>
      <c r="D8" s="48">
        <v>2970694</v>
      </c>
      <c r="E8" s="49">
        <v>2951322.1179071502</v>
      </c>
      <c r="F8" s="2">
        <v>2668898</v>
      </c>
      <c r="G8" s="49">
        <v>2696051.9888576702</v>
      </c>
    </row>
    <row r="9" spans="1:7" x14ac:dyDescent="0.25">
      <c r="A9" s="53">
        <v>41487</v>
      </c>
      <c r="B9" s="48">
        <v>12236880</v>
      </c>
      <c r="C9" s="49">
        <v>12236874.425675901</v>
      </c>
      <c r="D9" s="48">
        <v>2931681</v>
      </c>
      <c r="E9" s="49">
        <v>2914712.5798662002</v>
      </c>
      <c r="F9" s="2">
        <v>2663081</v>
      </c>
      <c r="G9" s="49">
        <v>2709085.4528642399</v>
      </c>
    </row>
    <row r="10" spans="1:7" x14ac:dyDescent="0.25">
      <c r="A10" s="53">
        <v>41518</v>
      </c>
      <c r="B10" s="48">
        <v>12523723</v>
      </c>
      <c r="C10" s="49">
        <v>12348362.7070485</v>
      </c>
      <c r="D10" s="48">
        <v>2883080</v>
      </c>
      <c r="E10" s="49">
        <v>2877093.2899395302</v>
      </c>
      <c r="F10" s="2">
        <v>2707070</v>
      </c>
      <c r="G10" s="49">
        <v>2731511.8479632698</v>
      </c>
    </row>
    <row r="11" spans="1:7" x14ac:dyDescent="0.25">
      <c r="A11" s="53">
        <v>41548</v>
      </c>
      <c r="B11" s="48">
        <v>12297151</v>
      </c>
      <c r="C11" s="49">
        <v>12254252.8703028</v>
      </c>
      <c r="D11" s="48">
        <v>2856746</v>
      </c>
      <c r="E11" s="49">
        <v>2858791.50939471</v>
      </c>
      <c r="F11" s="2">
        <v>2756891</v>
      </c>
      <c r="G11" s="49">
        <v>2754215.7383493902</v>
      </c>
    </row>
    <row r="12" spans="1:7" x14ac:dyDescent="0.25">
      <c r="A12" s="53">
        <v>41579</v>
      </c>
      <c r="B12" s="48">
        <v>12433976</v>
      </c>
      <c r="C12" s="49">
        <v>12353547.0131806</v>
      </c>
      <c r="D12" s="48">
        <v>2800861</v>
      </c>
      <c r="E12" s="49">
        <v>2829923.0677954601</v>
      </c>
      <c r="F12" s="2">
        <v>2766055</v>
      </c>
      <c r="G12" s="49">
        <v>2765074.2588534001</v>
      </c>
    </row>
    <row r="13" spans="1:7" x14ac:dyDescent="0.25">
      <c r="A13" s="53">
        <v>41609</v>
      </c>
      <c r="B13" s="48">
        <v>12363785</v>
      </c>
      <c r="C13" s="49">
        <v>12410356.7358754</v>
      </c>
      <c r="D13" s="48">
        <v>2760917</v>
      </c>
      <c r="E13" s="49">
        <v>2811239.8711143201</v>
      </c>
      <c r="F13" s="2">
        <v>2822178</v>
      </c>
      <c r="G13" s="49">
        <v>2784337.3781444798</v>
      </c>
    </row>
    <row r="14" spans="1:7" x14ac:dyDescent="0.25">
      <c r="A14" s="53">
        <v>41640</v>
      </c>
      <c r="B14" s="48">
        <v>12329012</v>
      </c>
      <c r="C14" s="49">
        <v>12566821.1151103</v>
      </c>
      <c r="D14" s="48">
        <v>2720965</v>
      </c>
      <c r="E14" s="49">
        <v>2792418.5032415399</v>
      </c>
      <c r="F14" s="2">
        <v>2838873</v>
      </c>
      <c r="G14" s="49">
        <v>2798657.45925787</v>
      </c>
    </row>
    <row r="15" spans="1:7" x14ac:dyDescent="0.25">
      <c r="A15" s="53">
        <v>41671</v>
      </c>
      <c r="B15" s="48">
        <v>12355589</v>
      </c>
      <c r="C15" s="49">
        <v>12693412.0636074</v>
      </c>
      <c r="D15" s="48">
        <v>2855300</v>
      </c>
      <c r="E15" s="49">
        <v>2810623.3120302302</v>
      </c>
      <c r="F15" s="2">
        <v>2836699</v>
      </c>
      <c r="G15" s="49">
        <v>2807960.5578851202</v>
      </c>
    </row>
    <row r="16" spans="1:7" x14ac:dyDescent="0.25">
      <c r="A16" s="53">
        <v>41699</v>
      </c>
      <c r="B16" s="48">
        <v>12566310</v>
      </c>
      <c r="C16" s="49">
        <v>12573485.105916601</v>
      </c>
      <c r="D16" s="48">
        <v>2871284</v>
      </c>
      <c r="E16" s="49">
        <v>2835353.7511714702</v>
      </c>
      <c r="F16" s="2">
        <v>2849623</v>
      </c>
      <c r="G16" s="49">
        <v>2833874.0703811701</v>
      </c>
    </row>
    <row r="17" spans="1:7" x14ac:dyDescent="0.25">
      <c r="A17" s="53">
        <v>41730</v>
      </c>
      <c r="B17" s="48">
        <v>12730077</v>
      </c>
      <c r="C17" s="49">
        <v>12680975.796793099</v>
      </c>
      <c r="D17" s="48">
        <v>2815090</v>
      </c>
      <c r="E17" s="49">
        <v>2798977.74069347</v>
      </c>
      <c r="F17" s="2">
        <v>2844868</v>
      </c>
      <c r="G17" s="49">
        <v>2844138.5984666799</v>
      </c>
    </row>
    <row r="18" spans="1:7" x14ac:dyDescent="0.25">
      <c r="A18" s="53">
        <v>41760</v>
      </c>
      <c r="B18" s="48">
        <v>12922571</v>
      </c>
      <c r="C18" s="49">
        <v>12744187.6014391</v>
      </c>
      <c r="D18" s="48">
        <v>2815276</v>
      </c>
      <c r="E18" s="49">
        <v>2801304.6732546198</v>
      </c>
      <c r="F18" s="2">
        <v>2849314</v>
      </c>
      <c r="G18" s="49">
        <v>2859971.7050097999</v>
      </c>
    </row>
    <row r="19" spans="1:7" x14ac:dyDescent="0.25">
      <c r="A19" s="53">
        <v>41791</v>
      </c>
      <c r="B19" s="48">
        <v>13034290</v>
      </c>
      <c r="C19" s="49">
        <v>12848863.859642999</v>
      </c>
      <c r="D19" s="48">
        <v>2816946</v>
      </c>
      <c r="E19" s="49">
        <v>2815003.8881974798</v>
      </c>
      <c r="F19" s="2">
        <v>2852087</v>
      </c>
      <c r="G19" s="49">
        <v>2867854.9986025998</v>
      </c>
    </row>
    <row r="20" spans="1:7" x14ac:dyDescent="0.25">
      <c r="A20" s="53">
        <v>41821</v>
      </c>
      <c r="B20" s="48">
        <v>12701507</v>
      </c>
      <c r="C20" s="49">
        <v>12817827.7499766</v>
      </c>
      <c r="D20" s="48">
        <v>2875917</v>
      </c>
      <c r="E20" s="49">
        <v>2857193.2000560402</v>
      </c>
      <c r="F20" s="2">
        <v>2864800</v>
      </c>
      <c r="G20" s="49">
        <v>2884643.2327182102</v>
      </c>
    </row>
    <row r="21" spans="1:7" x14ac:dyDescent="0.25">
      <c r="A21" s="53">
        <v>41852</v>
      </c>
      <c r="B21" s="48">
        <v>12884711</v>
      </c>
      <c r="C21" s="49">
        <v>12914564.186548401</v>
      </c>
      <c r="D21" s="48">
        <v>2909657</v>
      </c>
      <c r="E21" s="49">
        <v>2892830.92801031</v>
      </c>
      <c r="F21" s="2">
        <v>2859563</v>
      </c>
      <c r="G21" s="49">
        <v>2897428.5162604102</v>
      </c>
    </row>
    <row r="22" spans="1:7" x14ac:dyDescent="0.25">
      <c r="A22" s="53">
        <v>41883</v>
      </c>
      <c r="B22" s="48">
        <v>13155308</v>
      </c>
      <c r="C22" s="49">
        <v>13007212.199234501</v>
      </c>
      <c r="D22" s="48">
        <v>2907549</v>
      </c>
      <c r="E22" s="49">
        <v>2901506.3419844699</v>
      </c>
      <c r="F22" s="2">
        <v>2879940</v>
      </c>
      <c r="G22" s="49">
        <v>2905315.8022621898</v>
      </c>
    </row>
    <row r="23" spans="1:7" x14ac:dyDescent="0.25">
      <c r="A23" s="53">
        <v>41913</v>
      </c>
      <c r="B23" s="48">
        <v>13072609</v>
      </c>
      <c r="C23" s="49">
        <v>12991170.152324799</v>
      </c>
      <c r="D23" s="48">
        <v>2924846</v>
      </c>
      <c r="E23" s="49">
        <v>2926932.12969273</v>
      </c>
      <c r="F23" s="2">
        <v>2908367</v>
      </c>
      <c r="G23" s="49">
        <v>2915168.5954323001</v>
      </c>
    </row>
    <row r="24" spans="1:7" x14ac:dyDescent="0.25">
      <c r="A24" s="53">
        <v>41944</v>
      </c>
      <c r="B24" s="50">
        <v>13100694</v>
      </c>
      <c r="C24" s="49">
        <v>13002463.110514199</v>
      </c>
      <c r="D24" s="50">
        <v>2868886</v>
      </c>
      <c r="E24" s="49">
        <v>2898627.9483653</v>
      </c>
      <c r="F24" s="2">
        <v>2929226</v>
      </c>
      <c r="G24" s="49">
        <v>2934468.6027311902</v>
      </c>
    </row>
    <row r="25" spans="1:7" x14ac:dyDescent="0.25">
      <c r="A25" s="53">
        <v>41974</v>
      </c>
      <c r="B25" s="51">
        <v>13093230</v>
      </c>
      <c r="C25" s="49">
        <v>13052014.3370819</v>
      </c>
      <c r="D25" s="50">
        <v>2827633</v>
      </c>
      <c r="E25" s="49">
        <v>2879134.8867335301</v>
      </c>
      <c r="F25" s="2">
        <v>2909003</v>
      </c>
      <c r="G25" s="49">
        <v>2880979.4858550802</v>
      </c>
    </row>
    <row r="26" spans="1:7" x14ac:dyDescent="0.25">
      <c r="A26" s="53">
        <v>42005</v>
      </c>
      <c r="B26" s="51">
        <v>12913416</v>
      </c>
      <c r="C26" s="49">
        <v>13157900.0194126</v>
      </c>
      <c r="D26" s="50">
        <v>2821819</v>
      </c>
      <c r="E26" s="49">
        <v>2895878.5845450498</v>
      </c>
      <c r="F26" s="2">
        <v>2926680</v>
      </c>
      <c r="G26" s="49">
        <v>2897393.19642863</v>
      </c>
    </row>
    <row r="27" spans="1:7" x14ac:dyDescent="0.25">
      <c r="A27" s="53">
        <v>42036</v>
      </c>
      <c r="B27" s="51">
        <v>12851205</v>
      </c>
      <c r="C27" s="49">
        <v>13217821.850371201</v>
      </c>
      <c r="D27" s="50">
        <v>2914541</v>
      </c>
      <c r="E27" s="49">
        <v>2868911.6333747301</v>
      </c>
      <c r="F27" s="2">
        <v>2929385</v>
      </c>
      <c r="G27" s="49">
        <v>2905883.3864750001</v>
      </c>
    </row>
    <row r="28" spans="1:7" x14ac:dyDescent="0.25">
      <c r="A28" s="53">
        <v>42064</v>
      </c>
      <c r="B28" s="51">
        <v>13148326</v>
      </c>
      <c r="C28" s="49">
        <v>13277180.3876097</v>
      </c>
      <c r="D28" s="50">
        <v>2898016</v>
      </c>
      <c r="E28" s="49">
        <v>2861747.93427546</v>
      </c>
      <c r="F28" s="2">
        <v>2926533</v>
      </c>
      <c r="G28" s="49">
        <v>2911793.8318469301</v>
      </c>
    </row>
    <row r="29" spans="1:7" x14ac:dyDescent="0.25">
      <c r="A29" s="53">
        <v>42095</v>
      </c>
      <c r="B29" s="51">
        <v>13451823</v>
      </c>
      <c r="C29" s="49">
        <v>13343251.992323499</v>
      </c>
      <c r="D29" s="50">
        <v>2789168</v>
      </c>
      <c r="E29" s="49">
        <v>2773194.5992433</v>
      </c>
      <c r="F29" s="2">
        <v>2928695</v>
      </c>
      <c r="G29" s="49">
        <v>2926374.87714217</v>
      </c>
    </row>
    <row r="30" spans="1:7" x14ac:dyDescent="0.25">
      <c r="A30" s="53">
        <v>42125</v>
      </c>
      <c r="B30" s="51">
        <v>13585611</v>
      </c>
      <c r="C30" s="49">
        <v>13425168.306161599</v>
      </c>
      <c r="D30" s="50">
        <v>2874835</v>
      </c>
      <c r="E30" s="49">
        <v>2860567.32011622</v>
      </c>
      <c r="F30" s="2">
        <v>2928677</v>
      </c>
      <c r="G30" s="49">
        <v>2935131.0935844802</v>
      </c>
    </row>
    <row r="31" spans="1:7" x14ac:dyDescent="0.25">
      <c r="A31" s="53">
        <v>42156</v>
      </c>
      <c r="B31" s="51">
        <v>13596512</v>
      </c>
      <c r="C31" s="49">
        <v>13433660.3961723</v>
      </c>
      <c r="D31" s="50">
        <v>2829934</v>
      </c>
      <c r="E31" s="49">
        <v>2827999.2427785201</v>
      </c>
      <c r="F31" s="2">
        <v>2936848</v>
      </c>
      <c r="G31" s="49">
        <v>2944024.3876038902</v>
      </c>
    </row>
    <row r="32" spans="1:7" x14ac:dyDescent="0.25">
      <c r="A32" s="53">
        <v>42186</v>
      </c>
      <c r="B32" s="51">
        <v>13318215</v>
      </c>
      <c r="C32" s="49">
        <v>13419788.191844201</v>
      </c>
      <c r="D32" s="50">
        <v>2838611</v>
      </c>
      <c r="E32" s="49">
        <v>2820166.4420493902</v>
      </c>
      <c r="F32" s="2">
        <v>2948014</v>
      </c>
      <c r="G32" s="49">
        <v>2958723.42999015</v>
      </c>
    </row>
    <row r="33" spans="1:7" x14ac:dyDescent="0.25">
      <c r="A33" s="53">
        <v>42217</v>
      </c>
      <c r="B33" s="51">
        <v>13566414</v>
      </c>
      <c r="C33" s="49">
        <v>13469104.6285192</v>
      </c>
      <c r="D33" s="50">
        <v>2629792</v>
      </c>
      <c r="E33" s="49">
        <v>2614621.2615599399</v>
      </c>
      <c r="F33" s="2">
        <v>2949836</v>
      </c>
      <c r="G33" s="49">
        <v>2977282.0095835999</v>
      </c>
    </row>
    <row r="34" spans="1:7" x14ac:dyDescent="0.25">
      <c r="A34" s="53">
        <v>42248</v>
      </c>
      <c r="B34" s="51">
        <v>13489364</v>
      </c>
      <c r="C34" s="49">
        <v>13393862.0790665</v>
      </c>
      <c r="D34" s="50">
        <v>2841359</v>
      </c>
      <c r="E34" s="49">
        <v>2835477.9037343501</v>
      </c>
      <c r="F34" s="2">
        <v>2967562</v>
      </c>
      <c r="G34" s="49">
        <v>2987032.3596301302</v>
      </c>
    </row>
    <row r="35" spans="1:7" x14ac:dyDescent="0.25">
      <c r="A35" s="53">
        <v>42278</v>
      </c>
      <c r="B35" s="51">
        <v>13741124</v>
      </c>
      <c r="C35" s="49">
        <v>13617485.6377743</v>
      </c>
      <c r="D35" s="50">
        <v>2834268</v>
      </c>
      <c r="E35" s="49">
        <v>2836320.9120129198</v>
      </c>
      <c r="F35" s="2">
        <v>3071020</v>
      </c>
      <c r="G35" s="49">
        <v>3080220.7219155799</v>
      </c>
    </row>
    <row r="36" spans="1:7" x14ac:dyDescent="0.25">
      <c r="A36" s="53">
        <v>42309</v>
      </c>
      <c r="B36" s="51">
        <v>13755572</v>
      </c>
      <c r="C36" s="49">
        <v>13608852.103588499</v>
      </c>
      <c r="D36" s="50">
        <v>2830809</v>
      </c>
      <c r="E36" s="49">
        <v>2860151.61215939</v>
      </c>
      <c r="F36" s="2">
        <v>2996123</v>
      </c>
      <c r="G36" s="49">
        <v>3005427.40250707</v>
      </c>
    </row>
    <row r="37" spans="1:7" x14ac:dyDescent="0.25">
      <c r="A37" s="53">
        <v>42339</v>
      </c>
      <c r="B37" s="51">
        <v>13713717</v>
      </c>
      <c r="C37" s="49">
        <v>13752699.930668799</v>
      </c>
      <c r="D37" s="50">
        <v>2833035</v>
      </c>
      <c r="E37" s="49">
        <v>2884608.1447561202</v>
      </c>
      <c r="F37" s="2">
        <v>3031979</v>
      </c>
      <c r="G37" s="49">
        <v>3018922.7644036701</v>
      </c>
    </row>
    <row r="38" spans="1:7" x14ac:dyDescent="0.25">
      <c r="A38" s="53">
        <v>42370</v>
      </c>
      <c r="B38" s="51">
        <v>13352629</v>
      </c>
      <c r="C38" s="49">
        <v>13648595.419272199</v>
      </c>
      <c r="D38" s="50">
        <v>2803728</v>
      </c>
      <c r="E38" s="49">
        <v>2877284.2638526498</v>
      </c>
      <c r="F38" s="2">
        <v>3034105</v>
      </c>
      <c r="G38" s="49">
        <v>3023963.32509663</v>
      </c>
    </row>
    <row r="39" spans="1:7" x14ac:dyDescent="0.25">
      <c r="A39" s="53">
        <v>42401</v>
      </c>
      <c r="B39" s="51">
        <v>13258741</v>
      </c>
      <c r="C39" s="49">
        <v>13572763.2840728</v>
      </c>
      <c r="D39" s="50">
        <v>2708174</v>
      </c>
      <c r="E39" s="49">
        <v>2665752.1578040901</v>
      </c>
      <c r="F39" s="2">
        <v>3059263</v>
      </c>
      <c r="G39" s="49">
        <v>3045064.00706142</v>
      </c>
    </row>
    <row r="40" spans="1:7" x14ac:dyDescent="0.25">
      <c r="A40" s="53">
        <v>42430</v>
      </c>
      <c r="B40" s="51">
        <v>13503330</v>
      </c>
      <c r="C40" s="49">
        <v>13639083.3857</v>
      </c>
      <c r="D40" s="50">
        <v>2683978</v>
      </c>
      <c r="E40" s="49">
        <v>2650382.4806257598</v>
      </c>
      <c r="F40" s="2">
        <v>3068719</v>
      </c>
      <c r="G40" s="49">
        <v>3054347.0236917301</v>
      </c>
    </row>
    <row r="41" spans="1:7" x14ac:dyDescent="0.25">
      <c r="A41" s="53">
        <v>42461</v>
      </c>
      <c r="B41" s="51">
        <v>13665900</v>
      </c>
      <c r="C41" s="49">
        <v>13574413.1331116</v>
      </c>
      <c r="D41" s="50">
        <v>2671866</v>
      </c>
      <c r="E41" s="49">
        <v>2656551.7009132099</v>
      </c>
      <c r="F41" s="2">
        <v>3062031</v>
      </c>
      <c r="G41" s="49">
        <v>3056612.6467944202</v>
      </c>
    </row>
    <row r="42" spans="1:7" x14ac:dyDescent="0.25">
      <c r="A42" s="53">
        <v>42491</v>
      </c>
      <c r="B42" s="51">
        <v>13696518</v>
      </c>
      <c r="C42" s="49">
        <v>13536949.6095085</v>
      </c>
      <c r="D42" s="50">
        <v>2683126</v>
      </c>
      <c r="E42" s="49">
        <v>2669804.6729492601</v>
      </c>
      <c r="F42" s="2">
        <v>3063975</v>
      </c>
      <c r="G42" s="49">
        <v>3061753.6030081999</v>
      </c>
    </row>
    <row r="43" spans="1:7" x14ac:dyDescent="0.25">
      <c r="A43" s="54">
        <v>42522</v>
      </c>
      <c r="B43" s="51">
        <v>13686743</v>
      </c>
      <c r="C43" s="49">
        <v>13516213.4538354</v>
      </c>
      <c r="D43" s="51">
        <v>2679867</v>
      </c>
      <c r="E43" s="49">
        <v>2678029.5061460799</v>
      </c>
      <c r="F43" s="2">
        <v>3083240</v>
      </c>
      <c r="G43" s="49">
        <v>3072590.1819432201</v>
      </c>
    </row>
    <row r="44" spans="1:7" x14ac:dyDescent="0.25">
      <c r="A44" s="54">
        <v>42552</v>
      </c>
      <c r="B44" s="51">
        <v>13362031</v>
      </c>
      <c r="C44" s="49">
        <v>13469230.535422901</v>
      </c>
      <c r="D44" s="51">
        <v>2684141</v>
      </c>
      <c r="E44" s="49">
        <v>2666710.9226962398</v>
      </c>
      <c r="F44" s="2">
        <v>3071724</v>
      </c>
      <c r="G44" s="49">
        <v>3067409.1942639202</v>
      </c>
    </row>
    <row r="45" spans="1:7" x14ac:dyDescent="0.25">
      <c r="A45" s="54">
        <v>42583</v>
      </c>
      <c r="B45" s="51">
        <v>13471407</v>
      </c>
      <c r="C45" s="49">
        <v>13412603.626140799</v>
      </c>
      <c r="D45" s="51">
        <v>2690074</v>
      </c>
      <c r="E45" s="49">
        <v>2674579.3944629799</v>
      </c>
      <c r="F45" s="2">
        <v>3042243</v>
      </c>
      <c r="G45" s="49">
        <v>3059204.5844823802</v>
      </c>
    </row>
    <row r="46" spans="1:7" x14ac:dyDescent="0.25">
      <c r="A46" s="54">
        <v>42614</v>
      </c>
      <c r="B46" s="51">
        <v>13470684</v>
      </c>
      <c r="C46" s="49">
        <v>13409474.602040101</v>
      </c>
      <c r="D46" s="51">
        <v>2692666</v>
      </c>
      <c r="E46" s="49">
        <v>2687106.3695030902</v>
      </c>
      <c r="F46" s="2">
        <v>2992784</v>
      </c>
      <c r="G46" s="49">
        <v>3003945.9512164998</v>
      </c>
    </row>
    <row r="47" spans="1:7" x14ac:dyDescent="0.25">
      <c r="A47" s="54">
        <v>42644</v>
      </c>
      <c r="B47" s="51">
        <v>13660465</v>
      </c>
      <c r="C47" s="49">
        <v>13423786.9506818</v>
      </c>
      <c r="D47" s="51">
        <v>2695038</v>
      </c>
      <c r="E47" s="49">
        <v>2697015.4468614701</v>
      </c>
      <c r="F47" s="2">
        <v>2994165</v>
      </c>
      <c r="G47" s="49">
        <v>2997169.9842912899</v>
      </c>
    </row>
    <row r="48" spans="1:7" x14ac:dyDescent="0.25">
      <c r="A48" s="54">
        <v>42675</v>
      </c>
      <c r="B48" s="51">
        <v>13583875</v>
      </c>
      <c r="C48" s="49">
        <v>13494235.346558601</v>
      </c>
      <c r="D48" s="51">
        <v>2706609</v>
      </c>
      <c r="E48" s="49">
        <v>2734669.9450583002</v>
      </c>
      <c r="F48" s="2">
        <v>2985474</v>
      </c>
      <c r="G48" s="49">
        <v>2992199.0483996398</v>
      </c>
    </row>
    <row r="49" spans="1:7" x14ac:dyDescent="0.25">
      <c r="A49" s="54">
        <v>42705</v>
      </c>
      <c r="B49" s="51">
        <v>13415843</v>
      </c>
      <c r="C49" s="49">
        <v>13421701.145335499</v>
      </c>
      <c r="D49" s="51">
        <v>2701537</v>
      </c>
      <c r="E49" s="49">
        <v>2750712.2031538598</v>
      </c>
      <c r="F49" s="2">
        <v>2981646</v>
      </c>
      <c r="G49" s="49">
        <v>2978566.8380090902</v>
      </c>
    </row>
    <row r="50" spans="1:7" x14ac:dyDescent="0.25">
      <c r="A50" s="54">
        <v>42736</v>
      </c>
      <c r="B50" s="51">
        <v>13115945</v>
      </c>
      <c r="C50" s="49">
        <v>13428343.4816733</v>
      </c>
      <c r="D50" s="51">
        <v>2520079</v>
      </c>
      <c r="E50" s="49">
        <v>2586186.94838979</v>
      </c>
      <c r="F50" s="2">
        <v>2971096</v>
      </c>
      <c r="G50" s="49">
        <v>2974897.9332234198</v>
      </c>
    </row>
    <row r="51" spans="1:7" x14ac:dyDescent="0.25">
      <c r="A51" s="54">
        <v>42767</v>
      </c>
      <c r="B51" s="51">
        <v>13126079</v>
      </c>
      <c r="C51" s="49">
        <v>13537709.122869801</v>
      </c>
      <c r="D51" s="51">
        <v>2698940</v>
      </c>
      <c r="E51" s="49">
        <v>2656648.98775585</v>
      </c>
      <c r="F51" s="2">
        <v>2965218</v>
      </c>
      <c r="G51" s="49">
        <v>2967420.3272565901</v>
      </c>
    </row>
    <row r="52" spans="1:7" x14ac:dyDescent="0.25">
      <c r="A52" s="54">
        <v>42795</v>
      </c>
      <c r="B52" s="51">
        <v>13558803</v>
      </c>
      <c r="C52" s="49">
        <v>13680082.5728662</v>
      </c>
      <c r="D52" s="51">
        <v>2734104</v>
      </c>
      <c r="E52" s="49">
        <v>2699871.1372015802</v>
      </c>
      <c r="F52" s="2">
        <v>2970810</v>
      </c>
      <c r="G52" s="49">
        <v>2968331.5654049502</v>
      </c>
    </row>
    <row r="53" spans="1:7" x14ac:dyDescent="0.25">
      <c r="A53" s="54">
        <v>42826</v>
      </c>
      <c r="B53" s="51">
        <v>13849359</v>
      </c>
      <c r="C53" s="49">
        <v>13761657.4816362</v>
      </c>
      <c r="D53" s="51">
        <v>2760089</v>
      </c>
      <c r="E53" s="49">
        <v>2744253.7289644699</v>
      </c>
      <c r="F53" s="2">
        <v>2969930</v>
      </c>
      <c r="G53" s="49">
        <v>2970267.6806572601</v>
      </c>
    </row>
    <row r="54" spans="1:7" x14ac:dyDescent="0.25">
      <c r="A54" s="54">
        <v>42856</v>
      </c>
      <c r="B54" s="51">
        <v>14105505</v>
      </c>
      <c r="C54" s="49">
        <v>13861967.1418141</v>
      </c>
      <c r="D54" s="51">
        <v>2771634</v>
      </c>
      <c r="E54" s="49">
        <v>2757868.57213144</v>
      </c>
      <c r="F54" s="2">
        <v>2970555</v>
      </c>
      <c r="G54" s="49">
        <v>2970903.1958719599</v>
      </c>
    </row>
    <row r="55" spans="1:7" x14ac:dyDescent="0.25">
      <c r="A55" s="54">
        <v>42887</v>
      </c>
      <c r="B55" s="51">
        <v>14009873</v>
      </c>
      <c r="C55" s="49">
        <v>13938967.614677301</v>
      </c>
      <c r="D55" s="51">
        <v>2789173</v>
      </c>
      <c r="E55" s="49">
        <v>2787252.7584581301</v>
      </c>
      <c r="F55" s="49">
        <v>2976758</v>
      </c>
      <c r="G55" s="49">
        <v>2968477.1285060402</v>
      </c>
    </row>
    <row r="56" spans="1:7" x14ac:dyDescent="0.25">
      <c r="A56" s="54">
        <v>42917</v>
      </c>
      <c r="B56" s="51">
        <v>14195607</v>
      </c>
      <c r="C56" s="49">
        <v>14162535.228664599</v>
      </c>
      <c r="D56" s="51">
        <v>2751389</v>
      </c>
      <c r="E56" s="49">
        <v>2733518.97756596</v>
      </c>
      <c r="F56" s="49">
        <v>2975092</v>
      </c>
      <c r="G56" s="49">
        <v>2970562.0347701199</v>
      </c>
    </row>
    <row r="57" spans="1:7" x14ac:dyDescent="0.25">
      <c r="A57" s="54">
        <v>42949</v>
      </c>
      <c r="B57" s="51">
        <v>14265038</v>
      </c>
      <c r="C57" s="49">
        <v>14290067.5174991</v>
      </c>
      <c r="D57" s="51">
        <v>2753919</v>
      </c>
      <c r="E57" s="49">
        <v>2738063.6786259501</v>
      </c>
      <c r="F57" s="49">
        <v>2960311</v>
      </c>
      <c r="G57" s="49">
        <v>2973591.0781412199</v>
      </c>
    </row>
    <row r="58" spans="1:7" x14ac:dyDescent="0.25">
      <c r="A58" s="54">
        <v>42981</v>
      </c>
      <c r="B58" s="51">
        <v>14547574</v>
      </c>
      <c r="C58" s="49">
        <v>14388100.855826501</v>
      </c>
      <c r="D58" s="51">
        <v>2772117</v>
      </c>
      <c r="E58" s="49">
        <v>2766394.1061589699</v>
      </c>
      <c r="F58" s="49">
        <v>2964754</v>
      </c>
      <c r="G58" s="49">
        <v>2973023.0435945899</v>
      </c>
    </row>
    <row r="59" spans="1:7" x14ac:dyDescent="0.25">
      <c r="A59" s="54">
        <v>43011</v>
      </c>
      <c r="B59" s="51">
        <v>14644895</v>
      </c>
      <c r="C59" s="49">
        <v>14510875.6516186</v>
      </c>
      <c r="D59" s="51">
        <v>2768836</v>
      </c>
      <c r="E59" s="49">
        <v>2770879.0763041298</v>
      </c>
      <c r="F59" s="49">
        <v>2976497</v>
      </c>
      <c r="G59" s="49">
        <v>2975583.0425791601</v>
      </c>
    </row>
    <row r="60" spans="1:7" x14ac:dyDescent="0.25">
      <c r="B60" s="2"/>
      <c r="C60" s="2"/>
      <c r="D60" s="2"/>
      <c r="E60" s="2"/>
      <c r="F60" s="2"/>
      <c r="G60" s="2"/>
    </row>
    <row r="61" spans="1:7" x14ac:dyDescent="0.25">
      <c r="C61" s="2"/>
      <c r="D61" s="2"/>
      <c r="E61" s="2"/>
      <c r="F61" s="2"/>
      <c r="G61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97"/>
  <sheetViews>
    <sheetView workbookViewId="0">
      <selection activeCell="N8" sqref="N8"/>
    </sheetView>
  </sheetViews>
  <sheetFormatPr defaultColWidth="9.140625" defaultRowHeight="15" x14ac:dyDescent="0.25"/>
  <cols>
    <col min="1" max="1" width="13.7109375" style="6" bestFit="1" customWidth="1"/>
    <col min="2" max="2" width="34.42578125" style="6" bestFit="1" customWidth="1"/>
    <col min="3" max="3" width="12" style="6" bestFit="1" customWidth="1"/>
    <col min="4" max="5" width="12" style="6" customWidth="1"/>
    <col min="6" max="6" width="17.85546875" style="6" customWidth="1"/>
    <col min="7" max="7" width="27.140625" style="6" customWidth="1"/>
    <col min="8" max="8" width="26.42578125" style="6" customWidth="1"/>
    <col min="9" max="9" width="20.42578125" style="6" customWidth="1"/>
    <col min="10" max="16384" width="9.140625" style="6"/>
  </cols>
  <sheetData>
    <row r="1" spans="1:9" ht="15.75" thickBot="1" x14ac:dyDescent="0.3">
      <c r="C1" s="57" t="s">
        <v>195</v>
      </c>
      <c r="D1" s="57"/>
      <c r="E1" s="58"/>
    </row>
    <row r="2" spans="1:9" ht="39.950000000000003" customHeight="1" x14ac:dyDescent="0.25">
      <c r="A2" s="7" t="s">
        <v>88</v>
      </c>
      <c r="B2" s="8" t="s">
        <v>86</v>
      </c>
      <c r="C2" s="52">
        <v>42644</v>
      </c>
      <c r="D2" s="52">
        <v>42979</v>
      </c>
      <c r="E2" s="52">
        <v>43009</v>
      </c>
      <c r="F2" s="10" t="s">
        <v>226</v>
      </c>
      <c r="G2" s="10" t="s">
        <v>227</v>
      </c>
      <c r="H2" s="10" t="s">
        <v>228</v>
      </c>
      <c r="I2" s="10" t="s">
        <v>229</v>
      </c>
    </row>
    <row r="3" spans="1:9" x14ac:dyDescent="0.25">
      <c r="A3" s="11">
        <v>1</v>
      </c>
      <c r="B3" s="12" t="s">
        <v>87</v>
      </c>
      <c r="C3" s="4">
        <v>16601</v>
      </c>
      <c r="D3" s="4">
        <v>16741</v>
      </c>
      <c r="E3" s="4">
        <v>16801</v>
      </c>
      <c r="F3" s="13">
        <f t="shared" ref="F3:F34" si="0">E3/$E$92</f>
        <v>9.103780715980574E-3</v>
      </c>
      <c r="G3" s="13">
        <f t="shared" ref="G3:G34" si="1">(E3-C3)/C3</f>
        <v>1.2047467020059032E-2</v>
      </c>
      <c r="H3" s="5">
        <f t="shared" ref="H3:H34" si="2">E3-C3</f>
        <v>200</v>
      </c>
      <c r="I3" s="14">
        <f>H3/$H$92</f>
        <v>2.0230219902490341E-3</v>
      </c>
    </row>
    <row r="4" spans="1:9" x14ac:dyDescent="0.25">
      <c r="A4" s="11">
        <v>2</v>
      </c>
      <c r="B4" s="12" t="s">
        <v>89</v>
      </c>
      <c r="C4" s="4">
        <v>3416</v>
      </c>
      <c r="D4" s="4">
        <v>3454</v>
      </c>
      <c r="E4" s="4">
        <v>3484</v>
      </c>
      <c r="F4" s="13">
        <f t="shared" si="0"/>
        <v>1.8878383438174107E-3</v>
      </c>
      <c r="G4" s="13">
        <f t="shared" si="1"/>
        <v>1.9906323185011711E-2</v>
      </c>
      <c r="H4" s="5">
        <f t="shared" si="2"/>
        <v>68</v>
      </c>
      <c r="I4" s="14">
        <f t="shared" ref="I4:I67" si="3">H4/$H$92</f>
        <v>6.8782747668467157E-4</v>
      </c>
    </row>
    <row r="5" spans="1:9" x14ac:dyDescent="0.25">
      <c r="A5" s="11">
        <v>3</v>
      </c>
      <c r="B5" s="12" t="s">
        <v>90</v>
      </c>
      <c r="C5" s="4">
        <v>1213</v>
      </c>
      <c r="D5" s="4">
        <v>1133</v>
      </c>
      <c r="E5" s="4">
        <v>1157</v>
      </c>
      <c r="F5" s="13">
        <f t="shared" si="0"/>
        <v>6.2693139029757297E-4</v>
      </c>
      <c r="G5" s="13">
        <f t="shared" si="1"/>
        <v>-4.6166529266281946E-2</v>
      </c>
      <c r="H5" s="5">
        <f t="shared" si="2"/>
        <v>-56</v>
      </c>
      <c r="I5" s="14">
        <f t="shared" si="3"/>
        <v>-5.6644615726972954E-4</v>
      </c>
    </row>
    <row r="6" spans="1:9" x14ac:dyDescent="0.25">
      <c r="A6" s="11">
        <v>5</v>
      </c>
      <c r="B6" s="12" t="s">
        <v>91</v>
      </c>
      <c r="C6" s="4">
        <v>617</v>
      </c>
      <c r="D6" s="4">
        <v>446</v>
      </c>
      <c r="E6" s="4">
        <v>445</v>
      </c>
      <c r="F6" s="13">
        <f t="shared" si="0"/>
        <v>2.4112745780675884E-4</v>
      </c>
      <c r="G6" s="13">
        <f t="shared" si="1"/>
        <v>-0.27876823338735818</v>
      </c>
      <c r="H6" s="5">
        <f t="shared" si="2"/>
        <v>-172</v>
      </c>
      <c r="I6" s="14">
        <f t="shared" si="3"/>
        <v>-1.7397989116141692E-3</v>
      </c>
    </row>
    <row r="7" spans="1:9" ht="15.75" customHeight="1" x14ac:dyDescent="0.25">
      <c r="A7" s="11">
        <v>6</v>
      </c>
      <c r="B7" s="12" t="s">
        <v>0</v>
      </c>
      <c r="C7" s="4">
        <v>45</v>
      </c>
      <c r="D7" s="4">
        <v>32</v>
      </c>
      <c r="E7" s="4">
        <v>31</v>
      </c>
      <c r="F7" s="13">
        <f t="shared" si="0"/>
        <v>1.6797643128111288E-5</v>
      </c>
      <c r="G7" s="13">
        <f t="shared" si="1"/>
        <v>-0.31111111111111112</v>
      </c>
      <c r="H7" s="5">
        <f t="shared" si="2"/>
        <v>-14</v>
      </c>
      <c r="I7" s="14">
        <f t="shared" si="3"/>
        <v>-1.4161153931743238E-4</v>
      </c>
    </row>
    <row r="8" spans="1:9" x14ac:dyDescent="0.25">
      <c r="A8" s="11">
        <v>7</v>
      </c>
      <c r="B8" s="12" t="s">
        <v>92</v>
      </c>
      <c r="C8" s="4">
        <v>862</v>
      </c>
      <c r="D8" s="4">
        <v>759</v>
      </c>
      <c r="E8" s="4">
        <v>761</v>
      </c>
      <c r="F8" s="13">
        <f t="shared" si="0"/>
        <v>4.1235504582234488E-4</v>
      </c>
      <c r="G8" s="13">
        <f t="shared" si="1"/>
        <v>-0.11716937354988399</v>
      </c>
      <c r="H8" s="5">
        <f t="shared" si="2"/>
        <v>-101</v>
      </c>
      <c r="I8" s="14">
        <f t="shared" si="3"/>
        <v>-1.0216261050757622E-3</v>
      </c>
    </row>
    <row r="9" spans="1:9" x14ac:dyDescent="0.25">
      <c r="A9" s="11">
        <v>8</v>
      </c>
      <c r="B9" s="12" t="s">
        <v>93</v>
      </c>
      <c r="C9" s="4">
        <v>4818</v>
      </c>
      <c r="D9" s="4">
        <v>4929</v>
      </c>
      <c r="E9" s="4">
        <v>4940</v>
      </c>
      <c r="F9" s="13">
        <f t="shared" si="0"/>
        <v>2.6767857113828958E-3</v>
      </c>
      <c r="G9" s="13">
        <f t="shared" si="1"/>
        <v>2.5321710253217101E-2</v>
      </c>
      <c r="H9" s="5">
        <f t="shared" si="2"/>
        <v>122</v>
      </c>
      <c r="I9" s="14">
        <f t="shared" si="3"/>
        <v>1.2340434140519108E-3</v>
      </c>
    </row>
    <row r="10" spans="1:9" x14ac:dyDescent="0.25">
      <c r="A10" s="11">
        <v>9</v>
      </c>
      <c r="B10" s="12" t="s">
        <v>104</v>
      </c>
      <c r="C10" s="4">
        <v>510</v>
      </c>
      <c r="D10" s="4">
        <v>540</v>
      </c>
      <c r="E10" s="4">
        <v>552</v>
      </c>
      <c r="F10" s="13">
        <f t="shared" si="0"/>
        <v>2.9910641957153007E-4</v>
      </c>
      <c r="G10" s="13">
        <f t="shared" si="1"/>
        <v>8.2352941176470587E-2</v>
      </c>
      <c r="H10" s="5">
        <f t="shared" si="2"/>
        <v>42</v>
      </c>
      <c r="I10" s="14">
        <f t="shared" si="3"/>
        <v>4.2483461795229715E-4</v>
      </c>
    </row>
    <row r="11" spans="1:9" x14ac:dyDescent="0.25">
      <c r="A11" s="15">
        <v>10</v>
      </c>
      <c r="B11" s="12" t="s">
        <v>95</v>
      </c>
      <c r="C11" s="5">
        <v>41731</v>
      </c>
      <c r="D11" s="5">
        <v>42127</v>
      </c>
      <c r="E11" s="4">
        <v>42359</v>
      </c>
      <c r="F11" s="13">
        <v>0</v>
      </c>
      <c r="G11" s="13">
        <f t="shared" si="1"/>
        <v>1.5048764707291941E-2</v>
      </c>
      <c r="H11" s="5">
        <f t="shared" si="2"/>
        <v>628</v>
      </c>
      <c r="I11" s="14">
        <f t="shared" si="3"/>
        <v>6.3522890493819669E-3</v>
      </c>
    </row>
    <row r="12" spans="1:9" x14ac:dyDescent="0.25">
      <c r="A12" s="15">
        <v>11</v>
      </c>
      <c r="B12" s="12" t="s">
        <v>96</v>
      </c>
      <c r="C12" s="5">
        <v>654</v>
      </c>
      <c r="D12" s="5">
        <v>660</v>
      </c>
      <c r="E12" s="4">
        <v>654</v>
      </c>
      <c r="F12" s="13">
        <f t="shared" si="0"/>
        <v>3.5437608405757367E-4</v>
      </c>
      <c r="G12" s="13">
        <f t="shared" si="1"/>
        <v>0</v>
      </c>
      <c r="H12" s="5">
        <f t="shared" si="2"/>
        <v>0</v>
      </c>
      <c r="I12" s="14">
        <f t="shared" si="3"/>
        <v>0</v>
      </c>
    </row>
    <row r="13" spans="1:9" x14ac:dyDescent="0.25">
      <c r="A13" s="15">
        <v>12</v>
      </c>
      <c r="B13" s="12" t="s">
        <v>97</v>
      </c>
      <c r="C13" s="5">
        <v>47</v>
      </c>
      <c r="D13" s="5">
        <v>57</v>
      </c>
      <c r="E13" s="4">
        <v>57</v>
      </c>
      <c r="F13" s="13">
        <f t="shared" si="0"/>
        <v>3.088598897749495E-5</v>
      </c>
      <c r="G13" s="13">
        <f t="shared" si="1"/>
        <v>0.21276595744680851</v>
      </c>
      <c r="H13" s="5">
        <f t="shared" si="2"/>
        <v>10</v>
      </c>
      <c r="I13" s="14">
        <f t="shared" si="3"/>
        <v>1.011510995124517E-4</v>
      </c>
    </row>
    <row r="14" spans="1:9" x14ac:dyDescent="0.25">
      <c r="A14" s="15">
        <v>13</v>
      </c>
      <c r="B14" s="12" t="s">
        <v>105</v>
      </c>
      <c r="C14" s="5">
        <v>16585</v>
      </c>
      <c r="D14" s="5">
        <v>16608</v>
      </c>
      <c r="E14" s="4">
        <v>16686</v>
      </c>
      <c r="F14" s="13">
        <f t="shared" si="0"/>
        <v>9.0414668785698381E-3</v>
      </c>
      <c r="G14" s="13">
        <f t="shared" si="1"/>
        <v>6.0898402170636119E-3</v>
      </c>
      <c r="H14" s="5">
        <f t="shared" si="2"/>
        <v>101</v>
      </c>
      <c r="I14" s="14">
        <f t="shared" si="3"/>
        <v>1.0216261050757622E-3</v>
      </c>
    </row>
    <row r="15" spans="1:9" x14ac:dyDescent="0.25">
      <c r="A15" s="15">
        <v>14</v>
      </c>
      <c r="B15" s="12" t="s">
        <v>106</v>
      </c>
      <c r="C15" s="5">
        <v>32517</v>
      </c>
      <c r="D15" s="5">
        <v>32722</v>
      </c>
      <c r="E15" s="4">
        <v>32884</v>
      </c>
      <c r="F15" s="13">
        <f t="shared" si="0"/>
        <v>1.7818506342735858E-2</v>
      </c>
      <c r="G15" s="13">
        <f t="shared" si="1"/>
        <v>1.1286404034812559E-2</v>
      </c>
      <c r="H15" s="5">
        <f t="shared" si="2"/>
        <v>367</v>
      </c>
      <c r="I15" s="14">
        <f t="shared" si="3"/>
        <v>3.7122453521069776E-3</v>
      </c>
    </row>
    <row r="16" spans="1:9" x14ac:dyDescent="0.25">
      <c r="A16" s="15">
        <v>15</v>
      </c>
      <c r="B16" s="12" t="s">
        <v>100</v>
      </c>
      <c r="C16" s="5">
        <v>6357</v>
      </c>
      <c r="D16" s="5">
        <v>6395</v>
      </c>
      <c r="E16" s="4">
        <v>6453</v>
      </c>
      <c r="F16" s="13">
        <f t="shared" si="0"/>
        <v>3.4966190679258757E-3</v>
      </c>
      <c r="G16" s="13">
        <f t="shared" si="1"/>
        <v>1.5101462954223691E-2</v>
      </c>
      <c r="H16" s="5">
        <f t="shared" si="2"/>
        <v>96</v>
      </c>
      <c r="I16" s="14">
        <f t="shared" si="3"/>
        <v>9.7105055531953634E-4</v>
      </c>
    </row>
    <row r="17" spans="1:9" x14ac:dyDescent="0.25">
      <c r="A17" s="15">
        <v>16</v>
      </c>
      <c r="B17" s="12" t="s">
        <v>101</v>
      </c>
      <c r="C17" s="5">
        <v>10451</v>
      </c>
      <c r="D17" s="5">
        <v>10422</v>
      </c>
      <c r="E17" s="4">
        <v>10450</v>
      </c>
      <c r="F17" s="13">
        <f t="shared" si="0"/>
        <v>5.6624313125407414E-3</v>
      </c>
      <c r="G17" s="13">
        <f t="shared" si="1"/>
        <v>-9.5684623481006597E-5</v>
      </c>
      <c r="H17" s="5">
        <f t="shared" si="2"/>
        <v>-1</v>
      </c>
      <c r="I17" s="14">
        <f t="shared" si="3"/>
        <v>-1.011510995124517E-5</v>
      </c>
    </row>
    <row r="18" spans="1:9" x14ac:dyDescent="0.25">
      <c r="A18" s="15">
        <v>17</v>
      </c>
      <c r="B18" s="12" t="s">
        <v>102</v>
      </c>
      <c r="C18" s="5">
        <v>2410</v>
      </c>
      <c r="D18" s="5">
        <v>2503</v>
      </c>
      <c r="E18" s="4">
        <v>2519</v>
      </c>
      <c r="F18" s="13">
        <f t="shared" si="0"/>
        <v>1.3649439690229786E-3</v>
      </c>
      <c r="G18" s="13">
        <f t="shared" si="1"/>
        <v>4.5228215767634854E-2</v>
      </c>
      <c r="H18" s="5">
        <f t="shared" si="2"/>
        <v>109</v>
      </c>
      <c r="I18" s="14">
        <f t="shared" si="3"/>
        <v>1.1025469846857236E-3</v>
      </c>
    </row>
    <row r="19" spans="1:9" x14ac:dyDescent="0.25">
      <c r="A19" s="15">
        <v>18</v>
      </c>
      <c r="B19" s="12" t="s">
        <v>107</v>
      </c>
      <c r="C19" s="5">
        <v>7893</v>
      </c>
      <c r="D19" s="5">
        <v>7804</v>
      </c>
      <c r="E19" s="4">
        <v>7823</v>
      </c>
      <c r="F19" s="13">
        <f t="shared" si="0"/>
        <v>4.2389665222972456E-3</v>
      </c>
      <c r="G19" s="13">
        <f t="shared" si="1"/>
        <v>-8.8686177625744329E-3</v>
      </c>
      <c r="H19" s="5">
        <f t="shared" si="2"/>
        <v>-70</v>
      </c>
      <c r="I19" s="14">
        <f t="shared" si="3"/>
        <v>-7.0805769658716187E-4</v>
      </c>
    </row>
    <row r="20" spans="1:9" x14ac:dyDescent="0.25">
      <c r="A20" s="15">
        <v>19</v>
      </c>
      <c r="B20" s="12" t="s">
        <v>122</v>
      </c>
      <c r="C20" s="5">
        <v>284</v>
      </c>
      <c r="D20" s="5">
        <v>265</v>
      </c>
      <c r="E20" s="4">
        <v>266</v>
      </c>
      <c r="F20" s="13">
        <f t="shared" si="0"/>
        <v>1.4413461522830978E-4</v>
      </c>
      <c r="G20" s="13">
        <f t="shared" si="1"/>
        <v>-6.3380281690140844E-2</v>
      </c>
      <c r="H20" s="5">
        <f t="shared" si="2"/>
        <v>-18</v>
      </c>
      <c r="I20" s="14">
        <f t="shared" si="3"/>
        <v>-1.8207197912241307E-4</v>
      </c>
    </row>
    <row r="21" spans="1:9" x14ac:dyDescent="0.25">
      <c r="A21" s="15">
        <v>20</v>
      </c>
      <c r="B21" s="12" t="s">
        <v>123</v>
      </c>
      <c r="C21" s="5">
        <v>4351</v>
      </c>
      <c r="D21" s="5">
        <v>4435</v>
      </c>
      <c r="E21" s="4">
        <v>4488</v>
      </c>
      <c r="F21" s="13">
        <f t="shared" si="0"/>
        <v>2.4318652373859183E-3</v>
      </c>
      <c r="G21" s="13">
        <f t="shared" si="1"/>
        <v>3.1487014479430017E-2</v>
      </c>
      <c r="H21" s="5">
        <f t="shared" si="2"/>
        <v>137</v>
      </c>
      <c r="I21" s="14">
        <f t="shared" si="3"/>
        <v>1.3857700633205883E-3</v>
      </c>
    </row>
    <row r="22" spans="1:9" x14ac:dyDescent="0.25">
      <c r="A22" s="15">
        <v>21</v>
      </c>
      <c r="B22" s="12" t="s">
        <v>124</v>
      </c>
      <c r="C22" s="5">
        <v>346</v>
      </c>
      <c r="D22" s="5">
        <v>376</v>
      </c>
      <c r="E22" s="4">
        <v>380</v>
      </c>
      <c r="F22" s="13">
        <f t="shared" si="0"/>
        <v>2.0590659318329968E-4</v>
      </c>
      <c r="G22" s="13">
        <f t="shared" si="1"/>
        <v>9.8265895953757232E-2</v>
      </c>
      <c r="H22" s="5">
        <f t="shared" si="2"/>
        <v>34</v>
      </c>
      <c r="I22" s="14">
        <f t="shared" si="3"/>
        <v>3.4391373834233578E-4</v>
      </c>
    </row>
    <row r="23" spans="1:9" x14ac:dyDescent="0.25">
      <c r="A23" s="15">
        <v>22</v>
      </c>
      <c r="B23" s="12" t="s">
        <v>125</v>
      </c>
      <c r="C23" s="5">
        <v>12762</v>
      </c>
      <c r="D23" s="5">
        <v>13106</v>
      </c>
      <c r="E23" s="4">
        <v>13187</v>
      </c>
      <c r="F23" s="13">
        <f t="shared" si="0"/>
        <v>7.1455006429162445E-3</v>
      </c>
      <c r="G23" s="13">
        <f t="shared" si="1"/>
        <v>3.3301990283654596E-2</v>
      </c>
      <c r="H23" s="5">
        <f t="shared" si="2"/>
        <v>425</v>
      </c>
      <c r="I23" s="14">
        <f t="shared" si="3"/>
        <v>4.2989217292791976E-3</v>
      </c>
    </row>
    <row r="24" spans="1:9" x14ac:dyDescent="0.25">
      <c r="A24" s="15">
        <v>23</v>
      </c>
      <c r="B24" s="12" t="s">
        <v>126</v>
      </c>
      <c r="C24" s="5">
        <v>13775</v>
      </c>
      <c r="D24" s="5">
        <v>14127</v>
      </c>
      <c r="E24" s="4">
        <v>14152</v>
      </c>
      <c r="F24" s="13">
        <f t="shared" si="0"/>
        <v>7.6683950177106764E-3</v>
      </c>
      <c r="G24" s="13">
        <f t="shared" si="1"/>
        <v>2.736842105263158E-2</v>
      </c>
      <c r="H24" s="5">
        <f t="shared" si="2"/>
        <v>377</v>
      </c>
      <c r="I24" s="14">
        <f t="shared" si="3"/>
        <v>3.8133964516194291E-3</v>
      </c>
    </row>
    <row r="25" spans="1:9" x14ac:dyDescent="0.25">
      <c r="A25" s="15">
        <v>24</v>
      </c>
      <c r="B25" s="12" t="s">
        <v>127</v>
      </c>
      <c r="C25" s="5">
        <v>7260</v>
      </c>
      <c r="D25" s="5">
        <v>6721</v>
      </c>
      <c r="E25" s="4">
        <v>6752</v>
      </c>
      <c r="F25" s="13">
        <f t="shared" si="0"/>
        <v>3.6586350451937879E-3</v>
      </c>
      <c r="G25" s="13">
        <f t="shared" si="1"/>
        <v>-6.9972451790633605E-2</v>
      </c>
      <c r="H25" s="5">
        <f t="shared" si="2"/>
        <v>-508</v>
      </c>
      <c r="I25" s="14">
        <f t="shared" si="3"/>
        <v>-5.1384758552325462E-3</v>
      </c>
    </row>
    <row r="26" spans="1:9" x14ac:dyDescent="0.25">
      <c r="A26" s="15">
        <v>25</v>
      </c>
      <c r="B26" s="12" t="s">
        <v>128</v>
      </c>
      <c r="C26" s="5">
        <v>35077</v>
      </c>
      <c r="D26" s="5">
        <v>35069</v>
      </c>
      <c r="E26" s="4">
        <v>35155</v>
      </c>
      <c r="F26" s="13">
        <f t="shared" si="0"/>
        <v>1.9049069166733948E-2</v>
      </c>
      <c r="G26" s="13">
        <f t="shared" si="1"/>
        <v>2.2236793340365481E-3</v>
      </c>
      <c r="H26" s="5">
        <f t="shared" si="2"/>
        <v>78</v>
      </c>
      <c r="I26" s="14">
        <f t="shared" si="3"/>
        <v>7.8897857619712329E-4</v>
      </c>
    </row>
    <row r="27" spans="1:9" x14ac:dyDescent="0.25">
      <c r="A27" s="15">
        <v>26</v>
      </c>
      <c r="B27" s="12" t="s">
        <v>129</v>
      </c>
      <c r="C27" s="5">
        <v>1649</v>
      </c>
      <c r="D27" s="5">
        <v>1645</v>
      </c>
      <c r="E27" s="4">
        <v>1670</v>
      </c>
      <c r="F27" s="13">
        <f t="shared" si="0"/>
        <v>9.0490529109502754E-4</v>
      </c>
      <c r="G27" s="13">
        <f t="shared" si="1"/>
        <v>1.2734990903577926E-2</v>
      </c>
      <c r="H27" s="5">
        <f t="shared" si="2"/>
        <v>21</v>
      </c>
      <c r="I27" s="14">
        <f t="shared" si="3"/>
        <v>2.1241730897614858E-4</v>
      </c>
    </row>
    <row r="28" spans="1:9" x14ac:dyDescent="0.25">
      <c r="A28" s="15">
        <v>27</v>
      </c>
      <c r="B28" s="12" t="s">
        <v>130</v>
      </c>
      <c r="C28" s="5">
        <v>5699</v>
      </c>
      <c r="D28" s="5">
        <v>5950</v>
      </c>
      <c r="E28" s="4">
        <v>5985</v>
      </c>
      <c r="F28" s="13">
        <f t="shared" si="0"/>
        <v>3.24302884263697E-3</v>
      </c>
      <c r="G28" s="13">
        <f t="shared" si="1"/>
        <v>5.0184242849622744E-2</v>
      </c>
      <c r="H28" s="5">
        <f t="shared" si="2"/>
        <v>286</v>
      </c>
      <c r="I28" s="14">
        <f t="shared" si="3"/>
        <v>2.8929214460561188E-3</v>
      </c>
    </row>
    <row r="29" spans="1:9" x14ac:dyDescent="0.25">
      <c r="A29" s="15">
        <v>28</v>
      </c>
      <c r="B29" s="12" t="s">
        <v>131</v>
      </c>
      <c r="C29" s="5">
        <v>10373</v>
      </c>
      <c r="D29" s="5">
        <v>10949</v>
      </c>
      <c r="E29" s="4">
        <v>11035</v>
      </c>
      <c r="F29" s="13">
        <f t="shared" si="0"/>
        <v>5.9794190941518735E-3</v>
      </c>
      <c r="G29" s="13">
        <f t="shared" si="1"/>
        <v>6.3819531475947169E-2</v>
      </c>
      <c r="H29" s="5">
        <f t="shared" si="2"/>
        <v>662</v>
      </c>
      <c r="I29" s="14">
        <f t="shared" si="3"/>
        <v>6.6962027877243025E-3</v>
      </c>
    </row>
    <row r="30" spans="1:9" x14ac:dyDescent="0.25">
      <c r="A30" s="15">
        <v>29</v>
      </c>
      <c r="B30" s="12" t="s">
        <v>132</v>
      </c>
      <c r="C30" s="5">
        <v>3588</v>
      </c>
      <c r="D30" s="5">
        <v>3650</v>
      </c>
      <c r="E30" s="4">
        <v>3674</v>
      </c>
      <c r="F30" s="13">
        <f t="shared" si="0"/>
        <v>1.9907916404090604E-3</v>
      </c>
      <c r="G30" s="13">
        <f t="shared" si="1"/>
        <v>2.3968784838350056E-2</v>
      </c>
      <c r="H30" s="5">
        <f t="shared" si="2"/>
        <v>86</v>
      </c>
      <c r="I30" s="14">
        <f t="shared" si="3"/>
        <v>8.6989945580708461E-4</v>
      </c>
    </row>
    <row r="31" spans="1:9" x14ac:dyDescent="0.25">
      <c r="A31" s="15">
        <v>30</v>
      </c>
      <c r="B31" s="12" t="s">
        <v>133</v>
      </c>
      <c r="C31" s="5">
        <v>1152</v>
      </c>
      <c r="D31" s="5">
        <v>1066</v>
      </c>
      <c r="E31" s="4">
        <v>1060</v>
      </c>
      <c r="F31" s="13">
        <f t="shared" si="0"/>
        <v>5.7437102309025698E-4</v>
      </c>
      <c r="G31" s="13">
        <f t="shared" si="1"/>
        <v>-7.9861111111111105E-2</v>
      </c>
      <c r="H31" s="5">
        <f t="shared" si="2"/>
        <v>-92</v>
      </c>
      <c r="I31" s="14">
        <f t="shared" si="3"/>
        <v>-9.3059011551455562E-4</v>
      </c>
    </row>
    <row r="32" spans="1:9" x14ac:dyDescent="0.25">
      <c r="A32" s="15">
        <v>31</v>
      </c>
      <c r="B32" s="12" t="s">
        <v>134</v>
      </c>
      <c r="C32" s="5">
        <v>21316</v>
      </c>
      <c r="D32" s="5">
        <v>22047</v>
      </c>
      <c r="E32" s="4">
        <v>22097</v>
      </c>
      <c r="F32" s="13">
        <f t="shared" si="0"/>
        <v>1.1973468393608876E-2</v>
      </c>
      <c r="G32" s="13">
        <f t="shared" si="1"/>
        <v>3.6639144304747608E-2</v>
      </c>
      <c r="H32" s="5">
        <f t="shared" si="2"/>
        <v>781</v>
      </c>
      <c r="I32" s="14">
        <f t="shared" si="3"/>
        <v>7.8999008719224783E-3</v>
      </c>
    </row>
    <row r="33" spans="1:9" x14ac:dyDescent="0.25">
      <c r="A33" s="15">
        <v>32</v>
      </c>
      <c r="B33" s="12" t="s">
        <v>135</v>
      </c>
      <c r="C33" s="5">
        <v>6325</v>
      </c>
      <c r="D33" s="5">
        <v>6543</v>
      </c>
      <c r="E33" s="4">
        <v>6556</v>
      </c>
      <c r="F33" s="13">
        <f t="shared" si="0"/>
        <v>3.5524305918676648E-3</v>
      </c>
      <c r="G33" s="13">
        <f t="shared" si="1"/>
        <v>3.6521739130434785E-2</v>
      </c>
      <c r="H33" s="5">
        <f t="shared" si="2"/>
        <v>231</v>
      </c>
      <c r="I33" s="14">
        <f t="shared" si="3"/>
        <v>2.3365903987376344E-3</v>
      </c>
    </row>
    <row r="34" spans="1:9" x14ac:dyDescent="0.25">
      <c r="A34" s="15">
        <v>33</v>
      </c>
      <c r="B34" s="12" t="s">
        <v>136</v>
      </c>
      <c r="C34" s="5">
        <v>19740</v>
      </c>
      <c r="D34" s="5">
        <v>19189</v>
      </c>
      <c r="E34" s="4">
        <v>19237</v>
      </c>
      <c r="F34" s="13">
        <f t="shared" si="0"/>
        <v>1.0423750350176673E-2</v>
      </c>
      <c r="G34" s="13">
        <f t="shared" si="1"/>
        <v>-2.5481256332320162E-2</v>
      </c>
      <c r="H34" s="5">
        <f t="shared" si="2"/>
        <v>-503</v>
      </c>
      <c r="I34" s="14">
        <f t="shared" si="3"/>
        <v>-5.0879003054763207E-3</v>
      </c>
    </row>
    <row r="35" spans="1:9" x14ac:dyDescent="0.25">
      <c r="A35" s="15">
        <v>35</v>
      </c>
      <c r="B35" s="12" t="s">
        <v>137</v>
      </c>
      <c r="C35" s="4">
        <v>17375</v>
      </c>
      <c r="D35" s="4">
        <v>14658</v>
      </c>
      <c r="E35" s="4">
        <v>14846</v>
      </c>
      <c r="F35" s="13">
        <f t="shared" ref="F35:F66" si="4">E35/$E$92</f>
        <v>8.0444454799980716E-3</v>
      </c>
      <c r="G35" s="13">
        <f t="shared" ref="G35:G66" si="5">(E35-C35)/C35</f>
        <v>-0.14555395683453237</v>
      </c>
      <c r="H35" s="5">
        <f t="shared" ref="H35:H66" si="6">E35-C35</f>
        <v>-2529</v>
      </c>
      <c r="I35" s="14">
        <f t="shared" si="3"/>
        <v>-2.5581113066699034E-2</v>
      </c>
    </row>
    <row r="36" spans="1:9" x14ac:dyDescent="0.25">
      <c r="A36" s="15">
        <v>36</v>
      </c>
      <c r="B36" s="12" t="s">
        <v>138</v>
      </c>
      <c r="C36" s="4">
        <v>981</v>
      </c>
      <c r="D36" s="4">
        <v>935</v>
      </c>
      <c r="E36" s="4">
        <v>903</v>
      </c>
      <c r="F36" s="13">
        <f t="shared" si="4"/>
        <v>4.8929908853820954E-4</v>
      </c>
      <c r="G36" s="13">
        <f t="shared" si="5"/>
        <v>-7.9510703363914373E-2</v>
      </c>
      <c r="H36" s="5">
        <f t="shared" si="6"/>
        <v>-78</v>
      </c>
      <c r="I36" s="14">
        <f t="shared" si="3"/>
        <v>-7.8897857619712329E-4</v>
      </c>
    </row>
    <row r="37" spans="1:9" x14ac:dyDescent="0.25">
      <c r="A37" s="15">
        <v>37</v>
      </c>
      <c r="B37" s="12" t="s">
        <v>139</v>
      </c>
      <c r="C37" s="4">
        <v>533</v>
      </c>
      <c r="D37" s="4">
        <v>533</v>
      </c>
      <c r="E37" s="4">
        <v>546</v>
      </c>
      <c r="F37" s="13">
        <f t="shared" si="4"/>
        <v>2.9585526283705689E-4</v>
      </c>
      <c r="G37" s="13">
        <f t="shared" si="5"/>
        <v>2.4390243902439025E-2</v>
      </c>
      <c r="H37" s="5">
        <f t="shared" si="6"/>
        <v>13</v>
      </c>
      <c r="I37" s="14">
        <f t="shared" si="3"/>
        <v>1.3149642936618721E-4</v>
      </c>
    </row>
    <row r="38" spans="1:9" x14ac:dyDescent="0.25">
      <c r="A38" s="15">
        <v>38</v>
      </c>
      <c r="B38" s="12" t="s">
        <v>140</v>
      </c>
      <c r="C38" s="4">
        <v>3332</v>
      </c>
      <c r="D38" s="4">
        <v>3462</v>
      </c>
      <c r="E38" s="4">
        <v>3487</v>
      </c>
      <c r="F38" s="13">
        <f t="shared" si="4"/>
        <v>1.8894639221846473E-3</v>
      </c>
      <c r="G38" s="13">
        <f t="shared" si="5"/>
        <v>4.6518607442977193E-2</v>
      </c>
      <c r="H38" s="5">
        <f t="shared" si="6"/>
        <v>155</v>
      </c>
      <c r="I38" s="14">
        <f t="shared" si="3"/>
        <v>1.5678420424430014E-3</v>
      </c>
    </row>
    <row r="39" spans="1:9" x14ac:dyDescent="0.25">
      <c r="A39" s="15">
        <v>39</v>
      </c>
      <c r="B39" s="12" t="s">
        <v>141</v>
      </c>
      <c r="C39" s="4">
        <v>127</v>
      </c>
      <c r="D39" s="4">
        <v>121</v>
      </c>
      <c r="E39" s="4">
        <v>115</v>
      </c>
      <c r="F39" s="13">
        <f t="shared" si="4"/>
        <v>6.2313837410735425E-5</v>
      </c>
      <c r="G39" s="13">
        <f t="shared" si="5"/>
        <v>-9.4488188976377951E-2</v>
      </c>
      <c r="H39" s="5">
        <f t="shared" si="6"/>
        <v>-12</v>
      </c>
      <c r="I39" s="14">
        <f t="shared" si="3"/>
        <v>-1.2138131941494204E-4</v>
      </c>
    </row>
    <row r="40" spans="1:9" x14ac:dyDescent="0.25">
      <c r="A40" s="15">
        <v>41</v>
      </c>
      <c r="B40" s="12" t="s">
        <v>142</v>
      </c>
      <c r="C40" s="4">
        <v>129321</v>
      </c>
      <c r="D40" s="4">
        <v>139459</v>
      </c>
      <c r="E40" s="4">
        <v>142715</v>
      </c>
      <c r="F40" s="13">
        <f t="shared" si="4"/>
        <v>7.7331472226722667E-2</v>
      </c>
      <c r="G40" s="13">
        <f t="shared" si="5"/>
        <v>0.10357173235592054</v>
      </c>
      <c r="H40" s="5">
        <f t="shared" si="6"/>
        <v>13394</v>
      </c>
      <c r="I40" s="14">
        <f t="shared" si="3"/>
        <v>0.1354817826869778</v>
      </c>
    </row>
    <row r="41" spans="1:9" x14ac:dyDescent="0.25">
      <c r="A41" s="15">
        <v>42</v>
      </c>
      <c r="B41" s="12" t="s">
        <v>143</v>
      </c>
      <c r="C41" s="4">
        <v>15952</v>
      </c>
      <c r="D41" s="4">
        <v>16024</v>
      </c>
      <c r="E41" s="4">
        <v>16012</v>
      </c>
      <c r="F41" s="13">
        <f t="shared" si="4"/>
        <v>8.6762536053973539E-3</v>
      </c>
      <c r="G41" s="13">
        <f t="shared" si="5"/>
        <v>3.7612838515546638E-3</v>
      </c>
      <c r="H41" s="5">
        <f t="shared" si="6"/>
        <v>60</v>
      </c>
      <c r="I41" s="14">
        <f t="shared" si="3"/>
        <v>6.0690659707471025E-4</v>
      </c>
    </row>
    <row r="42" spans="1:9" x14ac:dyDescent="0.25">
      <c r="A42" s="15">
        <v>43</v>
      </c>
      <c r="B42" s="12" t="s">
        <v>144</v>
      </c>
      <c r="C42" s="4">
        <v>55099</v>
      </c>
      <c r="D42" s="4">
        <v>56913</v>
      </c>
      <c r="E42" s="4">
        <v>57101</v>
      </c>
      <c r="F42" s="13">
        <f t="shared" si="4"/>
        <v>3.094071678252525E-2</v>
      </c>
      <c r="G42" s="13">
        <f t="shared" si="5"/>
        <v>3.6334597724096626E-2</v>
      </c>
      <c r="H42" s="5">
        <f t="shared" si="6"/>
        <v>2002</v>
      </c>
      <c r="I42" s="14">
        <f t="shared" si="3"/>
        <v>2.0250450122392832E-2</v>
      </c>
    </row>
    <row r="43" spans="1:9" x14ac:dyDescent="0.25">
      <c r="A43" s="15">
        <v>45</v>
      </c>
      <c r="B43" s="12" t="s">
        <v>145</v>
      </c>
      <c r="C43" s="4">
        <v>47469</v>
      </c>
      <c r="D43" s="4">
        <v>51947</v>
      </c>
      <c r="E43" s="4">
        <v>52421</v>
      </c>
      <c r="F43" s="13">
        <f t="shared" si="4"/>
        <v>2.840481452963619E-2</v>
      </c>
      <c r="G43" s="13">
        <f t="shared" si="5"/>
        <v>0.10432071457161515</v>
      </c>
      <c r="H43" s="5">
        <f t="shared" si="6"/>
        <v>4952</v>
      </c>
      <c r="I43" s="14">
        <f t="shared" si="3"/>
        <v>5.0090024478566079E-2</v>
      </c>
    </row>
    <row r="44" spans="1:9" x14ac:dyDescent="0.25">
      <c r="A44" s="15">
        <v>46</v>
      </c>
      <c r="B44" s="12" t="s">
        <v>146</v>
      </c>
      <c r="C44" s="4">
        <v>125639</v>
      </c>
      <c r="D44" s="4">
        <v>133423</v>
      </c>
      <c r="E44" s="4">
        <v>134184</v>
      </c>
      <c r="F44" s="13">
        <f t="shared" si="4"/>
        <v>7.2708869209757582E-2</v>
      </c>
      <c r="G44" s="13">
        <f t="shared" si="5"/>
        <v>6.8012321014971469E-2</v>
      </c>
      <c r="H44" s="5">
        <f t="shared" si="6"/>
        <v>8545</v>
      </c>
      <c r="I44" s="14">
        <f t="shared" si="3"/>
        <v>8.6433614533389977E-2</v>
      </c>
    </row>
    <row r="45" spans="1:9" x14ac:dyDescent="0.25">
      <c r="A45" s="15">
        <v>47</v>
      </c>
      <c r="B45" s="12" t="s">
        <v>147</v>
      </c>
      <c r="C45" s="4">
        <v>299882</v>
      </c>
      <c r="D45" s="4">
        <v>315163</v>
      </c>
      <c r="E45" s="4">
        <v>314804</v>
      </c>
      <c r="F45" s="13">
        <f t="shared" si="4"/>
        <v>0.17057952410651439</v>
      </c>
      <c r="G45" s="13">
        <f t="shared" si="5"/>
        <v>4.9759572098358691E-2</v>
      </c>
      <c r="H45" s="5">
        <f t="shared" si="6"/>
        <v>14922</v>
      </c>
      <c r="I45" s="14">
        <f t="shared" si="3"/>
        <v>0.15093767069248043</v>
      </c>
    </row>
    <row r="46" spans="1:9" x14ac:dyDescent="0.25">
      <c r="A46" s="15">
        <v>49</v>
      </c>
      <c r="B46" s="12" t="s">
        <v>148</v>
      </c>
      <c r="C46" s="4">
        <v>120571</v>
      </c>
      <c r="D46" s="4">
        <v>117582</v>
      </c>
      <c r="E46" s="4">
        <v>119605</v>
      </c>
      <c r="F46" s="13">
        <f t="shared" si="4"/>
        <v>6.4809100204443568E-2</v>
      </c>
      <c r="G46" s="13">
        <f t="shared" si="5"/>
        <v>-8.0118768194673683E-3</v>
      </c>
      <c r="H46" s="5">
        <f t="shared" si="6"/>
        <v>-966</v>
      </c>
      <c r="I46" s="14">
        <f t="shared" si="3"/>
        <v>-9.7711962129028336E-3</v>
      </c>
    </row>
    <row r="47" spans="1:9" x14ac:dyDescent="0.25">
      <c r="A47" s="15">
        <v>50</v>
      </c>
      <c r="B47" s="12" t="s">
        <v>149</v>
      </c>
      <c r="C47" s="4">
        <v>2478</v>
      </c>
      <c r="D47" s="4">
        <v>2735</v>
      </c>
      <c r="E47" s="4">
        <v>2602</v>
      </c>
      <c r="F47" s="13">
        <f t="shared" si="4"/>
        <v>1.4099183038498572E-3</v>
      </c>
      <c r="G47" s="13">
        <f t="shared" si="5"/>
        <v>5.004035512510089E-2</v>
      </c>
      <c r="H47" s="5">
        <f t="shared" si="6"/>
        <v>124</v>
      </c>
      <c r="I47" s="14">
        <f t="shared" si="3"/>
        <v>1.2542736339544011E-3</v>
      </c>
    </row>
    <row r="48" spans="1:9" x14ac:dyDescent="0.25">
      <c r="A48" s="15">
        <v>51</v>
      </c>
      <c r="B48" s="12" t="s">
        <v>150</v>
      </c>
      <c r="C48" s="4">
        <v>289</v>
      </c>
      <c r="D48" s="4">
        <v>284</v>
      </c>
      <c r="E48" s="4">
        <v>284</v>
      </c>
      <c r="F48" s="13">
        <f t="shared" si="4"/>
        <v>1.5388808543172924E-4</v>
      </c>
      <c r="G48" s="13">
        <f t="shared" si="5"/>
        <v>-1.7301038062283738E-2</v>
      </c>
      <c r="H48" s="5">
        <f t="shared" si="6"/>
        <v>-5</v>
      </c>
      <c r="I48" s="14">
        <f t="shared" si="3"/>
        <v>-5.057554975622585E-5</v>
      </c>
    </row>
    <row r="49" spans="1:9" x14ac:dyDescent="0.25">
      <c r="A49" s="15">
        <v>52</v>
      </c>
      <c r="B49" s="12" t="s">
        <v>151</v>
      </c>
      <c r="C49" s="4">
        <v>18474</v>
      </c>
      <c r="D49" s="4">
        <v>18275</v>
      </c>
      <c r="E49" s="4">
        <v>18337</v>
      </c>
      <c r="F49" s="13">
        <f t="shared" si="4"/>
        <v>9.9360768400057007E-3</v>
      </c>
      <c r="G49" s="13">
        <f t="shared" si="5"/>
        <v>-7.4158276496698065E-3</v>
      </c>
      <c r="H49" s="5">
        <f t="shared" si="6"/>
        <v>-137</v>
      </c>
      <c r="I49" s="14">
        <f t="shared" si="3"/>
        <v>-1.3857700633205883E-3</v>
      </c>
    </row>
    <row r="50" spans="1:9" x14ac:dyDescent="0.25">
      <c r="A50" s="15">
        <v>53</v>
      </c>
      <c r="B50" s="12" t="s">
        <v>152</v>
      </c>
      <c r="C50" s="4">
        <v>2631</v>
      </c>
      <c r="D50" s="4">
        <v>2709</v>
      </c>
      <c r="E50" s="4">
        <v>2701</v>
      </c>
      <c r="F50" s="13">
        <f t="shared" si="4"/>
        <v>1.4635623899686642E-3</v>
      </c>
      <c r="G50" s="13">
        <f t="shared" si="5"/>
        <v>2.6605853287723299E-2</v>
      </c>
      <c r="H50" s="5">
        <f t="shared" si="6"/>
        <v>70</v>
      </c>
      <c r="I50" s="14">
        <f t="shared" si="3"/>
        <v>7.0805769658716187E-4</v>
      </c>
    </row>
    <row r="51" spans="1:9" x14ac:dyDescent="0.25">
      <c r="A51" s="15">
        <v>55</v>
      </c>
      <c r="B51" s="12" t="s">
        <v>153</v>
      </c>
      <c r="C51" s="4">
        <v>17743</v>
      </c>
      <c r="D51" s="4">
        <v>18930</v>
      </c>
      <c r="E51" s="4">
        <v>18508</v>
      </c>
      <c r="F51" s="13">
        <f t="shared" si="4"/>
        <v>1.0028734806938186E-2</v>
      </c>
      <c r="G51" s="13">
        <f t="shared" si="5"/>
        <v>4.3115594882488867E-2</v>
      </c>
      <c r="H51" s="5">
        <f t="shared" si="6"/>
        <v>765</v>
      </c>
      <c r="I51" s="14">
        <f t="shared" si="3"/>
        <v>7.738059112702555E-3</v>
      </c>
    </row>
    <row r="52" spans="1:9" x14ac:dyDescent="0.25">
      <c r="A52" s="15">
        <v>56</v>
      </c>
      <c r="B52" s="12" t="s">
        <v>154</v>
      </c>
      <c r="C52" s="4">
        <v>108343</v>
      </c>
      <c r="D52" s="4">
        <v>114710</v>
      </c>
      <c r="E52" s="4">
        <v>116583</v>
      </c>
      <c r="F52" s="13">
        <f t="shared" si="4"/>
        <v>6.3171600929180588E-2</v>
      </c>
      <c r="G52" s="13">
        <f t="shared" si="5"/>
        <v>7.6054752037510498E-2</v>
      </c>
      <c r="H52" s="5">
        <f t="shared" si="6"/>
        <v>8240</v>
      </c>
      <c r="I52" s="14">
        <f t="shared" si="3"/>
        <v>8.33485059982602E-2</v>
      </c>
    </row>
    <row r="53" spans="1:9" x14ac:dyDescent="0.25">
      <c r="A53" s="15">
        <v>58</v>
      </c>
      <c r="B53" s="12" t="s">
        <v>155</v>
      </c>
      <c r="C53" s="4">
        <v>2561</v>
      </c>
      <c r="D53" s="4">
        <v>2362</v>
      </c>
      <c r="E53" s="4">
        <v>2398</v>
      </c>
      <c r="F53" s="13">
        <f t="shared" si="4"/>
        <v>1.29937897487777E-3</v>
      </c>
      <c r="G53" s="13">
        <f t="shared" si="5"/>
        <v>-6.3647012885591561E-2</v>
      </c>
      <c r="H53" s="5">
        <f t="shared" si="6"/>
        <v>-163</v>
      </c>
      <c r="I53" s="14">
        <f t="shared" si="3"/>
        <v>-1.6487629220529626E-3</v>
      </c>
    </row>
    <row r="54" spans="1:9" x14ac:dyDescent="0.25">
      <c r="A54" s="15">
        <v>59</v>
      </c>
      <c r="B54" s="12" t="s">
        <v>156</v>
      </c>
      <c r="C54" s="4">
        <v>1977</v>
      </c>
      <c r="D54" s="4">
        <v>2058</v>
      </c>
      <c r="E54" s="4">
        <v>2102</v>
      </c>
      <c r="F54" s="13">
        <f t="shared" si="4"/>
        <v>1.1389885759770944E-3</v>
      </c>
      <c r="G54" s="13">
        <f t="shared" si="5"/>
        <v>6.3227111785533641E-2</v>
      </c>
      <c r="H54" s="5">
        <f t="shared" si="6"/>
        <v>125</v>
      </c>
      <c r="I54" s="14">
        <f t="shared" si="3"/>
        <v>1.2643887439056463E-3</v>
      </c>
    </row>
    <row r="55" spans="1:9" x14ac:dyDescent="0.25">
      <c r="A55" s="15">
        <v>60</v>
      </c>
      <c r="B55" s="12" t="s">
        <v>157</v>
      </c>
      <c r="C55" s="4">
        <v>821</v>
      </c>
      <c r="D55" s="4">
        <v>726</v>
      </c>
      <c r="E55" s="4">
        <v>737</v>
      </c>
      <c r="F55" s="13">
        <f t="shared" si="4"/>
        <v>3.9935041888445227E-4</v>
      </c>
      <c r="G55" s="13">
        <f t="shared" si="5"/>
        <v>-0.1023142509135201</v>
      </c>
      <c r="H55" s="5">
        <f t="shared" si="6"/>
        <v>-84</v>
      </c>
      <c r="I55" s="14">
        <f t="shared" si="3"/>
        <v>-8.4966923590459431E-4</v>
      </c>
    </row>
    <row r="56" spans="1:9" x14ac:dyDescent="0.25">
      <c r="A56" s="15">
        <v>61</v>
      </c>
      <c r="B56" s="12" t="s">
        <v>158</v>
      </c>
      <c r="C56" s="4">
        <v>3132</v>
      </c>
      <c r="D56" s="4">
        <v>3152</v>
      </c>
      <c r="E56" s="4">
        <v>3159</v>
      </c>
      <c r="F56" s="13">
        <f t="shared" si="4"/>
        <v>1.7117340207001149E-3</v>
      </c>
      <c r="G56" s="13">
        <f t="shared" si="5"/>
        <v>8.6206896551724137E-3</v>
      </c>
      <c r="H56" s="5">
        <f t="shared" si="6"/>
        <v>27</v>
      </c>
      <c r="I56" s="14">
        <f t="shared" si="3"/>
        <v>2.7310796868361962E-4</v>
      </c>
    </row>
    <row r="57" spans="1:9" x14ac:dyDescent="0.25">
      <c r="A57" s="15">
        <v>62</v>
      </c>
      <c r="B57" s="12" t="s">
        <v>159</v>
      </c>
      <c r="C57" s="4">
        <v>7487</v>
      </c>
      <c r="D57" s="4">
        <v>8118</v>
      </c>
      <c r="E57" s="4">
        <v>8199</v>
      </c>
      <c r="F57" s="13">
        <f t="shared" si="4"/>
        <v>4.4427056776575637E-3</v>
      </c>
      <c r="G57" s="13">
        <f t="shared" si="5"/>
        <v>9.5098170161613468E-2</v>
      </c>
      <c r="H57" s="5">
        <f t="shared" si="6"/>
        <v>712</v>
      </c>
      <c r="I57" s="14">
        <f t="shared" si="3"/>
        <v>7.2019582852865614E-3</v>
      </c>
    </row>
    <row r="58" spans="1:9" x14ac:dyDescent="0.25">
      <c r="A58" s="15">
        <v>63</v>
      </c>
      <c r="B58" s="12" t="s">
        <v>160</v>
      </c>
      <c r="C58" s="4">
        <v>1747</v>
      </c>
      <c r="D58" s="4">
        <v>1705</v>
      </c>
      <c r="E58" s="4">
        <v>1738</v>
      </c>
      <c r="F58" s="13">
        <f t="shared" si="4"/>
        <v>9.417517340857232E-4</v>
      </c>
      <c r="G58" s="13">
        <f t="shared" si="5"/>
        <v>-5.1516886090440753E-3</v>
      </c>
      <c r="H58" s="5">
        <f t="shared" si="6"/>
        <v>-9</v>
      </c>
      <c r="I58" s="14">
        <f t="shared" si="3"/>
        <v>-9.1035989561206535E-5</v>
      </c>
    </row>
    <row r="59" spans="1:9" x14ac:dyDescent="0.25">
      <c r="A59" s="15">
        <v>64</v>
      </c>
      <c r="B59" s="12" t="s">
        <v>161</v>
      </c>
      <c r="C59" s="4">
        <v>7561</v>
      </c>
      <c r="D59" s="4">
        <v>7118</v>
      </c>
      <c r="E59" s="4">
        <v>7132</v>
      </c>
      <c r="F59" s="13">
        <f t="shared" si="4"/>
        <v>3.8645416383770877E-3</v>
      </c>
      <c r="G59" s="13">
        <f t="shared" si="5"/>
        <v>-5.673852664991403E-2</v>
      </c>
      <c r="H59" s="5">
        <f t="shared" si="6"/>
        <v>-429</v>
      </c>
      <c r="I59" s="14">
        <f t="shared" si="3"/>
        <v>-4.3393821690841782E-3</v>
      </c>
    </row>
    <row r="60" spans="1:9" x14ac:dyDescent="0.25">
      <c r="A60" s="15">
        <v>65</v>
      </c>
      <c r="B60" s="12" t="s">
        <v>162</v>
      </c>
      <c r="C60" s="4">
        <v>3972</v>
      </c>
      <c r="D60" s="4">
        <v>3824</v>
      </c>
      <c r="E60" s="4">
        <v>3795</v>
      </c>
      <c r="F60" s="13">
        <f t="shared" si="4"/>
        <v>2.056356634554269E-3</v>
      </c>
      <c r="G60" s="13">
        <f t="shared" si="5"/>
        <v>-4.4561933534743199E-2</v>
      </c>
      <c r="H60" s="5">
        <f t="shared" si="6"/>
        <v>-177</v>
      </c>
      <c r="I60" s="14">
        <f t="shared" si="3"/>
        <v>-1.7903744613703952E-3</v>
      </c>
    </row>
    <row r="61" spans="1:9" x14ac:dyDescent="0.25">
      <c r="A61" s="15">
        <v>66</v>
      </c>
      <c r="B61" s="12" t="s">
        <v>163</v>
      </c>
      <c r="C61" s="4">
        <v>11243</v>
      </c>
      <c r="D61" s="4">
        <v>11698</v>
      </c>
      <c r="E61" s="4">
        <v>11726</v>
      </c>
      <c r="F61" s="13">
        <f t="shared" si="4"/>
        <v>6.3538439780720319E-3</v>
      </c>
      <c r="G61" s="13">
        <f t="shared" si="5"/>
        <v>4.2960064039847014E-2</v>
      </c>
      <c r="H61" s="5">
        <f t="shared" si="6"/>
        <v>483</v>
      </c>
      <c r="I61" s="14">
        <f t="shared" si="3"/>
        <v>4.8855981064514168E-3</v>
      </c>
    </row>
    <row r="62" spans="1:9" x14ac:dyDescent="0.25">
      <c r="A62" s="15">
        <v>68</v>
      </c>
      <c r="B62" s="12" t="s">
        <v>164</v>
      </c>
      <c r="C62" s="4">
        <v>50867</v>
      </c>
      <c r="D62" s="4">
        <v>56602</v>
      </c>
      <c r="E62" s="4">
        <v>57189</v>
      </c>
      <c r="F62" s="13">
        <f t="shared" si="4"/>
        <v>3.0988400414630857E-2</v>
      </c>
      <c r="G62" s="13">
        <f t="shared" si="5"/>
        <v>0.12428489983682937</v>
      </c>
      <c r="H62" s="5">
        <f t="shared" si="6"/>
        <v>6322</v>
      </c>
      <c r="I62" s="14">
        <f t="shared" si="3"/>
        <v>6.3947725111771964E-2</v>
      </c>
    </row>
    <row r="63" spans="1:9" x14ac:dyDescent="0.25">
      <c r="A63" s="15">
        <v>69</v>
      </c>
      <c r="B63" s="12" t="s">
        <v>165</v>
      </c>
      <c r="C63" s="4">
        <v>45945</v>
      </c>
      <c r="D63" s="4">
        <v>47606</v>
      </c>
      <c r="E63" s="4">
        <v>47820</v>
      </c>
      <c r="F63" s="13">
        <f t="shared" si="4"/>
        <v>2.5911719173751027E-2</v>
      </c>
      <c r="G63" s="13">
        <f t="shared" si="5"/>
        <v>4.080966372837088E-2</v>
      </c>
      <c r="H63" s="5">
        <f t="shared" si="6"/>
        <v>1875</v>
      </c>
      <c r="I63" s="14">
        <f t="shared" si="3"/>
        <v>1.8965831158584693E-2</v>
      </c>
    </row>
    <row r="64" spans="1:9" x14ac:dyDescent="0.25">
      <c r="A64" s="15">
        <v>70</v>
      </c>
      <c r="B64" s="12" t="s">
        <v>166</v>
      </c>
      <c r="C64" s="4">
        <v>20800</v>
      </c>
      <c r="D64" s="4">
        <v>19848</v>
      </c>
      <c r="E64" s="4">
        <v>19860</v>
      </c>
      <c r="F64" s="13">
        <f t="shared" si="4"/>
        <v>1.0761328791106136E-2</v>
      </c>
      <c r="G64" s="13">
        <f t="shared" si="5"/>
        <v>-4.5192307692307691E-2</v>
      </c>
      <c r="H64" s="5">
        <f t="shared" si="6"/>
        <v>-940</v>
      </c>
      <c r="I64" s="14">
        <f t="shared" si="3"/>
        <v>-9.5082033541704601E-3</v>
      </c>
    </row>
    <row r="65" spans="1:9" x14ac:dyDescent="0.25">
      <c r="A65" s="15">
        <v>71</v>
      </c>
      <c r="B65" s="12" t="s">
        <v>167</v>
      </c>
      <c r="C65" s="4">
        <v>22677</v>
      </c>
      <c r="D65" s="4">
        <v>24012</v>
      </c>
      <c r="E65" s="4">
        <v>24211</v>
      </c>
      <c r="F65" s="13">
        <f t="shared" si="4"/>
        <v>1.3118959283054918E-2</v>
      </c>
      <c r="G65" s="13">
        <f t="shared" si="5"/>
        <v>6.7645632138289891E-2</v>
      </c>
      <c r="H65" s="5">
        <f t="shared" si="6"/>
        <v>1534</v>
      </c>
      <c r="I65" s="14">
        <f t="shared" si="3"/>
        <v>1.5516578665210091E-2</v>
      </c>
    </row>
    <row r="66" spans="1:9" x14ac:dyDescent="0.25">
      <c r="A66" s="15">
        <v>72</v>
      </c>
      <c r="B66" s="12" t="s">
        <v>168</v>
      </c>
      <c r="C66" s="4">
        <v>879</v>
      </c>
      <c r="D66" s="4">
        <v>830</v>
      </c>
      <c r="E66" s="4">
        <v>848</v>
      </c>
      <c r="F66" s="13">
        <f t="shared" si="4"/>
        <v>4.5949681847220558E-4</v>
      </c>
      <c r="G66" s="13">
        <f t="shared" si="5"/>
        <v>-3.5267349260523322E-2</v>
      </c>
      <c r="H66" s="5">
        <f t="shared" si="6"/>
        <v>-31</v>
      </c>
      <c r="I66" s="14">
        <f t="shared" si="3"/>
        <v>-3.1356840848860028E-4</v>
      </c>
    </row>
    <row r="67" spans="1:9" x14ac:dyDescent="0.25">
      <c r="A67" s="15">
        <v>73</v>
      </c>
      <c r="B67" s="12" t="s">
        <v>169</v>
      </c>
      <c r="C67" s="4">
        <v>7040</v>
      </c>
      <c r="D67" s="4">
        <v>7357</v>
      </c>
      <c r="E67" s="4">
        <v>7365</v>
      </c>
      <c r="F67" s="13">
        <f t="shared" ref="F67:F92" si="7">E67/$E$92</f>
        <v>3.9907948915657949E-3</v>
      </c>
      <c r="G67" s="13">
        <f t="shared" ref="G67:G92" si="8">(E67-C67)/C67</f>
        <v>4.6164772727272728E-2</v>
      </c>
      <c r="H67" s="5">
        <f t="shared" ref="H67:H92" si="9">E67-C67</f>
        <v>325</v>
      </c>
      <c r="I67" s="14">
        <f t="shared" si="3"/>
        <v>3.2874107341546803E-3</v>
      </c>
    </row>
    <row r="68" spans="1:9" x14ac:dyDescent="0.25">
      <c r="A68" s="15">
        <v>74</v>
      </c>
      <c r="B68" s="12" t="s">
        <v>170</v>
      </c>
      <c r="C68" s="4">
        <v>7585</v>
      </c>
      <c r="D68" s="4">
        <v>8286</v>
      </c>
      <c r="E68" s="4">
        <v>8389</v>
      </c>
      <c r="F68" s="13">
        <f t="shared" si="7"/>
        <v>4.5456589742492127E-3</v>
      </c>
      <c r="G68" s="13">
        <f t="shared" si="8"/>
        <v>0.1059986816084377</v>
      </c>
      <c r="H68" s="5">
        <f t="shared" si="9"/>
        <v>804</v>
      </c>
      <c r="I68" s="14">
        <f t="shared" ref="I68:I92" si="10">H68/$H$92</f>
        <v>8.1325484008011161E-3</v>
      </c>
    </row>
    <row r="69" spans="1:9" x14ac:dyDescent="0.25">
      <c r="A69" s="15">
        <v>75</v>
      </c>
      <c r="B69" s="12" t="s">
        <v>171</v>
      </c>
      <c r="C69" s="4">
        <v>2169</v>
      </c>
      <c r="D69" s="4">
        <v>2319</v>
      </c>
      <c r="E69" s="4">
        <v>2362</v>
      </c>
      <c r="F69" s="13">
        <f t="shared" si="7"/>
        <v>1.2798720344709311E-3</v>
      </c>
      <c r="G69" s="13">
        <f t="shared" si="8"/>
        <v>8.898109727985247E-2</v>
      </c>
      <c r="H69" s="5">
        <f t="shared" si="9"/>
        <v>193</v>
      </c>
      <c r="I69" s="14">
        <f t="shared" si="10"/>
        <v>1.9522162205903178E-3</v>
      </c>
    </row>
    <row r="70" spans="1:9" x14ac:dyDescent="0.25">
      <c r="A70" s="15">
        <v>77</v>
      </c>
      <c r="B70" s="12" t="s">
        <v>172</v>
      </c>
      <c r="C70" s="4">
        <v>5678</v>
      </c>
      <c r="D70" s="4">
        <v>5707</v>
      </c>
      <c r="E70" s="4">
        <v>5729</v>
      </c>
      <c r="F70" s="13">
        <f t="shared" si="7"/>
        <v>3.1043128219661155E-3</v>
      </c>
      <c r="G70" s="13">
        <f t="shared" si="8"/>
        <v>8.9820359281437123E-3</v>
      </c>
      <c r="H70" s="5">
        <f t="shared" si="9"/>
        <v>51</v>
      </c>
      <c r="I70" s="14">
        <f t="shared" si="10"/>
        <v>5.1587060751350367E-4</v>
      </c>
    </row>
    <row r="71" spans="1:9" x14ac:dyDescent="0.25">
      <c r="A71" s="15">
        <v>78</v>
      </c>
      <c r="B71" s="12" t="s">
        <v>173</v>
      </c>
      <c r="C71" s="4">
        <v>1672</v>
      </c>
      <c r="D71" s="4">
        <v>2036</v>
      </c>
      <c r="E71" s="4">
        <v>2070</v>
      </c>
      <c r="F71" s="13">
        <f t="shared" si="7"/>
        <v>1.1216490733932376E-3</v>
      </c>
      <c r="G71" s="13">
        <f t="shared" si="8"/>
        <v>0.23803827751196172</v>
      </c>
      <c r="H71" s="5">
        <f t="shared" si="9"/>
        <v>398</v>
      </c>
      <c r="I71" s="14">
        <f t="shared" si="10"/>
        <v>4.0258137605955775E-3</v>
      </c>
    </row>
    <row r="72" spans="1:9" x14ac:dyDescent="0.25">
      <c r="A72" s="15">
        <v>79</v>
      </c>
      <c r="B72" s="12" t="s">
        <v>174</v>
      </c>
      <c r="C72" s="4">
        <v>8034</v>
      </c>
      <c r="D72" s="4">
        <v>7948</v>
      </c>
      <c r="E72" s="4">
        <v>7921</v>
      </c>
      <c r="F72" s="13">
        <f t="shared" si="7"/>
        <v>4.2920687489603074E-3</v>
      </c>
      <c r="G72" s="13">
        <f t="shared" si="8"/>
        <v>-1.406522280308688E-2</v>
      </c>
      <c r="H72" s="5">
        <f t="shared" si="9"/>
        <v>-113</v>
      </c>
      <c r="I72" s="14">
        <f t="shared" si="10"/>
        <v>-1.1430074244907042E-3</v>
      </c>
    </row>
    <row r="73" spans="1:9" x14ac:dyDescent="0.25">
      <c r="A73" s="15">
        <v>80</v>
      </c>
      <c r="B73" s="12" t="s">
        <v>175</v>
      </c>
      <c r="C73" s="4">
        <v>20387</v>
      </c>
      <c r="D73" s="4">
        <v>20640</v>
      </c>
      <c r="E73" s="4">
        <v>20723</v>
      </c>
      <c r="F73" s="13">
        <f t="shared" si="7"/>
        <v>1.1228953501414524E-2</v>
      </c>
      <c r="G73" s="13">
        <f t="shared" si="8"/>
        <v>1.648109089125423E-2</v>
      </c>
      <c r="H73" s="5">
        <f t="shared" si="9"/>
        <v>336</v>
      </c>
      <c r="I73" s="14">
        <f t="shared" si="10"/>
        <v>3.3986769436183772E-3</v>
      </c>
    </row>
    <row r="74" spans="1:9" x14ac:dyDescent="0.25">
      <c r="A74" s="15">
        <v>81</v>
      </c>
      <c r="B74" s="12" t="s">
        <v>176</v>
      </c>
      <c r="C74" s="4">
        <v>54307</v>
      </c>
      <c r="D74" s="4">
        <v>53788</v>
      </c>
      <c r="E74" s="4">
        <v>54962</v>
      </c>
      <c r="F74" s="13">
        <f t="shared" si="7"/>
        <v>2.9781679406685569E-2</v>
      </c>
      <c r="G74" s="13">
        <f t="shared" si="8"/>
        <v>1.2061060268473678E-2</v>
      </c>
      <c r="H74" s="5">
        <f t="shared" si="9"/>
        <v>655</v>
      </c>
      <c r="I74" s="14">
        <f t="shared" si="10"/>
        <v>6.6253970180655862E-3</v>
      </c>
    </row>
    <row r="75" spans="1:9" x14ac:dyDescent="0.25">
      <c r="A75" s="15">
        <v>82</v>
      </c>
      <c r="B75" s="12" t="s">
        <v>177</v>
      </c>
      <c r="C75" s="4">
        <v>50274</v>
      </c>
      <c r="D75" s="4">
        <v>49630</v>
      </c>
      <c r="E75" s="4">
        <v>49911</v>
      </c>
      <c r="F75" s="13">
        <f t="shared" si="7"/>
        <v>2.7044747295714922E-2</v>
      </c>
      <c r="G75" s="13">
        <f t="shared" si="8"/>
        <v>-7.2204320324621074E-3</v>
      </c>
      <c r="H75" s="5">
        <f t="shared" si="9"/>
        <v>-363</v>
      </c>
      <c r="I75" s="14">
        <f t="shared" si="10"/>
        <v>-3.6717849123019965E-3</v>
      </c>
    </row>
    <row r="76" spans="1:9" x14ac:dyDescent="0.25">
      <c r="A76" s="15">
        <v>84</v>
      </c>
      <c r="B76" s="12" t="s">
        <v>178</v>
      </c>
      <c r="C76" s="4">
        <v>2914</v>
      </c>
      <c r="D76" s="4">
        <v>2884</v>
      </c>
      <c r="E76" s="4">
        <v>3212</v>
      </c>
      <c r="F76" s="13">
        <f t="shared" si="7"/>
        <v>1.7404525718546279E-3</v>
      </c>
      <c r="G76" s="13">
        <f t="shared" si="8"/>
        <v>0.10226492793411118</v>
      </c>
      <c r="H76" s="5">
        <f t="shared" si="9"/>
        <v>298</v>
      </c>
      <c r="I76" s="14">
        <f t="shared" si="10"/>
        <v>3.0143027654710606E-3</v>
      </c>
    </row>
    <row r="77" spans="1:9" x14ac:dyDescent="0.25">
      <c r="A77" s="15">
        <v>85</v>
      </c>
      <c r="B77" s="12" t="s">
        <v>179</v>
      </c>
      <c r="C77" s="4">
        <v>33521</v>
      </c>
      <c r="D77" s="4">
        <v>31304</v>
      </c>
      <c r="E77" s="4">
        <v>32772</v>
      </c>
      <c r="F77" s="13">
        <f t="shared" si="7"/>
        <v>1.775781808369236E-2</v>
      </c>
      <c r="G77" s="13">
        <f t="shared" si="8"/>
        <v>-2.2344202141940873E-2</v>
      </c>
      <c r="H77" s="5">
        <f t="shared" si="9"/>
        <v>-749</v>
      </c>
      <c r="I77" s="14">
        <f t="shared" si="10"/>
        <v>-7.5762173534826326E-3</v>
      </c>
    </row>
    <row r="78" spans="1:9" x14ac:dyDescent="0.25">
      <c r="A78" s="15">
        <v>86</v>
      </c>
      <c r="B78" s="12" t="s">
        <v>180</v>
      </c>
      <c r="C78" s="4">
        <v>22961</v>
      </c>
      <c r="D78" s="4">
        <v>22666</v>
      </c>
      <c r="E78" s="4">
        <v>22941</v>
      </c>
      <c r="F78" s="13">
        <f t="shared" si="7"/>
        <v>1.2430797774258099E-2</v>
      </c>
      <c r="G78" s="13">
        <f t="shared" si="8"/>
        <v>-8.7104220199468664E-4</v>
      </c>
      <c r="H78" s="5">
        <f t="shared" si="9"/>
        <v>-20</v>
      </c>
      <c r="I78" s="14">
        <f t="shared" si="10"/>
        <v>-2.023021990249034E-4</v>
      </c>
    </row>
    <row r="79" spans="1:9" x14ac:dyDescent="0.25">
      <c r="A79" s="15">
        <v>87</v>
      </c>
      <c r="B79" s="12" t="s">
        <v>181</v>
      </c>
      <c r="C79" s="4">
        <v>1475</v>
      </c>
      <c r="D79" s="4">
        <v>1462</v>
      </c>
      <c r="E79" s="4">
        <v>1451</v>
      </c>
      <c r="F79" s="13">
        <f t="shared" si="7"/>
        <v>7.862380702867574E-4</v>
      </c>
      <c r="G79" s="13">
        <f t="shared" si="8"/>
        <v>-1.6271186440677966E-2</v>
      </c>
      <c r="H79" s="5">
        <f t="shared" si="9"/>
        <v>-24</v>
      </c>
      <c r="I79" s="14">
        <f t="shared" si="10"/>
        <v>-2.4276263882988408E-4</v>
      </c>
    </row>
    <row r="80" spans="1:9" x14ac:dyDescent="0.25">
      <c r="A80" s="15">
        <v>88</v>
      </c>
      <c r="B80" s="12" t="s">
        <v>182</v>
      </c>
      <c r="C80" s="4">
        <v>4464</v>
      </c>
      <c r="D80" s="4">
        <v>4773</v>
      </c>
      <c r="E80" s="4">
        <v>4863</v>
      </c>
      <c r="F80" s="13">
        <f t="shared" si="7"/>
        <v>2.6350625332904904E-3</v>
      </c>
      <c r="G80" s="13">
        <f t="shared" si="8"/>
        <v>8.9381720430107531E-2</v>
      </c>
      <c r="H80" s="5">
        <f t="shared" si="9"/>
        <v>399</v>
      </c>
      <c r="I80" s="14">
        <f t="shared" si="10"/>
        <v>4.0359288705468233E-3</v>
      </c>
    </row>
    <row r="81" spans="1:9" x14ac:dyDescent="0.25">
      <c r="A81" s="15">
        <v>90</v>
      </c>
      <c r="B81" s="12" t="s">
        <v>183</v>
      </c>
      <c r="C81" s="4">
        <v>1461</v>
      </c>
      <c r="D81" s="4">
        <v>1419</v>
      </c>
      <c r="E81" s="4">
        <v>1429</v>
      </c>
      <c r="F81" s="13">
        <f t="shared" si="7"/>
        <v>7.7431716226035593E-4</v>
      </c>
      <c r="G81" s="13">
        <f t="shared" si="8"/>
        <v>-2.190280629705681E-2</v>
      </c>
      <c r="H81" s="5">
        <f t="shared" si="9"/>
        <v>-32</v>
      </c>
      <c r="I81" s="14">
        <f t="shared" si="10"/>
        <v>-3.2368351843984543E-4</v>
      </c>
    </row>
    <row r="82" spans="1:9" x14ac:dyDescent="0.25">
      <c r="A82" s="15">
        <v>91</v>
      </c>
      <c r="B82" s="12" t="s">
        <v>184</v>
      </c>
      <c r="C82" s="4">
        <v>407</v>
      </c>
      <c r="D82" s="4">
        <v>432</v>
      </c>
      <c r="E82" s="4">
        <v>439</v>
      </c>
      <c r="F82" s="13">
        <f t="shared" si="7"/>
        <v>2.3787630107228568E-4</v>
      </c>
      <c r="G82" s="13">
        <f t="shared" si="8"/>
        <v>7.8624078624078622E-2</v>
      </c>
      <c r="H82" s="5">
        <f t="shared" si="9"/>
        <v>32</v>
      </c>
      <c r="I82" s="14">
        <f t="shared" si="10"/>
        <v>3.2368351843984543E-4</v>
      </c>
    </row>
    <row r="83" spans="1:9" x14ac:dyDescent="0.25">
      <c r="A83" s="15">
        <v>92</v>
      </c>
      <c r="B83" s="12" t="s">
        <v>185</v>
      </c>
      <c r="C83" s="4">
        <v>3810</v>
      </c>
      <c r="D83" s="4">
        <v>3339</v>
      </c>
      <c r="E83" s="4">
        <v>3294</v>
      </c>
      <c r="F83" s="13">
        <f t="shared" si="7"/>
        <v>1.7848850472257608E-3</v>
      </c>
      <c r="G83" s="13">
        <f t="shared" si="8"/>
        <v>-0.13543307086614173</v>
      </c>
      <c r="H83" s="5">
        <f t="shared" si="9"/>
        <v>-516</v>
      </c>
      <c r="I83" s="14">
        <f t="shared" si="10"/>
        <v>-5.2193967348425074E-3</v>
      </c>
    </row>
    <row r="84" spans="1:9" x14ac:dyDescent="0.25">
      <c r="A84" s="15">
        <v>93</v>
      </c>
      <c r="B84" s="12" t="s">
        <v>186</v>
      </c>
      <c r="C84" s="4">
        <v>7421</v>
      </c>
      <c r="D84" s="4">
        <v>8175</v>
      </c>
      <c r="E84" s="4">
        <v>8151</v>
      </c>
      <c r="F84" s="13">
        <f t="shared" si="7"/>
        <v>4.4166964237817782E-3</v>
      </c>
      <c r="G84" s="13">
        <f t="shared" si="8"/>
        <v>9.8369491982212634E-2</v>
      </c>
      <c r="H84" s="5">
        <f t="shared" si="9"/>
        <v>730</v>
      </c>
      <c r="I84" s="14">
        <f t="shared" si="10"/>
        <v>7.3840302644089745E-3</v>
      </c>
    </row>
    <row r="85" spans="1:9" x14ac:dyDescent="0.25">
      <c r="A85" s="15">
        <v>94</v>
      </c>
      <c r="B85" s="12" t="s">
        <v>187</v>
      </c>
      <c r="C85" s="4">
        <v>9920</v>
      </c>
      <c r="D85" s="4">
        <v>9730</v>
      </c>
      <c r="E85" s="4">
        <v>9918</v>
      </c>
      <c r="F85" s="13">
        <f t="shared" si="7"/>
        <v>5.3741620820841217E-3</v>
      </c>
      <c r="G85" s="13">
        <f t="shared" si="8"/>
        <v>-2.0161290322580645E-4</v>
      </c>
      <c r="H85" s="5">
        <f t="shared" si="9"/>
        <v>-2</v>
      </c>
      <c r="I85" s="14">
        <f t="shared" si="10"/>
        <v>-2.0230219902490339E-5</v>
      </c>
    </row>
    <row r="86" spans="1:9" x14ac:dyDescent="0.25">
      <c r="A86" s="15">
        <v>95</v>
      </c>
      <c r="B86" s="12" t="s">
        <v>188</v>
      </c>
      <c r="C86" s="4">
        <v>11600</v>
      </c>
      <c r="D86" s="4">
        <v>11848</v>
      </c>
      <c r="E86" s="4">
        <v>11868</v>
      </c>
      <c r="F86" s="13">
        <f t="shared" si="7"/>
        <v>6.4307880207878964E-3</v>
      </c>
      <c r="G86" s="13">
        <f t="shared" si="8"/>
        <v>2.3103448275862068E-2</v>
      </c>
      <c r="H86" s="5">
        <f t="shared" si="9"/>
        <v>268</v>
      </c>
      <c r="I86" s="14">
        <f t="shared" si="10"/>
        <v>2.7108494669337057E-3</v>
      </c>
    </row>
    <row r="87" spans="1:9" x14ac:dyDescent="0.25">
      <c r="A87" s="15">
        <v>96</v>
      </c>
      <c r="B87" s="12" t="s">
        <v>189</v>
      </c>
      <c r="C87" s="4">
        <v>29077</v>
      </c>
      <c r="D87" s="4">
        <v>31040</v>
      </c>
      <c r="E87" s="4">
        <v>31281</v>
      </c>
      <c r="F87" s="13">
        <f t="shared" si="7"/>
        <v>1.6949905635175781E-2</v>
      </c>
      <c r="G87" s="13">
        <f t="shared" si="8"/>
        <v>7.5798741273171238E-2</v>
      </c>
      <c r="H87" s="5">
        <f t="shared" si="9"/>
        <v>2204</v>
      </c>
      <c r="I87" s="14">
        <f t="shared" si="10"/>
        <v>2.2293702332544355E-2</v>
      </c>
    </row>
    <row r="88" spans="1:9" x14ac:dyDescent="0.25">
      <c r="A88" s="15">
        <v>97</v>
      </c>
      <c r="B88" s="12" t="s">
        <v>190</v>
      </c>
      <c r="C88" s="4">
        <v>21174</v>
      </c>
      <c r="D88" s="4">
        <v>15759</v>
      </c>
      <c r="E88" s="4">
        <v>15517</v>
      </c>
      <c r="F88" s="13">
        <f t="shared" si="7"/>
        <v>8.4080331748033182E-3</v>
      </c>
      <c r="G88" s="13">
        <f t="shared" si="8"/>
        <v>-0.26716728062718426</v>
      </c>
      <c r="H88" s="5">
        <f t="shared" si="9"/>
        <v>-5657</v>
      </c>
      <c r="I88" s="14">
        <f t="shared" si="10"/>
        <v>-5.7221176994193927E-2</v>
      </c>
    </row>
    <row r="89" spans="1:9" x14ac:dyDescent="0.25">
      <c r="A89" s="15">
        <v>98</v>
      </c>
      <c r="B89" s="12" t="s">
        <v>191</v>
      </c>
      <c r="C89" s="4">
        <v>479</v>
      </c>
      <c r="D89" s="4">
        <v>417</v>
      </c>
      <c r="E89" s="4">
        <v>414</v>
      </c>
      <c r="F89" s="13">
        <f t="shared" si="7"/>
        <v>2.2432981467864754E-4</v>
      </c>
      <c r="G89" s="13">
        <f t="shared" si="8"/>
        <v>-0.13569937369519833</v>
      </c>
      <c r="H89" s="5">
        <f t="shared" si="9"/>
        <v>-65</v>
      </c>
      <c r="I89" s="14">
        <f t="shared" si="10"/>
        <v>-6.57482146830936E-4</v>
      </c>
    </row>
    <row r="90" spans="1:9" x14ac:dyDescent="0.25">
      <c r="A90" s="15">
        <v>99</v>
      </c>
      <c r="B90" s="12" t="s">
        <v>192</v>
      </c>
      <c r="C90" s="4">
        <v>473</v>
      </c>
      <c r="D90" s="4">
        <v>433</v>
      </c>
      <c r="E90" s="4">
        <v>428</v>
      </c>
      <c r="F90" s="13">
        <f t="shared" si="7"/>
        <v>2.3191584705908489E-4</v>
      </c>
      <c r="G90" s="13">
        <f t="shared" si="8"/>
        <v>-9.5137420718816063E-2</v>
      </c>
      <c r="H90" s="5">
        <f t="shared" si="9"/>
        <v>-45</v>
      </c>
      <c r="I90" s="14">
        <f t="shared" si="10"/>
        <v>-4.5517994780603266E-4</v>
      </c>
    </row>
    <row r="91" spans="1:9" x14ac:dyDescent="0.25">
      <c r="A91" s="15"/>
      <c r="B91" s="12" t="s">
        <v>216</v>
      </c>
      <c r="C91" s="4"/>
      <c r="D91" s="4">
        <v>37771</v>
      </c>
      <c r="E91" s="4">
        <v>37669</v>
      </c>
      <c r="F91" s="13"/>
      <c r="G91" s="13"/>
      <c r="H91" s="5"/>
      <c r="I91" s="14"/>
    </row>
    <row r="92" spans="1:9" s="18" customFormat="1" x14ac:dyDescent="0.25">
      <c r="A92" s="59" t="s">
        <v>202</v>
      </c>
      <c r="B92" s="59"/>
      <c r="C92" s="17">
        <v>1746635</v>
      </c>
      <c r="D92" s="17">
        <v>1831155</v>
      </c>
      <c r="E92" s="17">
        <v>1845497</v>
      </c>
      <c r="F92" s="13">
        <f t="shared" si="7"/>
        <v>1</v>
      </c>
      <c r="G92" s="13">
        <f t="shared" si="8"/>
        <v>5.6601407849951477E-2</v>
      </c>
      <c r="H92" s="5">
        <f t="shared" si="9"/>
        <v>98862</v>
      </c>
      <c r="I92" s="14">
        <f t="shared" si="10"/>
        <v>1</v>
      </c>
    </row>
    <row r="93" spans="1:9" x14ac:dyDescent="0.25">
      <c r="C93" s="20"/>
      <c r="D93" s="20"/>
      <c r="E93" s="20"/>
    </row>
    <row r="94" spans="1:9" x14ac:dyDescent="0.25">
      <c r="C94" s="21"/>
      <c r="D94" s="22"/>
      <c r="E94" s="22"/>
    </row>
    <row r="95" spans="1:9" x14ac:dyDescent="0.25">
      <c r="C95" s="20"/>
      <c r="D95" s="20"/>
      <c r="E95" s="20"/>
    </row>
    <row r="96" spans="1:9" x14ac:dyDescent="0.25">
      <c r="C96" s="20"/>
      <c r="D96" s="20"/>
      <c r="E96" s="20"/>
    </row>
    <row r="97" spans="3:5" x14ac:dyDescent="0.25">
      <c r="C97" s="20"/>
      <c r="D97" s="21"/>
      <c r="E97" s="21"/>
    </row>
  </sheetData>
  <mergeCells count="2">
    <mergeCell ref="C1:E1"/>
    <mergeCell ref="A92:B9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144"/>
  <sheetViews>
    <sheetView workbookViewId="0">
      <selection activeCell="N8" sqref="N8"/>
    </sheetView>
  </sheetViews>
  <sheetFormatPr defaultColWidth="9.140625" defaultRowHeight="15" x14ac:dyDescent="0.25"/>
  <cols>
    <col min="1" max="1" width="12.7109375" style="6" bestFit="1" customWidth="1"/>
    <col min="2" max="2" width="16.42578125" style="6" bestFit="1" customWidth="1"/>
    <col min="3" max="5" width="12" style="6" customWidth="1"/>
    <col min="6" max="6" width="19.140625" style="6" customWidth="1"/>
    <col min="7" max="8" width="33.140625" style="6" customWidth="1"/>
    <col min="9" max="9" width="18.42578125" style="6" customWidth="1"/>
    <col min="10" max="16384" width="9.140625" style="6"/>
  </cols>
  <sheetData>
    <row r="1" spans="1:9" ht="15.75" thickBot="1" x14ac:dyDescent="0.3">
      <c r="C1" s="57" t="s">
        <v>195</v>
      </c>
      <c r="D1" s="57"/>
      <c r="E1" s="58"/>
    </row>
    <row r="2" spans="1:9" ht="45" x14ac:dyDescent="0.25">
      <c r="A2" s="10" t="s">
        <v>193</v>
      </c>
      <c r="B2" s="9" t="s">
        <v>194</v>
      </c>
      <c r="C2" s="52">
        <v>42644</v>
      </c>
      <c r="D2" s="52">
        <v>42979</v>
      </c>
      <c r="E2" s="52">
        <v>43009</v>
      </c>
      <c r="F2" s="10" t="s">
        <v>230</v>
      </c>
      <c r="G2" s="10" t="s">
        <v>231</v>
      </c>
      <c r="H2" s="10" t="s">
        <v>232</v>
      </c>
      <c r="I2" s="10" t="s">
        <v>233</v>
      </c>
    </row>
    <row r="3" spans="1:9" x14ac:dyDescent="0.25">
      <c r="A3" s="23">
        <v>1</v>
      </c>
      <c r="B3" s="24" t="s">
        <v>1</v>
      </c>
      <c r="C3" s="4">
        <v>39428</v>
      </c>
      <c r="D3" s="4">
        <v>40828</v>
      </c>
      <c r="E3" s="4">
        <v>41164</v>
      </c>
      <c r="F3" s="13">
        <f t="shared" ref="F3:F34" si="0">E3/$E$84</f>
        <v>2.2305102636308811E-2</v>
      </c>
      <c r="G3" s="13">
        <f t="shared" ref="G3:G34" si="1">(E3-C3)/C3</f>
        <v>4.402962361773359E-2</v>
      </c>
      <c r="H3" s="5">
        <f t="shared" ref="H3:H34" si="2">E3-C3</f>
        <v>1736</v>
      </c>
      <c r="I3" s="14">
        <f>H3/$H$84</f>
        <v>1.7559830875361615E-2</v>
      </c>
    </row>
    <row r="4" spans="1:9" x14ac:dyDescent="0.25">
      <c r="A4" s="23">
        <v>2</v>
      </c>
      <c r="B4" s="24" t="s">
        <v>2</v>
      </c>
      <c r="C4" s="4">
        <v>6569</v>
      </c>
      <c r="D4" s="4">
        <v>6952</v>
      </c>
      <c r="E4" s="4">
        <v>7040</v>
      </c>
      <c r="F4" s="13">
        <f t="shared" si="0"/>
        <v>3.8146905684484991E-3</v>
      </c>
      <c r="G4" s="13">
        <f t="shared" si="1"/>
        <v>7.1700411021464461E-2</v>
      </c>
      <c r="H4" s="5">
        <f t="shared" si="2"/>
        <v>471</v>
      </c>
      <c r="I4" s="14">
        <f t="shared" ref="I4:I67" si="3">H4/$H$84</f>
        <v>4.764216787036475E-3</v>
      </c>
    </row>
    <row r="5" spans="1:9" x14ac:dyDescent="0.25">
      <c r="A5" s="23">
        <v>3</v>
      </c>
      <c r="B5" s="24" t="s">
        <v>3</v>
      </c>
      <c r="C5" s="4">
        <v>12504</v>
      </c>
      <c r="D5" s="4">
        <v>13033</v>
      </c>
      <c r="E5" s="4">
        <v>13151</v>
      </c>
      <c r="F5" s="13">
        <f t="shared" si="0"/>
        <v>7.1259937025094054E-3</v>
      </c>
      <c r="G5" s="13">
        <f t="shared" si="1"/>
        <v>5.1743442098528471E-2</v>
      </c>
      <c r="H5" s="5">
        <f t="shared" si="2"/>
        <v>647</v>
      </c>
      <c r="I5" s="14">
        <f t="shared" si="3"/>
        <v>6.544476138455625E-3</v>
      </c>
    </row>
    <row r="6" spans="1:9" x14ac:dyDescent="0.25">
      <c r="A6" s="23">
        <v>4</v>
      </c>
      <c r="B6" s="24" t="s">
        <v>4</v>
      </c>
      <c r="C6" s="4">
        <v>2617</v>
      </c>
      <c r="D6" s="4">
        <v>2758</v>
      </c>
      <c r="E6" s="4">
        <v>2883</v>
      </c>
      <c r="F6" s="13">
        <f t="shared" si="0"/>
        <v>1.5621808109143498E-3</v>
      </c>
      <c r="G6" s="13">
        <f t="shared" si="1"/>
        <v>0.10164310278945357</v>
      </c>
      <c r="H6" s="5">
        <f t="shared" si="2"/>
        <v>266</v>
      </c>
      <c r="I6" s="14">
        <f t="shared" si="3"/>
        <v>2.6906192470312154E-3</v>
      </c>
    </row>
    <row r="7" spans="1:9" x14ac:dyDescent="0.25">
      <c r="A7" s="23">
        <v>5</v>
      </c>
      <c r="B7" s="24" t="s">
        <v>5</v>
      </c>
      <c r="C7" s="4">
        <v>5697</v>
      </c>
      <c r="D7" s="4">
        <v>6094</v>
      </c>
      <c r="E7" s="4">
        <v>6133</v>
      </c>
      <c r="F7" s="13">
        <f t="shared" si="0"/>
        <v>3.3232240420873077E-3</v>
      </c>
      <c r="G7" s="13">
        <f t="shared" si="1"/>
        <v>7.6531507811128663E-2</v>
      </c>
      <c r="H7" s="5">
        <f t="shared" si="2"/>
        <v>436</v>
      </c>
      <c r="I7" s="14">
        <f t="shared" si="3"/>
        <v>4.4101879387428945E-3</v>
      </c>
    </row>
    <row r="8" spans="1:9" x14ac:dyDescent="0.25">
      <c r="A8" s="23">
        <v>6</v>
      </c>
      <c r="B8" s="24" t="s">
        <v>6</v>
      </c>
      <c r="C8" s="4">
        <v>135924</v>
      </c>
      <c r="D8" s="4">
        <v>141969</v>
      </c>
      <c r="E8" s="4">
        <v>143071</v>
      </c>
      <c r="F8" s="13">
        <f t="shared" si="0"/>
        <v>7.7524374192968079E-2</v>
      </c>
      <c r="G8" s="13">
        <f t="shared" si="1"/>
        <v>5.2580854006650773E-2</v>
      </c>
      <c r="H8" s="5">
        <f t="shared" si="2"/>
        <v>7147</v>
      </c>
      <c r="I8" s="14">
        <f t="shared" si="3"/>
        <v>7.2292690821549224E-2</v>
      </c>
    </row>
    <row r="9" spans="1:9" x14ac:dyDescent="0.25">
      <c r="A9" s="23">
        <v>7</v>
      </c>
      <c r="B9" s="24" t="s">
        <v>8</v>
      </c>
      <c r="C9" s="4">
        <v>68141</v>
      </c>
      <c r="D9" s="4">
        <v>72606</v>
      </c>
      <c r="E9" s="4">
        <v>72517</v>
      </c>
      <c r="F9" s="13">
        <f t="shared" si="0"/>
        <v>3.9294022152298269E-2</v>
      </c>
      <c r="G9" s="13">
        <f t="shared" si="1"/>
        <v>6.4219779574705385E-2</v>
      </c>
      <c r="H9" s="5">
        <f t="shared" si="2"/>
        <v>4376</v>
      </c>
      <c r="I9" s="14">
        <f t="shared" si="3"/>
        <v>4.4263721146648866E-2</v>
      </c>
    </row>
    <row r="10" spans="1:9" x14ac:dyDescent="0.25">
      <c r="A10" s="23">
        <v>8</v>
      </c>
      <c r="B10" s="24" t="s">
        <v>9</v>
      </c>
      <c r="C10" s="4">
        <v>3671</v>
      </c>
      <c r="D10" s="4">
        <v>3912</v>
      </c>
      <c r="E10" s="4">
        <v>3942</v>
      </c>
      <c r="F10" s="13">
        <f t="shared" si="0"/>
        <v>2.1360099745488612E-3</v>
      </c>
      <c r="G10" s="13">
        <f t="shared" si="1"/>
        <v>7.3821846908199401E-2</v>
      </c>
      <c r="H10" s="5">
        <f t="shared" si="2"/>
        <v>271</v>
      </c>
      <c r="I10" s="14">
        <f t="shared" si="3"/>
        <v>2.7411947967874409E-3</v>
      </c>
    </row>
    <row r="11" spans="1:9" x14ac:dyDescent="0.25">
      <c r="A11" s="23">
        <v>9</v>
      </c>
      <c r="B11" s="24" t="s">
        <v>10</v>
      </c>
      <c r="C11" s="4">
        <v>25984</v>
      </c>
      <c r="D11" s="4">
        <v>27386</v>
      </c>
      <c r="E11" s="4">
        <v>27569</v>
      </c>
      <c r="F11" s="13">
        <f t="shared" si="0"/>
        <v>1.4938523335448392E-2</v>
      </c>
      <c r="G11" s="13">
        <f t="shared" si="1"/>
        <v>6.0999076354679806E-2</v>
      </c>
      <c r="H11" s="5">
        <f t="shared" si="2"/>
        <v>1585</v>
      </c>
      <c r="I11" s="14">
        <f t="shared" si="3"/>
        <v>1.6032449272723594E-2</v>
      </c>
    </row>
    <row r="12" spans="1:9" x14ac:dyDescent="0.25">
      <c r="A12" s="23">
        <v>10</v>
      </c>
      <c r="B12" s="24" t="s">
        <v>11</v>
      </c>
      <c r="C12" s="4">
        <v>27451</v>
      </c>
      <c r="D12" s="4">
        <v>29239</v>
      </c>
      <c r="E12" s="4">
        <v>29365</v>
      </c>
      <c r="F12" s="13">
        <f t="shared" si="0"/>
        <v>1.5911702917967355E-2</v>
      </c>
      <c r="G12" s="13">
        <f t="shared" si="1"/>
        <v>6.9724235911260063E-2</v>
      </c>
      <c r="H12" s="5">
        <f t="shared" si="2"/>
        <v>1914</v>
      </c>
      <c r="I12" s="14">
        <f t="shared" si="3"/>
        <v>1.9360320446683257E-2</v>
      </c>
    </row>
    <row r="13" spans="1:9" x14ac:dyDescent="0.25">
      <c r="A13" s="23">
        <v>11</v>
      </c>
      <c r="B13" s="24" t="s">
        <v>12</v>
      </c>
      <c r="C13" s="4">
        <v>4515</v>
      </c>
      <c r="D13" s="4">
        <v>4619</v>
      </c>
      <c r="E13" s="4">
        <v>4658</v>
      </c>
      <c r="F13" s="13">
        <f t="shared" si="0"/>
        <v>2.5239813448626578E-3</v>
      </c>
      <c r="G13" s="13">
        <f t="shared" si="1"/>
        <v>3.1672203765227024E-2</v>
      </c>
      <c r="H13" s="5">
        <f t="shared" si="2"/>
        <v>143</v>
      </c>
      <c r="I13" s="14">
        <f t="shared" si="3"/>
        <v>1.4464607230280594E-3</v>
      </c>
    </row>
    <row r="14" spans="1:9" x14ac:dyDescent="0.25">
      <c r="A14" s="23">
        <v>12</v>
      </c>
      <c r="B14" s="24" t="s">
        <v>13</v>
      </c>
      <c r="C14" s="4">
        <v>2444</v>
      </c>
      <c r="D14" s="4">
        <v>2677</v>
      </c>
      <c r="E14" s="4">
        <v>2725</v>
      </c>
      <c r="F14" s="13">
        <f t="shared" si="0"/>
        <v>1.4765670169065569E-3</v>
      </c>
      <c r="G14" s="13">
        <f t="shared" si="1"/>
        <v>0.11497545008183306</v>
      </c>
      <c r="H14" s="5">
        <f t="shared" si="2"/>
        <v>281</v>
      </c>
      <c r="I14" s="14">
        <f t="shared" si="3"/>
        <v>2.8423458962998928E-3</v>
      </c>
    </row>
    <row r="15" spans="1:9" x14ac:dyDescent="0.25">
      <c r="A15" s="23">
        <v>13</v>
      </c>
      <c r="B15" s="24" t="s">
        <v>14</v>
      </c>
      <c r="C15" s="4">
        <v>2619</v>
      </c>
      <c r="D15" s="4">
        <v>2899</v>
      </c>
      <c r="E15" s="4">
        <v>2974</v>
      </c>
      <c r="F15" s="13">
        <f t="shared" si="0"/>
        <v>1.6114900213871927E-3</v>
      </c>
      <c r="G15" s="13">
        <f t="shared" si="1"/>
        <v>0.1355479190530737</v>
      </c>
      <c r="H15" s="5">
        <f t="shared" si="2"/>
        <v>355</v>
      </c>
      <c r="I15" s="14">
        <f t="shared" si="3"/>
        <v>3.5908640326920353E-3</v>
      </c>
    </row>
    <row r="16" spans="1:9" x14ac:dyDescent="0.25">
      <c r="A16" s="23">
        <v>14</v>
      </c>
      <c r="B16" s="24" t="s">
        <v>15</v>
      </c>
      <c r="C16" s="4">
        <v>7002</v>
      </c>
      <c r="D16" s="4">
        <v>7173</v>
      </c>
      <c r="E16" s="4">
        <v>7261</v>
      </c>
      <c r="F16" s="13">
        <f t="shared" si="0"/>
        <v>3.9344415081682604E-3</v>
      </c>
      <c r="G16" s="13">
        <f t="shared" si="1"/>
        <v>3.6989431590974009E-2</v>
      </c>
      <c r="H16" s="5">
        <f t="shared" si="2"/>
        <v>259</v>
      </c>
      <c r="I16" s="14">
        <f t="shared" si="3"/>
        <v>2.6198134773724991E-3</v>
      </c>
    </row>
    <row r="17" spans="1:10" x14ac:dyDescent="0.25">
      <c r="A17" s="23">
        <v>15</v>
      </c>
      <c r="B17" s="24" t="s">
        <v>16</v>
      </c>
      <c r="C17" s="4">
        <v>5777</v>
      </c>
      <c r="D17" s="4">
        <v>6043</v>
      </c>
      <c r="E17" s="4">
        <v>6113</v>
      </c>
      <c r="F17" s="13">
        <f t="shared" si="0"/>
        <v>3.3123868529723972E-3</v>
      </c>
      <c r="G17" s="13">
        <f t="shared" si="1"/>
        <v>5.8161675610178293E-2</v>
      </c>
      <c r="H17" s="5">
        <f t="shared" si="2"/>
        <v>336</v>
      </c>
      <c r="I17" s="14">
        <f t="shared" si="3"/>
        <v>3.3986769436183772E-3</v>
      </c>
    </row>
    <row r="18" spans="1:10" x14ac:dyDescent="0.25">
      <c r="A18" s="23">
        <v>16</v>
      </c>
      <c r="B18" s="24" t="s">
        <v>17</v>
      </c>
      <c r="C18" s="4">
        <v>71957</v>
      </c>
      <c r="D18" s="4">
        <v>76364</v>
      </c>
      <c r="E18" s="4">
        <v>76819</v>
      </c>
      <c r="F18" s="13">
        <f t="shared" si="0"/>
        <v>4.1625101530915518E-2</v>
      </c>
      <c r="G18" s="13">
        <f t="shared" si="1"/>
        <v>6.7568130967105358E-2</v>
      </c>
      <c r="H18" s="5">
        <f t="shared" si="2"/>
        <v>4862</v>
      </c>
      <c r="I18" s="14">
        <f t="shared" si="3"/>
        <v>4.9179664582954016E-2</v>
      </c>
    </row>
    <row r="19" spans="1:10" x14ac:dyDescent="0.25">
      <c r="A19" s="23">
        <v>17</v>
      </c>
      <c r="B19" s="24" t="s">
        <v>18</v>
      </c>
      <c r="C19" s="4">
        <v>13702</v>
      </c>
      <c r="D19" s="4">
        <v>14345</v>
      </c>
      <c r="E19" s="4">
        <v>14456</v>
      </c>
      <c r="F19" s="13">
        <f t="shared" si="0"/>
        <v>7.8331202922573163E-3</v>
      </c>
      <c r="G19" s="13">
        <f t="shared" si="1"/>
        <v>5.5028462998102469E-2</v>
      </c>
      <c r="H19" s="5">
        <f t="shared" si="2"/>
        <v>754</v>
      </c>
      <c r="I19" s="14">
        <f t="shared" si="3"/>
        <v>7.6267929032388581E-3</v>
      </c>
    </row>
    <row r="20" spans="1:10" x14ac:dyDescent="0.25">
      <c r="A20" s="23">
        <v>18</v>
      </c>
      <c r="B20" s="24" t="s">
        <v>19</v>
      </c>
      <c r="C20" s="4">
        <v>3097</v>
      </c>
      <c r="D20" s="4">
        <v>3177</v>
      </c>
      <c r="E20" s="4">
        <v>3207</v>
      </c>
      <c r="F20" s="13">
        <f t="shared" si="0"/>
        <v>1.7377432745759001E-3</v>
      </c>
      <c r="G20" s="13">
        <f t="shared" si="1"/>
        <v>3.5518243461414273E-2</v>
      </c>
      <c r="H20" s="5">
        <f t="shared" si="2"/>
        <v>110</v>
      </c>
      <c r="I20" s="14">
        <f t="shared" si="3"/>
        <v>1.1126620946369688E-3</v>
      </c>
    </row>
    <row r="21" spans="1:10" x14ac:dyDescent="0.25">
      <c r="A21" s="23">
        <v>19</v>
      </c>
      <c r="B21" s="24" t="s">
        <v>20</v>
      </c>
      <c r="C21" s="4">
        <v>8344</v>
      </c>
      <c r="D21" s="4">
        <v>8724</v>
      </c>
      <c r="E21" s="4">
        <v>8777</v>
      </c>
      <c r="F21" s="13">
        <f t="shared" si="0"/>
        <v>4.7559004430784771E-3</v>
      </c>
      <c r="G21" s="13">
        <f t="shared" si="1"/>
        <v>5.1893576222435282E-2</v>
      </c>
      <c r="H21" s="5">
        <f t="shared" si="2"/>
        <v>433</v>
      </c>
      <c r="I21" s="14">
        <f t="shared" si="3"/>
        <v>4.3798426088891588E-3</v>
      </c>
      <c r="J21" s="25"/>
    </row>
    <row r="22" spans="1:10" x14ac:dyDescent="0.25">
      <c r="A22" s="23">
        <v>20</v>
      </c>
      <c r="B22" s="24" t="s">
        <v>21</v>
      </c>
      <c r="C22" s="4">
        <v>24188</v>
      </c>
      <c r="D22" s="4">
        <v>25712</v>
      </c>
      <c r="E22" s="4">
        <v>25983</v>
      </c>
      <c r="F22" s="13">
        <f t="shared" si="0"/>
        <v>1.4079134238635988E-2</v>
      </c>
      <c r="G22" s="13">
        <f t="shared" si="1"/>
        <v>7.4210352240780555E-2</v>
      </c>
      <c r="H22" s="5">
        <f t="shared" si="2"/>
        <v>1795</v>
      </c>
      <c r="I22" s="14">
        <f t="shared" si="3"/>
        <v>1.8156622362485081E-2</v>
      </c>
      <c r="J22" s="27"/>
    </row>
    <row r="23" spans="1:10" x14ac:dyDescent="0.25">
      <c r="A23" s="23">
        <v>21</v>
      </c>
      <c r="B23" s="24" t="s">
        <v>7</v>
      </c>
      <c r="C23" s="4">
        <v>13692</v>
      </c>
      <c r="D23" s="4">
        <v>15080</v>
      </c>
      <c r="E23" s="4">
        <v>15287</v>
      </c>
      <c r="F23" s="13">
        <f t="shared" si="0"/>
        <v>8.2834054999818482E-3</v>
      </c>
      <c r="G23" s="13">
        <f t="shared" si="1"/>
        <v>0.11649138182880514</v>
      </c>
      <c r="H23" s="5">
        <f t="shared" si="2"/>
        <v>1595</v>
      </c>
      <c r="I23" s="14">
        <f t="shared" si="3"/>
        <v>1.6133600372236045E-2</v>
      </c>
      <c r="J23" s="25"/>
    </row>
    <row r="24" spans="1:10" x14ac:dyDescent="0.25">
      <c r="A24" s="23">
        <v>22</v>
      </c>
      <c r="B24" s="24" t="s">
        <v>22</v>
      </c>
      <c r="C24" s="4">
        <v>9239</v>
      </c>
      <c r="D24" s="4">
        <v>9487</v>
      </c>
      <c r="E24" s="4">
        <v>9544</v>
      </c>
      <c r="F24" s="13">
        <f t="shared" si="0"/>
        <v>5.1715066456352954E-3</v>
      </c>
      <c r="G24" s="13">
        <f t="shared" si="1"/>
        <v>3.3012230760904857E-2</v>
      </c>
      <c r="H24" s="5">
        <f t="shared" si="2"/>
        <v>305</v>
      </c>
      <c r="I24" s="14">
        <f t="shared" si="3"/>
        <v>3.0851085351297769E-3</v>
      </c>
      <c r="J24" s="25"/>
    </row>
    <row r="25" spans="1:10" x14ac:dyDescent="0.25">
      <c r="A25" s="23">
        <v>23</v>
      </c>
      <c r="B25" s="24" t="s">
        <v>23</v>
      </c>
      <c r="C25" s="4">
        <v>7339</v>
      </c>
      <c r="D25" s="4">
        <v>7897</v>
      </c>
      <c r="E25" s="4">
        <v>7958</v>
      </c>
      <c r="F25" s="13">
        <f t="shared" si="0"/>
        <v>4.3121175488228915E-3</v>
      </c>
      <c r="G25" s="13">
        <f t="shared" si="1"/>
        <v>8.434391606485897E-2</v>
      </c>
      <c r="H25" s="5">
        <f t="shared" si="2"/>
        <v>619</v>
      </c>
      <c r="I25" s="14">
        <f t="shared" si="3"/>
        <v>6.2612530598207599E-3</v>
      </c>
      <c r="J25" s="25"/>
    </row>
    <row r="26" spans="1:10" x14ac:dyDescent="0.25">
      <c r="A26" s="23">
        <v>24</v>
      </c>
      <c r="B26" s="24" t="s">
        <v>24</v>
      </c>
      <c r="C26" s="4">
        <v>3622</v>
      </c>
      <c r="D26" s="4">
        <v>3926</v>
      </c>
      <c r="E26" s="4">
        <v>3970</v>
      </c>
      <c r="F26" s="13">
        <f t="shared" si="0"/>
        <v>2.1511820393097362E-3</v>
      </c>
      <c r="G26" s="13">
        <f t="shared" si="1"/>
        <v>9.6079514080618447E-2</v>
      </c>
      <c r="H26" s="5">
        <f t="shared" si="2"/>
        <v>348</v>
      </c>
      <c r="I26" s="14">
        <f t="shared" si="3"/>
        <v>3.520058263033319E-3</v>
      </c>
      <c r="J26" s="25"/>
    </row>
    <row r="27" spans="1:10" x14ac:dyDescent="0.25">
      <c r="A27" s="23">
        <v>25</v>
      </c>
      <c r="B27" s="24" t="s">
        <v>25</v>
      </c>
      <c r="C27" s="4">
        <v>9884</v>
      </c>
      <c r="D27" s="4">
        <v>10310</v>
      </c>
      <c r="E27" s="4">
        <v>10592</v>
      </c>
      <c r="F27" s="13">
        <f t="shared" si="0"/>
        <v>5.7393753552566059E-3</v>
      </c>
      <c r="G27" s="13">
        <f t="shared" si="1"/>
        <v>7.1630918656414411E-2</v>
      </c>
      <c r="H27" s="5">
        <f t="shared" si="2"/>
        <v>708</v>
      </c>
      <c r="I27" s="14">
        <f t="shared" si="3"/>
        <v>7.1614978454815808E-3</v>
      </c>
      <c r="J27" s="25"/>
    </row>
    <row r="28" spans="1:10" x14ac:dyDescent="0.25">
      <c r="A28" s="23">
        <v>26</v>
      </c>
      <c r="B28" s="24" t="s">
        <v>26</v>
      </c>
      <c r="C28" s="4">
        <v>19697</v>
      </c>
      <c r="D28" s="4">
        <v>20427</v>
      </c>
      <c r="E28" s="4">
        <v>20659</v>
      </c>
      <c r="F28" s="13">
        <f t="shared" si="0"/>
        <v>1.119427449624681E-2</v>
      </c>
      <c r="G28" s="13">
        <f t="shared" si="1"/>
        <v>4.883992486165406E-2</v>
      </c>
      <c r="H28" s="5">
        <f t="shared" si="2"/>
        <v>962</v>
      </c>
      <c r="I28" s="14">
        <f t="shared" si="3"/>
        <v>9.7307357730978539E-3</v>
      </c>
      <c r="J28" s="27"/>
    </row>
    <row r="29" spans="1:10" x14ac:dyDescent="0.25">
      <c r="A29" s="23">
        <v>27</v>
      </c>
      <c r="B29" s="24" t="s">
        <v>27</v>
      </c>
      <c r="C29" s="4">
        <v>31824</v>
      </c>
      <c r="D29" s="4">
        <v>33030</v>
      </c>
      <c r="E29" s="4">
        <v>33334</v>
      </c>
      <c r="F29" s="13">
        <f t="shared" si="0"/>
        <v>1.8062343097821346E-2</v>
      </c>
      <c r="G29" s="13">
        <f t="shared" si="1"/>
        <v>4.7448466566113623E-2</v>
      </c>
      <c r="H29" s="5">
        <f t="shared" si="2"/>
        <v>1510</v>
      </c>
      <c r="I29" s="14">
        <f t="shared" si="3"/>
        <v>1.5273816026380206E-2</v>
      </c>
      <c r="J29" s="25"/>
    </row>
    <row r="30" spans="1:10" x14ac:dyDescent="0.25">
      <c r="A30" s="23">
        <v>28</v>
      </c>
      <c r="B30" s="24" t="s">
        <v>28</v>
      </c>
      <c r="C30" s="4">
        <v>8000</v>
      </c>
      <c r="D30" s="4">
        <v>8627</v>
      </c>
      <c r="E30" s="4">
        <v>8847</v>
      </c>
      <c r="F30" s="13">
        <f t="shared" si="0"/>
        <v>4.7938306049806634E-3</v>
      </c>
      <c r="G30" s="13">
        <f t="shared" si="1"/>
        <v>0.105875</v>
      </c>
      <c r="H30" s="5">
        <f t="shared" si="2"/>
        <v>847</v>
      </c>
      <c r="I30" s="14">
        <f t="shared" si="3"/>
        <v>8.5674981287046596E-3</v>
      </c>
      <c r="J30" s="25"/>
    </row>
    <row r="31" spans="1:10" x14ac:dyDescent="0.25">
      <c r="A31" s="23">
        <v>29</v>
      </c>
      <c r="B31" s="24" t="s">
        <v>29</v>
      </c>
      <c r="C31" s="4">
        <v>2379</v>
      </c>
      <c r="D31" s="4">
        <v>2398</v>
      </c>
      <c r="E31" s="4">
        <v>2474</v>
      </c>
      <c r="F31" s="13">
        <f t="shared" si="0"/>
        <v>1.34056029351443E-3</v>
      </c>
      <c r="G31" s="13">
        <f t="shared" si="1"/>
        <v>3.9932744850777635E-2</v>
      </c>
      <c r="H31" s="5">
        <f t="shared" si="2"/>
        <v>95</v>
      </c>
      <c r="I31" s="14">
        <f t="shared" si="3"/>
        <v>9.6093544536829118E-4</v>
      </c>
      <c r="J31" s="27"/>
    </row>
    <row r="32" spans="1:10" x14ac:dyDescent="0.25">
      <c r="A32" s="23">
        <v>30</v>
      </c>
      <c r="B32" s="24" t="s">
        <v>30</v>
      </c>
      <c r="C32" s="4">
        <v>1272</v>
      </c>
      <c r="D32" s="4">
        <v>1434</v>
      </c>
      <c r="E32" s="4">
        <v>1477</v>
      </c>
      <c r="F32" s="13">
        <f t="shared" si="0"/>
        <v>8.0032641613614114E-4</v>
      </c>
      <c r="G32" s="13">
        <f t="shared" si="1"/>
        <v>0.16116352201257861</v>
      </c>
      <c r="H32" s="5">
        <f t="shared" si="2"/>
        <v>205</v>
      </c>
      <c r="I32" s="14">
        <f t="shared" si="3"/>
        <v>2.0735975400052601E-3</v>
      </c>
      <c r="J32" s="25"/>
    </row>
    <row r="33" spans="1:10" x14ac:dyDescent="0.25">
      <c r="A33" s="23">
        <v>31</v>
      </c>
      <c r="B33" s="24" t="s">
        <v>31</v>
      </c>
      <c r="C33" s="4">
        <v>21601</v>
      </c>
      <c r="D33" s="4">
        <v>22642</v>
      </c>
      <c r="E33" s="4">
        <v>22941</v>
      </c>
      <c r="F33" s="13">
        <f t="shared" si="0"/>
        <v>1.2430797774258099E-2</v>
      </c>
      <c r="G33" s="13">
        <f t="shared" si="1"/>
        <v>6.2034165084949772E-2</v>
      </c>
      <c r="H33" s="5">
        <f t="shared" si="2"/>
        <v>1340</v>
      </c>
      <c r="I33" s="14">
        <f t="shared" si="3"/>
        <v>1.3554247334668527E-2</v>
      </c>
      <c r="J33" s="25"/>
    </row>
    <row r="34" spans="1:10" x14ac:dyDescent="0.25">
      <c r="A34" s="23">
        <v>32</v>
      </c>
      <c r="B34" s="24" t="s">
        <v>32</v>
      </c>
      <c r="C34" s="4">
        <v>8803</v>
      </c>
      <c r="D34" s="4">
        <v>9062</v>
      </c>
      <c r="E34" s="4">
        <v>9123</v>
      </c>
      <c r="F34" s="13">
        <f t="shared" si="0"/>
        <v>4.9433838147664288E-3</v>
      </c>
      <c r="G34" s="13">
        <f t="shared" si="1"/>
        <v>3.6351243894127E-2</v>
      </c>
      <c r="H34" s="5">
        <f t="shared" si="2"/>
        <v>320</v>
      </c>
      <c r="I34" s="14">
        <f t="shared" si="3"/>
        <v>3.2368351843984544E-3</v>
      </c>
      <c r="J34" s="25"/>
    </row>
    <row r="35" spans="1:10" x14ac:dyDescent="0.25">
      <c r="A35" s="23">
        <v>33</v>
      </c>
      <c r="B35" s="24" t="s">
        <v>33</v>
      </c>
      <c r="C35" s="4">
        <v>35141</v>
      </c>
      <c r="D35" s="4">
        <v>37313</v>
      </c>
      <c r="E35" s="4">
        <v>37565</v>
      </c>
      <c r="F35" s="13">
        <f t="shared" ref="F35:F66" si="4">E35/$E$84</f>
        <v>2.0354950455080664E-2</v>
      </c>
      <c r="G35" s="13">
        <f t="shared" ref="G35:G66" si="5">(E35-C35)/C35</f>
        <v>6.8979255001280562E-2</v>
      </c>
      <c r="H35" s="5">
        <f t="shared" ref="H35:H66" si="6">E35-C35</f>
        <v>2424</v>
      </c>
      <c r="I35" s="14">
        <f t="shared" si="3"/>
        <v>2.4519026521818293E-2</v>
      </c>
      <c r="J35" s="25"/>
    </row>
    <row r="36" spans="1:10" x14ac:dyDescent="0.25">
      <c r="A36" s="23">
        <v>34</v>
      </c>
      <c r="B36" s="24" t="s">
        <v>34</v>
      </c>
      <c r="C36" s="4">
        <v>497179</v>
      </c>
      <c r="D36" s="4">
        <v>514992</v>
      </c>
      <c r="E36" s="4">
        <v>517744</v>
      </c>
      <c r="F36" s="13">
        <f t="shared" si="4"/>
        <v>0.28054448205551136</v>
      </c>
      <c r="G36" s="13">
        <f t="shared" si="5"/>
        <v>4.1363372145645734E-2</v>
      </c>
      <c r="H36" s="5">
        <f t="shared" si="6"/>
        <v>20565</v>
      </c>
      <c r="I36" s="14">
        <f t="shared" si="3"/>
        <v>0.20801723614735693</v>
      </c>
    </row>
    <row r="37" spans="1:10" x14ac:dyDescent="0.25">
      <c r="A37" s="23">
        <v>35</v>
      </c>
      <c r="B37" s="24" t="s">
        <v>35</v>
      </c>
      <c r="C37" s="4">
        <v>120680</v>
      </c>
      <c r="D37" s="4">
        <v>127664</v>
      </c>
      <c r="E37" s="4">
        <v>128604</v>
      </c>
      <c r="F37" s="13">
        <f t="shared" si="4"/>
        <v>6.9685293446697563E-2</v>
      </c>
      <c r="G37" s="13">
        <f t="shared" si="5"/>
        <v>6.5661252900232017E-2</v>
      </c>
      <c r="H37" s="5">
        <f t="shared" si="6"/>
        <v>7924</v>
      </c>
      <c r="I37" s="14">
        <f t="shared" si="3"/>
        <v>8.0152131253666728E-2</v>
      </c>
    </row>
    <row r="38" spans="1:10" x14ac:dyDescent="0.25">
      <c r="A38" s="23">
        <v>36</v>
      </c>
      <c r="B38" s="24" t="s">
        <v>36</v>
      </c>
      <c r="C38" s="4">
        <v>2969</v>
      </c>
      <c r="D38" s="4">
        <v>3079</v>
      </c>
      <c r="E38" s="4">
        <v>3125</v>
      </c>
      <c r="F38" s="13">
        <f t="shared" si="4"/>
        <v>1.693310799204767E-3</v>
      </c>
      <c r="G38" s="13">
        <f t="shared" si="5"/>
        <v>5.2542943752105088E-2</v>
      </c>
      <c r="H38" s="5">
        <f t="shared" si="6"/>
        <v>156</v>
      </c>
      <c r="I38" s="14">
        <f t="shared" si="3"/>
        <v>1.5779571523942466E-3</v>
      </c>
    </row>
    <row r="39" spans="1:10" x14ac:dyDescent="0.25">
      <c r="A39" s="23">
        <v>37</v>
      </c>
      <c r="B39" s="24" t="s">
        <v>37</v>
      </c>
      <c r="C39" s="4">
        <v>7258</v>
      </c>
      <c r="D39" s="4">
        <v>7579</v>
      </c>
      <c r="E39" s="4">
        <v>7649</v>
      </c>
      <c r="F39" s="13">
        <f t="shared" si="4"/>
        <v>4.1446829769975239E-3</v>
      </c>
      <c r="G39" s="13">
        <f t="shared" si="5"/>
        <v>5.3871589969688619E-2</v>
      </c>
      <c r="H39" s="5">
        <f t="shared" si="6"/>
        <v>391</v>
      </c>
      <c r="I39" s="14">
        <f t="shared" si="3"/>
        <v>3.9550079909368612E-3</v>
      </c>
    </row>
    <row r="40" spans="1:10" x14ac:dyDescent="0.25">
      <c r="A40" s="23">
        <v>38</v>
      </c>
      <c r="B40" s="24" t="s">
        <v>38</v>
      </c>
      <c r="C40" s="4">
        <v>29532</v>
      </c>
      <c r="D40" s="4">
        <v>30640</v>
      </c>
      <c r="E40" s="4">
        <v>30928</v>
      </c>
      <c r="F40" s="13">
        <f t="shared" si="4"/>
        <v>1.675862924729761E-2</v>
      </c>
      <c r="G40" s="13">
        <f t="shared" si="5"/>
        <v>4.7270757144792092E-2</v>
      </c>
      <c r="H40" s="5">
        <f t="shared" si="6"/>
        <v>1396</v>
      </c>
      <c r="I40" s="14">
        <f t="shared" si="3"/>
        <v>1.4120693491938258E-2</v>
      </c>
    </row>
    <row r="41" spans="1:10" x14ac:dyDescent="0.25">
      <c r="A41" s="23">
        <v>39</v>
      </c>
      <c r="B41" s="24" t="s">
        <v>39</v>
      </c>
      <c r="C41" s="4">
        <v>7945</v>
      </c>
      <c r="D41" s="4">
        <v>8134</v>
      </c>
      <c r="E41" s="4">
        <v>8253</v>
      </c>
      <c r="F41" s="13">
        <f t="shared" si="4"/>
        <v>4.4719660882678218E-3</v>
      </c>
      <c r="G41" s="13">
        <f t="shared" si="5"/>
        <v>3.8766519823788544E-2</v>
      </c>
      <c r="H41" s="5">
        <f t="shared" si="6"/>
        <v>308</v>
      </c>
      <c r="I41" s="14">
        <f t="shared" si="3"/>
        <v>3.1154538649835126E-3</v>
      </c>
    </row>
    <row r="42" spans="1:10" x14ac:dyDescent="0.25">
      <c r="A42" s="23">
        <v>40</v>
      </c>
      <c r="B42" s="24" t="s">
        <v>40</v>
      </c>
      <c r="C42" s="4">
        <v>3732</v>
      </c>
      <c r="D42" s="4">
        <v>3863</v>
      </c>
      <c r="E42" s="4">
        <v>3903</v>
      </c>
      <c r="F42" s="13">
        <f t="shared" si="4"/>
        <v>2.1148774557747858E-3</v>
      </c>
      <c r="G42" s="13">
        <f t="shared" si="5"/>
        <v>4.5819935691318328E-2</v>
      </c>
      <c r="H42" s="5">
        <f t="shared" si="6"/>
        <v>171</v>
      </c>
      <c r="I42" s="14">
        <f t="shared" si="3"/>
        <v>1.7296838016629241E-3</v>
      </c>
    </row>
    <row r="43" spans="1:10" x14ac:dyDescent="0.25">
      <c r="A43" s="23">
        <v>41</v>
      </c>
      <c r="B43" s="24" t="s">
        <v>41</v>
      </c>
      <c r="C43" s="4">
        <v>43547</v>
      </c>
      <c r="D43" s="4">
        <v>44896</v>
      </c>
      <c r="E43" s="4">
        <v>45344</v>
      </c>
      <c r="F43" s="13">
        <f t="shared" si="4"/>
        <v>2.4570075161325106E-2</v>
      </c>
      <c r="G43" s="13">
        <f t="shared" si="5"/>
        <v>4.126575883528142E-2</v>
      </c>
      <c r="H43" s="5">
        <f t="shared" si="6"/>
        <v>1797</v>
      </c>
      <c r="I43" s="14">
        <f t="shared" si="3"/>
        <v>1.8176852582387569E-2</v>
      </c>
    </row>
    <row r="44" spans="1:10" x14ac:dyDescent="0.25">
      <c r="A44" s="23">
        <v>42</v>
      </c>
      <c r="B44" s="24" t="s">
        <v>42</v>
      </c>
      <c r="C44" s="4">
        <v>43236</v>
      </c>
      <c r="D44" s="4">
        <v>44944</v>
      </c>
      <c r="E44" s="4">
        <v>45352</v>
      </c>
      <c r="F44" s="13">
        <f t="shared" si="4"/>
        <v>2.457441003697107E-2</v>
      </c>
      <c r="G44" s="13">
        <f t="shared" si="5"/>
        <v>4.8940697566842446E-2</v>
      </c>
      <c r="H44" s="5">
        <f t="shared" si="6"/>
        <v>2116</v>
      </c>
      <c r="I44" s="14">
        <f t="shared" si="3"/>
        <v>2.140357265683478E-2</v>
      </c>
    </row>
    <row r="45" spans="1:10" x14ac:dyDescent="0.25">
      <c r="A45" s="23">
        <v>43</v>
      </c>
      <c r="B45" s="24" t="s">
        <v>43</v>
      </c>
      <c r="C45" s="4">
        <v>10232</v>
      </c>
      <c r="D45" s="4">
        <v>10536</v>
      </c>
      <c r="E45" s="4">
        <v>10644</v>
      </c>
      <c r="F45" s="13">
        <f t="shared" si="4"/>
        <v>5.7675520469553732E-3</v>
      </c>
      <c r="G45" s="13">
        <f t="shared" si="5"/>
        <v>4.0265832681782646E-2</v>
      </c>
      <c r="H45" s="5">
        <f t="shared" si="6"/>
        <v>412</v>
      </c>
      <c r="I45" s="14">
        <f t="shared" si="3"/>
        <v>4.16742529991301E-3</v>
      </c>
    </row>
    <row r="46" spans="1:10" x14ac:dyDescent="0.25">
      <c r="A46" s="23">
        <v>44</v>
      </c>
      <c r="B46" s="24" t="s">
        <v>44</v>
      </c>
      <c r="C46" s="4">
        <v>11195</v>
      </c>
      <c r="D46" s="4">
        <v>11960</v>
      </c>
      <c r="E46" s="4">
        <v>12152</v>
      </c>
      <c r="F46" s="13">
        <f t="shared" si="4"/>
        <v>6.5846761062196254E-3</v>
      </c>
      <c r="G46" s="13">
        <f t="shared" si="5"/>
        <v>8.5484591335417595E-2</v>
      </c>
      <c r="H46" s="5">
        <f t="shared" si="6"/>
        <v>957</v>
      </c>
      <c r="I46" s="14">
        <f t="shared" si="3"/>
        <v>9.6801602233416283E-3</v>
      </c>
    </row>
    <row r="47" spans="1:10" x14ac:dyDescent="0.25">
      <c r="A47" s="23">
        <v>45</v>
      </c>
      <c r="B47" s="24" t="s">
        <v>45</v>
      </c>
      <c r="C47" s="4">
        <v>26474</v>
      </c>
      <c r="D47" s="4">
        <v>27637</v>
      </c>
      <c r="E47" s="4">
        <v>27967</v>
      </c>
      <c r="F47" s="13">
        <f t="shared" si="4"/>
        <v>1.5154183398835111E-2</v>
      </c>
      <c r="G47" s="13">
        <f t="shared" si="5"/>
        <v>5.6394953539321599E-2</v>
      </c>
      <c r="H47" s="5">
        <f t="shared" si="6"/>
        <v>1493</v>
      </c>
      <c r="I47" s="14">
        <f t="shared" si="3"/>
        <v>1.510185915720904E-2</v>
      </c>
    </row>
    <row r="48" spans="1:10" x14ac:dyDescent="0.25">
      <c r="A48" s="23">
        <v>46</v>
      </c>
      <c r="B48" s="24" t="s">
        <v>46</v>
      </c>
      <c r="C48" s="4">
        <v>14701</v>
      </c>
      <c r="D48" s="4">
        <v>15710</v>
      </c>
      <c r="E48" s="4">
        <v>15930</v>
      </c>
      <c r="F48" s="13">
        <f t="shared" si="4"/>
        <v>8.6318211300262203E-3</v>
      </c>
      <c r="G48" s="13">
        <f t="shared" si="5"/>
        <v>8.3599755118699409E-2</v>
      </c>
      <c r="H48" s="5">
        <f t="shared" si="6"/>
        <v>1229</v>
      </c>
      <c r="I48" s="14">
        <f t="shared" si="3"/>
        <v>1.2431470130080315E-2</v>
      </c>
    </row>
    <row r="49" spans="1:9" x14ac:dyDescent="0.25">
      <c r="A49" s="23">
        <v>47</v>
      </c>
      <c r="B49" s="24" t="s">
        <v>47</v>
      </c>
      <c r="C49" s="4">
        <v>5163</v>
      </c>
      <c r="D49" s="4">
        <v>5797</v>
      </c>
      <c r="E49" s="4">
        <v>5925</v>
      </c>
      <c r="F49" s="13">
        <f t="shared" si="4"/>
        <v>3.2105172752922382E-3</v>
      </c>
      <c r="G49" s="13">
        <f t="shared" si="5"/>
        <v>0.14758861127251599</v>
      </c>
      <c r="H49" s="5">
        <f t="shared" si="6"/>
        <v>762</v>
      </c>
      <c r="I49" s="14">
        <f t="shared" si="3"/>
        <v>7.7077137828488193E-3</v>
      </c>
    </row>
    <row r="50" spans="1:9" x14ac:dyDescent="0.25">
      <c r="A50" s="23">
        <v>48</v>
      </c>
      <c r="B50" s="24" t="s">
        <v>48</v>
      </c>
      <c r="C50" s="4">
        <v>33828</v>
      </c>
      <c r="D50" s="4">
        <v>35785</v>
      </c>
      <c r="E50" s="4">
        <v>35524</v>
      </c>
      <c r="F50" s="13">
        <f t="shared" si="4"/>
        <v>1.9249015305904046E-2</v>
      </c>
      <c r="G50" s="13">
        <f t="shared" si="5"/>
        <v>5.0135982026723425E-2</v>
      </c>
      <c r="H50" s="5">
        <f t="shared" si="6"/>
        <v>1696</v>
      </c>
      <c r="I50" s="14">
        <f t="shared" si="3"/>
        <v>1.7155226477311807E-2</v>
      </c>
    </row>
    <row r="51" spans="1:9" x14ac:dyDescent="0.25">
      <c r="A51" s="23">
        <v>49</v>
      </c>
      <c r="B51" s="24" t="s">
        <v>49</v>
      </c>
      <c r="C51" s="4">
        <v>2298</v>
      </c>
      <c r="D51" s="4">
        <v>2498</v>
      </c>
      <c r="E51" s="4">
        <v>2517</v>
      </c>
      <c r="F51" s="13">
        <f t="shared" si="4"/>
        <v>1.3638602501114877E-3</v>
      </c>
      <c r="G51" s="13">
        <f t="shared" si="5"/>
        <v>9.5300261096605748E-2</v>
      </c>
      <c r="H51" s="5">
        <f t="shared" si="6"/>
        <v>219</v>
      </c>
      <c r="I51" s="14">
        <f t="shared" si="3"/>
        <v>2.2152090793226922E-3</v>
      </c>
    </row>
    <row r="52" spans="1:9" x14ac:dyDescent="0.25">
      <c r="A52" s="23">
        <v>50</v>
      </c>
      <c r="B52" s="24" t="s">
        <v>50</v>
      </c>
      <c r="C52" s="4">
        <v>5998</v>
      </c>
      <c r="D52" s="4">
        <v>6222</v>
      </c>
      <c r="E52" s="4">
        <v>6302</v>
      </c>
      <c r="F52" s="13">
        <f t="shared" si="4"/>
        <v>3.4147982901083012E-3</v>
      </c>
      <c r="G52" s="13">
        <f t="shared" si="5"/>
        <v>5.0683561187062354E-2</v>
      </c>
      <c r="H52" s="5">
        <f t="shared" si="6"/>
        <v>304</v>
      </c>
      <c r="I52" s="14">
        <f t="shared" si="3"/>
        <v>3.0749934251785315E-3</v>
      </c>
    </row>
    <row r="53" spans="1:9" x14ac:dyDescent="0.25">
      <c r="A53" s="23">
        <v>51</v>
      </c>
      <c r="B53" s="24" t="s">
        <v>51</v>
      </c>
      <c r="C53" s="4">
        <v>5709</v>
      </c>
      <c r="D53" s="4">
        <v>6179</v>
      </c>
      <c r="E53" s="4">
        <v>6158</v>
      </c>
      <c r="F53" s="13">
        <f t="shared" si="4"/>
        <v>3.3367705284809458E-3</v>
      </c>
      <c r="G53" s="13">
        <f t="shared" si="5"/>
        <v>7.8647749167980383E-2</v>
      </c>
      <c r="H53" s="5">
        <f t="shared" si="6"/>
        <v>449</v>
      </c>
      <c r="I53" s="14">
        <f t="shared" si="3"/>
        <v>4.5416843681090812E-3</v>
      </c>
    </row>
    <row r="54" spans="1:9" x14ac:dyDescent="0.25">
      <c r="A54" s="23">
        <v>52</v>
      </c>
      <c r="B54" s="24" t="s">
        <v>52</v>
      </c>
      <c r="C54" s="4">
        <v>11908</v>
      </c>
      <c r="D54" s="4">
        <v>12683</v>
      </c>
      <c r="E54" s="4">
        <v>12910</v>
      </c>
      <c r="F54" s="13">
        <f t="shared" si="4"/>
        <v>6.9954055736747333E-3</v>
      </c>
      <c r="G54" s="13">
        <f t="shared" si="5"/>
        <v>8.414511252939201E-2</v>
      </c>
      <c r="H54" s="5">
        <f t="shared" si="6"/>
        <v>1002</v>
      </c>
      <c r="I54" s="14">
        <f t="shared" si="3"/>
        <v>1.013534017114766E-2</v>
      </c>
    </row>
    <row r="55" spans="1:9" x14ac:dyDescent="0.25">
      <c r="A55" s="23">
        <v>53</v>
      </c>
      <c r="B55" s="24" t="s">
        <v>53</v>
      </c>
      <c r="C55" s="4">
        <v>6337</v>
      </c>
      <c r="D55" s="4">
        <v>6887</v>
      </c>
      <c r="E55" s="4">
        <v>7040</v>
      </c>
      <c r="F55" s="13">
        <f t="shared" si="4"/>
        <v>3.8146905684484991E-3</v>
      </c>
      <c r="G55" s="13">
        <f t="shared" si="5"/>
        <v>0.11093577402556415</v>
      </c>
      <c r="H55" s="5">
        <f t="shared" si="6"/>
        <v>703</v>
      </c>
      <c r="I55" s="14">
        <f t="shared" si="3"/>
        <v>7.1109222957253544E-3</v>
      </c>
    </row>
    <row r="56" spans="1:9" x14ac:dyDescent="0.25">
      <c r="A56" s="23">
        <v>54</v>
      </c>
      <c r="B56" s="24" t="s">
        <v>54</v>
      </c>
      <c r="C56" s="4">
        <v>21931</v>
      </c>
      <c r="D56" s="4">
        <v>22585</v>
      </c>
      <c r="E56" s="4">
        <v>22766</v>
      </c>
      <c r="F56" s="13">
        <f t="shared" si="4"/>
        <v>1.2335972369502632E-2</v>
      </c>
      <c r="G56" s="13">
        <f t="shared" si="5"/>
        <v>3.8073959235784958E-2</v>
      </c>
      <c r="H56" s="5">
        <f t="shared" si="6"/>
        <v>835</v>
      </c>
      <c r="I56" s="14">
        <f t="shared" si="3"/>
        <v>8.4461168092897169E-3</v>
      </c>
    </row>
    <row r="57" spans="1:9" x14ac:dyDescent="0.25">
      <c r="A57" s="23">
        <v>55</v>
      </c>
      <c r="B57" s="24" t="s">
        <v>55</v>
      </c>
      <c r="C57" s="4">
        <v>23950</v>
      </c>
      <c r="D57" s="4">
        <v>25490</v>
      </c>
      <c r="E57" s="4">
        <v>25746</v>
      </c>
      <c r="F57" s="13">
        <f t="shared" si="4"/>
        <v>1.3950713547624298E-2</v>
      </c>
      <c r="G57" s="13">
        <f t="shared" si="5"/>
        <v>7.4989561586638831E-2</v>
      </c>
      <c r="H57" s="5">
        <f t="shared" si="6"/>
        <v>1796</v>
      </c>
      <c r="I57" s="14">
        <f t="shared" si="3"/>
        <v>1.8166737472436325E-2</v>
      </c>
    </row>
    <row r="58" spans="1:9" x14ac:dyDescent="0.25">
      <c r="A58" s="23">
        <v>56</v>
      </c>
      <c r="B58" s="24" t="s">
        <v>56</v>
      </c>
      <c r="C58" s="4">
        <v>2185</v>
      </c>
      <c r="D58" s="4">
        <v>2383</v>
      </c>
      <c r="E58" s="4">
        <v>2424</v>
      </c>
      <c r="F58" s="13">
        <f t="shared" si="4"/>
        <v>1.3134673207271536E-3</v>
      </c>
      <c r="G58" s="13">
        <f t="shared" si="5"/>
        <v>0.10938215102974828</v>
      </c>
      <c r="H58" s="5">
        <f t="shared" si="6"/>
        <v>239</v>
      </c>
      <c r="I58" s="14">
        <f t="shared" si="3"/>
        <v>2.4175112783475956E-3</v>
      </c>
    </row>
    <row r="59" spans="1:9" x14ac:dyDescent="0.25">
      <c r="A59" s="23">
        <v>57</v>
      </c>
      <c r="B59" s="24" t="s">
        <v>57</v>
      </c>
      <c r="C59" s="4">
        <v>3986</v>
      </c>
      <c r="D59" s="4">
        <v>4176</v>
      </c>
      <c r="E59" s="4">
        <v>4210</v>
      </c>
      <c r="F59" s="13">
        <f t="shared" si="4"/>
        <v>2.281228308688662E-3</v>
      </c>
      <c r="G59" s="13">
        <f t="shared" si="5"/>
        <v>5.6196688409433017E-2</v>
      </c>
      <c r="H59" s="5">
        <f t="shared" si="6"/>
        <v>224</v>
      </c>
      <c r="I59" s="14">
        <f t="shared" si="3"/>
        <v>2.2657846290789182E-3</v>
      </c>
    </row>
    <row r="60" spans="1:9" x14ac:dyDescent="0.25">
      <c r="A60" s="23">
        <v>58</v>
      </c>
      <c r="B60" s="24" t="s">
        <v>58</v>
      </c>
      <c r="C60" s="4">
        <v>9644</v>
      </c>
      <c r="D60" s="4">
        <v>10243</v>
      </c>
      <c r="E60" s="4">
        <v>10263</v>
      </c>
      <c r="F60" s="13">
        <f t="shared" si="4"/>
        <v>5.5611035943163275E-3</v>
      </c>
      <c r="G60" s="13">
        <f t="shared" si="5"/>
        <v>6.4184985483201992E-2</v>
      </c>
      <c r="H60" s="5">
        <f t="shared" si="6"/>
        <v>619</v>
      </c>
      <c r="I60" s="14">
        <f t="shared" si="3"/>
        <v>6.2612530598207599E-3</v>
      </c>
    </row>
    <row r="61" spans="1:9" x14ac:dyDescent="0.25">
      <c r="A61" s="23">
        <v>59</v>
      </c>
      <c r="B61" s="24" t="s">
        <v>59</v>
      </c>
      <c r="C61" s="4">
        <v>22813</v>
      </c>
      <c r="D61" s="4">
        <v>24042</v>
      </c>
      <c r="E61" s="4">
        <v>24258</v>
      </c>
      <c r="F61" s="13">
        <f t="shared" si="4"/>
        <v>1.3144426677474957E-2</v>
      </c>
      <c r="G61" s="13">
        <f t="shared" si="5"/>
        <v>6.3341077455836586E-2</v>
      </c>
      <c r="H61" s="5">
        <f t="shared" si="6"/>
        <v>1445</v>
      </c>
      <c r="I61" s="14">
        <f t="shared" si="3"/>
        <v>1.4616333879549271E-2</v>
      </c>
    </row>
    <row r="62" spans="1:9" x14ac:dyDescent="0.25">
      <c r="A62" s="23">
        <v>60</v>
      </c>
      <c r="B62" s="24" t="s">
        <v>60</v>
      </c>
      <c r="C62" s="4">
        <v>8138</v>
      </c>
      <c r="D62" s="4">
        <v>8857</v>
      </c>
      <c r="E62" s="4">
        <v>8912</v>
      </c>
      <c r="F62" s="13">
        <f t="shared" si="4"/>
        <v>4.829051469604123E-3</v>
      </c>
      <c r="G62" s="13">
        <f t="shared" si="5"/>
        <v>9.510936347997051E-2</v>
      </c>
      <c r="H62" s="5">
        <f t="shared" si="6"/>
        <v>774</v>
      </c>
      <c r="I62" s="14">
        <f t="shared" si="3"/>
        <v>7.8290951022637612E-3</v>
      </c>
    </row>
    <row r="63" spans="1:9" x14ac:dyDescent="0.25">
      <c r="A63" s="23">
        <v>61</v>
      </c>
      <c r="B63" s="24" t="s">
        <v>61</v>
      </c>
      <c r="C63" s="4">
        <v>16940</v>
      </c>
      <c r="D63" s="4">
        <v>17939</v>
      </c>
      <c r="E63" s="4">
        <v>18215</v>
      </c>
      <c r="F63" s="13">
        <f t="shared" si="4"/>
        <v>9.8699699864047471E-3</v>
      </c>
      <c r="G63" s="13">
        <f t="shared" si="5"/>
        <v>7.526564344746163E-2</v>
      </c>
      <c r="H63" s="5">
        <f t="shared" si="6"/>
        <v>1275</v>
      </c>
      <c r="I63" s="14">
        <f t="shared" si="3"/>
        <v>1.2896765187837592E-2</v>
      </c>
    </row>
    <row r="64" spans="1:9" x14ac:dyDescent="0.25">
      <c r="A64" s="23">
        <v>62</v>
      </c>
      <c r="B64" s="24" t="s">
        <v>62</v>
      </c>
      <c r="C64" s="4">
        <v>1248</v>
      </c>
      <c r="D64" s="4">
        <v>1344</v>
      </c>
      <c r="E64" s="4">
        <v>1354</v>
      </c>
      <c r="F64" s="13">
        <f t="shared" si="4"/>
        <v>7.3367770307944153E-4</v>
      </c>
      <c r="G64" s="13">
        <f t="shared" si="5"/>
        <v>8.4935897435897439E-2</v>
      </c>
      <c r="H64" s="5">
        <f t="shared" si="6"/>
        <v>106</v>
      </c>
      <c r="I64" s="14">
        <f t="shared" si="3"/>
        <v>1.072201654831988E-3</v>
      </c>
    </row>
    <row r="65" spans="1:10" x14ac:dyDescent="0.25">
      <c r="A65" s="23">
        <v>63</v>
      </c>
      <c r="B65" s="24" t="s">
        <v>63</v>
      </c>
      <c r="C65" s="4">
        <v>11932</v>
      </c>
      <c r="D65" s="4">
        <v>12701</v>
      </c>
      <c r="E65" s="4">
        <v>12959</v>
      </c>
      <c r="F65" s="13">
        <f t="shared" si="4"/>
        <v>7.0219566870062646E-3</v>
      </c>
      <c r="G65" s="13">
        <f t="shared" si="5"/>
        <v>8.6071069393228297E-2</v>
      </c>
      <c r="H65" s="5">
        <f t="shared" si="6"/>
        <v>1027</v>
      </c>
      <c r="I65" s="14">
        <f t="shared" si="3"/>
        <v>1.0388217919928789E-2</v>
      </c>
    </row>
    <row r="66" spans="1:10" x14ac:dyDescent="0.25">
      <c r="A66" s="23">
        <v>64</v>
      </c>
      <c r="B66" s="24" t="s">
        <v>64</v>
      </c>
      <c r="C66" s="4">
        <v>8272</v>
      </c>
      <c r="D66" s="4">
        <v>9061</v>
      </c>
      <c r="E66" s="4">
        <v>9148</v>
      </c>
      <c r="F66" s="13">
        <f t="shared" si="4"/>
        <v>4.9569303011600665E-3</v>
      </c>
      <c r="G66" s="13">
        <f t="shared" si="5"/>
        <v>0.10589941972920697</v>
      </c>
      <c r="H66" s="5">
        <f t="shared" si="6"/>
        <v>876</v>
      </c>
      <c r="I66" s="14">
        <f t="shared" si="3"/>
        <v>8.8608363172907687E-3</v>
      </c>
    </row>
    <row r="67" spans="1:10" x14ac:dyDescent="0.25">
      <c r="A67" s="23">
        <v>65</v>
      </c>
      <c r="B67" s="24" t="s">
        <v>65</v>
      </c>
      <c r="C67" s="4">
        <v>7902</v>
      </c>
      <c r="D67" s="4">
        <v>8648</v>
      </c>
      <c r="E67" s="4">
        <v>8863</v>
      </c>
      <c r="F67" s="13">
        <f t="shared" ref="F67:F84" si="7">E67/$E$84</f>
        <v>4.8025003562725925E-3</v>
      </c>
      <c r="G67" s="13">
        <f t="shared" ref="G67:G84" si="8">(E67-C67)/C67</f>
        <v>0.12161478106808403</v>
      </c>
      <c r="H67" s="5">
        <f t="shared" ref="H67:H84" si="9">E67-C67</f>
        <v>961</v>
      </c>
      <c r="I67" s="14">
        <f t="shared" si="3"/>
        <v>9.7206206631466081E-3</v>
      </c>
    </row>
    <row r="68" spans="1:10" x14ac:dyDescent="0.25">
      <c r="A68" s="23">
        <v>66</v>
      </c>
      <c r="B68" s="24" t="s">
        <v>66</v>
      </c>
      <c r="C68" s="4">
        <v>5738</v>
      </c>
      <c r="D68" s="4">
        <v>6071</v>
      </c>
      <c r="E68" s="4">
        <v>6071</v>
      </c>
      <c r="F68" s="13">
        <f t="shared" si="7"/>
        <v>3.289628755831085E-3</v>
      </c>
      <c r="G68" s="13">
        <f t="shared" si="8"/>
        <v>5.8034158243290342E-2</v>
      </c>
      <c r="H68" s="5">
        <f t="shared" si="9"/>
        <v>333</v>
      </c>
      <c r="I68" s="14">
        <f t="shared" ref="I68:I84" si="10">H68/$H$84</f>
        <v>3.3683316137646416E-3</v>
      </c>
    </row>
    <row r="69" spans="1:10" x14ac:dyDescent="0.25">
      <c r="A69" s="23">
        <v>67</v>
      </c>
      <c r="B69" s="24" t="s">
        <v>67</v>
      </c>
      <c r="C69" s="4">
        <v>10814</v>
      </c>
      <c r="D69" s="4">
        <v>10987</v>
      </c>
      <c r="E69" s="4">
        <v>11070</v>
      </c>
      <c r="F69" s="13">
        <f t="shared" si="7"/>
        <v>5.9983841751029667E-3</v>
      </c>
      <c r="G69" s="13">
        <f t="shared" si="8"/>
        <v>2.3673016460144258E-2</v>
      </c>
      <c r="H69" s="5">
        <f t="shared" si="9"/>
        <v>256</v>
      </c>
      <c r="I69" s="14">
        <f t="shared" si="10"/>
        <v>2.5894681475187634E-3</v>
      </c>
      <c r="J69" s="16"/>
    </row>
    <row r="70" spans="1:10" x14ac:dyDescent="0.25">
      <c r="A70" s="23">
        <v>68</v>
      </c>
      <c r="B70" s="24" t="s">
        <v>68</v>
      </c>
      <c r="C70" s="4">
        <v>6752</v>
      </c>
      <c r="D70" s="4">
        <v>7209</v>
      </c>
      <c r="E70" s="4">
        <v>7284</v>
      </c>
      <c r="F70" s="13">
        <f t="shared" si="7"/>
        <v>3.9469042756504072E-3</v>
      </c>
      <c r="G70" s="13">
        <f t="shared" si="8"/>
        <v>7.8791469194312791E-2</v>
      </c>
      <c r="H70" s="5">
        <f t="shared" si="9"/>
        <v>532</v>
      </c>
      <c r="I70" s="14">
        <f t="shared" si="10"/>
        <v>5.3812384940624307E-3</v>
      </c>
    </row>
    <row r="71" spans="1:10" x14ac:dyDescent="0.25">
      <c r="A71" s="23">
        <v>69</v>
      </c>
      <c r="B71" s="24" t="s">
        <v>69</v>
      </c>
      <c r="C71" s="4">
        <v>1134</v>
      </c>
      <c r="D71" s="4">
        <v>1215</v>
      </c>
      <c r="E71" s="4">
        <v>1234</v>
      </c>
      <c r="F71" s="13">
        <f t="shared" si="7"/>
        <v>6.6865456838997839E-4</v>
      </c>
      <c r="G71" s="13">
        <f t="shared" si="8"/>
        <v>8.8183421516754845E-2</v>
      </c>
      <c r="H71" s="5">
        <f t="shared" si="9"/>
        <v>100</v>
      </c>
      <c r="I71" s="14">
        <f t="shared" si="10"/>
        <v>1.011510995124517E-3</v>
      </c>
    </row>
    <row r="72" spans="1:10" x14ac:dyDescent="0.25">
      <c r="A72" s="23">
        <v>70</v>
      </c>
      <c r="B72" s="24" t="s">
        <v>70</v>
      </c>
      <c r="C72" s="4">
        <v>4305</v>
      </c>
      <c r="D72" s="4">
        <v>4654</v>
      </c>
      <c r="E72" s="4">
        <v>4700</v>
      </c>
      <c r="F72" s="13">
        <f t="shared" si="7"/>
        <v>2.5467394420039696E-3</v>
      </c>
      <c r="G72" s="13">
        <f t="shared" si="8"/>
        <v>9.1753774680603944E-2</v>
      </c>
      <c r="H72" s="5">
        <f t="shared" si="9"/>
        <v>395</v>
      </c>
      <c r="I72" s="14">
        <f t="shared" si="10"/>
        <v>3.9954684307418418E-3</v>
      </c>
    </row>
    <row r="73" spans="1:10" x14ac:dyDescent="0.25">
      <c r="A73" s="23">
        <v>71</v>
      </c>
      <c r="B73" s="24" t="s">
        <v>71</v>
      </c>
      <c r="C73" s="4">
        <v>4698</v>
      </c>
      <c r="D73" s="4">
        <v>4885</v>
      </c>
      <c r="E73" s="4">
        <v>4978</v>
      </c>
      <c r="F73" s="13">
        <f t="shared" si="7"/>
        <v>2.6973763707012258E-3</v>
      </c>
      <c r="G73" s="13">
        <f t="shared" si="8"/>
        <v>5.9599829714772241E-2</v>
      </c>
      <c r="H73" s="5">
        <f t="shared" si="9"/>
        <v>280</v>
      </c>
      <c r="I73" s="14">
        <f t="shared" si="10"/>
        <v>2.8322307863486475E-3</v>
      </c>
    </row>
    <row r="74" spans="1:10" x14ac:dyDescent="0.25">
      <c r="A74" s="23">
        <v>72</v>
      </c>
      <c r="B74" s="24" t="s">
        <v>72</v>
      </c>
      <c r="C74" s="4">
        <v>3787</v>
      </c>
      <c r="D74" s="4">
        <v>4205</v>
      </c>
      <c r="E74" s="4">
        <v>4283</v>
      </c>
      <c r="F74" s="13">
        <f t="shared" si="7"/>
        <v>2.3207840489580856E-3</v>
      </c>
      <c r="G74" s="13">
        <f t="shared" si="8"/>
        <v>0.13097438605756537</v>
      </c>
      <c r="H74" s="5">
        <f t="shared" si="9"/>
        <v>496</v>
      </c>
      <c r="I74" s="14">
        <f t="shared" si="10"/>
        <v>5.0170945358176044E-3</v>
      </c>
    </row>
    <row r="75" spans="1:10" x14ac:dyDescent="0.25">
      <c r="A75" s="23">
        <v>73</v>
      </c>
      <c r="B75" s="24" t="s">
        <v>73</v>
      </c>
      <c r="C75" s="4">
        <v>2005</v>
      </c>
      <c r="D75" s="4">
        <v>2540</v>
      </c>
      <c r="E75" s="4">
        <v>2600</v>
      </c>
      <c r="F75" s="13">
        <f t="shared" si="7"/>
        <v>1.4088345849383663E-3</v>
      </c>
      <c r="G75" s="13">
        <f t="shared" si="8"/>
        <v>0.29675810473815462</v>
      </c>
      <c r="H75" s="5">
        <f t="shared" si="9"/>
        <v>595</v>
      </c>
      <c r="I75" s="14">
        <f t="shared" si="10"/>
        <v>6.0184904209908763E-3</v>
      </c>
    </row>
    <row r="76" spans="1:10" x14ac:dyDescent="0.25">
      <c r="A76" s="23">
        <v>74</v>
      </c>
      <c r="B76" s="24" t="s">
        <v>74</v>
      </c>
      <c r="C76" s="4">
        <v>4077</v>
      </c>
      <c r="D76" s="4">
        <v>4312</v>
      </c>
      <c r="E76" s="4">
        <v>4346</v>
      </c>
      <c r="F76" s="13">
        <f t="shared" si="7"/>
        <v>2.3549211946700538E-3</v>
      </c>
      <c r="G76" s="13">
        <f t="shared" si="8"/>
        <v>6.5979887171940158E-2</v>
      </c>
      <c r="H76" s="5">
        <f t="shared" si="9"/>
        <v>269</v>
      </c>
      <c r="I76" s="14">
        <f t="shared" si="10"/>
        <v>2.7209645768849506E-3</v>
      </c>
    </row>
    <row r="77" spans="1:10" x14ac:dyDescent="0.25">
      <c r="A77" s="23">
        <v>75</v>
      </c>
      <c r="B77" s="24" t="s">
        <v>75</v>
      </c>
      <c r="C77" s="4">
        <v>1205</v>
      </c>
      <c r="D77" s="4">
        <v>1348</v>
      </c>
      <c r="E77" s="4">
        <v>1361</v>
      </c>
      <c r="F77" s="13">
        <f t="shared" si="7"/>
        <v>7.3747071926966016E-4</v>
      </c>
      <c r="G77" s="13">
        <f t="shared" si="8"/>
        <v>0.12946058091286308</v>
      </c>
      <c r="H77" s="5">
        <f t="shared" si="9"/>
        <v>156</v>
      </c>
      <c r="I77" s="14">
        <f t="shared" si="10"/>
        <v>1.5779571523942466E-3</v>
      </c>
    </row>
    <row r="78" spans="1:10" x14ac:dyDescent="0.25">
      <c r="A78" s="23">
        <v>76</v>
      </c>
      <c r="B78" s="24" t="s">
        <v>76</v>
      </c>
      <c r="C78" s="4">
        <v>1770</v>
      </c>
      <c r="D78" s="4">
        <v>1974</v>
      </c>
      <c r="E78" s="4">
        <v>1999</v>
      </c>
      <c r="F78" s="13">
        <f t="shared" si="7"/>
        <v>1.0831770520353054E-3</v>
      </c>
      <c r="G78" s="13">
        <f t="shared" si="8"/>
        <v>0.12937853107344632</v>
      </c>
      <c r="H78" s="5">
        <f t="shared" si="9"/>
        <v>229</v>
      </c>
      <c r="I78" s="14">
        <f t="shared" si="10"/>
        <v>2.3163601788351441E-3</v>
      </c>
    </row>
    <row r="79" spans="1:10" x14ac:dyDescent="0.25">
      <c r="A79" s="23">
        <v>77</v>
      </c>
      <c r="B79" s="24" t="s">
        <v>77</v>
      </c>
      <c r="C79" s="4">
        <v>6760</v>
      </c>
      <c r="D79" s="4">
        <v>6990</v>
      </c>
      <c r="E79" s="4">
        <v>7030</v>
      </c>
      <c r="F79" s="13">
        <f t="shared" si="7"/>
        <v>3.8092719738910441E-3</v>
      </c>
      <c r="G79" s="13">
        <f t="shared" si="8"/>
        <v>3.9940828402366867E-2</v>
      </c>
      <c r="H79" s="5">
        <f t="shared" si="9"/>
        <v>270</v>
      </c>
      <c r="I79" s="14">
        <f t="shared" si="10"/>
        <v>2.731079686836196E-3</v>
      </c>
    </row>
    <row r="80" spans="1:10" x14ac:dyDescent="0.25">
      <c r="A80" s="23">
        <v>78</v>
      </c>
      <c r="B80" s="24" t="s">
        <v>78</v>
      </c>
      <c r="C80" s="4">
        <v>5130</v>
      </c>
      <c r="D80" s="4">
        <v>5178</v>
      </c>
      <c r="E80" s="4">
        <v>5248</v>
      </c>
      <c r="F80" s="13">
        <f t="shared" si="7"/>
        <v>2.8436784237525175E-3</v>
      </c>
      <c r="G80" s="13">
        <f t="shared" si="8"/>
        <v>2.3001949317738791E-2</v>
      </c>
      <c r="H80" s="5">
        <f t="shared" si="9"/>
        <v>118</v>
      </c>
      <c r="I80" s="14">
        <f t="shared" si="10"/>
        <v>1.19358297424693E-3</v>
      </c>
    </row>
    <row r="81" spans="1:10" x14ac:dyDescent="0.25">
      <c r="A81" s="23">
        <v>79</v>
      </c>
      <c r="B81" s="24" t="s">
        <v>79</v>
      </c>
      <c r="C81" s="4">
        <v>1550</v>
      </c>
      <c r="D81" s="4">
        <v>1634</v>
      </c>
      <c r="E81" s="4">
        <v>1660</v>
      </c>
      <c r="F81" s="13">
        <f t="shared" si="7"/>
        <v>8.9948669653757232E-4</v>
      </c>
      <c r="G81" s="13">
        <f t="shared" si="8"/>
        <v>7.0967741935483872E-2</v>
      </c>
      <c r="H81" s="5">
        <f t="shared" si="9"/>
        <v>110</v>
      </c>
      <c r="I81" s="14">
        <f t="shared" si="10"/>
        <v>1.1126620946369688E-3</v>
      </c>
    </row>
    <row r="82" spans="1:10" x14ac:dyDescent="0.25">
      <c r="A82" s="23">
        <v>80</v>
      </c>
      <c r="B82" s="24" t="s">
        <v>80</v>
      </c>
      <c r="C82" s="4">
        <v>6347</v>
      </c>
      <c r="D82" s="4">
        <v>6662</v>
      </c>
      <c r="E82" s="4">
        <v>6832</v>
      </c>
      <c r="F82" s="13">
        <f t="shared" si="7"/>
        <v>3.7019838016534301E-3</v>
      </c>
      <c r="G82" s="13">
        <f t="shared" si="8"/>
        <v>7.6414053883724589E-2</v>
      </c>
      <c r="H82" s="5">
        <f t="shared" si="9"/>
        <v>485</v>
      </c>
      <c r="I82" s="14">
        <f t="shared" si="10"/>
        <v>4.9058283263539075E-3</v>
      </c>
    </row>
    <row r="83" spans="1:10" x14ac:dyDescent="0.25">
      <c r="A83" s="23">
        <v>81</v>
      </c>
      <c r="B83" s="24" t="s">
        <v>81</v>
      </c>
      <c r="C83" s="4">
        <v>7577</v>
      </c>
      <c r="D83" s="4">
        <v>7994</v>
      </c>
      <c r="E83" s="4">
        <v>8133</v>
      </c>
      <c r="F83" s="13">
        <f t="shared" si="7"/>
        <v>4.4069429535783583E-3</v>
      </c>
      <c r="G83" s="13">
        <f t="shared" si="8"/>
        <v>7.337996568562756E-2</v>
      </c>
      <c r="H83" s="5">
        <f t="shared" si="9"/>
        <v>556</v>
      </c>
      <c r="I83" s="14">
        <f t="shared" si="10"/>
        <v>5.6240011328923143E-3</v>
      </c>
    </row>
    <row r="84" spans="1:10" s="18" customFormat="1" x14ac:dyDescent="0.25">
      <c r="A84" s="60" t="s">
        <v>196</v>
      </c>
      <c r="B84" s="60"/>
      <c r="C84" s="28">
        <v>1746635</v>
      </c>
      <c r="D84" s="28">
        <v>1831155</v>
      </c>
      <c r="E84" s="28">
        <v>1845497</v>
      </c>
      <c r="F84" s="13">
        <f t="shared" si="7"/>
        <v>1</v>
      </c>
      <c r="G84" s="13">
        <f t="shared" si="8"/>
        <v>5.6601407849951477E-2</v>
      </c>
      <c r="H84" s="5">
        <f t="shared" si="9"/>
        <v>98862</v>
      </c>
      <c r="I84" s="14">
        <f t="shared" si="10"/>
        <v>1</v>
      </c>
      <c r="J84" s="19"/>
    </row>
    <row r="85" spans="1:10" x14ac:dyDescent="0.25">
      <c r="C85" s="20"/>
      <c r="D85" s="20"/>
      <c r="E85" s="20"/>
      <c r="F85" s="29"/>
      <c r="I85" s="30"/>
    </row>
    <row r="86" spans="1:10" x14ac:dyDescent="0.25">
      <c r="C86" s="21"/>
      <c r="D86" s="21"/>
      <c r="E86" s="21"/>
      <c r="I86" s="30"/>
    </row>
    <row r="87" spans="1:10" x14ac:dyDescent="0.25">
      <c r="C87" s="20"/>
      <c r="D87" s="20"/>
      <c r="E87" s="20"/>
      <c r="I87" s="30"/>
    </row>
    <row r="88" spans="1:10" x14ac:dyDescent="0.25">
      <c r="C88" s="20"/>
      <c r="D88" s="20"/>
      <c r="E88" s="20"/>
      <c r="I88" s="30"/>
    </row>
    <row r="89" spans="1:10" x14ac:dyDescent="0.25">
      <c r="C89" s="20"/>
      <c r="D89" s="20"/>
      <c r="E89" s="20"/>
      <c r="I89" s="30"/>
    </row>
    <row r="90" spans="1:10" x14ac:dyDescent="0.25">
      <c r="C90" s="20"/>
      <c r="D90" s="20"/>
      <c r="E90" s="20"/>
      <c r="I90" s="30"/>
    </row>
    <row r="91" spans="1:10" x14ac:dyDescent="0.25">
      <c r="C91" s="20"/>
      <c r="D91" s="20"/>
      <c r="E91" s="20"/>
    </row>
    <row r="92" spans="1:10" x14ac:dyDescent="0.25">
      <c r="C92" s="20"/>
      <c r="D92" s="20"/>
      <c r="E92" s="20"/>
    </row>
    <row r="93" spans="1:10" x14ac:dyDescent="0.25">
      <c r="C93" s="20"/>
      <c r="D93" s="20"/>
      <c r="E93" s="20"/>
    </row>
    <row r="94" spans="1:10" x14ac:dyDescent="0.25">
      <c r="C94" s="20"/>
      <c r="D94" s="20"/>
      <c r="E94" s="20"/>
    </row>
    <row r="95" spans="1:10" x14ac:dyDescent="0.25">
      <c r="C95" s="20"/>
      <c r="D95" s="20"/>
      <c r="E95" s="20"/>
    </row>
    <row r="96" spans="1:10" x14ac:dyDescent="0.25">
      <c r="C96" s="20"/>
      <c r="D96" s="20"/>
      <c r="E96" s="20"/>
    </row>
    <row r="97" spans="3:6" x14ac:dyDescent="0.25">
      <c r="C97" s="20"/>
      <c r="D97" s="20"/>
      <c r="E97" s="20"/>
    </row>
    <row r="98" spans="3:6" x14ac:dyDescent="0.25">
      <c r="C98" s="20"/>
      <c r="D98" s="20"/>
      <c r="E98" s="20"/>
    </row>
    <row r="99" spans="3:6" x14ac:dyDescent="0.25">
      <c r="C99" s="20"/>
      <c r="D99" s="20"/>
      <c r="E99" s="20"/>
    </row>
    <row r="100" spans="3:6" x14ac:dyDescent="0.25">
      <c r="C100" s="20"/>
      <c r="D100" s="20"/>
      <c r="E100" s="20"/>
    </row>
    <row r="101" spans="3:6" x14ac:dyDescent="0.25">
      <c r="C101" s="20"/>
      <c r="D101" s="20"/>
      <c r="E101" s="20"/>
    </row>
    <row r="102" spans="3:6" x14ac:dyDescent="0.25">
      <c r="C102" s="20"/>
      <c r="D102" s="20"/>
      <c r="E102" s="20"/>
      <c r="F102" s="31"/>
    </row>
    <row r="103" spans="3:6" x14ac:dyDescent="0.25">
      <c r="C103" s="20"/>
      <c r="D103" s="20"/>
      <c r="E103" s="20"/>
    </row>
    <row r="104" spans="3:6" x14ac:dyDescent="0.25">
      <c r="C104" s="20"/>
      <c r="D104" s="20"/>
      <c r="E104" s="20"/>
    </row>
    <row r="105" spans="3:6" x14ac:dyDescent="0.25">
      <c r="C105" s="20"/>
      <c r="D105" s="20"/>
      <c r="E105" s="20"/>
    </row>
    <row r="106" spans="3:6" x14ac:dyDescent="0.25">
      <c r="C106" s="20"/>
      <c r="D106" s="20"/>
      <c r="E106" s="20"/>
    </row>
    <row r="107" spans="3:6" x14ac:dyDescent="0.25">
      <c r="C107" s="20"/>
      <c r="D107" s="20"/>
      <c r="E107" s="20"/>
    </row>
    <row r="108" spans="3:6" x14ac:dyDescent="0.25">
      <c r="C108" s="20"/>
      <c r="D108" s="20"/>
      <c r="E108" s="20"/>
    </row>
    <row r="109" spans="3:6" x14ac:dyDescent="0.25">
      <c r="C109" s="20"/>
      <c r="D109" s="20"/>
      <c r="E109" s="20"/>
    </row>
    <row r="110" spans="3:6" x14ac:dyDescent="0.25">
      <c r="C110" s="20"/>
      <c r="D110" s="20"/>
      <c r="E110" s="20"/>
    </row>
    <row r="111" spans="3:6" x14ac:dyDescent="0.25">
      <c r="C111" s="20"/>
      <c r="D111" s="20"/>
      <c r="E111" s="20"/>
    </row>
    <row r="112" spans="3:6" x14ac:dyDescent="0.25">
      <c r="C112" s="20"/>
      <c r="D112" s="20"/>
      <c r="E112" s="20"/>
    </row>
    <row r="113" spans="3:5" x14ac:dyDescent="0.25">
      <c r="C113" s="20"/>
      <c r="D113" s="20"/>
      <c r="E113" s="20"/>
    </row>
    <row r="114" spans="3:5" x14ac:dyDescent="0.25">
      <c r="C114" s="20"/>
      <c r="D114" s="20"/>
      <c r="E114" s="20"/>
    </row>
    <row r="115" spans="3:5" x14ac:dyDescent="0.25">
      <c r="C115" s="20"/>
      <c r="D115" s="20"/>
      <c r="E115" s="20"/>
    </row>
    <row r="116" spans="3:5" x14ac:dyDescent="0.25">
      <c r="C116" s="20"/>
      <c r="D116" s="20"/>
      <c r="E116" s="20"/>
    </row>
    <row r="117" spans="3:5" x14ac:dyDescent="0.25">
      <c r="C117" s="20"/>
      <c r="D117" s="20"/>
      <c r="E117" s="20"/>
    </row>
    <row r="118" spans="3:5" x14ac:dyDescent="0.25">
      <c r="C118" s="20"/>
      <c r="D118" s="20"/>
      <c r="E118" s="20"/>
    </row>
    <row r="119" spans="3:5" x14ac:dyDescent="0.25">
      <c r="C119" s="20"/>
      <c r="D119" s="20"/>
      <c r="E119" s="20"/>
    </row>
    <row r="120" spans="3:5" x14ac:dyDescent="0.25">
      <c r="C120" s="20"/>
      <c r="D120" s="20"/>
      <c r="E120" s="20"/>
    </row>
    <row r="121" spans="3:5" x14ac:dyDescent="0.25">
      <c r="C121" s="20"/>
      <c r="D121" s="20"/>
      <c r="E121" s="20"/>
    </row>
    <row r="122" spans="3:5" x14ac:dyDescent="0.25">
      <c r="C122" s="20"/>
      <c r="D122" s="20"/>
      <c r="E122" s="20"/>
    </row>
    <row r="123" spans="3:5" x14ac:dyDescent="0.25">
      <c r="C123" s="20"/>
      <c r="D123" s="20"/>
      <c r="E123" s="20"/>
    </row>
    <row r="124" spans="3:5" x14ac:dyDescent="0.25">
      <c r="C124" s="20"/>
      <c r="D124" s="20"/>
      <c r="E124" s="20"/>
    </row>
    <row r="125" spans="3:5" x14ac:dyDescent="0.25">
      <c r="C125" s="20"/>
      <c r="D125" s="20"/>
      <c r="E125" s="20"/>
    </row>
    <row r="126" spans="3:5" x14ac:dyDescent="0.25">
      <c r="C126" s="20"/>
      <c r="D126" s="20"/>
      <c r="E126" s="20"/>
    </row>
    <row r="127" spans="3:5" x14ac:dyDescent="0.25">
      <c r="C127" s="20"/>
      <c r="D127" s="20"/>
      <c r="E127" s="20"/>
    </row>
    <row r="128" spans="3:5" x14ac:dyDescent="0.25">
      <c r="C128" s="20"/>
      <c r="D128" s="20"/>
      <c r="E128" s="20"/>
    </row>
    <row r="129" spans="3:5" x14ac:dyDescent="0.25">
      <c r="C129" s="20"/>
      <c r="D129" s="20"/>
      <c r="E129" s="20"/>
    </row>
    <row r="130" spans="3:5" x14ac:dyDescent="0.25">
      <c r="C130" s="20"/>
      <c r="D130" s="20"/>
      <c r="E130" s="20"/>
    </row>
    <row r="131" spans="3:5" x14ac:dyDescent="0.25">
      <c r="C131" s="20"/>
      <c r="D131" s="20"/>
      <c r="E131" s="20"/>
    </row>
    <row r="132" spans="3:5" x14ac:dyDescent="0.25">
      <c r="C132" s="20"/>
      <c r="D132" s="20"/>
      <c r="E132" s="20"/>
    </row>
    <row r="133" spans="3:5" x14ac:dyDescent="0.25">
      <c r="C133" s="20"/>
      <c r="D133" s="20"/>
      <c r="E133" s="20"/>
    </row>
    <row r="134" spans="3:5" x14ac:dyDescent="0.25">
      <c r="C134" s="20"/>
      <c r="D134" s="20"/>
      <c r="E134" s="20"/>
    </row>
    <row r="135" spans="3:5" x14ac:dyDescent="0.25">
      <c r="C135" s="20"/>
      <c r="D135" s="20"/>
      <c r="E135" s="20"/>
    </row>
    <row r="136" spans="3:5" x14ac:dyDescent="0.25">
      <c r="C136" s="20"/>
      <c r="D136" s="20"/>
      <c r="E136" s="20"/>
    </row>
    <row r="137" spans="3:5" x14ac:dyDescent="0.25">
      <c r="C137" s="20"/>
      <c r="D137" s="20"/>
      <c r="E137" s="20"/>
    </row>
    <row r="138" spans="3:5" x14ac:dyDescent="0.25">
      <c r="C138" s="20"/>
      <c r="D138" s="20"/>
      <c r="E138" s="20"/>
    </row>
    <row r="139" spans="3:5" x14ac:dyDescent="0.25">
      <c r="C139" s="20"/>
      <c r="D139" s="20"/>
      <c r="E139" s="20"/>
    </row>
    <row r="140" spans="3:5" x14ac:dyDescent="0.25">
      <c r="C140" s="20"/>
      <c r="D140" s="20"/>
      <c r="E140" s="20"/>
    </row>
    <row r="141" spans="3:5" x14ac:dyDescent="0.25">
      <c r="C141" s="20"/>
      <c r="D141" s="20"/>
      <c r="E141" s="20"/>
    </row>
    <row r="142" spans="3:5" x14ac:dyDescent="0.25">
      <c r="C142" s="20"/>
      <c r="D142" s="20"/>
      <c r="E142" s="20"/>
    </row>
    <row r="143" spans="3:5" x14ac:dyDescent="0.25">
      <c r="C143" s="20"/>
      <c r="D143" s="20"/>
      <c r="E143" s="20"/>
    </row>
    <row r="144" spans="3:5" x14ac:dyDescent="0.25">
      <c r="C144" s="32"/>
      <c r="D144" s="32"/>
      <c r="E144" s="32"/>
    </row>
  </sheetData>
  <mergeCells count="2">
    <mergeCell ref="C1:E1"/>
    <mergeCell ref="A84:B8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97"/>
  <sheetViews>
    <sheetView workbookViewId="0">
      <selection activeCell="L5" sqref="L5"/>
    </sheetView>
  </sheetViews>
  <sheetFormatPr defaultRowHeight="15" x14ac:dyDescent="0.25"/>
  <cols>
    <col min="2" max="2" width="34.5703125" customWidth="1"/>
    <col min="3" max="5" width="11.42578125" customWidth="1"/>
    <col min="6" max="6" width="24.42578125" customWidth="1"/>
    <col min="7" max="7" width="23.5703125" customWidth="1"/>
  </cols>
  <sheetData>
    <row r="1" spans="1:7" ht="15.75" thickBot="1" x14ac:dyDescent="0.3">
      <c r="C1" s="57" t="s">
        <v>195</v>
      </c>
      <c r="D1" s="57"/>
      <c r="E1" s="58"/>
    </row>
    <row r="2" spans="1:7" ht="60" x14ac:dyDescent="0.25">
      <c r="A2" s="7" t="s">
        <v>88</v>
      </c>
      <c r="B2" s="8" t="s">
        <v>86</v>
      </c>
      <c r="C2" s="52">
        <v>42644</v>
      </c>
      <c r="D2" s="52">
        <v>42979</v>
      </c>
      <c r="E2" s="52">
        <v>43009</v>
      </c>
      <c r="F2" s="10" t="s">
        <v>234</v>
      </c>
      <c r="G2" s="10" t="s">
        <v>235</v>
      </c>
    </row>
    <row r="3" spans="1:7" x14ac:dyDescent="0.25">
      <c r="A3" s="33">
        <v>1</v>
      </c>
      <c r="B3" s="34" t="s">
        <v>197</v>
      </c>
      <c r="C3" s="35">
        <v>16581</v>
      </c>
      <c r="D3" s="35">
        <v>16722</v>
      </c>
      <c r="E3" s="35">
        <v>16785</v>
      </c>
      <c r="F3" s="36">
        <f t="shared" ref="F3:F34" si="0">(E3-C3)/C3</f>
        <v>1.2303238646643748E-2</v>
      </c>
      <c r="G3" s="37">
        <f t="shared" ref="G3:G34" si="1">E3-C3</f>
        <v>204</v>
      </c>
    </row>
    <row r="4" spans="1:7" x14ac:dyDescent="0.25">
      <c r="A4" s="33">
        <v>2</v>
      </c>
      <c r="B4" s="34" t="s">
        <v>198</v>
      </c>
      <c r="C4" s="35">
        <v>3403</v>
      </c>
      <c r="D4" s="35">
        <v>3443</v>
      </c>
      <c r="E4" s="35">
        <v>3473</v>
      </c>
      <c r="F4" s="36">
        <f t="shared" si="0"/>
        <v>2.0570085218924478E-2</v>
      </c>
      <c r="G4" s="37">
        <f t="shared" si="1"/>
        <v>70</v>
      </c>
    </row>
    <row r="5" spans="1:7" x14ac:dyDescent="0.25">
      <c r="A5" s="33">
        <v>3</v>
      </c>
      <c r="B5" s="34" t="s">
        <v>199</v>
      </c>
      <c r="C5" s="35">
        <v>1213</v>
      </c>
      <c r="D5" s="35">
        <v>1132</v>
      </c>
      <c r="E5" s="35">
        <v>1156</v>
      </c>
      <c r="F5" s="36">
        <f t="shared" si="0"/>
        <v>-4.6990931574608409E-2</v>
      </c>
      <c r="G5" s="37">
        <f t="shared" si="1"/>
        <v>-57</v>
      </c>
    </row>
    <row r="6" spans="1:7" x14ac:dyDescent="0.25">
      <c r="A6" s="33">
        <v>5</v>
      </c>
      <c r="B6" s="34" t="s">
        <v>200</v>
      </c>
      <c r="C6" s="35">
        <v>585</v>
      </c>
      <c r="D6" s="35">
        <v>420</v>
      </c>
      <c r="E6" s="35">
        <v>419</v>
      </c>
      <c r="F6" s="36">
        <f t="shared" si="0"/>
        <v>-0.28376068376068375</v>
      </c>
      <c r="G6" s="37">
        <f t="shared" si="1"/>
        <v>-166</v>
      </c>
    </row>
    <row r="7" spans="1:7" x14ac:dyDescent="0.25">
      <c r="A7" s="33">
        <v>6</v>
      </c>
      <c r="B7" s="34" t="s">
        <v>201</v>
      </c>
      <c r="C7" s="35">
        <v>42</v>
      </c>
      <c r="D7" s="35">
        <v>29</v>
      </c>
      <c r="E7" s="35">
        <v>28</v>
      </c>
      <c r="F7" s="36">
        <f t="shared" si="0"/>
        <v>-0.33333333333333331</v>
      </c>
      <c r="G7" s="37">
        <f t="shared" si="1"/>
        <v>-14</v>
      </c>
    </row>
    <row r="8" spans="1:7" x14ac:dyDescent="0.25">
      <c r="A8" s="33">
        <v>7</v>
      </c>
      <c r="B8" s="34" t="s">
        <v>92</v>
      </c>
      <c r="C8" s="35">
        <v>841</v>
      </c>
      <c r="D8" s="35">
        <v>736</v>
      </c>
      <c r="E8" s="35">
        <v>738</v>
      </c>
      <c r="F8" s="36">
        <f t="shared" si="0"/>
        <v>-0.12247324613555291</v>
      </c>
      <c r="G8" s="37">
        <f t="shared" si="1"/>
        <v>-103</v>
      </c>
    </row>
    <row r="9" spans="1:7" x14ac:dyDescent="0.25">
      <c r="A9" s="33">
        <v>8</v>
      </c>
      <c r="B9" s="34" t="s">
        <v>93</v>
      </c>
      <c r="C9" s="35">
        <v>4809</v>
      </c>
      <c r="D9" s="35">
        <v>4918</v>
      </c>
      <c r="E9" s="35">
        <v>4928</v>
      </c>
      <c r="F9" s="36">
        <f t="shared" si="0"/>
        <v>2.4745269286754003E-2</v>
      </c>
      <c r="G9" s="37">
        <f t="shared" si="1"/>
        <v>119</v>
      </c>
    </row>
    <row r="10" spans="1:7" x14ac:dyDescent="0.25">
      <c r="A10" s="33">
        <v>9</v>
      </c>
      <c r="B10" s="34" t="s">
        <v>94</v>
      </c>
      <c r="C10" s="35">
        <v>507</v>
      </c>
      <c r="D10" s="35">
        <v>538</v>
      </c>
      <c r="E10" s="35">
        <v>550</v>
      </c>
      <c r="F10" s="36">
        <f t="shared" si="0"/>
        <v>8.4812623274161739E-2</v>
      </c>
      <c r="G10" s="37">
        <f t="shared" si="1"/>
        <v>43</v>
      </c>
    </row>
    <row r="11" spans="1:7" x14ac:dyDescent="0.25">
      <c r="A11" s="38">
        <v>10</v>
      </c>
      <c r="B11" s="34" t="s">
        <v>95</v>
      </c>
      <c r="C11" s="35">
        <v>41524</v>
      </c>
      <c r="D11" s="35">
        <v>41898</v>
      </c>
      <c r="E11" s="35">
        <v>42150</v>
      </c>
      <c r="F11" s="36">
        <f t="shared" si="0"/>
        <v>1.507561891917927E-2</v>
      </c>
      <c r="G11" s="37">
        <f t="shared" si="1"/>
        <v>626</v>
      </c>
    </row>
    <row r="12" spans="1:7" x14ac:dyDescent="0.25">
      <c r="A12" s="38">
        <v>11</v>
      </c>
      <c r="B12" s="34" t="s">
        <v>96</v>
      </c>
      <c r="C12" s="35">
        <v>649</v>
      </c>
      <c r="D12" s="35">
        <v>654</v>
      </c>
      <c r="E12" s="35">
        <v>648</v>
      </c>
      <c r="F12" s="36">
        <f t="shared" si="0"/>
        <v>-1.5408320493066256E-3</v>
      </c>
      <c r="G12" s="37">
        <f t="shared" si="1"/>
        <v>-1</v>
      </c>
    </row>
    <row r="13" spans="1:7" x14ac:dyDescent="0.25">
      <c r="A13" s="38">
        <v>12</v>
      </c>
      <c r="B13" s="34" t="s">
        <v>97</v>
      </c>
      <c r="C13" s="35">
        <v>44</v>
      </c>
      <c r="D13" s="35">
        <v>54</v>
      </c>
      <c r="E13" s="35">
        <v>54</v>
      </c>
      <c r="F13" s="36">
        <f t="shared" si="0"/>
        <v>0.22727272727272727</v>
      </c>
      <c r="G13" s="37">
        <f t="shared" si="1"/>
        <v>10</v>
      </c>
    </row>
    <row r="14" spans="1:7" x14ac:dyDescent="0.25">
      <c r="A14" s="38">
        <v>13</v>
      </c>
      <c r="B14" s="34" t="s">
        <v>98</v>
      </c>
      <c r="C14" s="35">
        <v>16286</v>
      </c>
      <c r="D14" s="35">
        <v>16302</v>
      </c>
      <c r="E14" s="35">
        <v>16379</v>
      </c>
      <c r="F14" s="36">
        <f t="shared" si="0"/>
        <v>5.7104261328748615E-3</v>
      </c>
      <c r="G14" s="37">
        <f t="shared" si="1"/>
        <v>93</v>
      </c>
    </row>
    <row r="15" spans="1:7" x14ac:dyDescent="0.25">
      <c r="A15" s="38">
        <v>14</v>
      </c>
      <c r="B15" s="34" t="s">
        <v>99</v>
      </c>
      <c r="C15" s="35">
        <v>32311</v>
      </c>
      <c r="D15" s="35">
        <v>32508</v>
      </c>
      <c r="E15" s="35">
        <v>32672</v>
      </c>
      <c r="F15" s="36">
        <f t="shared" si="0"/>
        <v>1.1172665655659064E-2</v>
      </c>
      <c r="G15" s="37">
        <f t="shared" si="1"/>
        <v>361</v>
      </c>
    </row>
    <row r="16" spans="1:7" x14ac:dyDescent="0.25">
      <c r="A16" s="38">
        <v>15</v>
      </c>
      <c r="B16" s="34" t="s">
        <v>100</v>
      </c>
      <c r="C16" s="35">
        <v>6341</v>
      </c>
      <c r="D16" s="35">
        <v>6380</v>
      </c>
      <c r="E16" s="35">
        <v>6439</v>
      </c>
      <c r="F16" s="36">
        <f t="shared" si="0"/>
        <v>1.5454975555906008E-2</v>
      </c>
      <c r="G16" s="37">
        <f t="shared" si="1"/>
        <v>98</v>
      </c>
    </row>
    <row r="17" spans="1:7" x14ac:dyDescent="0.25">
      <c r="A17" s="38">
        <v>16</v>
      </c>
      <c r="B17" s="34" t="s">
        <v>101</v>
      </c>
      <c r="C17" s="35">
        <v>10432</v>
      </c>
      <c r="D17" s="35">
        <v>10401</v>
      </c>
      <c r="E17" s="35">
        <v>10429</v>
      </c>
      <c r="F17" s="36">
        <f t="shared" si="0"/>
        <v>-2.8757668711656444E-4</v>
      </c>
      <c r="G17" s="37">
        <f t="shared" si="1"/>
        <v>-3</v>
      </c>
    </row>
    <row r="18" spans="1:7" x14ac:dyDescent="0.25">
      <c r="A18" s="38">
        <v>17</v>
      </c>
      <c r="B18" s="34" t="s">
        <v>102</v>
      </c>
      <c r="C18" s="35">
        <v>2386</v>
      </c>
      <c r="D18" s="35">
        <v>2476</v>
      </c>
      <c r="E18" s="35">
        <v>2493</v>
      </c>
      <c r="F18" s="36">
        <f t="shared" si="0"/>
        <v>4.4844928751047779E-2</v>
      </c>
      <c r="G18" s="37">
        <f t="shared" si="1"/>
        <v>107</v>
      </c>
    </row>
    <row r="19" spans="1:7" x14ac:dyDescent="0.25">
      <c r="A19" s="38">
        <v>18</v>
      </c>
      <c r="B19" s="34" t="s">
        <v>103</v>
      </c>
      <c r="C19" s="35">
        <v>7884</v>
      </c>
      <c r="D19" s="35">
        <v>7793</v>
      </c>
      <c r="E19" s="35">
        <v>7811</v>
      </c>
      <c r="F19" s="36">
        <f t="shared" si="0"/>
        <v>-9.2592592592592587E-3</v>
      </c>
      <c r="G19" s="37">
        <f t="shared" si="1"/>
        <v>-73</v>
      </c>
    </row>
    <row r="20" spans="1:7" x14ac:dyDescent="0.25">
      <c r="A20" s="38">
        <v>19</v>
      </c>
      <c r="B20" s="34" t="s">
        <v>108</v>
      </c>
      <c r="C20" s="35">
        <v>279</v>
      </c>
      <c r="D20" s="35">
        <v>260</v>
      </c>
      <c r="E20" s="35">
        <v>261</v>
      </c>
      <c r="F20" s="36">
        <f t="shared" si="0"/>
        <v>-6.4516129032258063E-2</v>
      </c>
      <c r="G20" s="37">
        <f t="shared" si="1"/>
        <v>-18</v>
      </c>
    </row>
    <row r="21" spans="1:7" x14ac:dyDescent="0.25">
      <c r="A21" s="38">
        <v>20</v>
      </c>
      <c r="B21" s="34" t="s">
        <v>109</v>
      </c>
      <c r="C21" s="35">
        <v>4312</v>
      </c>
      <c r="D21" s="35">
        <v>4397</v>
      </c>
      <c r="E21" s="35">
        <v>4449</v>
      </c>
      <c r="F21" s="36">
        <f t="shared" si="0"/>
        <v>3.1771799628942485E-2</v>
      </c>
      <c r="G21" s="37">
        <f t="shared" si="1"/>
        <v>137</v>
      </c>
    </row>
    <row r="22" spans="1:7" x14ac:dyDescent="0.25">
      <c r="A22" s="38">
        <v>21</v>
      </c>
      <c r="B22" s="34" t="s">
        <v>110</v>
      </c>
      <c r="C22" s="35">
        <v>324</v>
      </c>
      <c r="D22" s="35">
        <v>353</v>
      </c>
      <c r="E22" s="35">
        <v>357</v>
      </c>
      <c r="F22" s="36">
        <f t="shared" si="0"/>
        <v>0.10185185185185185</v>
      </c>
      <c r="G22" s="37">
        <f t="shared" si="1"/>
        <v>33</v>
      </c>
    </row>
    <row r="23" spans="1:7" x14ac:dyDescent="0.25">
      <c r="A23" s="38">
        <v>22</v>
      </c>
      <c r="B23" s="34" t="s">
        <v>111</v>
      </c>
      <c r="C23" s="35">
        <v>12686</v>
      </c>
      <c r="D23" s="35">
        <v>13022</v>
      </c>
      <c r="E23" s="35">
        <v>13096</v>
      </c>
      <c r="F23" s="36">
        <f t="shared" si="0"/>
        <v>3.2319091912344319E-2</v>
      </c>
      <c r="G23" s="37">
        <f t="shared" si="1"/>
        <v>410</v>
      </c>
    </row>
    <row r="24" spans="1:7" x14ac:dyDescent="0.25">
      <c r="A24" s="38">
        <v>23</v>
      </c>
      <c r="B24" s="34" t="s">
        <v>112</v>
      </c>
      <c r="C24" s="35">
        <v>13676</v>
      </c>
      <c r="D24" s="35">
        <v>14030</v>
      </c>
      <c r="E24" s="35">
        <v>14053</v>
      </c>
      <c r="F24" s="36">
        <f t="shared" si="0"/>
        <v>2.7566539923954372E-2</v>
      </c>
      <c r="G24" s="37">
        <f t="shared" si="1"/>
        <v>377</v>
      </c>
    </row>
    <row r="25" spans="1:7" x14ac:dyDescent="0.25">
      <c r="A25" s="38">
        <v>24</v>
      </c>
      <c r="B25" s="34" t="s">
        <v>113</v>
      </c>
      <c r="C25" s="35">
        <v>7169</v>
      </c>
      <c r="D25" s="35">
        <v>6626</v>
      </c>
      <c r="E25" s="35">
        <v>6654</v>
      </c>
      <c r="F25" s="36">
        <f t="shared" si="0"/>
        <v>-7.1837076300739294E-2</v>
      </c>
      <c r="G25" s="37">
        <f t="shared" si="1"/>
        <v>-515</v>
      </c>
    </row>
    <row r="26" spans="1:7" x14ac:dyDescent="0.25">
      <c r="A26" s="38">
        <v>25</v>
      </c>
      <c r="B26" s="34" t="s">
        <v>114</v>
      </c>
      <c r="C26" s="35">
        <v>34929</v>
      </c>
      <c r="D26" s="35">
        <v>34923</v>
      </c>
      <c r="E26" s="35">
        <v>35005</v>
      </c>
      <c r="F26" s="36">
        <f t="shared" si="0"/>
        <v>2.1758424232013514E-3</v>
      </c>
      <c r="G26" s="37">
        <f t="shared" si="1"/>
        <v>76</v>
      </c>
    </row>
    <row r="27" spans="1:7" x14ac:dyDescent="0.25">
      <c r="A27" s="38">
        <v>26</v>
      </c>
      <c r="B27" s="34" t="s">
        <v>115</v>
      </c>
      <c r="C27" s="35">
        <v>1633</v>
      </c>
      <c r="D27" s="35">
        <v>1628</v>
      </c>
      <c r="E27" s="35">
        <v>1652</v>
      </c>
      <c r="F27" s="36">
        <f t="shared" si="0"/>
        <v>1.1635027556644213E-2</v>
      </c>
      <c r="G27" s="37">
        <f t="shared" si="1"/>
        <v>19</v>
      </c>
    </row>
    <row r="28" spans="1:7" x14ac:dyDescent="0.25">
      <c r="A28" s="38">
        <v>27</v>
      </c>
      <c r="B28" s="34" t="s">
        <v>116</v>
      </c>
      <c r="C28" s="35">
        <v>5612</v>
      </c>
      <c r="D28" s="35">
        <v>5865</v>
      </c>
      <c r="E28" s="35">
        <v>5899</v>
      </c>
      <c r="F28" s="36">
        <f t="shared" si="0"/>
        <v>5.1140413399857448E-2</v>
      </c>
      <c r="G28" s="37">
        <f t="shared" si="1"/>
        <v>287</v>
      </c>
    </row>
    <row r="29" spans="1:7" x14ac:dyDescent="0.25">
      <c r="A29" s="38">
        <v>28</v>
      </c>
      <c r="B29" s="34" t="s">
        <v>117</v>
      </c>
      <c r="C29" s="35">
        <v>10329</v>
      </c>
      <c r="D29" s="35">
        <v>10899</v>
      </c>
      <c r="E29" s="35">
        <v>10986</v>
      </c>
      <c r="F29" s="36">
        <f t="shared" si="0"/>
        <v>6.3607319198373508E-2</v>
      </c>
      <c r="G29" s="37">
        <f t="shared" si="1"/>
        <v>657</v>
      </c>
    </row>
    <row r="30" spans="1:7" x14ac:dyDescent="0.25">
      <c r="A30" s="38">
        <v>29</v>
      </c>
      <c r="B30" s="34" t="s">
        <v>118</v>
      </c>
      <c r="C30" s="35">
        <v>3451</v>
      </c>
      <c r="D30" s="35">
        <v>3503</v>
      </c>
      <c r="E30" s="35">
        <v>3524</v>
      </c>
      <c r="F30" s="36">
        <f t="shared" si="0"/>
        <v>2.1153288901767604E-2</v>
      </c>
      <c r="G30" s="37">
        <f t="shared" si="1"/>
        <v>73</v>
      </c>
    </row>
    <row r="31" spans="1:7" x14ac:dyDescent="0.25">
      <c r="A31" s="38">
        <v>30</v>
      </c>
      <c r="B31" s="34" t="s">
        <v>119</v>
      </c>
      <c r="C31" s="35">
        <v>1118</v>
      </c>
      <c r="D31" s="35">
        <v>1029</v>
      </c>
      <c r="E31" s="35">
        <v>1023</v>
      </c>
      <c r="F31" s="36">
        <f t="shared" si="0"/>
        <v>-8.4973166368515207E-2</v>
      </c>
      <c r="G31" s="37">
        <f t="shared" si="1"/>
        <v>-95</v>
      </c>
    </row>
    <row r="32" spans="1:7" x14ac:dyDescent="0.25">
      <c r="A32" s="38">
        <v>31</v>
      </c>
      <c r="B32" s="34" t="s">
        <v>120</v>
      </c>
      <c r="C32" s="35">
        <v>21281</v>
      </c>
      <c r="D32" s="35">
        <v>22012</v>
      </c>
      <c r="E32" s="35">
        <v>22062</v>
      </c>
      <c r="F32" s="36">
        <f t="shared" si="0"/>
        <v>3.6699403223532726E-2</v>
      </c>
      <c r="G32" s="37">
        <f t="shared" si="1"/>
        <v>781</v>
      </c>
    </row>
    <row r="33" spans="1:7" x14ac:dyDescent="0.25">
      <c r="A33" s="38">
        <v>32</v>
      </c>
      <c r="B33" s="34" t="s">
        <v>121</v>
      </c>
      <c r="C33" s="35">
        <v>6311</v>
      </c>
      <c r="D33" s="35">
        <v>6531</v>
      </c>
      <c r="E33" s="35">
        <v>6544</v>
      </c>
      <c r="F33" s="36">
        <f t="shared" si="0"/>
        <v>3.6919664078592936E-2</v>
      </c>
      <c r="G33" s="37">
        <f t="shared" si="1"/>
        <v>233</v>
      </c>
    </row>
    <row r="34" spans="1:7" x14ac:dyDescent="0.25">
      <c r="A34" s="38">
        <v>33</v>
      </c>
      <c r="B34" s="34" t="s">
        <v>136</v>
      </c>
      <c r="C34" s="35">
        <v>19705</v>
      </c>
      <c r="D34" s="35">
        <v>19158</v>
      </c>
      <c r="E34" s="35">
        <v>19207</v>
      </c>
      <c r="F34" s="36">
        <f t="shared" si="0"/>
        <v>-2.5272773407764525E-2</v>
      </c>
      <c r="G34" s="37">
        <f t="shared" si="1"/>
        <v>-498</v>
      </c>
    </row>
    <row r="35" spans="1:7" x14ac:dyDescent="0.25">
      <c r="A35" s="38">
        <v>35</v>
      </c>
      <c r="B35" s="34" t="s">
        <v>137</v>
      </c>
      <c r="C35" s="35">
        <v>17324</v>
      </c>
      <c r="D35" s="35">
        <v>14609</v>
      </c>
      <c r="E35" s="35">
        <v>14794</v>
      </c>
      <c r="F35" s="36">
        <f t="shared" ref="F35:F66" si="2">(E35-C35)/C35</f>
        <v>-0.14604017547910414</v>
      </c>
      <c r="G35" s="37">
        <f t="shared" ref="G35:G66" si="3">E35-C35</f>
        <v>-2530</v>
      </c>
    </row>
    <row r="36" spans="1:7" x14ac:dyDescent="0.25">
      <c r="A36" s="38">
        <v>36</v>
      </c>
      <c r="B36" s="34" t="s">
        <v>138</v>
      </c>
      <c r="C36" s="35">
        <v>972</v>
      </c>
      <c r="D36" s="35">
        <v>926</v>
      </c>
      <c r="E36" s="35">
        <v>895</v>
      </c>
      <c r="F36" s="36">
        <f t="shared" si="2"/>
        <v>-7.9218106995884774E-2</v>
      </c>
      <c r="G36" s="37">
        <f t="shared" si="3"/>
        <v>-77</v>
      </c>
    </row>
    <row r="37" spans="1:7" x14ac:dyDescent="0.25">
      <c r="A37" s="38">
        <v>37</v>
      </c>
      <c r="B37" s="34" t="s">
        <v>139</v>
      </c>
      <c r="C37" s="35">
        <v>517</v>
      </c>
      <c r="D37" s="35">
        <v>519</v>
      </c>
      <c r="E37" s="35">
        <v>532</v>
      </c>
      <c r="F37" s="36">
        <f t="shared" si="2"/>
        <v>2.9013539651837523E-2</v>
      </c>
      <c r="G37" s="37">
        <f t="shared" si="3"/>
        <v>15</v>
      </c>
    </row>
    <row r="38" spans="1:7" x14ac:dyDescent="0.25">
      <c r="A38" s="38">
        <v>38</v>
      </c>
      <c r="B38" s="34" t="s">
        <v>140</v>
      </c>
      <c r="C38" s="35">
        <v>3256</v>
      </c>
      <c r="D38" s="35">
        <v>3372</v>
      </c>
      <c r="E38" s="35">
        <v>3395</v>
      </c>
      <c r="F38" s="36">
        <f t="shared" si="2"/>
        <v>4.269041769041769E-2</v>
      </c>
      <c r="G38" s="37">
        <f t="shared" si="3"/>
        <v>139</v>
      </c>
    </row>
    <row r="39" spans="1:7" x14ac:dyDescent="0.25">
      <c r="A39" s="38">
        <v>39</v>
      </c>
      <c r="B39" s="34" t="s">
        <v>141</v>
      </c>
      <c r="C39" s="35">
        <v>127</v>
      </c>
      <c r="D39" s="35">
        <v>121</v>
      </c>
      <c r="E39" s="35">
        <v>115</v>
      </c>
      <c r="F39" s="36">
        <f t="shared" si="2"/>
        <v>-9.4488188976377951E-2</v>
      </c>
      <c r="G39" s="37">
        <f t="shared" si="3"/>
        <v>-12</v>
      </c>
    </row>
    <row r="40" spans="1:7" x14ac:dyDescent="0.25">
      <c r="A40" s="38">
        <v>41</v>
      </c>
      <c r="B40" s="34" t="s">
        <v>142</v>
      </c>
      <c r="C40" s="35">
        <v>128954</v>
      </c>
      <c r="D40" s="35">
        <v>139075</v>
      </c>
      <c r="E40" s="35">
        <v>142316</v>
      </c>
      <c r="F40" s="36">
        <f t="shared" si="2"/>
        <v>0.10361834452595499</v>
      </c>
      <c r="G40" s="37">
        <f t="shared" si="3"/>
        <v>13362</v>
      </c>
    </row>
    <row r="41" spans="1:7" x14ac:dyDescent="0.25">
      <c r="A41" s="38">
        <v>42</v>
      </c>
      <c r="B41" s="34" t="s">
        <v>143</v>
      </c>
      <c r="C41" s="35">
        <v>15785</v>
      </c>
      <c r="D41" s="35">
        <v>15831</v>
      </c>
      <c r="E41" s="35">
        <v>15824</v>
      </c>
      <c r="F41" s="36">
        <f t="shared" si="2"/>
        <v>2.4707000316756414E-3</v>
      </c>
      <c r="G41" s="37">
        <f t="shared" si="3"/>
        <v>39</v>
      </c>
    </row>
    <row r="42" spans="1:7" x14ac:dyDescent="0.25">
      <c r="A42" s="38">
        <v>43</v>
      </c>
      <c r="B42" s="34" t="s">
        <v>144</v>
      </c>
      <c r="C42" s="35">
        <v>55060</v>
      </c>
      <c r="D42" s="35">
        <v>56867</v>
      </c>
      <c r="E42" s="35">
        <v>57056</v>
      </c>
      <c r="F42" s="36">
        <f t="shared" si="2"/>
        <v>3.6251362150381404E-2</v>
      </c>
      <c r="G42" s="37">
        <f t="shared" si="3"/>
        <v>1996</v>
      </c>
    </row>
    <row r="43" spans="1:7" x14ac:dyDescent="0.25">
      <c r="A43" s="38">
        <v>45</v>
      </c>
      <c r="B43" s="34" t="s">
        <v>145</v>
      </c>
      <c r="C43" s="35">
        <v>47450</v>
      </c>
      <c r="D43" s="35">
        <v>51931</v>
      </c>
      <c r="E43" s="35">
        <v>52401</v>
      </c>
      <c r="F43" s="36">
        <f t="shared" si="2"/>
        <v>0.10434141201264489</v>
      </c>
      <c r="G43" s="37">
        <f t="shared" si="3"/>
        <v>4951</v>
      </c>
    </row>
    <row r="44" spans="1:7" x14ac:dyDescent="0.25">
      <c r="A44" s="38">
        <v>46</v>
      </c>
      <c r="B44" s="34" t="s">
        <v>146</v>
      </c>
      <c r="C44" s="35">
        <v>125594</v>
      </c>
      <c r="D44" s="35">
        <v>133369</v>
      </c>
      <c r="E44" s="35">
        <v>134132</v>
      </c>
      <c r="F44" s="36">
        <f t="shared" si="2"/>
        <v>6.7980954504196056E-2</v>
      </c>
      <c r="G44" s="37">
        <f t="shared" si="3"/>
        <v>8538</v>
      </c>
    </row>
    <row r="45" spans="1:7" x14ac:dyDescent="0.25">
      <c r="A45" s="38">
        <v>47</v>
      </c>
      <c r="B45" s="34" t="s">
        <v>147</v>
      </c>
      <c r="C45" s="35">
        <v>299826</v>
      </c>
      <c r="D45" s="35">
        <v>315101</v>
      </c>
      <c r="E45" s="35">
        <v>314745</v>
      </c>
      <c r="F45" s="36">
        <f t="shared" si="2"/>
        <v>4.9758860138880548E-2</v>
      </c>
      <c r="G45" s="37">
        <f t="shared" si="3"/>
        <v>14919</v>
      </c>
    </row>
    <row r="46" spans="1:7" x14ac:dyDescent="0.25">
      <c r="A46" s="38">
        <v>49</v>
      </c>
      <c r="B46" s="34" t="s">
        <v>148</v>
      </c>
      <c r="C46" s="35">
        <v>120475</v>
      </c>
      <c r="D46" s="35">
        <v>117481</v>
      </c>
      <c r="E46" s="35">
        <v>119501</v>
      </c>
      <c r="F46" s="36">
        <f t="shared" si="2"/>
        <v>-8.0846648682299238E-3</v>
      </c>
      <c r="G46" s="37">
        <f t="shared" si="3"/>
        <v>-974</v>
      </c>
    </row>
    <row r="47" spans="1:7" x14ac:dyDescent="0.25">
      <c r="A47" s="38">
        <v>50</v>
      </c>
      <c r="B47" s="34" t="s">
        <v>149</v>
      </c>
      <c r="C47" s="35">
        <v>2475</v>
      </c>
      <c r="D47" s="35">
        <v>2731</v>
      </c>
      <c r="E47" s="35">
        <v>2598</v>
      </c>
      <c r="F47" s="36">
        <f t="shared" si="2"/>
        <v>4.9696969696969698E-2</v>
      </c>
      <c r="G47" s="37">
        <f t="shared" si="3"/>
        <v>123</v>
      </c>
    </row>
    <row r="48" spans="1:7" x14ac:dyDescent="0.25">
      <c r="A48" s="38">
        <v>51</v>
      </c>
      <c r="B48" s="34" t="s">
        <v>150</v>
      </c>
      <c r="C48" s="35">
        <v>276</v>
      </c>
      <c r="D48" s="35">
        <v>273</v>
      </c>
      <c r="E48" s="35">
        <v>273</v>
      </c>
      <c r="F48" s="36">
        <f t="shared" si="2"/>
        <v>-1.0869565217391304E-2</v>
      </c>
      <c r="G48" s="37">
        <f t="shared" si="3"/>
        <v>-3</v>
      </c>
    </row>
    <row r="49" spans="1:7" x14ac:dyDescent="0.25">
      <c r="A49" s="38">
        <v>52</v>
      </c>
      <c r="B49" s="34" t="s">
        <v>151</v>
      </c>
      <c r="C49" s="35">
        <v>18389</v>
      </c>
      <c r="D49" s="35">
        <v>18193</v>
      </c>
      <c r="E49" s="35">
        <v>18260</v>
      </c>
      <c r="F49" s="36">
        <f t="shared" si="2"/>
        <v>-7.0150633530915224E-3</v>
      </c>
      <c r="G49" s="37">
        <f t="shared" si="3"/>
        <v>-129</v>
      </c>
    </row>
    <row r="50" spans="1:7" x14ac:dyDescent="0.25">
      <c r="A50" s="38">
        <v>53</v>
      </c>
      <c r="B50" s="34" t="s">
        <v>152</v>
      </c>
      <c r="C50" s="35">
        <v>2617</v>
      </c>
      <c r="D50" s="35">
        <v>2692</v>
      </c>
      <c r="E50" s="35">
        <v>2684</v>
      </c>
      <c r="F50" s="36">
        <f t="shared" si="2"/>
        <v>2.5601834161253344E-2</v>
      </c>
      <c r="G50" s="37">
        <f t="shared" si="3"/>
        <v>67</v>
      </c>
    </row>
    <row r="51" spans="1:7" x14ac:dyDescent="0.25">
      <c r="A51" s="38">
        <v>55</v>
      </c>
      <c r="B51" s="34" t="s">
        <v>153</v>
      </c>
      <c r="C51" s="35">
        <v>17595</v>
      </c>
      <c r="D51" s="35">
        <v>18670</v>
      </c>
      <c r="E51" s="35">
        <v>18320</v>
      </c>
      <c r="F51" s="36">
        <f t="shared" si="2"/>
        <v>4.1204887752202331E-2</v>
      </c>
      <c r="G51" s="37">
        <f t="shared" si="3"/>
        <v>725</v>
      </c>
    </row>
    <row r="52" spans="1:7" x14ac:dyDescent="0.25">
      <c r="A52" s="38">
        <v>56</v>
      </c>
      <c r="B52" s="34" t="s">
        <v>154</v>
      </c>
      <c r="C52" s="35">
        <v>108303</v>
      </c>
      <c r="D52" s="35">
        <v>114672</v>
      </c>
      <c r="E52" s="35">
        <v>116549</v>
      </c>
      <c r="F52" s="36">
        <f t="shared" si="2"/>
        <v>7.6138241784622765E-2</v>
      </c>
      <c r="G52" s="37">
        <f t="shared" si="3"/>
        <v>8246</v>
      </c>
    </row>
    <row r="53" spans="1:7" x14ac:dyDescent="0.25">
      <c r="A53" s="38">
        <v>58</v>
      </c>
      <c r="B53" s="34" t="s">
        <v>155</v>
      </c>
      <c r="C53" s="35">
        <v>2555</v>
      </c>
      <c r="D53" s="35">
        <v>2356</v>
      </c>
      <c r="E53" s="35">
        <v>2392</v>
      </c>
      <c r="F53" s="36">
        <f t="shared" si="2"/>
        <v>-6.3796477495107626E-2</v>
      </c>
      <c r="G53" s="37">
        <f t="shared" si="3"/>
        <v>-163</v>
      </c>
    </row>
    <row r="54" spans="1:7" x14ac:dyDescent="0.25">
      <c r="A54" s="38">
        <v>59</v>
      </c>
      <c r="B54" s="34" t="s">
        <v>156</v>
      </c>
      <c r="C54" s="35">
        <v>1974</v>
      </c>
      <c r="D54" s="35">
        <v>2052</v>
      </c>
      <c r="E54" s="35">
        <v>2098</v>
      </c>
      <c r="F54" s="36">
        <f t="shared" si="2"/>
        <v>6.2816616008105369E-2</v>
      </c>
      <c r="G54" s="37">
        <f t="shared" si="3"/>
        <v>124</v>
      </c>
    </row>
    <row r="55" spans="1:7" x14ac:dyDescent="0.25">
      <c r="A55" s="38">
        <v>60</v>
      </c>
      <c r="B55" s="34" t="s">
        <v>157</v>
      </c>
      <c r="C55" s="35">
        <v>815</v>
      </c>
      <c r="D55" s="35">
        <v>719</v>
      </c>
      <c r="E55" s="35">
        <v>730</v>
      </c>
      <c r="F55" s="36">
        <f t="shared" si="2"/>
        <v>-0.10429447852760736</v>
      </c>
      <c r="G55" s="37">
        <f t="shared" si="3"/>
        <v>-85</v>
      </c>
    </row>
    <row r="56" spans="1:7" x14ac:dyDescent="0.25">
      <c r="A56" s="38">
        <v>61</v>
      </c>
      <c r="B56" s="34" t="s">
        <v>158</v>
      </c>
      <c r="C56" s="35">
        <v>3124</v>
      </c>
      <c r="D56" s="35">
        <v>3144</v>
      </c>
      <c r="E56" s="35">
        <v>3150</v>
      </c>
      <c r="F56" s="36">
        <f t="shared" si="2"/>
        <v>8.3226632522407171E-3</v>
      </c>
      <c r="G56" s="37">
        <f t="shared" si="3"/>
        <v>26</v>
      </c>
    </row>
    <row r="57" spans="1:7" x14ac:dyDescent="0.25">
      <c r="A57" s="38">
        <v>62</v>
      </c>
      <c r="B57" s="34" t="s">
        <v>159</v>
      </c>
      <c r="C57" s="35">
        <v>7463</v>
      </c>
      <c r="D57" s="35">
        <v>8094</v>
      </c>
      <c r="E57" s="35">
        <v>8175</v>
      </c>
      <c r="F57" s="36">
        <f t="shared" si="2"/>
        <v>9.5403993032292647E-2</v>
      </c>
      <c r="G57" s="37">
        <f t="shared" si="3"/>
        <v>712</v>
      </c>
    </row>
    <row r="58" spans="1:7" x14ac:dyDescent="0.25">
      <c r="A58" s="38">
        <v>63</v>
      </c>
      <c r="B58" s="34" t="s">
        <v>160</v>
      </c>
      <c r="C58" s="35">
        <v>1689</v>
      </c>
      <c r="D58" s="35">
        <v>1652</v>
      </c>
      <c r="E58" s="35">
        <v>1687</v>
      </c>
      <c r="F58" s="36">
        <f t="shared" si="2"/>
        <v>-1.1841326228537595E-3</v>
      </c>
      <c r="G58" s="37">
        <f t="shared" si="3"/>
        <v>-2</v>
      </c>
    </row>
    <row r="59" spans="1:7" x14ac:dyDescent="0.25">
      <c r="A59" s="38">
        <v>64</v>
      </c>
      <c r="B59" s="34" t="s">
        <v>161</v>
      </c>
      <c r="C59" s="35">
        <v>7528</v>
      </c>
      <c r="D59" s="35">
        <v>7086</v>
      </c>
      <c r="E59" s="35">
        <v>7100</v>
      </c>
      <c r="F59" s="36">
        <f t="shared" si="2"/>
        <v>-5.6854410201912856E-2</v>
      </c>
      <c r="G59" s="37">
        <f t="shared" si="3"/>
        <v>-428</v>
      </c>
    </row>
    <row r="60" spans="1:7" x14ac:dyDescent="0.25">
      <c r="A60" s="38">
        <v>65</v>
      </c>
      <c r="B60" s="34" t="s">
        <v>162</v>
      </c>
      <c r="C60" s="35">
        <v>3960</v>
      </c>
      <c r="D60" s="35">
        <v>3813</v>
      </c>
      <c r="E60" s="35">
        <v>3784</v>
      </c>
      <c r="F60" s="36">
        <f t="shared" si="2"/>
        <v>-4.4444444444444446E-2</v>
      </c>
      <c r="G60" s="37">
        <f t="shared" si="3"/>
        <v>-176</v>
      </c>
    </row>
    <row r="61" spans="1:7" x14ac:dyDescent="0.25">
      <c r="A61" s="38">
        <v>66</v>
      </c>
      <c r="B61" s="34" t="s">
        <v>163</v>
      </c>
      <c r="C61" s="35">
        <v>11233</v>
      </c>
      <c r="D61" s="35">
        <v>11688</v>
      </c>
      <c r="E61" s="35">
        <v>11717</v>
      </c>
      <c r="F61" s="36">
        <f t="shared" si="2"/>
        <v>4.3087331968307663E-2</v>
      </c>
      <c r="G61" s="37">
        <f t="shared" si="3"/>
        <v>484</v>
      </c>
    </row>
    <row r="62" spans="1:7" x14ac:dyDescent="0.25">
      <c r="A62" s="38">
        <v>68</v>
      </c>
      <c r="B62" s="34" t="s">
        <v>164</v>
      </c>
      <c r="C62" s="35">
        <v>50866</v>
      </c>
      <c r="D62" s="35">
        <v>56600</v>
      </c>
      <c r="E62" s="35">
        <v>57186</v>
      </c>
      <c r="F62" s="36">
        <f t="shared" si="2"/>
        <v>0.12424802422050092</v>
      </c>
      <c r="G62" s="37">
        <f t="shared" si="3"/>
        <v>6320</v>
      </c>
    </row>
    <row r="63" spans="1:7" x14ac:dyDescent="0.25">
      <c r="A63" s="38">
        <v>69</v>
      </c>
      <c r="B63" s="34" t="s">
        <v>165</v>
      </c>
      <c r="C63" s="35">
        <v>45941</v>
      </c>
      <c r="D63" s="35">
        <v>47601</v>
      </c>
      <c r="E63" s="35">
        <v>47814</v>
      </c>
      <c r="F63" s="36">
        <f t="shared" si="2"/>
        <v>4.0769682854095469E-2</v>
      </c>
      <c r="G63" s="37">
        <f t="shared" si="3"/>
        <v>1873</v>
      </c>
    </row>
    <row r="64" spans="1:7" x14ac:dyDescent="0.25">
      <c r="A64" s="38">
        <v>70</v>
      </c>
      <c r="B64" s="34" t="s">
        <v>166</v>
      </c>
      <c r="C64" s="35">
        <v>20701</v>
      </c>
      <c r="D64" s="35">
        <v>19752</v>
      </c>
      <c r="E64" s="35">
        <v>19764</v>
      </c>
      <c r="F64" s="36">
        <f t="shared" si="2"/>
        <v>-4.5263513839911118E-2</v>
      </c>
      <c r="G64" s="37">
        <f t="shared" si="3"/>
        <v>-937</v>
      </c>
    </row>
    <row r="65" spans="1:7" x14ac:dyDescent="0.25">
      <c r="A65" s="38">
        <v>71</v>
      </c>
      <c r="B65" s="34" t="s">
        <v>167</v>
      </c>
      <c r="C65" s="35">
        <v>22654</v>
      </c>
      <c r="D65" s="35">
        <v>23985</v>
      </c>
      <c r="E65" s="35">
        <v>24183</v>
      </c>
      <c r="F65" s="36">
        <f t="shared" si="2"/>
        <v>6.7493599364350662E-2</v>
      </c>
      <c r="G65" s="37">
        <f t="shared" si="3"/>
        <v>1529</v>
      </c>
    </row>
    <row r="66" spans="1:7" x14ac:dyDescent="0.25">
      <c r="A66" s="38">
        <v>72</v>
      </c>
      <c r="B66" s="34" t="s">
        <v>168</v>
      </c>
      <c r="C66" s="35">
        <v>871</v>
      </c>
      <c r="D66" s="35">
        <v>822</v>
      </c>
      <c r="E66" s="35">
        <v>840</v>
      </c>
      <c r="F66" s="36">
        <f t="shared" si="2"/>
        <v>-3.5591274397244549E-2</v>
      </c>
      <c r="G66" s="37">
        <f t="shared" si="3"/>
        <v>-31</v>
      </c>
    </row>
    <row r="67" spans="1:7" x14ac:dyDescent="0.25">
      <c r="A67" s="38">
        <v>73</v>
      </c>
      <c r="B67" s="34" t="s">
        <v>169</v>
      </c>
      <c r="C67" s="35">
        <v>7022</v>
      </c>
      <c r="D67" s="35">
        <v>7338</v>
      </c>
      <c r="E67" s="35">
        <v>7347</v>
      </c>
      <c r="F67" s="36">
        <f t="shared" ref="F67:F92" si="4">(E67-C67)/C67</f>
        <v>4.6283110225007119E-2</v>
      </c>
      <c r="G67" s="37">
        <f t="shared" ref="G67:G92" si="5">E67-C67</f>
        <v>325</v>
      </c>
    </row>
    <row r="68" spans="1:7" x14ac:dyDescent="0.25">
      <c r="A68" s="38">
        <v>74</v>
      </c>
      <c r="B68" s="34" t="s">
        <v>170</v>
      </c>
      <c r="C68" s="35">
        <v>7579</v>
      </c>
      <c r="D68" s="35">
        <v>8280</v>
      </c>
      <c r="E68" s="35">
        <v>8383</v>
      </c>
      <c r="F68" s="36">
        <f t="shared" si="4"/>
        <v>0.10608259664863438</v>
      </c>
      <c r="G68" s="37">
        <f t="shared" si="5"/>
        <v>804</v>
      </c>
    </row>
    <row r="69" spans="1:7" x14ac:dyDescent="0.25">
      <c r="A69" s="38">
        <v>75</v>
      </c>
      <c r="B69" s="34" t="s">
        <v>171</v>
      </c>
      <c r="C69" s="35">
        <v>2168</v>
      </c>
      <c r="D69" s="35">
        <v>2317</v>
      </c>
      <c r="E69" s="35">
        <v>2361</v>
      </c>
      <c r="F69" s="36">
        <f t="shared" si="4"/>
        <v>8.9022140221402216E-2</v>
      </c>
      <c r="G69" s="37">
        <f t="shared" si="5"/>
        <v>193</v>
      </c>
    </row>
    <row r="70" spans="1:7" x14ac:dyDescent="0.25">
      <c r="A70" s="38">
        <v>77</v>
      </c>
      <c r="B70" s="34" t="s">
        <v>172</v>
      </c>
      <c r="C70" s="35">
        <v>5676</v>
      </c>
      <c r="D70" s="35">
        <v>5704</v>
      </c>
      <c r="E70" s="35">
        <v>5726</v>
      </c>
      <c r="F70" s="36">
        <f t="shared" si="4"/>
        <v>8.8090204369274134E-3</v>
      </c>
      <c r="G70" s="37">
        <f t="shared" si="5"/>
        <v>50</v>
      </c>
    </row>
    <row r="71" spans="1:7" x14ac:dyDescent="0.25">
      <c r="A71" s="38">
        <v>78</v>
      </c>
      <c r="B71" s="34" t="s">
        <v>173</v>
      </c>
      <c r="C71" s="35">
        <v>1618</v>
      </c>
      <c r="D71" s="35">
        <v>1973</v>
      </c>
      <c r="E71" s="35">
        <v>2013</v>
      </c>
      <c r="F71" s="36">
        <f t="shared" si="4"/>
        <v>0.24412855377008652</v>
      </c>
      <c r="G71" s="37">
        <f t="shared" si="5"/>
        <v>395</v>
      </c>
    </row>
    <row r="72" spans="1:7" x14ac:dyDescent="0.25">
      <c r="A72" s="38">
        <v>79</v>
      </c>
      <c r="B72" s="34" t="s">
        <v>174</v>
      </c>
      <c r="C72" s="35">
        <v>8025</v>
      </c>
      <c r="D72" s="35">
        <v>7931</v>
      </c>
      <c r="E72" s="35">
        <v>7907</v>
      </c>
      <c r="F72" s="36">
        <f t="shared" si="4"/>
        <v>-1.4704049844236761E-2</v>
      </c>
      <c r="G72" s="37">
        <f t="shared" si="5"/>
        <v>-118</v>
      </c>
    </row>
    <row r="73" spans="1:7" x14ac:dyDescent="0.25">
      <c r="A73" s="38">
        <v>80</v>
      </c>
      <c r="B73" s="34" t="s">
        <v>175</v>
      </c>
      <c r="C73" s="35">
        <v>20241</v>
      </c>
      <c r="D73" s="35">
        <v>20488</v>
      </c>
      <c r="E73" s="35">
        <v>20569</v>
      </c>
      <c r="F73" s="36">
        <f t="shared" si="4"/>
        <v>1.620473296773875E-2</v>
      </c>
      <c r="G73" s="37">
        <f t="shared" si="5"/>
        <v>328</v>
      </c>
    </row>
    <row r="74" spans="1:7" x14ac:dyDescent="0.25">
      <c r="A74" s="38">
        <v>81</v>
      </c>
      <c r="B74" s="34" t="s">
        <v>176</v>
      </c>
      <c r="C74" s="35">
        <v>53939</v>
      </c>
      <c r="D74" s="35">
        <v>53378</v>
      </c>
      <c r="E74" s="35">
        <v>54536</v>
      </c>
      <c r="F74" s="36">
        <f t="shared" si="4"/>
        <v>1.1068058362223994E-2</v>
      </c>
      <c r="G74" s="37">
        <f t="shared" si="5"/>
        <v>597</v>
      </c>
    </row>
    <row r="75" spans="1:7" x14ac:dyDescent="0.25">
      <c r="A75" s="38">
        <v>82</v>
      </c>
      <c r="B75" s="34" t="s">
        <v>177</v>
      </c>
      <c r="C75" s="35">
        <v>50106</v>
      </c>
      <c r="D75" s="35">
        <v>49455</v>
      </c>
      <c r="E75" s="35">
        <v>49739</v>
      </c>
      <c r="F75" s="36">
        <f t="shared" si="4"/>
        <v>-7.3244721191074924E-3</v>
      </c>
      <c r="G75" s="37">
        <f t="shared" si="5"/>
        <v>-367</v>
      </c>
    </row>
    <row r="76" spans="1:7" x14ac:dyDescent="0.25">
      <c r="A76" s="38">
        <v>84</v>
      </c>
      <c r="B76" s="34" t="s">
        <v>178</v>
      </c>
      <c r="C76" s="35">
        <v>2879</v>
      </c>
      <c r="D76" s="35">
        <v>2798</v>
      </c>
      <c r="E76" s="35">
        <v>3122</v>
      </c>
      <c r="F76" s="36">
        <f t="shared" si="4"/>
        <v>8.4404307051059391E-2</v>
      </c>
      <c r="G76" s="37">
        <f t="shared" si="5"/>
        <v>243</v>
      </c>
    </row>
    <row r="77" spans="1:7" x14ac:dyDescent="0.25">
      <c r="A77" s="38">
        <v>85</v>
      </c>
      <c r="B77" s="34" t="s">
        <v>179</v>
      </c>
      <c r="C77" s="35">
        <v>33294</v>
      </c>
      <c r="D77" s="35">
        <v>31160</v>
      </c>
      <c r="E77" s="35">
        <v>32603</v>
      </c>
      <c r="F77" s="36">
        <f t="shared" si="4"/>
        <v>-2.0754490298552291E-2</v>
      </c>
      <c r="G77" s="37">
        <f t="shared" si="5"/>
        <v>-691</v>
      </c>
    </row>
    <row r="78" spans="1:7" x14ac:dyDescent="0.25">
      <c r="A78" s="38">
        <v>86</v>
      </c>
      <c r="B78" s="34" t="s">
        <v>180</v>
      </c>
      <c r="C78" s="35">
        <v>22740</v>
      </c>
      <c r="D78" s="35">
        <v>22411</v>
      </c>
      <c r="E78" s="35">
        <v>22682</v>
      </c>
      <c r="F78" s="36">
        <f t="shared" si="4"/>
        <v>-2.5505716798592789E-3</v>
      </c>
      <c r="G78" s="37">
        <f t="shared" si="5"/>
        <v>-58</v>
      </c>
    </row>
    <row r="79" spans="1:7" x14ac:dyDescent="0.25">
      <c r="A79" s="38">
        <v>87</v>
      </c>
      <c r="B79" s="34" t="s">
        <v>181</v>
      </c>
      <c r="C79" s="35">
        <v>1468</v>
      </c>
      <c r="D79" s="35">
        <v>1456</v>
      </c>
      <c r="E79" s="35">
        <v>1445</v>
      </c>
      <c r="F79" s="36">
        <f t="shared" si="4"/>
        <v>-1.5667574931880108E-2</v>
      </c>
      <c r="G79" s="37">
        <f t="shared" si="5"/>
        <v>-23</v>
      </c>
    </row>
    <row r="80" spans="1:7" x14ac:dyDescent="0.25">
      <c r="A80" s="38">
        <v>88</v>
      </c>
      <c r="B80" s="34" t="s">
        <v>182</v>
      </c>
      <c r="C80" s="35">
        <v>4460</v>
      </c>
      <c r="D80" s="35">
        <v>4768</v>
      </c>
      <c r="E80" s="35">
        <v>4857</v>
      </c>
      <c r="F80" s="36">
        <f t="shared" si="4"/>
        <v>8.9013452914798202E-2</v>
      </c>
      <c r="G80" s="37">
        <f t="shared" si="5"/>
        <v>397</v>
      </c>
    </row>
    <row r="81" spans="1:7" x14ac:dyDescent="0.25">
      <c r="A81" s="38">
        <v>90</v>
      </c>
      <c r="B81" s="34" t="s">
        <v>183</v>
      </c>
      <c r="C81" s="35">
        <v>1456</v>
      </c>
      <c r="D81" s="35">
        <v>1414</v>
      </c>
      <c r="E81" s="35">
        <v>1422</v>
      </c>
      <c r="F81" s="36">
        <f t="shared" si="4"/>
        <v>-2.3351648351648352E-2</v>
      </c>
      <c r="G81" s="37">
        <f t="shared" si="5"/>
        <v>-34</v>
      </c>
    </row>
    <row r="82" spans="1:7" x14ac:dyDescent="0.25">
      <c r="A82" s="38">
        <v>91</v>
      </c>
      <c r="B82" s="34" t="s">
        <v>184</v>
      </c>
      <c r="C82" s="35">
        <v>406</v>
      </c>
      <c r="D82" s="35">
        <v>431</v>
      </c>
      <c r="E82" s="35">
        <v>439</v>
      </c>
      <c r="F82" s="36">
        <f t="shared" si="4"/>
        <v>8.1280788177339899E-2</v>
      </c>
      <c r="G82" s="37">
        <f t="shared" si="5"/>
        <v>33</v>
      </c>
    </row>
    <row r="83" spans="1:7" x14ac:dyDescent="0.25">
      <c r="A83" s="38">
        <v>92</v>
      </c>
      <c r="B83" s="34" t="s">
        <v>185</v>
      </c>
      <c r="C83" s="35">
        <v>3810</v>
      </c>
      <c r="D83" s="35">
        <v>3339</v>
      </c>
      <c r="E83" s="35">
        <v>3294</v>
      </c>
      <c r="F83" s="36">
        <f t="shared" si="4"/>
        <v>-0.13543307086614173</v>
      </c>
      <c r="G83" s="37">
        <f t="shared" si="5"/>
        <v>-516</v>
      </c>
    </row>
    <row r="84" spans="1:7" x14ac:dyDescent="0.25">
      <c r="A84" s="38">
        <v>93</v>
      </c>
      <c r="B84" s="34" t="s">
        <v>186</v>
      </c>
      <c r="C84" s="35">
        <v>7416</v>
      </c>
      <c r="D84" s="35">
        <v>8168</v>
      </c>
      <c r="E84" s="35">
        <v>8145</v>
      </c>
      <c r="F84" s="36">
        <f t="shared" si="4"/>
        <v>9.8300970873786406E-2</v>
      </c>
      <c r="G84" s="37">
        <f t="shared" si="5"/>
        <v>729</v>
      </c>
    </row>
    <row r="85" spans="1:7" x14ac:dyDescent="0.25">
      <c r="A85" s="38">
        <v>94</v>
      </c>
      <c r="B85" s="34" t="s">
        <v>187</v>
      </c>
      <c r="C85" s="35">
        <v>9916</v>
      </c>
      <c r="D85" s="35">
        <v>9726</v>
      </c>
      <c r="E85" s="35">
        <v>9914</v>
      </c>
      <c r="F85" s="36">
        <f t="shared" si="4"/>
        <v>-2.0169423154497781E-4</v>
      </c>
      <c r="G85" s="37">
        <f t="shared" si="5"/>
        <v>-2</v>
      </c>
    </row>
    <row r="86" spans="1:7" x14ac:dyDescent="0.25">
      <c r="A86" s="38">
        <v>95</v>
      </c>
      <c r="B86" s="34" t="s">
        <v>188</v>
      </c>
      <c r="C86" s="35">
        <v>11585</v>
      </c>
      <c r="D86" s="35">
        <v>11833</v>
      </c>
      <c r="E86" s="35">
        <v>11854</v>
      </c>
      <c r="F86" s="36">
        <f t="shared" si="4"/>
        <v>2.3219680621493311E-2</v>
      </c>
      <c r="G86" s="37">
        <f t="shared" si="5"/>
        <v>269</v>
      </c>
    </row>
    <row r="87" spans="1:7" x14ac:dyDescent="0.25">
      <c r="A87" s="38">
        <v>96</v>
      </c>
      <c r="B87" s="34" t="s">
        <v>189</v>
      </c>
      <c r="C87" s="35">
        <v>29057</v>
      </c>
      <c r="D87" s="35">
        <v>31031</v>
      </c>
      <c r="E87" s="35">
        <v>31273</v>
      </c>
      <c r="F87" s="36">
        <f t="shared" si="4"/>
        <v>7.6263895102729115E-2</v>
      </c>
      <c r="G87" s="37">
        <f t="shared" si="5"/>
        <v>2216</v>
      </c>
    </row>
    <row r="88" spans="1:7" x14ac:dyDescent="0.25">
      <c r="A88" s="38">
        <v>97</v>
      </c>
      <c r="B88" s="34" t="s">
        <v>190</v>
      </c>
      <c r="C88" s="35">
        <v>21174</v>
      </c>
      <c r="D88" s="35">
        <v>15759</v>
      </c>
      <c r="E88" s="35">
        <v>15517</v>
      </c>
      <c r="F88" s="36">
        <f t="shared" si="4"/>
        <v>-0.26716728062718426</v>
      </c>
      <c r="G88" s="37">
        <f t="shared" si="5"/>
        <v>-5657</v>
      </c>
    </row>
    <row r="89" spans="1:7" x14ac:dyDescent="0.25">
      <c r="A89" s="38">
        <v>98</v>
      </c>
      <c r="B89" s="34" t="s">
        <v>191</v>
      </c>
      <c r="C89" s="35">
        <v>478</v>
      </c>
      <c r="D89" s="35">
        <v>416</v>
      </c>
      <c r="E89" s="35">
        <v>413</v>
      </c>
      <c r="F89" s="36">
        <f t="shared" si="4"/>
        <v>-0.13598326359832635</v>
      </c>
      <c r="G89" s="37">
        <f t="shared" si="5"/>
        <v>-65</v>
      </c>
    </row>
    <row r="90" spans="1:7" x14ac:dyDescent="0.25">
      <c r="A90" s="38">
        <v>99</v>
      </c>
      <c r="B90" s="34" t="s">
        <v>192</v>
      </c>
      <c r="C90" s="35">
        <v>472</v>
      </c>
      <c r="D90" s="35">
        <v>432</v>
      </c>
      <c r="E90" s="35">
        <v>427</v>
      </c>
      <c r="F90" s="36">
        <f t="shared" si="4"/>
        <v>-9.5338983050847453E-2</v>
      </c>
      <c r="G90" s="37">
        <f t="shared" si="5"/>
        <v>-45</v>
      </c>
    </row>
    <row r="91" spans="1:7" x14ac:dyDescent="0.25">
      <c r="A91" s="38"/>
      <c r="B91" s="12" t="s">
        <v>216</v>
      </c>
      <c r="C91" s="35"/>
      <c r="D91" s="35">
        <v>37771</v>
      </c>
      <c r="E91" s="35">
        <v>37669</v>
      </c>
      <c r="F91" s="36"/>
      <c r="G91" s="37"/>
    </row>
    <row r="92" spans="1:7" s="42" customFormat="1" ht="14.45" customHeight="1" x14ac:dyDescent="0.25">
      <c r="A92" s="61" t="s">
        <v>196</v>
      </c>
      <c r="B92" s="61"/>
      <c r="C92" s="39">
        <v>1742007</v>
      </c>
      <c r="D92" s="39">
        <v>1826214</v>
      </c>
      <c r="E92" s="39">
        <v>1840591</v>
      </c>
      <c r="F92" s="40">
        <f t="shared" si="4"/>
        <v>5.6592195094508808E-2</v>
      </c>
      <c r="G92" s="41">
        <f t="shared" si="5"/>
        <v>98584</v>
      </c>
    </row>
    <row r="93" spans="1:7" x14ac:dyDescent="0.25">
      <c r="A93" s="26"/>
      <c r="B93" s="26"/>
    </row>
    <row r="94" spans="1:7" x14ac:dyDescent="0.25">
      <c r="E94" s="43"/>
    </row>
    <row r="95" spans="1:7" x14ac:dyDescent="0.25">
      <c r="B95" s="56"/>
      <c r="E95" s="43"/>
    </row>
    <row r="97" spans="3:5" x14ac:dyDescent="0.25">
      <c r="C97" s="44"/>
      <c r="D97" s="44"/>
      <c r="E97" s="44"/>
    </row>
  </sheetData>
  <mergeCells count="2">
    <mergeCell ref="C1:E1"/>
    <mergeCell ref="A92:B9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84"/>
  <sheetViews>
    <sheetView workbookViewId="0">
      <selection activeCell="J10" sqref="J10"/>
    </sheetView>
  </sheetViews>
  <sheetFormatPr defaultRowHeight="15" x14ac:dyDescent="0.25"/>
  <cols>
    <col min="2" max="2" width="19.140625" customWidth="1"/>
    <col min="3" max="5" width="11.140625" customWidth="1"/>
    <col min="6" max="6" width="31.140625" customWidth="1"/>
    <col min="7" max="7" width="25.140625" customWidth="1"/>
  </cols>
  <sheetData>
    <row r="1" spans="1:7" ht="15.75" thickBot="1" x14ac:dyDescent="0.3">
      <c r="C1" s="57" t="s">
        <v>195</v>
      </c>
      <c r="D1" s="57"/>
      <c r="E1" s="58"/>
    </row>
    <row r="2" spans="1:7" s="45" customFormat="1" ht="66.599999999999994" customHeight="1" x14ac:dyDescent="0.25">
      <c r="A2" s="10" t="s">
        <v>193</v>
      </c>
      <c r="B2" s="9" t="s">
        <v>194</v>
      </c>
      <c r="C2" s="52">
        <v>42644</v>
      </c>
      <c r="D2" s="52">
        <v>42979</v>
      </c>
      <c r="E2" s="52">
        <v>43009</v>
      </c>
      <c r="F2" s="10" t="s">
        <v>236</v>
      </c>
      <c r="G2" s="10" t="s">
        <v>237</v>
      </c>
    </row>
    <row r="3" spans="1:7" x14ac:dyDescent="0.25">
      <c r="A3" s="46">
        <v>1</v>
      </c>
      <c r="B3" s="47" t="s">
        <v>1</v>
      </c>
      <c r="C3" s="35">
        <v>39339</v>
      </c>
      <c r="D3" s="35">
        <v>40732</v>
      </c>
      <c r="E3" s="35">
        <v>41061</v>
      </c>
      <c r="F3" s="36">
        <f t="shared" ref="F3:F34" si="0">(E3-C3)/C3</f>
        <v>4.3773354686189279E-2</v>
      </c>
      <c r="G3" s="37">
        <f t="shared" ref="G3:G34" si="1">E3-C3</f>
        <v>1722</v>
      </c>
    </row>
    <row r="4" spans="1:7" x14ac:dyDescent="0.25">
      <c r="A4" s="46">
        <v>2</v>
      </c>
      <c r="B4" s="47" t="s">
        <v>2</v>
      </c>
      <c r="C4" s="35">
        <v>6557</v>
      </c>
      <c r="D4" s="35">
        <v>6936</v>
      </c>
      <c r="E4" s="35">
        <v>7024</v>
      </c>
      <c r="F4" s="36">
        <f t="shared" si="0"/>
        <v>7.1221595241726401E-2</v>
      </c>
      <c r="G4" s="37">
        <f t="shared" si="1"/>
        <v>467</v>
      </c>
    </row>
    <row r="5" spans="1:7" x14ac:dyDescent="0.25">
      <c r="A5" s="46">
        <v>3</v>
      </c>
      <c r="B5" s="47" t="s">
        <v>3</v>
      </c>
      <c r="C5" s="35">
        <v>12484</v>
      </c>
      <c r="D5" s="35">
        <v>13014</v>
      </c>
      <c r="E5" s="35">
        <v>13129</v>
      </c>
      <c r="F5" s="36">
        <f t="shared" si="0"/>
        <v>5.1666132649791731E-2</v>
      </c>
      <c r="G5" s="37">
        <f t="shared" si="1"/>
        <v>645</v>
      </c>
    </row>
    <row r="6" spans="1:7" x14ac:dyDescent="0.25">
      <c r="A6" s="46">
        <v>4</v>
      </c>
      <c r="B6" s="47" t="s">
        <v>4</v>
      </c>
      <c r="C6" s="35">
        <v>2611</v>
      </c>
      <c r="D6" s="35">
        <v>2747</v>
      </c>
      <c r="E6" s="35">
        <v>2871</v>
      </c>
      <c r="F6" s="36">
        <f t="shared" si="0"/>
        <v>9.9578705476828802E-2</v>
      </c>
      <c r="G6" s="37">
        <f t="shared" si="1"/>
        <v>260</v>
      </c>
    </row>
    <row r="7" spans="1:7" x14ac:dyDescent="0.25">
      <c r="A7" s="46">
        <v>5</v>
      </c>
      <c r="B7" s="47" t="s">
        <v>5</v>
      </c>
      <c r="C7" s="35">
        <v>5682</v>
      </c>
      <c r="D7" s="35">
        <v>6079</v>
      </c>
      <c r="E7" s="35">
        <v>6118</v>
      </c>
      <c r="F7" s="36">
        <f t="shared" si="0"/>
        <v>7.6733544526575145E-2</v>
      </c>
      <c r="G7" s="37">
        <f t="shared" si="1"/>
        <v>436</v>
      </c>
    </row>
    <row r="8" spans="1:7" x14ac:dyDescent="0.25">
      <c r="A8" s="46">
        <v>6</v>
      </c>
      <c r="B8" s="47" t="s">
        <v>6</v>
      </c>
      <c r="C8" s="35">
        <v>135567</v>
      </c>
      <c r="D8" s="35">
        <v>141600</v>
      </c>
      <c r="E8" s="35">
        <v>142708</v>
      </c>
      <c r="F8" s="36">
        <f t="shared" si="0"/>
        <v>5.2675061039928597E-2</v>
      </c>
      <c r="G8" s="37">
        <f t="shared" si="1"/>
        <v>7141</v>
      </c>
    </row>
    <row r="9" spans="1:7" x14ac:dyDescent="0.25">
      <c r="A9" s="46">
        <v>7</v>
      </c>
      <c r="B9" s="47" t="s">
        <v>8</v>
      </c>
      <c r="C9" s="35">
        <v>67921</v>
      </c>
      <c r="D9" s="35">
        <v>72295</v>
      </c>
      <c r="E9" s="35">
        <v>72263</v>
      </c>
      <c r="F9" s="36">
        <f t="shared" si="0"/>
        <v>6.3927209552273961E-2</v>
      </c>
      <c r="G9" s="37">
        <f t="shared" si="1"/>
        <v>4342</v>
      </c>
    </row>
    <row r="10" spans="1:7" x14ac:dyDescent="0.25">
      <c r="A10" s="46">
        <v>8</v>
      </c>
      <c r="B10" s="47" t="s">
        <v>9</v>
      </c>
      <c r="C10" s="35">
        <v>3667</v>
      </c>
      <c r="D10" s="35">
        <v>3906</v>
      </c>
      <c r="E10" s="35">
        <v>3937</v>
      </c>
      <c r="F10" s="36">
        <f t="shared" si="0"/>
        <v>7.3629670029997277E-2</v>
      </c>
      <c r="G10" s="37">
        <f t="shared" si="1"/>
        <v>270</v>
      </c>
    </row>
    <row r="11" spans="1:7" x14ac:dyDescent="0.25">
      <c r="A11" s="46">
        <v>9</v>
      </c>
      <c r="B11" s="47" t="s">
        <v>10</v>
      </c>
      <c r="C11" s="35">
        <v>25948</v>
      </c>
      <c r="D11" s="35">
        <v>27339</v>
      </c>
      <c r="E11" s="35">
        <v>27527</v>
      </c>
      <c r="F11" s="36">
        <f t="shared" si="0"/>
        <v>6.0852474179127487E-2</v>
      </c>
      <c r="G11" s="37">
        <f t="shared" si="1"/>
        <v>1579</v>
      </c>
    </row>
    <row r="12" spans="1:7" x14ac:dyDescent="0.25">
      <c r="A12" s="46">
        <v>10</v>
      </c>
      <c r="B12" s="47" t="s">
        <v>11</v>
      </c>
      <c r="C12" s="35">
        <v>27412</v>
      </c>
      <c r="D12" s="35">
        <v>29194</v>
      </c>
      <c r="E12" s="35">
        <v>29321</v>
      </c>
      <c r="F12" s="36">
        <f t="shared" si="0"/>
        <v>6.9641033124179186E-2</v>
      </c>
      <c r="G12" s="37">
        <f t="shared" si="1"/>
        <v>1909</v>
      </c>
    </row>
    <row r="13" spans="1:7" x14ac:dyDescent="0.25">
      <c r="A13" s="46">
        <v>11</v>
      </c>
      <c r="B13" s="47" t="s">
        <v>12</v>
      </c>
      <c r="C13" s="35">
        <v>4493</v>
      </c>
      <c r="D13" s="35">
        <v>4595</v>
      </c>
      <c r="E13" s="35">
        <v>4633</v>
      </c>
      <c r="F13" s="36">
        <f t="shared" si="0"/>
        <v>3.1159581571333184E-2</v>
      </c>
      <c r="G13" s="37">
        <f t="shared" si="1"/>
        <v>140</v>
      </c>
    </row>
    <row r="14" spans="1:7" x14ac:dyDescent="0.25">
      <c r="A14" s="46">
        <v>12</v>
      </c>
      <c r="B14" s="47" t="s">
        <v>13</v>
      </c>
      <c r="C14" s="35">
        <v>2437</v>
      </c>
      <c r="D14" s="35">
        <v>2667</v>
      </c>
      <c r="E14" s="35">
        <v>2715</v>
      </c>
      <c r="F14" s="36">
        <f t="shared" si="0"/>
        <v>0.11407468198604842</v>
      </c>
      <c r="G14" s="37">
        <f t="shared" si="1"/>
        <v>278</v>
      </c>
    </row>
    <row r="15" spans="1:7" x14ac:dyDescent="0.25">
      <c r="A15" s="46">
        <v>13</v>
      </c>
      <c r="B15" s="47" t="s">
        <v>14</v>
      </c>
      <c r="C15" s="35">
        <v>2617</v>
      </c>
      <c r="D15" s="35">
        <v>2891</v>
      </c>
      <c r="E15" s="35">
        <v>2967</v>
      </c>
      <c r="F15" s="36">
        <f t="shared" si="0"/>
        <v>0.13374092472296523</v>
      </c>
      <c r="G15" s="37">
        <f t="shared" si="1"/>
        <v>350</v>
      </c>
    </row>
    <row r="16" spans="1:7" x14ac:dyDescent="0.25">
      <c r="A16" s="46">
        <v>14</v>
      </c>
      <c r="B16" s="47" t="s">
        <v>15</v>
      </c>
      <c r="C16" s="35">
        <v>6985</v>
      </c>
      <c r="D16" s="35">
        <v>7153</v>
      </c>
      <c r="E16" s="35">
        <v>7242</v>
      </c>
      <c r="F16" s="36">
        <f t="shared" si="0"/>
        <v>3.679312813171081E-2</v>
      </c>
      <c r="G16" s="37">
        <f t="shared" si="1"/>
        <v>257</v>
      </c>
    </row>
    <row r="17" spans="1:7" x14ac:dyDescent="0.25">
      <c r="A17" s="46">
        <v>15</v>
      </c>
      <c r="B17" s="47" t="s">
        <v>16</v>
      </c>
      <c r="C17" s="35">
        <v>5775</v>
      </c>
      <c r="D17" s="35">
        <v>6039</v>
      </c>
      <c r="E17" s="35">
        <v>6109</v>
      </c>
      <c r="F17" s="36">
        <f t="shared" si="0"/>
        <v>5.7835497835497837E-2</v>
      </c>
      <c r="G17" s="37">
        <f t="shared" si="1"/>
        <v>334</v>
      </c>
    </row>
    <row r="18" spans="1:7" x14ac:dyDescent="0.25">
      <c r="A18" s="46">
        <v>16</v>
      </c>
      <c r="B18" s="47" t="s">
        <v>17</v>
      </c>
      <c r="C18" s="35">
        <v>71707</v>
      </c>
      <c r="D18" s="35">
        <v>76102</v>
      </c>
      <c r="E18" s="35">
        <v>76557</v>
      </c>
      <c r="F18" s="36">
        <f t="shared" si="0"/>
        <v>6.7636353494080079E-2</v>
      </c>
      <c r="G18" s="37">
        <f t="shared" si="1"/>
        <v>4850</v>
      </c>
    </row>
    <row r="19" spans="1:7" x14ac:dyDescent="0.25">
      <c r="A19" s="46">
        <v>17</v>
      </c>
      <c r="B19" s="47" t="s">
        <v>18</v>
      </c>
      <c r="C19" s="35">
        <v>13686</v>
      </c>
      <c r="D19" s="35">
        <v>14324</v>
      </c>
      <c r="E19" s="35">
        <v>14435</v>
      </c>
      <c r="F19" s="36">
        <f t="shared" si="0"/>
        <v>5.4727458716937016E-2</v>
      </c>
      <c r="G19" s="37">
        <f t="shared" si="1"/>
        <v>749</v>
      </c>
    </row>
    <row r="20" spans="1:7" x14ac:dyDescent="0.25">
      <c r="A20" s="46">
        <v>18</v>
      </c>
      <c r="B20" s="47" t="s">
        <v>19</v>
      </c>
      <c r="C20" s="35">
        <v>3089</v>
      </c>
      <c r="D20" s="35">
        <v>3166</v>
      </c>
      <c r="E20" s="35">
        <v>3197</v>
      </c>
      <c r="F20" s="36">
        <f t="shared" si="0"/>
        <v>3.496277112334089E-2</v>
      </c>
      <c r="G20" s="37">
        <f t="shared" si="1"/>
        <v>108</v>
      </c>
    </row>
    <row r="21" spans="1:7" x14ac:dyDescent="0.25">
      <c r="A21" s="46">
        <v>19</v>
      </c>
      <c r="B21" s="47" t="s">
        <v>20</v>
      </c>
      <c r="C21" s="35">
        <v>8327</v>
      </c>
      <c r="D21" s="35">
        <v>8708</v>
      </c>
      <c r="E21" s="35">
        <v>8761</v>
      </c>
      <c r="F21" s="36">
        <f t="shared" si="0"/>
        <v>5.211961090428726E-2</v>
      </c>
      <c r="G21" s="37">
        <f t="shared" si="1"/>
        <v>434</v>
      </c>
    </row>
    <row r="22" spans="1:7" x14ac:dyDescent="0.25">
      <c r="A22" s="46">
        <v>20</v>
      </c>
      <c r="B22" s="47" t="s">
        <v>21</v>
      </c>
      <c r="C22" s="35">
        <v>24130</v>
      </c>
      <c r="D22" s="35">
        <v>25659</v>
      </c>
      <c r="E22" s="35">
        <v>25932</v>
      </c>
      <c r="F22" s="36">
        <f t="shared" si="0"/>
        <v>7.4678823041856607E-2</v>
      </c>
      <c r="G22" s="37">
        <f t="shared" si="1"/>
        <v>1802</v>
      </c>
    </row>
    <row r="23" spans="1:7" x14ac:dyDescent="0.25">
      <c r="A23" s="46">
        <v>21</v>
      </c>
      <c r="B23" s="47" t="s">
        <v>7</v>
      </c>
      <c r="C23" s="35">
        <v>13640</v>
      </c>
      <c r="D23" s="35">
        <v>15026</v>
      </c>
      <c r="E23" s="35">
        <v>15228</v>
      </c>
      <c r="F23" s="36">
        <f t="shared" si="0"/>
        <v>0.11642228739002933</v>
      </c>
      <c r="G23" s="37">
        <f t="shared" si="1"/>
        <v>1588</v>
      </c>
    </row>
    <row r="24" spans="1:7" x14ac:dyDescent="0.25">
      <c r="A24" s="46">
        <v>22</v>
      </c>
      <c r="B24" s="47" t="s">
        <v>22</v>
      </c>
      <c r="C24" s="35">
        <v>9222</v>
      </c>
      <c r="D24" s="35">
        <v>9472</v>
      </c>
      <c r="E24" s="35">
        <v>9529</v>
      </c>
      <c r="F24" s="36">
        <f t="shared" si="0"/>
        <v>3.3289958794187814E-2</v>
      </c>
      <c r="G24" s="37">
        <f t="shared" si="1"/>
        <v>307</v>
      </c>
    </row>
    <row r="25" spans="1:7" x14ac:dyDescent="0.25">
      <c r="A25" s="46">
        <v>23</v>
      </c>
      <c r="B25" s="47" t="s">
        <v>23</v>
      </c>
      <c r="C25" s="35">
        <v>7321</v>
      </c>
      <c r="D25" s="35">
        <v>7879</v>
      </c>
      <c r="E25" s="35">
        <v>7940</v>
      </c>
      <c r="F25" s="36">
        <f t="shared" si="0"/>
        <v>8.4551290807266768E-2</v>
      </c>
      <c r="G25" s="37">
        <f t="shared" si="1"/>
        <v>619</v>
      </c>
    </row>
    <row r="26" spans="1:7" x14ac:dyDescent="0.25">
      <c r="A26" s="46">
        <v>24</v>
      </c>
      <c r="B26" s="47" t="s">
        <v>24</v>
      </c>
      <c r="C26" s="35">
        <v>3617</v>
      </c>
      <c r="D26" s="35">
        <v>3917</v>
      </c>
      <c r="E26" s="35">
        <v>3962</v>
      </c>
      <c r="F26" s="36">
        <f t="shared" si="0"/>
        <v>9.5382914017141274E-2</v>
      </c>
      <c r="G26" s="37">
        <f t="shared" si="1"/>
        <v>345</v>
      </c>
    </row>
    <row r="27" spans="1:7" x14ac:dyDescent="0.25">
      <c r="A27" s="46">
        <v>25</v>
      </c>
      <c r="B27" s="47" t="s">
        <v>25</v>
      </c>
      <c r="C27" s="35">
        <v>9852</v>
      </c>
      <c r="D27" s="35">
        <v>10278</v>
      </c>
      <c r="E27" s="35">
        <v>10561</v>
      </c>
      <c r="F27" s="36">
        <f t="shared" si="0"/>
        <v>7.1965083231831095E-2</v>
      </c>
      <c r="G27" s="37">
        <f t="shared" si="1"/>
        <v>709</v>
      </c>
    </row>
    <row r="28" spans="1:7" x14ac:dyDescent="0.25">
      <c r="A28" s="46">
        <v>26</v>
      </c>
      <c r="B28" s="47" t="s">
        <v>26</v>
      </c>
      <c r="C28" s="35">
        <v>19620</v>
      </c>
      <c r="D28" s="35">
        <v>20342</v>
      </c>
      <c r="E28" s="35">
        <v>20576</v>
      </c>
      <c r="F28" s="36">
        <f t="shared" si="0"/>
        <v>4.8725790010193677E-2</v>
      </c>
      <c r="G28" s="37">
        <f t="shared" si="1"/>
        <v>956</v>
      </c>
    </row>
    <row r="29" spans="1:7" x14ac:dyDescent="0.25">
      <c r="A29" s="46">
        <v>27</v>
      </c>
      <c r="B29" s="47" t="s">
        <v>27</v>
      </c>
      <c r="C29" s="35">
        <v>31686</v>
      </c>
      <c r="D29" s="35">
        <v>32886</v>
      </c>
      <c r="E29" s="35">
        <v>33192</v>
      </c>
      <c r="F29" s="36">
        <f t="shared" si="0"/>
        <v>4.7528877106608594E-2</v>
      </c>
      <c r="G29" s="37">
        <f t="shared" si="1"/>
        <v>1506</v>
      </c>
    </row>
    <row r="30" spans="1:7" x14ac:dyDescent="0.25">
      <c r="A30" s="46">
        <v>28</v>
      </c>
      <c r="B30" s="47" t="s">
        <v>28</v>
      </c>
      <c r="C30" s="35">
        <v>7990</v>
      </c>
      <c r="D30" s="35">
        <v>8615</v>
      </c>
      <c r="E30" s="35">
        <v>8835</v>
      </c>
      <c r="F30" s="36">
        <f t="shared" si="0"/>
        <v>0.10575719649561953</v>
      </c>
      <c r="G30" s="37">
        <f t="shared" si="1"/>
        <v>845</v>
      </c>
    </row>
    <row r="31" spans="1:7" x14ac:dyDescent="0.25">
      <c r="A31" s="46">
        <v>29</v>
      </c>
      <c r="B31" s="47" t="s">
        <v>29</v>
      </c>
      <c r="C31" s="35">
        <v>2375</v>
      </c>
      <c r="D31" s="35">
        <v>2394</v>
      </c>
      <c r="E31" s="35">
        <v>2470</v>
      </c>
      <c r="F31" s="36">
        <f t="shared" si="0"/>
        <v>0.04</v>
      </c>
      <c r="G31" s="37">
        <f t="shared" si="1"/>
        <v>95</v>
      </c>
    </row>
    <row r="32" spans="1:7" x14ac:dyDescent="0.25">
      <c r="A32" s="46">
        <v>30</v>
      </c>
      <c r="B32" s="47" t="s">
        <v>30</v>
      </c>
      <c r="C32" s="35">
        <v>1268</v>
      </c>
      <c r="D32" s="35">
        <v>1422</v>
      </c>
      <c r="E32" s="35">
        <v>1463</v>
      </c>
      <c r="F32" s="36">
        <f t="shared" si="0"/>
        <v>0.15378548895899052</v>
      </c>
      <c r="G32" s="37">
        <f t="shared" si="1"/>
        <v>195</v>
      </c>
    </row>
    <row r="33" spans="1:7" x14ac:dyDescent="0.25">
      <c r="A33" s="46">
        <v>31</v>
      </c>
      <c r="B33" s="47" t="s">
        <v>31</v>
      </c>
      <c r="C33" s="35">
        <v>21553</v>
      </c>
      <c r="D33" s="35">
        <v>22602</v>
      </c>
      <c r="E33" s="35">
        <v>22898</v>
      </c>
      <c r="F33" s="36">
        <f t="shared" si="0"/>
        <v>6.2404305665104624E-2</v>
      </c>
      <c r="G33" s="37">
        <f t="shared" si="1"/>
        <v>1345</v>
      </c>
    </row>
    <row r="34" spans="1:7" x14ac:dyDescent="0.25">
      <c r="A34" s="46">
        <v>32</v>
      </c>
      <c r="B34" s="47" t="s">
        <v>32</v>
      </c>
      <c r="C34" s="35">
        <v>8788</v>
      </c>
      <c r="D34" s="35">
        <v>9043</v>
      </c>
      <c r="E34" s="35">
        <v>9104</v>
      </c>
      <c r="F34" s="36">
        <f t="shared" si="0"/>
        <v>3.5958124715521164E-2</v>
      </c>
      <c r="G34" s="37">
        <f t="shared" si="1"/>
        <v>316</v>
      </c>
    </row>
    <row r="35" spans="1:7" x14ac:dyDescent="0.25">
      <c r="A35" s="46">
        <v>33</v>
      </c>
      <c r="B35" s="47" t="s">
        <v>33</v>
      </c>
      <c r="C35" s="35">
        <v>35089</v>
      </c>
      <c r="D35" s="35">
        <v>37254</v>
      </c>
      <c r="E35" s="35">
        <v>37502</v>
      </c>
      <c r="F35" s="36">
        <f t="shared" ref="F35:F66" si="2">(E35-C35)/C35</f>
        <v>6.8767989968366153E-2</v>
      </c>
      <c r="G35" s="37">
        <f t="shared" ref="G35:G66" si="3">E35-C35</f>
        <v>2413</v>
      </c>
    </row>
    <row r="36" spans="1:7" x14ac:dyDescent="0.25">
      <c r="A36" s="46">
        <v>34</v>
      </c>
      <c r="B36" s="47" t="s">
        <v>34</v>
      </c>
      <c r="C36" s="35">
        <v>495892</v>
      </c>
      <c r="D36" s="35">
        <v>513711</v>
      </c>
      <c r="E36" s="35">
        <v>516443</v>
      </c>
      <c r="F36" s="36">
        <f t="shared" si="2"/>
        <v>4.1442491510248196E-2</v>
      </c>
      <c r="G36" s="37">
        <f t="shared" si="3"/>
        <v>20551</v>
      </c>
    </row>
    <row r="37" spans="1:7" x14ac:dyDescent="0.25">
      <c r="A37" s="46">
        <v>35</v>
      </c>
      <c r="B37" s="47" t="s">
        <v>35</v>
      </c>
      <c r="C37" s="35">
        <v>120428</v>
      </c>
      <c r="D37" s="35">
        <v>127390</v>
      </c>
      <c r="E37" s="35">
        <v>128334</v>
      </c>
      <c r="F37" s="36">
        <f t="shared" si="2"/>
        <v>6.564918457501577E-2</v>
      </c>
      <c r="G37" s="37">
        <f t="shared" si="3"/>
        <v>7906</v>
      </c>
    </row>
    <row r="38" spans="1:7" x14ac:dyDescent="0.25">
      <c r="A38" s="46">
        <v>36</v>
      </c>
      <c r="B38" s="47" t="s">
        <v>36</v>
      </c>
      <c r="C38" s="35">
        <v>2965</v>
      </c>
      <c r="D38" s="35">
        <v>3075</v>
      </c>
      <c r="E38" s="35">
        <v>3121</v>
      </c>
      <c r="F38" s="36">
        <f t="shared" si="2"/>
        <v>5.261382799325464E-2</v>
      </c>
      <c r="G38" s="37">
        <f t="shared" si="3"/>
        <v>156</v>
      </c>
    </row>
    <row r="39" spans="1:7" x14ac:dyDescent="0.25">
      <c r="A39" s="46">
        <v>37</v>
      </c>
      <c r="B39" s="47" t="s">
        <v>37</v>
      </c>
      <c r="C39" s="35">
        <v>7247</v>
      </c>
      <c r="D39" s="35">
        <v>7568</v>
      </c>
      <c r="E39" s="35">
        <v>7638</v>
      </c>
      <c r="F39" s="36">
        <f t="shared" si="2"/>
        <v>5.395336001103905E-2</v>
      </c>
      <c r="G39" s="37">
        <f t="shared" si="3"/>
        <v>391</v>
      </c>
    </row>
    <row r="40" spans="1:7" x14ac:dyDescent="0.25">
      <c r="A40" s="46">
        <v>38</v>
      </c>
      <c r="B40" s="47" t="s">
        <v>38</v>
      </c>
      <c r="C40" s="35">
        <v>29460</v>
      </c>
      <c r="D40" s="35">
        <v>30571</v>
      </c>
      <c r="E40" s="35">
        <v>30862</v>
      </c>
      <c r="F40" s="36">
        <f t="shared" si="2"/>
        <v>4.7589952477936182E-2</v>
      </c>
      <c r="G40" s="37">
        <f t="shared" si="3"/>
        <v>1402</v>
      </c>
    </row>
    <row r="41" spans="1:7" x14ac:dyDescent="0.25">
      <c r="A41" s="46">
        <v>39</v>
      </c>
      <c r="B41" s="47" t="s">
        <v>39</v>
      </c>
      <c r="C41" s="35">
        <v>7915</v>
      </c>
      <c r="D41" s="35">
        <v>8105</v>
      </c>
      <c r="E41" s="35">
        <v>8226</v>
      </c>
      <c r="F41" s="36">
        <f t="shared" si="2"/>
        <v>3.929248262792167E-2</v>
      </c>
      <c r="G41" s="37">
        <f t="shared" si="3"/>
        <v>311</v>
      </c>
    </row>
    <row r="42" spans="1:7" x14ac:dyDescent="0.25">
      <c r="A42" s="46">
        <v>40</v>
      </c>
      <c r="B42" s="47" t="s">
        <v>40</v>
      </c>
      <c r="C42" s="35">
        <v>3726</v>
      </c>
      <c r="D42" s="35">
        <v>3858</v>
      </c>
      <c r="E42" s="35">
        <v>3897</v>
      </c>
      <c r="F42" s="36">
        <f t="shared" si="2"/>
        <v>4.5893719806763288E-2</v>
      </c>
      <c r="G42" s="37">
        <f t="shared" si="3"/>
        <v>171</v>
      </c>
    </row>
    <row r="43" spans="1:7" x14ac:dyDescent="0.25">
      <c r="A43" s="46">
        <v>41</v>
      </c>
      <c r="B43" s="47" t="s">
        <v>41</v>
      </c>
      <c r="C43" s="35">
        <v>43306</v>
      </c>
      <c r="D43" s="35">
        <v>44658</v>
      </c>
      <c r="E43" s="35">
        <v>45104</v>
      </c>
      <c r="F43" s="36">
        <f t="shared" si="2"/>
        <v>4.1518496282270355E-2</v>
      </c>
      <c r="G43" s="37">
        <f t="shared" si="3"/>
        <v>1798</v>
      </c>
    </row>
    <row r="44" spans="1:7" x14ac:dyDescent="0.25">
      <c r="A44" s="46">
        <v>42</v>
      </c>
      <c r="B44" s="47" t="s">
        <v>42</v>
      </c>
      <c r="C44" s="35">
        <v>43150</v>
      </c>
      <c r="D44" s="35">
        <v>44866</v>
      </c>
      <c r="E44" s="35">
        <v>45271</v>
      </c>
      <c r="F44" s="36">
        <f t="shared" si="2"/>
        <v>4.9154113557358055E-2</v>
      </c>
      <c r="G44" s="37">
        <f t="shared" si="3"/>
        <v>2121</v>
      </c>
    </row>
    <row r="45" spans="1:7" x14ac:dyDescent="0.25">
      <c r="A45" s="46">
        <v>43</v>
      </c>
      <c r="B45" s="47" t="s">
        <v>43</v>
      </c>
      <c r="C45" s="35">
        <v>10192</v>
      </c>
      <c r="D45" s="35">
        <v>10494</v>
      </c>
      <c r="E45" s="35">
        <v>10600</v>
      </c>
      <c r="F45" s="36">
        <f t="shared" si="2"/>
        <v>4.0031397174254316E-2</v>
      </c>
      <c r="G45" s="37">
        <f t="shared" si="3"/>
        <v>408</v>
      </c>
    </row>
    <row r="46" spans="1:7" x14ac:dyDescent="0.25">
      <c r="A46" s="46">
        <v>44</v>
      </c>
      <c r="B46" s="47" t="s">
        <v>44</v>
      </c>
      <c r="C46" s="35">
        <v>11164</v>
      </c>
      <c r="D46" s="35">
        <v>11927</v>
      </c>
      <c r="E46" s="35">
        <v>12117</v>
      </c>
      <c r="F46" s="36">
        <f t="shared" si="2"/>
        <v>8.5363668935865278E-2</v>
      </c>
      <c r="G46" s="37">
        <f t="shared" si="3"/>
        <v>953</v>
      </c>
    </row>
    <row r="47" spans="1:7" x14ac:dyDescent="0.25">
      <c r="A47" s="46">
        <v>45</v>
      </c>
      <c r="B47" s="47" t="s">
        <v>45</v>
      </c>
      <c r="C47" s="35">
        <v>26366</v>
      </c>
      <c r="D47" s="35">
        <v>27537</v>
      </c>
      <c r="E47" s="35">
        <v>27865</v>
      </c>
      <c r="F47" s="36">
        <f t="shared" si="2"/>
        <v>5.6853523477205493E-2</v>
      </c>
      <c r="G47" s="37">
        <f t="shared" si="3"/>
        <v>1499</v>
      </c>
    </row>
    <row r="48" spans="1:7" x14ac:dyDescent="0.25">
      <c r="A48" s="46">
        <v>46</v>
      </c>
      <c r="B48" s="47" t="s">
        <v>46</v>
      </c>
      <c r="C48" s="35">
        <v>14625</v>
      </c>
      <c r="D48" s="35">
        <v>15630</v>
      </c>
      <c r="E48" s="35">
        <v>15849</v>
      </c>
      <c r="F48" s="36">
        <f t="shared" si="2"/>
        <v>8.3692307692307691E-2</v>
      </c>
      <c r="G48" s="37">
        <f t="shared" si="3"/>
        <v>1224</v>
      </c>
    </row>
    <row r="49" spans="1:7" x14ac:dyDescent="0.25">
      <c r="A49" s="46">
        <v>47</v>
      </c>
      <c r="B49" s="47" t="s">
        <v>47</v>
      </c>
      <c r="C49" s="35">
        <v>5145</v>
      </c>
      <c r="D49" s="35">
        <v>5759</v>
      </c>
      <c r="E49" s="35">
        <v>5888</v>
      </c>
      <c r="F49" s="36">
        <f t="shared" si="2"/>
        <v>0.14441205053449951</v>
      </c>
      <c r="G49" s="37">
        <f t="shared" si="3"/>
        <v>743</v>
      </c>
    </row>
    <row r="50" spans="1:7" x14ac:dyDescent="0.25">
      <c r="A50" s="46">
        <v>48</v>
      </c>
      <c r="B50" s="47" t="s">
        <v>48</v>
      </c>
      <c r="C50" s="35">
        <v>33785</v>
      </c>
      <c r="D50" s="35">
        <v>35727</v>
      </c>
      <c r="E50" s="35">
        <v>35479</v>
      </c>
      <c r="F50" s="36">
        <f t="shared" si="2"/>
        <v>5.0140594938582209E-2</v>
      </c>
      <c r="G50" s="37">
        <f t="shared" si="3"/>
        <v>1694</v>
      </c>
    </row>
    <row r="51" spans="1:7" x14ac:dyDescent="0.25">
      <c r="A51" s="46">
        <v>49</v>
      </c>
      <c r="B51" s="47" t="s">
        <v>49</v>
      </c>
      <c r="C51" s="35">
        <v>2292</v>
      </c>
      <c r="D51" s="35">
        <v>2486</v>
      </c>
      <c r="E51" s="35">
        <v>2505</v>
      </c>
      <c r="F51" s="36">
        <f t="shared" si="2"/>
        <v>9.293193717277487E-2</v>
      </c>
      <c r="G51" s="37">
        <f t="shared" si="3"/>
        <v>213</v>
      </c>
    </row>
    <row r="52" spans="1:7" x14ac:dyDescent="0.25">
      <c r="A52" s="46">
        <v>50</v>
      </c>
      <c r="B52" s="47" t="s">
        <v>50</v>
      </c>
      <c r="C52" s="35">
        <v>5995</v>
      </c>
      <c r="D52" s="35">
        <v>6218</v>
      </c>
      <c r="E52" s="35">
        <v>6296</v>
      </c>
      <c r="F52" s="36">
        <f t="shared" si="2"/>
        <v>5.0208507089241038E-2</v>
      </c>
      <c r="G52" s="37">
        <f t="shared" si="3"/>
        <v>301</v>
      </c>
    </row>
    <row r="53" spans="1:7" x14ac:dyDescent="0.25">
      <c r="A53" s="46">
        <v>51</v>
      </c>
      <c r="B53" s="47" t="s">
        <v>51</v>
      </c>
      <c r="C53" s="35">
        <v>5703</v>
      </c>
      <c r="D53" s="35">
        <v>6175</v>
      </c>
      <c r="E53" s="35">
        <v>6153</v>
      </c>
      <c r="F53" s="36">
        <f t="shared" si="2"/>
        <v>7.8905839032088379E-2</v>
      </c>
      <c r="G53" s="37">
        <f t="shared" si="3"/>
        <v>450</v>
      </c>
    </row>
    <row r="54" spans="1:7" x14ac:dyDescent="0.25">
      <c r="A54" s="46">
        <v>52</v>
      </c>
      <c r="B54" s="47" t="s">
        <v>52</v>
      </c>
      <c r="C54" s="35">
        <v>11878</v>
      </c>
      <c r="D54" s="35">
        <v>12654</v>
      </c>
      <c r="E54" s="35">
        <v>12880</v>
      </c>
      <c r="F54" s="36">
        <f t="shared" si="2"/>
        <v>8.4357635965650782E-2</v>
      </c>
      <c r="G54" s="37">
        <f t="shared" si="3"/>
        <v>1002</v>
      </c>
    </row>
    <row r="55" spans="1:7" x14ac:dyDescent="0.25">
      <c r="A55" s="46">
        <v>53</v>
      </c>
      <c r="B55" s="47" t="s">
        <v>53</v>
      </c>
      <c r="C55" s="35">
        <v>6324</v>
      </c>
      <c r="D55" s="35">
        <v>6870</v>
      </c>
      <c r="E55" s="35">
        <v>7029</v>
      </c>
      <c r="F55" s="36">
        <f t="shared" si="2"/>
        <v>0.11148007590132827</v>
      </c>
      <c r="G55" s="37">
        <f t="shared" si="3"/>
        <v>705</v>
      </c>
    </row>
    <row r="56" spans="1:7" x14ac:dyDescent="0.25">
      <c r="A56" s="46">
        <v>54</v>
      </c>
      <c r="B56" s="47" t="s">
        <v>54</v>
      </c>
      <c r="C56" s="35">
        <v>21864</v>
      </c>
      <c r="D56" s="35">
        <v>22524</v>
      </c>
      <c r="E56" s="35">
        <v>22704</v>
      </c>
      <c r="F56" s="36">
        <f t="shared" si="2"/>
        <v>3.8419319429198684E-2</v>
      </c>
      <c r="G56" s="37">
        <f t="shared" si="3"/>
        <v>840</v>
      </c>
    </row>
    <row r="57" spans="1:7" x14ac:dyDescent="0.25">
      <c r="A57" s="46">
        <v>55</v>
      </c>
      <c r="B57" s="47" t="s">
        <v>55</v>
      </c>
      <c r="C57" s="35">
        <v>23915</v>
      </c>
      <c r="D57" s="35">
        <v>25452</v>
      </c>
      <c r="E57" s="35">
        <v>25705</v>
      </c>
      <c r="F57" s="36">
        <f t="shared" si="2"/>
        <v>7.4848421492786948E-2</v>
      </c>
      <c r="G57" s="37">
        <f t="shared" si="3"/>
        <v>1790</v>
      </c>
    </row>
    <row r="58" spans="1:7" x14ac:dyDescent="0.25">
      <c r="A58" s="46">
        <v>56</v>
      </c>
      <c r="B58" s="47" t="s">
        <v>56</v>
      </c>
      <c r="C58" s="35">
        <v>2182</v>
      </c>
      <c r="D58" s="35">
        <v>2372</v>
      </c>
      <c r="E58" s="35">
        <v>2413</v>
      </c>
      <c r="F58" s="36">
        <f t="shared" si="2"/>
        <v>0.10586617781851512</v>
      </c>
      <c r="G58" s="37">
        <f t="shared" si="3"/>
        <v>231</v>
      </c>
    </row>
    <row r="59" spans="1:7" x14ac:dyDescent="0.25">
      <c r="A59" s="46">
        <v>57</v>
      </c>
      <c r="B59" s="47" t="s">
        <v>57</v>
      </c>
      <c r="C59" s="35">
        <v>3983</v>
      </c>
      <c r="D59" s="35">
        <v>4174</v>
      </c>
      <c r="E59" s="35">
        <v>4207</v>
      </c>
      <c r="F59" s="36">
        <f t="shared" si="2"/>
        <v>5.6239015817223195E-2</v>
      </c>
      <c r="G59" s="37">
        <f t="shared" si="3"/>
        <v>224</v>
      </c>
    </row>
    <row r="60" spans="1:7" x14ac:dyDescent="0.25">
      <c r="A60" s="46">
        <v>58</v>
      </c>
      <c r="B60" s="47" t="s">
        <v>58</v>
      </c>
      <c r="C60" s="35">
        <v>9618</v>
      </c>
      <c r="D60" s="35">
        <v>10221</v>
      </c>
      <c r="E60" s="35">
        <v>10241</v>
      </c>
      <c r="F60" s="36">
        <f t="shared" si="2"/>
        <v>6.4774381368267825E-2</v>
      </c>
      <c r="G60" s="37">
        <f t="shared" si="3"/>
        <v>623</v>
      </c>
    </row>
    <row r="61" spans="1:7" x14ac:dyDescent="0.25">
      <c r="A61" s="46">
        <v>59</v>
      </c>
      <c r="B61" s="47" t="s">
        <v>59</v>
      </c>
      <c r="C61" s="35">
        <v>22681</v>
      </c>
      <c r="D61" s="35">
        <v>23895</v>
      </c>
      <c r="E61" s="35">
        <v>24114</v>
      </c>
      <c r="F61" s="36">
        <f t="shared" si="2"/>
        <v>6.318063577443675E-2</v>
      </c>
      <c r="G61" s="37">
        <f t="shared" si="3"/>
        <v>1433</v>
      </c>
    </row>
    <row r="62" spans="1:7" x14ac:dyDescent="0.25">
      <c r="A62" s="46">
        <v>60</v>
      </c>
      <c r="B62" s="47" t="s">
        <v>60</v>
      </c>
      <c r="C62" s="35">
        <v>8126</v>
      </c>
      <c r="D62" s="35">
        <v>8841</v>
      </c>
      <c r="E62" s="35">
        <v>8897</v>
      </c>
      <c r="F62" s="36">
        <f t="shared" si="2"/>
        <v>9.4880630076298308E-2</v>
      </c>
      <c r="G62" s="37">
        <f t="shared" si="3"/>
        <v>771</v>
      </c>
    </row>
    <row r="63" spans="1:7" x14ac:dyDescent="0.25">
      <c r="A63" s="46">
        <v>61</v>
      </c>
      <c r="B63" s="47" t="s">
        <v>61</v>
      </c>
      <c r="C63" s="35">
        <v>16910</v>
      </c>
      <c r="D63" s="35">
        <v>17908</v>
      </c>
      <c r="E63" s="35">
        <v>18185</v>
      </c>
      <c r="F63" s="36">
        <f t="shared" si="2"/>
        <v>7.539917208752217E-2</v>
      </c>
      <c r="G63" s="37">
        <f t="shared" si="3"/>
        <v>1275</v>
      </c>
    </row>
    <row r="64" spans="1:7" x14ac:dyDescent="0.25">
      <c r="A64" s="46">
        <v>62</v>
      </c>
      <c r="B64" s="47" t="s">
        <v>62</v>
      </c>
      <c r="C64" s="35">
        <v>1248</v>
      </c>
      <c r="D64" s="35">
        <v>1342</v>
      </c>
      <c r="E64" s="35">
        <v>1352</v>
      </c>
      <c r="F64" s="36">
        <f t="shared" si="2"/>
        <v>8.3333333333333329E-2</v>
      </c>
      <c r="G64" s="37">
        <f t="shared" si="3"/>
        <v>104</v>
      </c>
    </row>
    <row r="65" spans="1:7" x14ac:dyDescent="0.25">
      <c r="A65" s="46">
        <v>63</v>
      </c>
      <c r="B65" s="47" t="s">
        <v>63</v>
      </c>
      <c r="C65" s="35">
        <v>11883</v>
      </c>
      <c r="D65" s="35">
        <v>12640</v>
      </c>
      <c r="E65" s="35">
        <v>12894</v>
      </c>
      <c r="F65" s="36">
        <f t="shared" si="2"/>
        <v>8.5079525372380713E-2</v>
      </c>
      <c r="G65" s="37">
        <f t="shared" si="3"/>
        <v>1011</v>
      </c>
    </row>
    <row r="66" spans="1:7" x14ac:dyDescent="0.25">
      <c r="A66" s="46">
        <v>64</v>
      </c>
      <c r="B66" s="47" t="s">
        <v>64</v>
      </c>
      <c r="C66" s="35">
        <v>8246</v>
      </c>
      <c r="D66" s="35">
        <v>9038</v>
      </c>
      <c r="E66" s="35">
        <v>9125</v>
      </c>
      <c r="F66" s="36">
        <f t="shared" si="2"/>
        <v>0.10659713800630609</v>
      </c>
      <c r="G66" s="37">
        <f t="shared" si="3"/>
        <v>879</v>
      </c>
    </row>
    <row r="67" spans="1:7" x14ac:dyDescent="0.25">
      <c r="A67" s="46">
        <v>65</v>
      </c>
      <c r="B67" s="47" t="s">
        <v>65</v>
      </c>
      <c r="C67" s="35">
        <v>7881</v>
      </c>
      <c r="D67" s="35">
        <v>8612</v>
      </c>
      <c r="E67" s="35">
        <v>8823</v>
      </c>
      <c r="F67" s="36">
        <f t="shared" ref="F67:F84" si="4">(E67-C67)/C67</f>
        <v>0.11952797868290826</v>
      </c>
      <c r="G67" s="37">
        <f t="shared" ref="G67:G84" si="5">E67-C67</f>
        <v>942</v>
      </c>
    </row>
    <row r="68" spans="1:7" x14ac:dyDescent="0.25">
      <c r="A68" s="46">
        <v>66</v>
      </c>
      <c r="B68" s="47" t="s">
        <v>66</v>
      </c>
      <c r="C68" s="35">
        <v>5730</v>
      </c>
      <c r="D68" s="35">
        <v>6065</v>
      </c>
      <c r="E68" s="35">
        <v>6065</v>
      </c>
      <c r="F68" s="36">
        <f t="shared" si="4"/>
        <v>5.8464223385689351E-2</v>
      </c>
      <c r="G68" s="37">
        <f t="shared" si="5"/>
        <v>335</v>
      </c>
    </row>
    <row r="69" spans="1:7" x14ac:dyDescent="0.25">
      <c r="A69" s="46">
        <v>67</v>
      </c>
      <c r="B69" s="47" t="s">
        <v>67</v>
      </c>
      <c r="C69" s="35">
        <v>10778</v>
      </c>
      <c r="D69" s="35">
        <v>10958</v>
      </c>
      <c r="E69" s="35">
        <v>11040</v>
      </c>
      <c r="F69" s="36">
        <f t="shared" si="4"/>
        <v>2.4308777138615699E-2</v>
      </c>
      <c r="G69" s="37">
        <f t="shared" si="5"/>
        <v>262</v>
      </c>
    </row>
    <row r="70" spans="1:7" x14ac:dyDescent="0.25">
      <c r="A70" s="46">
        <v>68</v>
      </c>
      <c r="B70" s="47" t="s">
        <v>68</v>
      </c>
      <c r="C70" s="35">
        <v>6744</v>
      </c>
      <c r="D70" s="35">
        <v>7198</v>
      </c>
      <c r="E70" s="35">
        <v>7272</v>
      </c>
      <c r="F70" s="36">
        <f t="shared" si="4"/>
        <v>7.8291814946619215E-2</v>
      </c>
      <c r="G70" s="37">
        <f t="shared" si="5"/>
        <v>528</v>
      </c>
    </row>
    <row r="71" spans="1:7" x14ac:dyDescent="0.25">
      <c r="A71" s="46">
        <v>69</v>
      </c>
      <c r="B71" s="47" t="s">
        <v>69</v>
      </c>
      <c r="C71" s="35">
        <v>1133</v>
      </c>
      <c r="D71" s="35">
        <v>1213</v>
      </c>
      <c r="E71" s="35">
        <v>1231</v>
      </c>
      <c r="F71" s="36">
        <f t="shared" si="4"/>
        <v>8.6496028243601059E-2</v>
      </c>
      <c r="G71" s="37">
        <f t="shared" si="5"/>
        <v>98</v>
      </c>
    </row>
    <row r="72" spans="1:7" x14ac:dyDescent="0.25">
      <c r="A72" s="46">
        <v>70</v>
      </c>
      <c r="B72" s="47" t="s">
        <v>70</v>
      </c>
      <c r="C72" s="35">
        <v>4289</v>
      </c>
      <c r="D72" s="35">
        <v>4640</v>
      </c>
      <c r="E72" s="35">
        <v>4686</v>
      </c>
      <c r="F72" s="36">
        <f t="shared" si="4"/>
        <v>9.2562368850547916E-2</v>
      </c>
      <c r="G72" s="37">
        <f t="shared" si="5"/>
        <v>397</v>
      </c>
    </row>
    <row r="73" spans="1:7" x14ac:dyDescent="0.25">
      <c r="A73" s="46">
        <v>71</v>
      </c>
      <c r="B73" s="47" t="s">
        <v>71</v>
      </c>
      <c r="C73" s="35">
        <v>4687</v>
      </c>
      <c r="D73" s="35">
        <v>4875</v>
      </c>
      <c r="E73" s="35">
        <v>4969</v>
      </c>
      <c r="F73" s="36">
        <f t="shared" si="4"/>
        <v>6.0166417751226796E-2</v>
      </c>
      <c r="G73" s="37">
        <f t="shared" si="5"/>
        <v>282</v>
      </c>
    </row>
    <row r="74" spans="1:7" x14ac:dyDescent="0.25">
      <c r="A74" s="46">
        <v>72</v>
      </c>
      <c r="B74" s="47" t="s">
        <v>72</v>
      </c>
      <c r="C74" s="35">
        <v>3770</v>
      </c>
      <c r="D74" s="35">
        <v>4177</v>
      </c>
      <c r="E74" s="35">
        <v>4256</v>
      </c>
      <c r="F74" s="36">
        <f t="shared" si="4"/>
        <v>0.12891246684350133</v>
      </c>
      <c r="G74" s="37">
        <f t="shared" si="5"/>
        <v>486</v>
      </c>
    </row>
    <row r="75" spans="1:7" x14ac:dyDescent="0.25">
      <c r="A75" s="46">
        <v>73</v>
      </c>
      <c r="B75" s="47" t="s">
        <v>73</v>
      </c>
      <c r="C75" s="35">
        <v>1992</v>
      </c>
      <c r="D75" s="35">
        <v>2511</v>
      </c>
      <c r="E75" s="35">
        <v>2569</v>
      </c>
      <c r="F75" s="36">
        <f t="shared" si="4"/>
        <v>0.2896586345381526</v>
      </c>
      <c r="G75" s="37">
        <f t="shared" si="5"/>
        <v>577</v>
      </c>
    </row>
    <row r="76" spans="1:7" x14ac:dyDescent="0.25">
      <c r="A76" s="46">
        <v>74</v>
      </c>
      <c r="B76" s="47" t="s">
        <v>74</v>
      </c>
      <c r="C76" s="35">
        <v>4069</v>
      </c>
      <c r="D76" s="35">
        <v>4303</v>
      </c>
      <c r="E76" s="35">
        <v>4337</v>
      </c>
      <c r="F76" s="36">
        <f t="shared" si="4"/>
        <v>6.5863848611452447E-2</v>
      </c>
      <c r="G76" s="37">
        <f t="shared" si="5"/>
        <v>268</v>
      </c>
    </row>
    <row r="77" spans="1:7" x14ac:dyDescent="0.25">
      <c r="A77" s="46">
        <v>75</v>
      </c>
      <c r="B77" s="47" t="s">
        <v>75</v>
      </c>
      <c r="C77" s="35">
        <v>1203</v>
      </c>
      <c r="D77" s="35">
        <v>1345</v>
      </c>
      <c r="E77" s="35">
        <v>1358</v>
      </c>
      <c r="F77" s="36">
        <f t="shared" si="4"/>
        <v>0.1288445552784705</v>
      </c>
      <c r="G77" s="37">
        <f t="shared" si="5"/>
        <v>155</v>
      </c>
    </row>
    <row r="78" spans="1:7" x14ac:dyDescent="0.25">
      <c r="A78" s="46">
        <v>76</v>
      </c>
      <c r="B78" s="47" t="s">
        <v>76</v>
      </c>
      <c r="C78" s="35">
        <v>1769</v>
      </c>
      <c r="D78" s="35">
        <v>1972</v>
      </c>
      <c r="E78" s="35">
        <v>1998</v>
      </c>
      <c r="F78" s="36">
        <f t="shared" si="4"/>
        <v>0.12945166760881854</v>
      </c>
      <c r="G78" s="37">
        <f t="shared" si="5"/>
        <v>229</v>
      </c>
    </row>
    <row r="79" spans="1:7" x14ac:dyDescent="0.25">
      <c r="A79" s="46">
        <v>77</v>
      </c>
      <c r="B79" s="47" t="s">
        <v>77</v>
      </c>
      <c r="C79" s="35">
        <v>6740</v>
      </c>
      <c r="D79" s="35">
        <v>6970</v>
      </c>
      <c r="E79" s="35">
        <v>7009</v>
      </c>
      <c r="F79" s="36">
        <f t="shared" si="4"/>
        <v>3.9910979228486645E-2</v>
      </c>
      <c r="G79" s="37">
        <f t="shared" si="5"/>
        <v>269</v>
      </c>
    </row>
    <row r="80" spans="1:7" x14ac:dyDescent="0.25">
      <c r="A80" s="46">
        <v>78</v>
      </c>
      <c r="B80" s="47" t="s">
        <v>78</v>
      </c>
      <c r="C80" s="35">
        <v>5119</v>
      </c>
      <c r="D80" s="35">
        <v>5168</v>
      </c>
      <c r="E80" s="35">
        <v>5238</v>
      </c>
      <c r="F80" s="36">
        <f t="shared" si="4"/>
        <v>2.3246727876538385E-2</v>
      </c>
      <c r="G80" s="37">
        <f t="shared" si="5"/>
        <v>119</v>
      </c>
    </row>
    <row r="81" spans="1:7" x14ac:dyDescent="0.25">
      <c r="A81" s="46">
        <v>79</v>
      </c>
      <c r="B81" s="47" t="s">
        <v>79</v>
      </c>
      <c r="C81" s="35">
        <v>1547</v>
      </c>
      <c r="D81" s="35">
        <v>1630</v>
      </c>
      <c r="E81" s="35">
        <v>1656</v>
      </c>
      <c r="F81" s="36">
        <f t="shared" si="4"/>
        <v>7.0458952811893988E-2</v>
      </c>
      <c r="G81" s="37">
        <f t="shared" si="5"/>
        <v>109</v>
      </c>
    </row>
    <row r="82" spans="1:7" x14ac:dyDescent="0.25">
      <c r="A82" s="46">
        <v>80</v>
      </c>
      <c r="B82" s="47" t="s">
        <v>80</v>
      </c>
      <c r="C82" s="35">
        <v>6334</v>
      </c>
      <c r="D82" s="35">
        <v>6646</v>
      </c>
      <c r="E82" s="35">
        <v>6816</v>
      </c>
      <c r="F82" s="36">
        <f t="shared" si="4"/>
        <v>7.6097252920745179E-2</v>
      </c>
      <c r="G82" s="37">
        <f t="shared" si="5"/>
        <v>482</v>
      </c>
    </row>
    <row r="83" spans="1:7" x14ac:dyDescent="0.25">
      <c r="A83" s="46">
        <v>81</v>
      </c>
      <c r="B83" s="47" t="s">
        <v>81</v>
      </c>
      <c r="C83" s="35">
        <v>7553</v>
      </c>
      <c r="D83" s="35">
        <v>7969</v>
      </c>
      <c r="E83" s="35">
        <v>8107</v>
      </c>
      <c r="F83" s="36">
        <f t="shared" si="4"/>
        <v>7.3348338408579378E-2</v>
      </c>
      <c r="G83" s="37">
        <f t="shared" si="5"/>
        <v>554</v>
      </c>
    </row>
    <row r="84" spans="1:7" s="42" customFormat="1" x14ac:dyDescent="0.25">
      <c r="A84" s="62" t="s">
        <v>196</v>
      </c>
      <c r="B84" s="62"/>
      <c r="C84" s="39">
        <v>1742007</v>
      </c>
      <c r="D84" s="39">
        <v>1826214</v>
      </c>
      <c r="E84" s="39">
        <v>1840591</v>
      </c>
      <c r="F84" s="40">
        <f t="shared" si="4"/>
        <v>5.6592195094508808E-2</v>
      </c>
      <c r="G84" s="41">
        <f t="shared" si="5"/>
        <v>98584</v>
      </c>
    </row>
  </sheetData>
  <mergeCells count="2">
    <mergeCell ref="C1:E1"/>
    <mergeCell ref="A84:B8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4"/>
  <sheetViews>
    <sheetView workbookViewId="0">
      <selection activeCell="E2" sqref="E2:G2"/>
    </sheetView>
  </sheetViews>
  <sheetFormatPr defaultColWidth="8.85546875" defaultRowHeight="15" x14ac:dyDescent="0.25"/>
  <cols>
    <col min="1" max="1" width="18.28515625" style="6" bestFit="1" customWidth="1"/>
    <col min="2" max="2" width="12" style="6" customWidth="1"/>
    <col min="3" max="3" width="12" style="6" bestFit="1" customWidth="1"/>
    <col min="4" max="7" width="12" style="6" customWidth="1"/>
    <col min="8" max="8" width="22.42578125" style="6" customWidth="1"/>
    <col min="9" max="9" width="26.42578125" style="6" customWidth="1"/>
    <col min="10" max="10" width="27.42578125" style="6" customWidth="1"/>
    <col min="11" max="11" width="26.140625" style="6" customWidth="1"/>
    <col min="12" max="12" width="25.140625" style="6" customWidth="1"/>
    <col min="13" max="16384" width="8.85546875" style="6"/>
  </cols>
  <sheetData>
    <row r="1" spans="1:12" ht="15.75" thickBot="1" x14ac:dyDescent="0.3">
      <c r="B1" s="57" t="s">
        <v>195</v>
      </c>
      <c r="C1" s="57"/>
      <c r="D1" s="58"/>
      <c r="E1" s="63" t="s">
        <v>240</v>
      </c>
      <c r="F1" s="57"/>
      <c r="G1" s="58"/>
    </row>
    <row r="2" spans="1:12" ht="45" x14ac:dyDescent="0.25">
      <c r="A2" s="9" t="s">
        <v>194</v>
      </c>
      <c r="B2" s="52">
        <v>42675</v>
      </c>
      <c r="C2" s="52">
        <v>43009</v>
      </c>
      <c r="D2" s="52">
        <v>43040</v>
      </c>
      <c r="E2" s="52">
        <v>42675</v>
      </c>
      <c r="F2" s="52">
        <v>43009</v>
      </c>
      <c r="G2" s="52">
        <v>43040</v>
      </c>
      <c r="H2" s="10" t="s">
        <v>307</v>
      </c>
      <c r="I2" s="64" t="s">
        <v>308</v>
      </c>
      <c r="J2" s="64" t="s">
        <v>309</v>
      </c>
      <c r="K2" s="65" t="s">
        <v>310</v>
      </c>
      <c r="L2" s="66" t="s">
        <v>311</v>
      </c>
    </row>
    <row r="3" spans="1:12" x14ac:dyDescent="0.25">
      <c r="A3" s="67" t="s">
        <v>241</v>
      </c>
      <c r="B3" s="68">
        <v>2597</v>
      </c>
      <c r="C3" s="5">
        <v>2425</v>
      </c>
      <c r="D3" s="69">
        <v>2065</v>
      </c>
      <c r="E3" s="69">
        <v>2689.75779684806</v>
      </c>
      <c r="F3" s="69">
        <v>2576.52979991247</v>
      </c>
      <c r="G3" s="69">
        <v>2247.5556054520698</v>
      </c>
      <c r="H3" s="14">
        <f>D3/$D$84</f>
        <v>1.7692973362007661E-2</v>
      </c>
      <c r="I3" s="14">
        <f t="shared" ref="I3:I66" si="0">(D3-B3)/B3</f>
        <v>-0.20485175202156333</v>
      </c>
      <c r="J3" s="5">
        <f t="shared" ref="J3:J66" si="1">D3-B3</f>
        <v>-532</v>
      </c>
      <c r="K3" s="5">
        <f>D3-C3</f>
        <v>-360</v>
      </c>
      <c r="L3" s="5">
        <f>G3-F3</f>
        <v>-328.97419446040021</v>
      </c>
    </row>
    <row r="4" spans="1:12" x14ac:dyDescent="0.25">
      <c r="A4" s="67" t="s">
        <v>242</v>
      </c>
      <c r="B4" s="68">
        <v>430</v>
      </c>
      <c r="C4" s="5">
        <v>274</v>
      </c>
      <c r="D4" s="69">
        <v>322</v>
      </c>
      <c r="E4" s="69">
        <v>461.09195396841301</v>
      </c>
      <c r="F4" s="69">
        <v>330.15594019034597</v>
      </c>
      <c r="G4" s="69">
        <v>339.25675901954401</v>
      </c>
      <c r="H4" s="14">
        <f t="shared" ref="H4:H67" si="2">D4/$D$84</f>
        <v>2.7589043208554316E-3</v>
      </c>
      <c r="I4" s="14">
        <f t="shared" si="0"/>
        <v>-0.25116279069767444</v>
      </c>
      <c r="J4" s="5">
        <f t="shared" si="1"/>
        <v>-108</v>
      </c>
      <c r="K4" s="5">
        <f t="shared" ref="K4:K67" si="3">D4-C4</f>
        <v>48</v>
      </c>
      <c r="L4" s="5">
        <f t="shared" ref="L4:L67" si="4">G4-F4</f>
        <v>9.1008188291980332</v>
      </c>
    </row>
    <row r="5" spans="1:12" x14ac:dyDescent="0.25">
      <c r="A5" s="67" t="s">
        <v>243</v>
      </c>
      <c r="B5" s="68">
        <v>734</v>
      </c>
      <c r="C5" s="5">
        <v>652</v>
      </c>
      <c r="D5" s="69">
        <v>725</v>
      </c>
      <c r="E5" s="69">
        <v>758.929472757128</v>
      </c>
      <c r="F5" s="69">
        <v>802.94423996748901</v>
      </c>
      <c r="G5" s="69">
        <v>750.73214441315804</v>
      </c>
      <c r="H5" s="14">
        <f t="shared" si="2"/>
        <v>6.2118187348453044E-3</v>
      </c>
      <c r="I5" s="14">
        <f t="shared" si="0"/>
        <v>-1.226158038147139E-2</v>
      </c>
      <c r="J5" s="5">
        <f t="shared" si="1"/>
        <v>-9</v>
      </c>
      <c r="K5" s="5">
        <f t="shared" si="3"/>
        <v>73</v>
      </c>
      <c r="L5" s="5">
        <f t="shared" si="4"/>
        <v>-52.212095554330972</v>
      </c>
    </row>
    <row r="6" spans="1:12" x14ac:dyDescent="0.25">
      <c r="A6" s="67" t="s">
        <v>238</v>
      </c>
      <c r="B6" s="68">
        <v>209</v>
      </c>
      <c r="C6" s="5">
        <v>119</v>
      </c>
      <c r="D6" s="69">
        <v>167</v>
      </c>
      <c r="E6" s="69">
        <v>168.21895897089101</v>
      </c>
      <c r="F6" s="69">
        <v>166.15892449318</v>
      </c>
      <c r="G6" s="69">
        <v>160.707490453698</v>
      </c>
      <c r="H6" s="14">
        <f t="shared" si="2"/>
        <v>1.4308603154747114E-3</v>
      </c>
      <c r="I6" s="14">
        <f t="shared" si="0"/>
        <v>-0.20095693779904306</v>
      </c>
      <c r="J6" s="5">
        <f t="shared" si="1"/>
        <v>-42</v>
      </c>
      <c r="K6" s="5">
        <f t="shared" si="3"/>
        <v>48</v>
      </c>
      <c r="L6" s="5">
        <f t="shared" si="4"/>
        <v>-5.4514340394819953</v>
      </c>
    </row>
    <row r="7" spans="1:12" x14ac:dyDescent="0.25">
      <c r="A7" s="67" t="s">
        <v>244</v>
      </c>
      <c r="B7" s="68">
        <v>300</v>
      </c>
      <c r="C7" s="5">
        <v>299</v>
      </c>
      <c r="D7" s="69">
        <v>303</v>
      </c>
      <c r="E7" s="69">
        <v>344.36621981816</v>
      </c>
      <c r="F7" s="69">
        <v>391.90338279906501</v>
      </c>
      <c r="G7" s="69">
        <v>347.80582525912001</v>
      </c>
      <c r="H7" s="14">
        <f t="shared" si="2"/>
        <v>2.5961118298732789E-3</v>
      </c>
      <c r="I7" s="14">
        <f t="shared" si="0"/>
        <v>0.01</v>
      </c>
      <c r="J7" s="5">
        <f t="shared" si="1"/>
        <v>3</v>
      </c>
      <c r="K7" s="5">
        <f t="shared" si="3"/>
        <v>4</v>
      </c>
      <c r="L7" s="5">
        <f t="shared" si="4"/>
        <v>-44.097557539945001</v>
      </c>
    </row>
    <row r="8" spans="1:12" x14ac:dyDescent="0.25">
      <c r="A8" s="67" t="s">
        <v>245</v>
      </c>
      <c r="B8" s="68">
        <v>315</v>
      </c>
      <c r="C8" s="5">
        <v>245</v>
      </c>
      <c r="D8" s="69">
        <v>244</v>
      </c>
      <c r="E8" s="69">
        <v>372.64464944637098</v>
      </c>
      <c r="F8" s="69">
        <v>291.68436515816899</v>
      </c>
      <c r="G8" s="69">
        <v>288.651730338231</v>
      </c>
      <c r="H8" s="14">
        <f t="shared" si="2"/>
        <v>2.0905983052444885E-3</v>
      </c>
      <c r="I8" s="14">
        <f t="shared" si="0"/>
        <v>-0.2253968253968254</v>
      </c>
      <c r="J8" s="5">
        <f t="shared" si="1"/>
        <v>-71</v>
      </c>
      <c r="K8" s="5">
        <f t="shared" si="3"/>
        <v>-1</v>
      </c>
      <c r="L8" s="5">
        <f t="shared" si="4"/>
        <v>-3.0326348199379822</v>
      </c>
    </row>
    <row r="9" spans="1:12" x14ac:dyDescent="0.25">
      <c r="A9" s="67" t="s">
        <v>246</v>
      </c>
      <c r="B9" s="68">
        <v>9094</v>
      </c>
      <c r="C9" s="5">
        <v>7910</v>
      </c>
      <c r="D9" s="69">
        <v>7996</v>
      </c>
      <c r="E9" s="69">
        <v>9734.8895333667806</v>
      </c>
      <c r="F9" s="69">
        <v>8903.6532308810893</v>
      </c>
      <c r="G9" s="69">
        <v>8549.7268149076499</v>
      </c>
      <c r="H9" s="14">
        <f t="shared" si="2"/>
        <v>6.8509934625962832E-2</v>
      </c>
      <c r="I9" s="14">
        <f t="shared" si="0"/>
        <v>-0.12073894875742247</v>
      </c>
      <c r="J9" s="5">
        <f t="shared" si="1"/>
        <v>-1098</v>
      </c>
      <c r="K9" s="5">
        <f t="shared" si="3"/>
        <v>86</v>
      </c>
      <c r="L9" s="5">
        <f t="shared" si="4"/>
        <v>-353.92641597343936</v>
      </c>
    </row>
    <row r="10" spans="1:12" x14ac:dyDescent="0.25">
      <c r="A10" s="67" t="s">
        <v>247</v>
      </c>
      <c r="B10" s="68">
        <v>18060</v>
      </c>
      <c r="C10" s="5">
        <v>8021</v>
      </c>
      <c r="D10" s="69">
        <v>15636</v>
      </c>
      <c r="E10" s="69">
        <v>7060.5265147196196</v>
      </c>
      <c r="F10" s="69">
        <v>6042.5263114659101</v>
      </c>
      <c r="G10" s="69">
        <v>5985.6083503289101</v>
      </c>
      <c r="H10" s="14">
        <f t="shared" si="2"/>
        <v>0.13396965205247058</v>
      </c>
      <c r="I10" s="14">
        <f t="shared" si="0"/>
        <v>-0.13421926910299004</v>
      </c>
      <c r="J10" s="5">
        <f t="shared" si="1"/>
        <v>-2424</v>
      </c>
      <c r="K10" s="5">
        <f t="shared" si="3"/>
        <v>7615</v>
      </c>
      <c r="L10" s="5">
        <f t="shared" si="4"/>
        <v>-56.91796113700002</v>
      </c>
    </row>
    <row r="11" spans="1:12" x14ac:dyDescent="0.25">
      <c r="A11" s="67" t="s">
        <v>219</v>
      </c>
      <c r="B11" s="68">
        <v>97</v>
      </c>
      <c r="C11" s="5">
        <v>109</v>
      </c>
      <c r="D11" s="69">
        <v>99</v>
      </c>
      <c r="E11" s="69">
        <v>56.483766902006003</v>
      </c>
      <c r="F11" s="69">
        <v>72.168953065867697</v>
      </c>
      <c r="G11" s="69">
        <v>68.830827046479499</v>
      </c>
      <c r="H11" s="14">
        <f t="shared" si="2"/>
        <v>8.4823455827542774E-4</v>
      </c>
      <c r="I11" s="14">
        <f t="shared" si="0"/>
        <v>2.0618556701030927E-2</v>
      </c>
      <c r="J11" s="5">
        <f t="shared" si="1"/>
        <v>2</v>
      </c>
      <c r="K11" s="5">
        <f t="shared" si="3"/>
        <v>-10</v>
      </c>
      <c r="L11" s="5">
        <f t="shared" si="4"/>
        <v>-3.3381260193881985</v>
      </c>
    </row>
    <row r="12" spans="1:12" x14ac:dyDescent="0.25">
      <c r="A12" s="67" t="s">
        <v>248</v>
      </c>
      <c r="B12" s="68">
        <v>254</v>
      </c>
      <c r="C12" s="5">
        <v>186</v>
      </c>
      <c r="D12" s="69">
        <v>149</v>
      </c>
      <c r="E12" s="69">
        <v>271.84889884893801</v>
      </c>
      <c r="F12" s="69">
        <v>217.52608047435399</v>
      </c>
      <c r="G12" s="69">
        <v>161.64962103326801</v>
      </c>
      <c r="H12" s="14">
        <f t="shared" si="2"/>
        <v>1.2766358503337246E-3</v>
      </c>
      <c r="I12" s="14">
        <f t="shared" si="0"/>
        <v>-0.41338582677165353</v>
      </c>
      <c r="J12" s="5">
        <f t="shared" si="1"/>
        <v>-105</v>
      </c>
      <c r="K12" s="5">
        <f t="shared" si="3"/>
        <v>-37</v>
      </c>
      <c r="L12" s="5">
        <f t="shared" si="4"/>
        <v>-55.876459441085984</v>
      </c>
    </row>
    <row r="13" spans="1:12" x14ac:dyDescent="0.25">
      <c r="A13" s="67" t="s">
        <v>249</v>
      </c>
      <c r="B13" s="68">
        <v>2040</v>
      </c>
      <c r="C13" s="5">
        <v>2151</v>
      </c>
      <c r="D13" s="69">
        <v>1623</v>
      </c>
      <c r="E13" s="69">
        <v>1430.2373934554701</v>
      </c>
      <c r="F13" s="69">
        <v>1666.61690025695</v>
      </c>
      <c r="G13" s="69">
        <v>1177.7775044300099</v>
      </c>
      <c r="H13" s="14">
        <f t="shared" si="2"/>
        <v>1.3905905940212316E-2</v>
      </c>
      <c r="I13" s="14">
        <f t="shared" si="0"/>
        <v>-0.20441176470588235</v>
      </c>
      <c r="J13" s="5">
        <f t="shared" si="1"/>
        <v>-417</v>
      </c>
      <c r="K13" s="5">
        <f t="shared" si="3"/>
        <v>-528</v>
      </c>
      <c r="L13" s="5">
        <f t="shared" si="4"/>
        <v>-488.83939582694006</v>
      </c>
    </row>
    <row r="14" spans="1:12" x14ac:dyDescent="0.25">
      <c r="A14" s="67" t="s">
        <v>250</v>
      </c>
      <c r="B14" s="68">
        <v>1183</v>
      </c>
      <c r="C14" s="5">
        <v>1288</v>
      </c>
      <c r="D14" s="69">
        <v>1073</v>
      </c>
      <c r="E14" s="69">
        <v>1341.5352305137601</v>
      </c>
      <c r="F14" s="69">
        <v>1375.1704729196199</v>
      </c>
      <c r="G14" s="69">
        <v>1215.61656681357</v>
      </c>
      <c r="H14" s="14">
        <f t="shared" si="2"/>
        <v>9.1934917275710501E-3</v>
      </c>
      <c r="I14" s="14">
        <f t="shared" si="0"/>
        <v>-9.2983939137785285E-2</v>
      </c>
      <c r="J14" s="5">
        <f t="shared" si="1"/>
        <v>-110</v>
      </c>
      <c r="K14" s="5">
        <f t="shared" si="3"/>
        <v>-215</v>
      </c>
      <c r="L14" s="5">
        <f t="shared" si="4"/>
        <v>-159.55390610604991</v>
      </c>
    </row>
    <row r="15" spans="1:12" x14ac:dyDescent="0.25">
      <c r="A15" s="67" t="s">
        <v>251</v>
      </c>
      <c r="B15" s="68">
        <v>217</v>
      </c>
      <c r="C15" s="5">
        <v>215</v>
      </c>
      <c r="D15" s="69">
        <v>191</v>
      </c>
      <c r="E15" s="69">
        <v>257.47307330035898</v>
      </c>
      <c r="F15" s="69">
        <v>225.70459019837901</v>
      </c>
      <c r="G15" s="69">
        <v>226.73265234364399</v>
      </c>
      <c r="H15" s="14">
        <f t="shared" si="2"/>
        <v>1.636492935662694E-3</v>
      </c>
      <c r="I15" s="14">
        <f t="shared" si="0"/>
        <v>-0.11981566820276497</v>
      </c>
      <c r="J15" s="5">
        <f t="shared" si="1"/>
        <v>-26</v>
      </c>
      <c r="K15" s="5">
        <f t="shared" si="3"/>
        <v>-24</v>
      </c>
      <c r="L15" s="5">
        <f t="shared" si="4"/>
        <v>1.0280621452649825</v>
      </c>
    </row>
    <row r="16" spans="1:12" x14ac:dyDescent="0.25">
      <c r="A16" s="67" t="s">
        <v>222</v>
      </c>
      <c r="B16" s="68">
        <v>343</v>
      </c>
      <c r="C16" s="5">
        <v>365</v>
      </c>
      <c r="D16" s="69">
        <v>340</v>
      </c>
      <c r="E16" s="69">
        <v>451.49118835139598</v>
      </c>
      <c r="F16" s="69">
        <v>485.02319662886401</v>
      </c>
      <c r="G16" s="69">
        <v>446.57716913295201</v>
      </c>
      <c r="H16" s="14">
        <f t="shared" si="2"/>
        <v>2.9131287859964186E-3</v>
      </c>
      <c r="I16" s="14">
        <f t="shared" si="0"/>
        <v>-8.7463556851311956E-3</v>
      </c>
      <c r="J16" s="5">
        <f t="shared" si="1"/>
        <v>-3</v>
      </c>
      <c r="K16" s="5">
        <f t="shared" si="3"/>
        <v>-25</v>
      </c>
      <c r="L16" s="5">
        <f t="shared" si="4"/>
        <v>-38.446027495912006</v>
      </c>
    </row>
    <row r="17" spans="1:12" x14ac:dyDescent="0.25">
      <c r="A17" s="67" t="s">
        <v>252</v>
      </c>
      <c r="B17" s="68">
        <v>69</v>
      </c>
      <c r="C17" s="5">
        <v>35</v>
      </c>
      <c r="D17" s="69">
        <v>95</v>
      </c>
      <c r="E17" s="69">
        <v>55.440073959624598</v>
      </c>
      <c r="F17" s="69">
        <v>44.139816610483201</v>
      </c>
      <c r="G17" s="69">
        <v>87.876839150927296</v>
      </c>
      <c r="H17" s="14">
        <f t="shared" si="2"/>
        <v>8.13962454910764E-4</v>
      </c>
      <c r="I17" s="14">
        <f t="shared" si="0"/>
        <v>0.37681159420289856</v>
      </c>
      <c r="J17" s="5">
        <f t="shared" si="1"/>
        <v>26</v>
      </c>
      <c r="K17" s="5">
        <f t="shared" si="3"/>
        <v>60</v>
      </c>
      <c r="L17" s="5">
        <f t="shared" si="4"/>
        <v>43.737022540444094</v>
      </c>
    </row>
    <row r="18" spans="1:12" x14ac:dyDescent="0.25">
      <c r="A18" s="67" t="s">
        <v>253</v>
      </c>
      <c r="B18" s="68">
        <v>377</v>
      </c>
      <c r="C18" s="5">
        <v>313</v>
      </c>
      <c r="D18" s="69">
        <v>318</v>
      </c>
      <c r="E18" s="69">
        <v>410.78500477701198</v>
      </c>
      <c r="F18" s="69">
        <v>321.996281923335</v>
      </c>
      <c r="G18" s="69">
        <v>341.98649685553102</v>
      </c>
      <c r="H18" s="14">
        <f t="shared" si="2"/>
        <v>2.7246322174907679E-3</v>
      </c>
      <c r="I18" s="14">
        <f t="shared" si="0"/>
        <v>-0.15649867374005305</v>
      </c>
      <c r="J18" s="5">
        <f t="shared" si="1"/>
        <v>-59</v>
      </c>
      <c r="K18" s="5">
        <f t="shared" si="3"/>
        <v>5</v>
      </c>
      <c r="L18" s="5">
        <f t="shared" si="4"/>
        <v>19.990214932196011</v>
      </c>
    </row>
    <row r="19" spans="1:12" x14ac:dyDescent="0.25">
      <c r="A19" s="67" t="s">
        <v>211</v>
      </c>
      <c r="B19" s="68">
        <v>366</v>
      </c>
      <c r="C19" s="5">
        <v>180</v>
      </c>
      <c r="D19" s="69">
        <v>371</v>
      </c>
      <c r="E19" s="69">
        <v>309.87546084163199</v>
      </c>
      <c r="F19" s="69">
        <v>252.89976677563601</v>
      </c>
      <c r="G19" s="69">
        <v>301.58159551836098</v>
      </c>
      <c r="H19" s="14">
        <f t="shared" si="2"/>
        <v>3.1787375870725625E-3</v>
      </c>
      <c r="I19" s="14">
        <f t="shared" si="0"/>
        <v>1.3661202185792349E-2</v>
      </c>
      <c r="J19" s="5">
        <f t="shared" si="1"/>
        <v>5</v>
      </c>
      <c r="K19" s="5">
        <f t="shared" si="3"/>
        <v>191</v>
      </c>
      <c r="L19" s="5">
        <f t="shared" si="4"/>
        <v>48.681828742724974</v>
      </c>
    </row>
    <row r="20" spans="1:12" x14ac:dyDescent="0.25">
      <c r="A20" s="67" t="s">
        <v>220</v>
      </c>
      <c r="B20" s="68">
        <v>233</v>
      </c>
      <c r="C20" s="5">
        <v>138</v>
      </c>
      <c r="D20" s="69">
        <v>188</v>
      </c>
      <c r="E20" s="69">
        <v>223.28237360227499</v>
      </c>
      <c r="F20" s="69">
        <v>205.651559140383</v>
      </c>
      <c r="G20" s="69">
        <v>181.183712553487</v>
      </c>
      <c r="H20" s="14">
        <f t="shared" si="2"/>
        <v>1.6107888581391961E-3</v>
      </c>
      <c r="I20" s="14">
        <f t="shared" si="0"/>
        <v>-0.19313304721030042</v>
      </c>
      <c r="J20" s="5">
        <f t="shared" si="1"/>
        <v>-45</v>
      </c>
      <c r="K20" s="5">
        <f t="shared" si="3"/>
        <v>50</v>
      </c>
      <c r="L20" s="5">
        <f t="shared" si="4"/>
        <v>-24.467846586896002</v>
      </c>
    </row>
    <row r="21" spans="1:12" x14ac:dyDescent="0.25">
      <c r="A21" s="67" t="s">
        <v>254</v>
      </c>
      <c r="B21" s="68">
        <v>418</v>
      </c>
      <c r="C21" s="5">
        <v>352</v>
      </c>
      <c r="D21" s="69">
        <v>450</v>
      </c>
      <c r="E21" s="69">
        <v>425.135830799367</v>
      </c>
      <c r="F21" s="69">
        <v>415.40656434823302</v>
      </c>
      <c r="G21" s="69">
        <v>445.40233427456798</v>
      </c>
      <c r="H21" s="14">
        <f t="shared" si="2"/>
        <v>3.8556116285246717E-3</v>
      </c>
      <c r="I21" s="14">
        <f t="shared" si="0"/>
        <v>7.6555023923444973E-2</v>
      </c>
      <c r="J21" s="5">
        <f t="shared" si="1"/>
        <v>32</v>
      </c>
      <c r="K21" s="5">
        <f t="shared" si="3"/>
        <v>98</v>
      </c>
      <c r="L21" s="5">
        <f t="shared" si="4"/>
        <v>29.995769926334958</v>
      </c>
    </row>
    <row r="22" spans="1:12" x14ac:dyDescent="0.25">
      <c r="A22" s="67" t="s">
        <v>255</v>
      </c>
      <c r="B22" s="68">
        <v>278</v>
      </c>
      <c r="C22" s="5">
        <v>220</v>
      </c>
      <c r="D22" s="69">
        <v>229</v>
      </c>
      <c r="E22" s="69">
        <v>276.74711337344399</v>
      </c>
      <c r="F22" s="69">
        <v>248.653869087315</v>
      </c>
      <c r="G22" s="69">
        <v>226.50835140577601</v>
      </c>
      <c r="H22" s="14">
        <f t="shared" si="2"/>
        <v>1.9620779176269996E-3</v>
      </c>
      <c r="I22" s="14">
        <f t="shared" si="0"/>
        <v>-0.17625899280575538</v>
      </c>
      <c r="J22" s="5">
        <f t="shared" si="1"/>
        <v>-49</v>
      </c>
      <c r="K22" s="5">
        <f t="shared" si="3"/>
        <v>9</v>
      </c>
      <c r="L22" s="5">
        <f t="shared" si="4"/>
        <v>-22.14551768153899</v>
      </c>
    </row>
    <row r="23" spans="1:12" x14ac:dyDescent="0.25">
      <c r="A23" s="67" t="s">
        <v>256</v>
      </c>
      <c r="B23" s="68">
        <v>5838</v>
      </c>
      <c r="C23" s="5">
        <v>5301</v>
      </c>
      <c r="D23" s="69">
        <v>4993</v>
      </c>
      <c r="E23" s="69">
        <v>6243.0307978575602</v>
      </c>
      <c r="F23" s="69">
        <v>5714.9753955184397</v>
      </c>
      <c r="G23" s="69">
        <v>5591.8800015040397</v>
      </c>
      <c r="H23" s="14">
        <f t="shared" si="2"/>
        <v>4.2780153024941522E-2</v>
      </c>
      <c r="I23" s="14">
        <f t="shared" si="0"/>
        <v>-0.144741349777321</v>
      </c>
      <c r="J23" s="5">
        <f t="shared" si="1"/>
        <v>-845</v>
      </c>
      <c r="K23" s="5">
        <f t="shared" si="3"/>
        <v>-308</v>
      </c>
      <c r="L23" s="5">
        <f t="shared" si="4"/>
        <v>-123.09539401439997</v>
      </c>
    </row>
    <row r="24" spans="1:12" x14ac:dyDescent="0.25">
      <c r="A24" s="67" t="s">
        <v>257</v>
      </c>
      <c r="B24" s="68">
        <v>589</v>
      </c>
      <c r="C24" s="5">
        <v>670</v>
      </c>
      <c r="D24" s="69">
        <v>515</v>
      </c>
      <c r="E24" s="69">
        <v>561.68302166657099</v>
      </c>
      <c r="F24" s="69">
        <v>615.00852908358002</v>
      </c>
      <c r="G24" s="69">
        <v>576.05867858398096</v>
      </c>
      <c r="H24" s="14">
        <f t="shared" si="2"/>
        <v>4.4125333082004579E-3</v>
      </c>
      <c r="I24" s="14">
        <f t="shared" si="0"/>
        <v>-0.12563667232597622</v>
      </c>
      <c r="J24" s="5">
        <f t="shared" si="1"/>
        <v>-74</v>
      </c>
      <c r="K24" s="5">
        <f t="shared" si="3"/>
        <v>-155</v>
      </c>
      <c r="L24" s="5">
        <f t="shared" si="4"/>
        <v>-38.949850499599052</v>
      </c>
    </row>
    <row r="25" spans="1:12" x14ac:dyDescent="0.25">
      <c r="A25" s="67" t="s">
        <v>258</v>
      </c>
      <c r="B25" s="68">
        <v>309</v>
      </c>
      <c r="C25" s="5">
        <v>138</v>
      </c>
      <c r="D25" s="69">
        <v>177</v>
      </c>
      <c r="E25" s="69">
        <v>295.116210663961</v>
      </c>
      <c r="F25" s="69">
        <v>158.71569501900399</v>
      </c>
      <c r="G25" s="69">
        <v>168.787515747367</v>
      </c>
      <c r="H25" s="14">
        <f t="shared" si="2"/>
        <v>1.5165405738863707E-3</v>
      </c>
      <c r="I25" s="14">
        <f t="shared" si="0"/>
        <v>-0.42718446601941745</v>
      </c>
      <c r="J25" s="5">
        <f t="shared" si="1"/>
        <v>-132</v>
      </c>
      <c r="K25" s="5">
        <f t="shared" si="3"/>
        <v>39</v>
      </c>
      <c r="L25" s="5">
        <f t="shared" si="4"/>
        <v>10.071820728363008</v>
      </c>
    </row>
    <row r="26" spans="1:12" x14ac:dyDescent="0.25">
      <c r="A26" s="67" t="s">
        <v>259</v>
      </c>
      <c r="B26" s="68">
        <v>782</v>
      </c>
      <c r="C26" s="5">
        <v>578</v>
      </c>
      <c r="D26" s="69">
        <v>484</v>
      </c>
      <c r="E26" s="69">
        <v>855.57205923283698</v>
      </c>
      <c r="F26" s="69">
        <v>725.20379679109703</v>
      </c>
      <c r="G26" s="69">
        <v>532.39042031491203</v>
      </c>
      <c r="H26" s="14">
        <f t="shared" si="2"/>
        <v>4.1469245071243136E-3</v>
      </c>
      <c r="I26" s="14">
        <f t="shared" si="0"/>
        <v>-0.38107416879795397</v>
      </c>
      <c r="J26" s="5">
        <f t="shared" si="1"/>
        <v>-298</v>
      </c>
      <c r="K26" s="5">
        <f t="shared" si="3"/>
        <v>-94</v>
      </c>
      <c r="L26" s="5">
        <f t="shared" si="4"/>
        <v>-192.813376476185</v>
      </c>
    </row>
    <row r="27" spans="1:12" x14ac:dyDescent="0.25">
      <c r="A27" s="67" t="s">
        <v>260</v>
      </c>
      <c r="B27" s="68">
        <v>1675</v>
      </c>
      <c r="C27" s="5">
        <v>1373</v>
      </c>
      <c r="D27" s="69">
        <v>1350</v>
      </c>
      <c r="E27" s="69">
        <v>1762.68103680233</v>
      </c>
      <c r="F27" s="69">
        <v>1427.44111544625</v>
      </c>
      <c r="G27" s="69">
        <v>1401.1415147995899</v>
      </c>
      <c r="H27" s="14">
        <f t="shared" si="2"/>
        <v>1.1566834885574015E-2</v>
      </c>
      <c r="I27" s="14">
        <f t="shared" si="0"/>
        <v>-0.19402985074626866</v>
      </c>
      <c r="J27" s="5">
        <f t="shared" si="1"/>
        <v>-325</v>
      </c>
      <c r="K27" s="5">
        <f t="shared" si="3"/>
        <v>-23</v>
      </c>
      <c r="L27" s="5">
        <f t="shared" si="4"/>
        <v>-26.29960064666011</v>
      </c>
    </row>
    <row r="28" spans="1:12" x14ac:dyDescent="0.25">
      <c r="A28" s="67" t="s">
        <v>7</v>
      </c>
      <c r="B28" s="68">
        <v>977</v>
      </c>
      <c r="C28" s="5">
        <v>994</v>
      </c>
      <c r="D28" s="69">
        <v>894</v>
      </c>
      <c r="E28" s="69">
        <v>1133.9968281282499</v>
      </c>
      <c r="F28" s="69">
        <v>1242.8711907084601</v>
      </c>
      <c r="G28" s="69">
        <v>1037.66457920522</v>
      </c>
      <c r="H28" s="14">
        <f t="shared" si="2"/>
        <v>7.6598151020023479E-3</v>
      </c>
      <c r="I28" s="14">
        <f t="shared" si="0"/>
        <v>-8.4953940634595701E-2</v>
      </c>
      <c r="J28" s="5">
        <f t="shared" si="1"/>
        <v>-83</v>
      </c>
      <c r="K28" s="5">
        <f t="shared" si="3"/>
        <v>-100</v>
      </c>
      <c r="L28" s="5">
        <f t="shared" si="4"/>
        <v>-205.20661150324008</v>
      </c>
    </row>
    <row r="29" spans="1:12" x14ac:dyDescent="0.25">
      <c r="A29" s="67" t="s">
        <v>261</v>
      </c>
      <c r="B29" s="68">
        <v>851</v>
      </c>
      <c r="C29" s="5">
        <v>660</v>
      </c>
      <c r="D29" s="69">
        <v>622</v>
      </c>
      <c r="E29" s="69">
        <v>980.32636731563605</v>
      </c>
      <c r="F29" s="69">
        <v>753.03858827971203</v>
      </c>
      <c r="G29" s="69">
        <v>715.93759413410999</v>
      </c>
      <c r="H29" s="14">
        <f t="shared" si="2"/>
        <v>5.3293120732052128E-3</v>
      </c>
      <c r="I29" s="14">
        <f t="shared" si="0"/>
        <v>-0.2690951821386604</v>
      </c>
      <c r="J29" s="5">
        <f t="shared" si="1"/>
        <v>-229</v>
      </c>
      <c r="K29" s="5">
        <f t="shared" si="3"/>
        <v>-38</v>
      </c>
      <c r="L29" s="5">
        <f t="shared" si="4"/>
        <v>-37.100994145602044</v>
      </c>
    </row>
    <row r="30" spans="1:12" x14ac:dyDescent="0.25">
      <c r="A30" s="67" t="s">
        <v>262</v>
      </c>
      <c r="B30" s="68">
        <v>484</v>
      </c>
      <c r="C30" s="5">
        <v>387</v>
      </c>
      <c r="D30" s="69">
        <v>371</v>
      </c>
      <c r="E30" s="69">
        <v>556.60530216452901</v>
      </c>
      <c r="F30" s="69">
        <v>444.84078370002698</v>
      </c>
      <c r="G30" s="69">
        <v>424.81628380880699</v>
      </c>
      <c r="H30" s="14">
        <f t="shared" si="2"/>
        <v>3.1787375870725625E-3</v>
      </c>
      <c r="I30" s="14">
        <f t="shared" si="0"/>
        <v>-0.23347107438016529</v>
      </c>
      <c r="J30" s="5">
        <f t="shared" si="1"/>
        <v>-113</v>
      </c>
      <c r="K30" s="5">
        <f t="shared" si="3"/>
        <v>-16</v>
      </c>
      <c r="L30" s="5">
        <f t="shared" si="4"/>
        <v>-20.024499891219989</v>
      </c>
    </row>
    <row r="31" spans="1:12" x14ac:dyDescent="0.25">
      <c r="A31" s="67" t="s">
        <v>263</v>
      </c>
      <c r="B31" s="68">
        <v>788</v>
      </c>
      <c r="C31" s="5">
        <v>512</v>
      </c>
      <c r="D31" s="69">
        <v>593</v>
      </c>
      <c r="E31" s="69">
        <v>805.95849947024499</v>
      </c>
      <c r="F31" s="69">
        <v>707.51459271268698</v>
      </c>
      <c r="G31" s="69">
        <v>605.54916784440002</v>
      </c>
      <c r="H31" s="14">
        <f t="shared" si="2"/>
        <v>5.0808393238114006E-3</v>
      </c>
      <c r="I31" s="14">
        <f t="shared" si="0"/>
        <v>-0.24746192893401014</v>
      </c>
      <c r="J31" s="5">
        <f t="shared" si="1"/>
        <v>-195</v>
      </c>
      <c r="K31" s="5">
        <f t="shared" si="3"/>
        <v>81</v>
      </c>
      <c r="L31" s="5">
        <f t="shared" si="4"/>
        <v>-101.96542486828696</v>
      </c>
    </row>
    <row r="32" spans="1:12" x14ac:dyDescent="0.25">
      <c r="A32" s="67" t="s">
        <v>264</v>
      </c>
      <c r="B32" s="68">
        <v>263</v>
      </c>
      <c r="C32" s="5">
        <v>239</v>
      </c>
      <c r="D32" s="69">
        <v>346</v>
      </c>
      <c r="E32" s="69">
        <v>309.80762001990502</v>
      </c>
      <c r="F32" s="69">
        <v>385.362410437378</v>
      </c>
      <c r="G32" s="69">
        <v>395.87839563664301</v>
      </c>
      <c r="H32" s="14">
        <f t="shared" si="2"/>
        <v>2.964536941043414E-3</v>
      </c>
      <c r="I32" s="14">
        <f t="shared" si="0"/>
        <v>0.31558935361216728</v>
      </c>
      <c r="J32" s="5">
        <f t="shared" si="1"/>
        <v>83</v>
      </c>
      <c r="K32" s="5">
        <f t="shared" si="3"/>
        <v>107</v>
      </c>
      <c r="L32" s="5">
        <f t="shared" si="4"/>
        <v>10.515985199265003</v>
      </c>
    </row>
    <row r="33" spans="1:12" x14ac:dyDescent="0.25">
      <c r="A33" s="67" t="s">
        <v>265</v>
      </c>
      <c r="B33" s="68">
        <v>1003</v>
      </c>
      <c r="C33" s="5">
        <v>610</v>
      </c>
      <c r="D33" s="69">
        <v>863</v>
      </c>
      <c r="E33" s="69">
        <v>1009.6737856482</v>
      </c>
      <c r="F33" s="69">
        <v>798.15508213316502</v>
      </c>
      <c r="G33" s="69">
        <v>863.62778732586901</v>
      </c>
      <c r="H33" s="14">
        <f t="shared" si="2"/>
        <v>7.3942063009262036E-3</v>
      </c>
      <c r="I33" s="14">
        <f t="shared" si="0"/>
        <v>-0.13958125623130607</v>
      </c>
      <c r="J33" s="5">
        <f t="shared" si="1"/>
        <v>-140</v>
      </c>
      <c r="K33" s="5">
        <f t="shared" si="3"/>
        <v>253</v>
      </c>
      <c r="L33" s="5">
        <f t="shared" si="4"/>
        <v>65.472705192703984</v>
      </c>
    </row>
    <row r="34" spans="1:12" x14ac:dyDescent="0.25">
      <c r="A34" s="67" t="s">
        <v>266</v>
      </c>
      <c r="B34" s="68">
        <v>1526</v>
      </c>
      <c r="C34" s="5">
        <v>1153</v>
      </c>
      <c r="D34" s="69">
        <v>1133</v>
      </c>
      <c r="E34" s="69">
        <v>1347.4747127339899</v>
      </c>
      <c r="F34" s="69">
        <v>1372.5721096334</v>
      </c>
      <c r="G34" s="69">
        <v>1004.2910639194801</v>
      </c>
      <c r="H34" s="14">
        <f t="shared" si="2"/>
        <v>9.7075732780410057E-3</v>
      </c>
      <c r="I34" s="14">
        <f t="shared" si="0"/>
        <v>-0.25753604193971169</v>
      </c>
      <c r="J34" s="5">
        <f t="shared" si="1"/>
        <v>-393</v>
      </c>
      <c r="K34" s="5">
        <f t="shared" si="3"/>
        <v>-20</v>
      </c>
      <c r="L34" s="5">
        <f t="shared" si="4"/>
        <v>-368.28104571391998</v>
      </c>
    </row>
    <row r="35" spans="1:12" x14ac:dyDescent="0.25">
      <c r="A35" s="67" t="s">
        <v>267</v>
      </c>
      <c r="B35" s="68">
        <v>2348</v>
      </c>
      <c r="C35" s="5">
        <v>2406</v>
      </c>
      <c r="D35" s="69">
        <v>2292</v>
      </c>
      <c r="E35" s="69">
        <v>2639.7222851439801</v>
      </c>
      <c r="F35" s="69">
        <v>2618.2376446240801</v>
      </c>
      <c r="G35" s="69">
        <v>2625.2660735818899</v>
      </c>
      <c r="H35" s="14">
        <f t="shared" si="2"/>
        <v>1.9637915227952326E-2</v>
      </c>
      <c r="I35" s="14">
        <f t="shared" si="0"/>
        <v>-2.385008517887564E-2</v>
      </c>
      <c r="J35" s="5">
        <f t="shared" si="1"/>
        <v>-56</v>
      </c>
      <c r="K35" s="5">
        <f t="shared" si="3"/>
        <v>-114</v>
      </c>
      <c r="L35" s="5">
        <f t="shared" si="4"/>
        <v>7.0284289578098651</v>
      </c>
    </row>
    <row r="36" spans="1:12" x14ac:dyDescent="0.25">
      <c r="A36" s="67" t="s">
        <v>239</v>
      </c>
      <c r="B36" s="68">
        <v>362</v>
      </c>
      <c r="C36" s="5">
        <v>327</v>
      </c>
      <c r="D36" s="69">
        <v>286</v>
      </c>
      <c r="E36" s="69">
        <v>468.33478016944201</v>
      </c>
      <c r="F36" s="69">
        <v>407.56904754814002</v>
      </c>
      <c r="G36" s="69">
        <v>372.09998002723103</v>
      </c>
      <c r="H36" s="14">
        <f t="shared" si="2"/>
        <v>2.4504553905734579E-3</v>
      </c>
      <c r="I36" s="14">
        <f t="shared" si="0"/>
        <v>-0.20994475138121546</v>
      </c>
      <c r="J36" s="5">
        <f t="shared" si="1"/>
        <v>-76</v>
      </c>
      <c r="K36" s="5">
        <f t="shared" si="3"/>
        <v>-41</v>
      </c>
      <c r="L36" s="5">
        <f t="shared" si="4"/>
        <v>-35.469067520908993</v>
      </c>
    </row>
    <row r="37" spans="1:12" x14ac:dyDescent="0.25">
      <c r="A37" s="67" t="s">
        <v>268</v>
      </c>
      <c r="B37" s="68">
        <v>152</v>
      </c>
      <c r="C37" s="5">
        <v>111</v>
      </c>
      <c r="D37" s="69">
        <v>144</v>
      </c>
      <c r="E37" s="69">
        <v>202.06389849194801</v>
      </c>
      <c r="F37" s="69">
        <v>162.39780758995801</v>
      </c>
      <c r="G37" s="69">
        <v>190.99829460308101</v>
      </c>
      <c r="H37" s="14">
        <f t="shared" si="2"/>
        <v>1.233795721127895E-3</v>
      </c>
      <c r="I37" s="14">
        <f t="shared" si="0"/>
        <v>-5.2631578947368418E-2</v>
      </c>
      <c r="J37" s="5">
        <f t="shared" si="1"/>
        <v>-8</v>
      </c>
      <c r="K37" s="5">
        <f t="shared" si="3"/>
        <v>33</v>
      </c>
      <c r="L37" s="5">
        <f t="shared" si="4"/>
        <v>28.600487013123001</v>
      </c>
    </row>
    <row r="38" spans="1:12" x14ac:dyDescent="0.25">
      <c r="A38" s="67" t="s">
        <v>223</v>
      </c>
      <c r="B38" s="68">
        <v>116</v>
      </c>
      <c r="C38" s="5">
        <v>64</v>
      </c>
      <c r="D38" s="69">
        <v>113</v>
      </c>
      <c r="E38" s="69">
        <v>113.465628499696</v>
      </c>
      <c r="F38" s="69">
        <v>96.242776775796798</v>
      </c>
      <c r="G38" s="69">
        <v>105.61805174280001</v>
      </c>
      <c r="H38" s="14">
        <f t="shared" si="2"/>
        <v>9.6818692005175083E-4</v>
      </c>
      <c r="I38" s="14">
        <f t="shared" si="0"/>
        <v>-2.5862068965517241E-2</v>
      </c>
      <c r="J38" s="5">
        <f t="shared" si="1"/>
        <v>-3</v>
      </c>
      <c r="K38" s="5">
        <f t="shared" si="3"/>
        <v>49</v>
      </c>
      <c r="L38" s="5">
        <f t="shared" si="4"/>
        <v>9.3752749670032074</v>
      </c>
    </row>
    <row r="39" spans="1:12" x14ac:dyDescent="0.25">
      <c r="A39" s="67" t="s">
        <v>269</v>
      </c>
      <c r="B39" s="68">
        <v>1141</v>
      </c>
      <c r="C39" s="5">
        <v>911</v>
      </c>
      <c r="D39" s="69">
        <v>970</v>
      </c>
      <c r="E39" s="69">
        <v>1329.2044829530801</v>
      </c>
      <c r="F39" s="69">
        <v>1041.4542855662201</v>
      </c>
      <c r="G39" s="69">
        <v>1128.1799501902101</v>
      </c>
      <c r="H39" s="14">
        <f t="shared" si="2"/>
        <v>8.3109850659309585E-3</v>
      </c>
      <c r="I39" s="14">
        <f t="shared" si="0"/>
        <v>-0.14986853637160386</v>
      </c>
      <c r="J39" s="5">
        <f t="shared" si="1"/>
        <v>-171</v>
      </c>
      <c r="K39" s="5">
        <f t="shared" si="3"/>
        <v>59</v>
      </c>
      <c r="L39" s="5">
        <f t="shared" si="4"/>
        <v>86.725664623990042</v>
      </c>
    </row>
    <row r="40" spans="1:12" x14ac:dyDescent="0.25">
      <c r="A40" s="67" t="s">
        <v>210</v>
      </c>
      <c r="B40" s="68">
        <v>113</v>
      </c>
      <c r="C40" s="5">
        <v>113</v>
      </c>
      <c r="D40" s="69">
        <v>100</v>
      </c>
      <c r="E40" s="69">
        <v>146.90066177794</v>
      </c>
      <c r="F40" s="69">
        <v>127.56499089298001</v>
      </c>
      <c r="G40" s="69">
        <v>127.305681969991</v>
      </c>
      <c r="H40" s="14">
        <f t="shared" si="2"/>
        <v>8.5680258411659368E-4</v>
      </c>
      <c r="I40" s="14">
        <f t="shared" si="0"/>
        <v>-0.11504424778761062</v>
      </c>
      <c r="J40" s="5">
        <f t="shared" si="1"/>
        <v>-13</v>
      </c>
      <c r="K40" s="5">
        <f t="shared" si="3"/>
        <v>-13</v>
      </c>
      <c r="L40" s="5">
        <f t="shared" si="4"/>
        <v>-0.25930892298900687</v>
      </c>
    </row>
    <row r="41" spans="1:12" x14ac:dyDescent="0.25">
      <c r="A41" s="67" t="s">
        <v>270</v>
      </c>
      <c r="B41" s="68">
        <v>442</v>
      </c>
      <c r="C41" s="5">
        <v>400</v>
      </c>
      <c r="D41" s="69">
        <v>369</v>
      </c>
      <c r="E41" s="69">
        <v>525.49016632599603</v>
      </c>
      <c r="F41" s="69">
        <v>491.37051966648897</v>
      </c>
      <c r="G41" s="69">
        <v>445.63582129119601</v>
      </c>
      <c r="H41" s="14">
        <f t="shared" si="2"/>
        <v>3.1616015353902308E-3</v>
      </c>
      <c r="I41" s="14">
        <f t="shared" si="0"/>
        <v>-0.16515837104072398</v>
      </c>
      <c r="J41" s="5">
        <f t="shared" si="1"/>
        <v>-73</v>
      </c>
      <c r="K41" s="5">
        <f t="shared" si="3"/>
        <v>-31</v>
      </c>
      <c r="L41" s="5">
        <f t="shared" si="4"/>
        <v>-45.734698375292965</v>
      </c>
    </row>
    <row r="42" spans="1:12" x14ac:dyDescent="0.25">
      <c r="A42" s="67" t="s">
        <v>271</v>
      </c>
      <c r="B42" s="68">
        <v>34296</v>
      </c>
      <c r="C42" s="5">
        <v>30576</v>
      </c>
      <c r="D42" s="69">
        <v>28077</v>
      </c>
      <c r="E42" s="69">
        <v>35855.007875925701</v>
      </c>
      <c r="F42" s="69">
        <v>30317.394719853899</v>
      </c>
      <c r="G42" s="69">
        <v>30005.097717952001</v>
      </c>
      <c r="H42" s="14">
        <f t="shared" si="2"/>
        <v>0.24056446154241601</v>
      </c>
      <c r="I42" s="14">
        <f t="shared" si="0"/>
        <v>-0.18133310006997902</v>
      </c>
      <c r="J42" s="5">
        <f t="shared" si="1"/>
        <v>-6219</v>
      </c>
      <c r="K42" s="5">
        <f t="shared" si="3"/>
        <v>-2499</v>
      </c>
      <c r="L42" s="5">
        <f t="shared" si="4"/>
        <v>-312.2970019018976</v>
      </c>
    </row>
    <row r="43" spans="1:12" x14ac:dyDescent="0.25">
      <c r="A43" s="67" t="s">
        <v>272</v>
      </c>
      <c r="B43" s="68">
        <v>7725</v>
      </c>
      <c r="C43" s="5">
        <v>7511</v>
      </c>
      <c r="D43" s="69">
        <v>6911</v>
      </c>
      <c r="E43" s="69">
        <v>7891.8866997838704</v>
      </c>
      <c r="F43" s="69">
        <v>7490.7460212834203</v>
      </c>
      <c r="G43" s="69">
        <v>7066.1230324575299</v>
      </c>
      <c r="H43" s="14">
        <f t="shared" si="2"/>
        <v>5.9213626588297791E-2</v>
      </c>
      <c r="I43" s="14">
        <f t="shared" si="0"/>
        <v>-0.10537216828478964</v>
      </c>
      <c r="J43" s="5">
        <f t="shared" si="1"/>
        <v>-814</v>
      </c>
      <c r="K43" s="5">
        <f t="shared" si="3"/>
        <v>-600</v>
      </c>
      <c r="L43" s="5">
        <f t="shared" si="4"/>
        <v>-424.62298882589039</v>
      </c>
    </row>
    <row r="44" spans="1:12" x14ac:dyDescent="0.25">
      <c r="A44" s="67" t="s">
        <v>273</v>
      </c>
      <c r="B44" s="68">
        <v>1298</v>
      </c>
      <c r="C44" s="5">
        <v>1164</v>
      </c>
      <c r="D44" s="69">
        <v>984</v>
      </c>
      <c r="E44" s="69">
        <v>1636.3023672518</v>
      </c>
      <c r="F44" s="69">
        <v>1354.7610471289099</v>
      </c>
      <c r="G44" s="69">
        <v>1280.58097721015</v>
      </c>
      <c r="H44" s="14">
        <f t="shared" si="2"/>
        <v>8.4309374277072822E-3</v>
      </c>
      <c r="I44" s="14">
        <f t="shared" si="0"/>
        <v>-0.24191063174114022</v>
      </c>
      <c r="J44" s="5">
        <f t="shared" si="1"/>
        <v>-314</v>
      </c>
      <c r="K44" s="5">
        <f t="shared" si="3"/>
        <v>-180</v>
      </c>
      <c r="L44" s="5">
        <f t="shared" si="4"/>
        <v>-74.180069918759955</v>
      </c>
    </row>
    <row r="45" spans="1:12" x14ac:dyDescent="0.25">
      <c r="A45" s="67" t="s">
        <v>274</v>
      </c>
      <c r="B45" s="68">
        <v>259</v>
      </c>
      <c r="C45" s="5">
        <v>262</v>
      </c>
      <c r="D45" s="69">
        <v>246</v>
      </c>
      <c r="E45" s="69">
        <v>288.00227289839501</v>
      </c>
      <c r="F45" s="69">
        <v>313.83632155427802</v>
      </c>
      <c r="G45" s="69">
        <v>274.30149126161302</v>
      </c>
      <c r="H45" s="14">
        <f t="shared" si="2"/>
        <v>2.1077343569268206E-3</v>
      </c>
      <c r="I45" s="14">
        <f t="shared" si="0"/>
        <v>-5.019305019305019E-2</v>
      </c>
      <c r="J45" s="5">
        <f t="shared" si="1"/>
        <v>-13</v>
      </c>
      <c r="K45" s="5">
        <f t="shared" si="3"/>
        <v>-16</v>
      </c>
      <c r="L45" s="5">
        <f t="shared" si="4"/>
        <v>-39.534830292664992</v>
      </c>
    </row>
    <row r="46" spans="1:12" x14ac:dyDescent="0.25">
      <c r="A46" s="67" t="s">
        <v>275</v>
      </c>
      <c r="B46" s="68">
        <v>409</v>
      </c>
      <c r="C46" s="5">
        <v>412</v>
      </c>
      <c r="D46" s="69">
        <v>340</v>
      </c>
      <c r="E46" s="69">
        <v>488.327126702199</v>
      </c>
      <c r="F46" s="69">
        <v>467.21071233345498</v>
      </c>
      <c r="G46" s="69">
        <v>437.23449266094002</v>
      </c>
      <c r="H46" s="14">
        <f t="shared" si="2"/>
        <v>2.9131287859964186E-3</v>
      </c>
      <c r="I46" s="14">
        <f t="shared" si="0"/>
        <v>-0.1687041564792176</v>
      </c>
      <c r="J46" s="5">
        <f t="shared" si="1"/>
        <v>-69</v>
      </c>
      <c r="K46" s="5">
        <f t="shared" si="3"/>
        <v>-72</v>
      </c>
      <c r="L46" s="5">
        <f t="shared" si="4"/>
        <v>-29.976219672514958</v>
      </c>
    </row>
    <row r="47" spans="1:12" x14ac:dyDescent="0.25">
      <c r="A47" s="67" t="s">
        <v>276</v>
      </c>
      <c r="B47" s="68">
        <v>228</v>
      </c>
      <c r="C47" s="5">
        <v>173</v>
      </c>
      <c r="D47" s="69">
        <v>289</v>
      </c>
      <c r="E47" s="69">
        <v>239.646323846283</v>
      </c>
      <c r="F47" s="69">
        <v>235.93796858457401</v>
      </c>
      <c r="G47" s="69">
        <v>290.07957994446201</v>
      </c>
      <c r="H47" s="14">
        <f t="shared" si="2"/>
        <v>2.4761594680969556E-3</v>
      </c>
      <c r="I47" s="14">
        <f t="shared" si="0"/>
        <v>0.26754385964912281</v>
      </c>
      <c r="J47" s="5">
        <f t="shared" si="1"/>
        <v>61</v>
      </c>
      <c r="K47" s="5">
        <f t="shared" si="3"/>
        <v>116</v>
      </c>
      <c r="L47" s="5">
        <f t="shared" si="4"/>
        <v>54.141611359888003</v>
      </c>
    </row>
    <row r="48" spans="1:12" x14ac:dyDescent="0.25">
      <c r="A48" s="67" t="s">
        <v>277</v>
      </c>
      <c r="B48" s="68">
        <v>491</v>
      </c>
      <c r="C48" s="5">
        <v>317</v>
      </c>
      <c r="D48" s="69">
        <v>369</v>
      </c>
      <c r="E48" s="69">
        <v>512.45075285967096</v>
      </c>
      <c r="F48" s="69">
        <v>416.13755590007202</v>
      </c>
      <c r="G48" s="69">
        <v>373.92884025359803</v>
      </c>
      <c r="H48" s="14">
        <f t="shared" si="2"/>
        <v>3.1616015353902308E-3</v>
      </c>
      <c r="I48" s="14">
        <f t="shared" si="0"/>
        <v>-0.2484725050916497</v>
      </c>
      <c r="J48" s="5">
        <f t="shared" si="1"/>
        <v>-122</v>
      </c>
      <c r="K48" s="5">
        <f t="shared" si="3"/>
        <v>52</v>
      </c>
      <c r="L48" s="5">
        <f t="shared" si="4"/>
        <v>-42.208715646473991</v>
      </c>
    </row>
    <row r="49" spans="1:12" x14ac:dyDescent="0.25">
      <c r="A49" s="67" t="s">
        <v>278</v>
      </c>
      <c r="B49" s="68">
        <v>2236</v>
      </c>
      <c r="C49" s="5">
        <v>1827</v>
      </c>
      <c r="D49" s="69">
        <v>2089</v>
      </c>
      <c r="E49" s="69">
        <v>2375.1248631144799</v>
      </c>
      <c r="F49" s="69">
        <v>2129.2157271895098</v>
      </c>
      <c r="G49" s="69">
        <v>1975.97626548427</v>
      </c>
      <c r="H49" s="14">
        <f t="shared" si="2"/>
        <v>1.7898605982195642E-2</v>
      </c>
      <c r="I49" s="14">
        <f t="shared" si="0"/>
        <v>-6.5742397137745975E-2</v>
      </c>
      <c r="J49" s="5">
        <f t="shared" si="1"/>
        <v>-147</v>
      </c>
      <c r="K49" s="5">
        <f t="shared" si="3"/>
        <v>262</v>
      </c>
      <c r="L49" s="5">
        <f t="shared" si="4"/>
        <v>-153.23946170523982</v>
      </c>
    </row>
    <row r="50" spans="1:12" x14ac:dyDescent="0.25">
      <c r="A50" s="67" t="s">
        <v>279</v>
      </c>
      <c r="B50" s="68">
        <v>90</v>
      </c>
      <c r="C50" s="5">
        <v>78</v>
      </c>
      <c r="D50" s="69">
        <v>52</v>
      </c>
      <c r="E50" s="69">
        <v>102.42875478143399</v>
      </c>
      <c r="F50" s="69">
        <v>94.751179061896806</v>
      </c>
      <c r="G50" s="69">
        <v>66.251807318375498</v>
      </c>
      <c r="H50" s="14">
        <f t="shared" si="2"/>
        <v>4.4553734374062871E-4</v>
      </c>
      <c r="I50" s="14">
        <f t="shared" si="0"/>
        <v>-0.42222222222222222</v>
      </c>
      <c r="J50" s="5">
        <f t="shared" si="1"/>
        <v>-38</v>
      </c>
      <c r="K50" s="5">
        <f t="shared" si="3"/>
        <v>-26</v>
      </c>
      <c r="L50" s="5">
        <f t="shared" si="4"/>
        <v>-28.499371743521309</v>
      </c>
    </row>
    <row r="51" spans="1:12" x14ac:dyDescent="0.25">
      <c r="A51" s="67" t="s">
        <v>39</v>
      </c>
      <c r="B51" s="68">
        <v>299</v>
      </c>
      <c r="C51" s="5">
        <v>331</v>
      </c>
      <c r="D51" s="69">
        <v>343</v>
      </c>
      <c r="E51" s="69">
        <v>318.56976752033</v>
      </c>
      <c r="F51" s="69">
        <v>369.71921898471697</v>
      </c>
      <c r="G51" s="69">
        <v>365.44517781062899</v>
      </c>
      <c r="H51" s="14">
        <f t="shared" si="2"/>
        <v>2.9388328635199163E-3</v>
      </c>
      <c r="I51" s="14">
        <f t="shared" si="0"/>
        <v>0.14715719063545152</v>
      </c>
      <c r="J51" s="5">
        <f t="shared" si="1"/>
        <v>44</v>
      </c>
      <c r="K51" s="5">
        <f t="shared" si="3"/>
        <v>12</v>
      </c>
      <c r="L51" s="5">
        <f t="shared" si="4"/>
        <v>-4.2740411740879836</v>
      </c>
    </row>
    <row r="52" spans="1:12" x14ac:dyDescent="0.25">
      <c r="A52" s="67" t="s">
        <v>280</v>
      </c>
      <c r="B52" s="68">
        <v>622</v>
      </c>
      <c r="C52" s="5">
        <v>591</v>
      </c>
      <c r="D52" s="69">
        <v>434</v>
      </c>
      <c r="E52" s="69">
        <v>668.27125702898695</v>
      </c>
      <c r="F52" s="69">
        <v>601.72008068386003</v>
      </c>
      <c r="G52" s="69">
        <v>470.34924067036599</v>
      </c>
      <c r="H52" s="14">
        <f t="shared" si="2"/>
        <v>3.7185232150660167E-3</v>
      </c>
      <c r="I52" s="14">
        <f t="shared" si="0"/>
        <v>-0.30225080385852088</v>
      </c>
      <c r="J52" s="5">
        <f t="shared" si="1"/>
        <v>-188</v>
      </c>
      <c r="K52" s="5">
        <f t="shared" si="3"/>
        <v>-157</v>
      </c>
      <c r="L52" s="5">
        <f t="shared" si="4"/>
        <v>-131.37084001349405</v>
      </c>
    </row>
    <row r="53" spans="1:12" x14ac:dyDescent="0.25">
      <c r="A53" s="67" t="s">
        <v>281</v>
      </c>
      <c r="B53" s="68">
        <v>173</v>
      </c>
      <c r="C53" s="5">
        <v>160</v>
      </c>
      <c r="D53" s="69">
        <v>149</v>
      </c>
      <c r="E53" s="69">
        <v>199.98016562237501</v>
      </c>
      <c r="F53" s="69">
        <v>186.672089608172</v>
      </c>
      <c r="G53" s="69">
        <v>166.49417872191401</v>
      </c>
      <c r="H53" s="14">
        <f t="shared" si="2"/>
        <v>1.2766358503337246E-3</v>
      </c>
      <c r="I53" s="14">
        <f t="shared" si="0"/>
        <v>-0.13872832369942195</v>
      </c>
      <c r="J53" s="5">
        <f t="shared" si="1"/>
        <v>-24</v>
      </c>
      <c r="K53" s="5">
        <f t="shared" si="3"/>
        <v>-11</v>
      </c>
      <c r="L53" s="5">
        <f t="shared" si="4"/>
        <v>-20.17791088625799</v>
      </c>
    </row>
    <row r="54" spans="1:12" x14ac:dyDescent="0.25">
      <c r="A54" s="67" t="s">
        <v>282</v>
      </c>
      <c r="B54" s="68">
        <v>3932</v>
      </c>
      <c r="C54" s="5">
        <v>3995</v>
      </c>
      <c r="D54" s="69">
        <v>3514</v>
      </c>
      <c r="E54" s="69">
        <v>4178.3651744545796</v>
      </c>
      <c r="F54" s="69">
        <v>3890.49149044357</v>
      </c>
      <c r="G54" s="69">
        <v>3720.5695509423799</v>
      </c>
      <c r="H54" s="14">
        <f t="shared" si="2"/>
        <v>3.0108042805857101E-2</v>
      </c>
      <c r="I54" s="14">
        <f t="shared" si="0"/>
        <v>-0.10630722278738555</v>
      </c>
      <c r="J54" s="5">
        <f t="shared" si="1"/>
        <v>-418</v>
      </c>
      <c r="K54" s="5">
        <f t="shared" si="3"/>
        <v>-481</v>
      </c>
      <c r="L54" s="5">
        <f t="shared" si="4"/>
        <v>-169.92193950119008</v>
      </c>
    </row>
    <row r="55" spans="1:12" x14ac:dyDescent="0.25">
      <c r="A55" s="67" t="s">
        <v>283</v>
      </c>
      <c r="B55" s="68">
        <v>2310</v>
      </c>
      <c r="C55" s="5">
        <v>1847</v>
      </c>
      <c r="D55" s="69">
        <v>1867</v>
      </c>
      <c r="E55" s="69">
        <v>2582.8616253199002</v>
      </c>
      <c r="F55" s="69">
        <v>2223.3179458658701</v>
      </c>
      <c r="G55" s="69">
        <v>2092.088319035</v>
      </c>
      <c r="H55" s="14">
        <f t="shared" si="2"/>
        <v>1.5996504245456806E-2</v>
      </c>
      <c r="I55" s="14">
        <f t="shared" si="0"/>
        <v>-0.19177489177489176</v>
      </c>
      <c r="J55" s="5">
        <f t="shared" si="1"/>
        <v>-443</v>
      </c>
      <c r="K55" s="5">
        <f t="shared" si="3"/>
        <v>20</v>
      </c>
      <c r="L55" s="5">
        <f t="shared" si="4"/>
        <v>-131.22962683087007</v>
      </c>
    </row>
    <row r="56" spans="1:12" x14ac:dyDescent="0.25">
      <c r="A56" s="67" t="s">
        <v>284</v>
      </c>
      <c r="B56" s="68">
        <v>678</v>
      </c>
      <c r="C56" s="5">
        <v>518</v>
      </c>
      <c r="D56" s="69">
        <v>563</v>
      </c>
      <c r="E56" s="69">
        <v>702.30180938185902</v>
      </c>
      <c r="F56" s="69">
        <v>620.81673267834299</v>
      </c>
      <c r="G56" s="69">
        <v>579.43993219650497</v>
      </c>
      <c r="H56" s="14">
        <f t="shared" si="2"/>
        <v>4.8237985485764228E-3</v>
      </c>
      <c r="I56" s="14">
        <f t="shared" si="0"/>
        <v>-0.1696165191740413</v>
      </c>
      <c r="J56" s="5">
        <f t="shared" si="1"/>
        <v>-115</v>
      </c>
      <c r="K56" s="5">
        <f t="shared" si="3"/>
        <v>45</v>
      </c>
      <c r="L56" s="5">
        <f t="shared" si="4"/>
        <v>-41.376800481838018</v>
      </c>
    </row>
    <row r="57" spans="1:12" x14ac:dyDescent="0.25">
      <c r="A57" s="67" t="s">
        <v>285</v>
      </c>
      <c r="B57" s="68">
        <v>698</v>
      </c>
      <c r="C57" s="5">
        <v>654</v>
      </c>
      <c r="D57" s="69">
        <v>682</v>
      </c>
      <c r="E57" s="69">
        <v>771.20857802589603</v>
      </c>
      <c r="F57" s="69">
        <v>782.48263436469301</v>
      </c>
      <c r="G57" s="69">
        <v>748.50585823126301</v>
      </c>
      <c r="H57" s="14">
        <f t="shared" si="2"/>
        <v>5.8433936236751693E-3</v>
      </c>
      <c r="I57" s="14">
        <f t="shared" si="0"/>
        <v>-2.2922636103151862E-2</v>
      </c>
      <c r="J57" s="5">
        <f t="shared" si="1"/>
        <v>-16</v>
      </c>
      <c r="K57" s="5">
        <f t="shared" si="3"/>
        <v>28</v>
      </c>
      <c r="L57" s="5">
        <f t="shared" si="4"/>
        <v>-33.976776133430008</v>
      </c>
    </row>
    <row r="58" spans="1:12" x14ac:dyDescent="0.25">
      <c r="A58" s="67" t="s">
        <v>286</v>
      </c>
      <c r="B58" s="68">
        <v>1885</v>
      </c>
      <c r="C58" s="5">
        <v>1664</v>
      </c>
      <c r="D58" s="69">
        <v>1530</v>
      </c>
      <c r="E58" s="69">
        <v>2079.29048196556</v>
      </c>
      <c r="F58" s="69">
        <v>1775.19826539719</v>
      </c>
      <c r="G58" s="69">
        <v>1687.6916525264601</v>
      </c>
      <c r="H58" s="14">
        <f t="shared" si="2"/>
        <v>1.3109079536983884E-2</v>
      </c>
      <c r="I58" s="14">
        <f t="shared" si="0"/>
        <v>-0.1883289124668435</v>
      </c>
      <c r="J58" s="5">
        <f t="shared" si="1"/>
        <v>-355</v>
      </c>
      <c r="K58" s="5">
        <f t="shared" si="3"/>
        <v>-134</v>
      </c>
      <c r="L58" s="5">
        <f t="shared" si="4"/>
        <v>-87.506612870729896</v>
      </c>
    </row>
    <row r="59" spans="1:12" x14ac:dyDescent="0.25">
      <c r="A59" s="67" t="s">
        <v>224</v>
      </c>
      <c r="B59" s="68">
        <v>653</v>
      </c>
      <c r="C59" s="5">
        <v>433</v>
      </c>
      <c r="D59" s="69">
        <v>404</v>
      </c>
      <c r="E59" s="69">
        <v>759.61174994279804</v>
      </c>
      <c r="F59" s="69">
        <v>540.97516964501494</v>
      </c>
      <c r="G59" s="69">
        <v>470.00610731056901</v>
      </c>
      <c r="H59" s="14">
        <f t="shared" si="2"/>
        <v>3.4614824398310384E-3</v>
      </c>
      <c r="I59" s="14">
        <f t="shared" si="0"/>
        <v>-0.38131699846860645</v>
      </c>
      <c r="J59" s="5">
        <f t="shared" si="1"/>
        <v>-249</v>
      </c>
      <c r="K59" s="5">
        <f t="shared" si="3"/>
        <v>-29</v>
      </c>
      <c r="L59" s="5">
        <f t="shared" si="4"/>
        <v>-70.969062334445937</v>
      </c>
    </row>
    <row r="60" spans="1:12" x14ac:dyDescent="0.25">
      <c r="A60" s="67" t="s">
        <v>287</v>
      </c>
      <c r="B60" s="68">
        <v>2200</v>
      </c>
      <c r="C60" s="5">
        <v>2040</v>
      </c>
      <c r="D60" s="69">
        <v>1574</v>
      </c>
      <c r="E60" s="69">
        <v>2409.2051221184201</v>
      </c>
      <c r="F60" s="69">
        <v>2138.46083490825</v>
      </c>
      <c r="G60" s="69">
        <v>1725.48301770851</v>
      </c>
      <c r="H60" s="14">
        <f t="shared" si="2"/>
        <v>1.3486072673995184E-2</v>
      </c>
      <c r="I60" s="14">
        <f t="shared" si="0"/>
        <v>-0.28454545454545455</v>
      </c>
      <c r="J60" s="5">
        <f t="shared" si="1"/>
        <v>-626</v>
      </c>
      <c r="K60" s="5">
        <f t="shared" si="3"/>
        <v>-466</v>
      </c>
      <c r="L60" s="5">
        <f t="shared" si="4"/>
        <v>-412.97781719974</v>
      </c>
    </row>
    <row r="61" spans="1:12" x14ac:dyDescent="0.25">
      <c r="A61" s="67" t="s">
        <v>288</v>
      </c>
      <c r="B61" s="68">
        <v>4722</v>
      </c>
      <c r="C61" s="5">
        <v>3504</v>
      </c>
      <c r="D61" s="69">
        <v>4150</v>
      </c>
      <c r="E61" s="69">
        <v>1782.39851703316</v>
      </c>
      <c r="F61" s="69">
        <v>1848.21692396699</v>
      </c>
      <c r="G61" s="69">
        <v>1753.5299483132001</v>
      </c>
      <c r="H61" s="14">
        <f t="shared" si="2"/>
        <v>3.5557307240838637E-2</v>
      </c>
      <c r="I61" s="14">
        <f t="shared" si="0"/>
        <v>-0.12113511224057602</v>
      </c>
      <c r="J61" s="5">
        <f t="shared" si="1"/>
        <v>-572</v>
      </c>
      <c r="K61" s="5">
        <f t="shared" si="3"/>
        <v>646</v>
      </c>
      <c r="L61" s="5">
        <f t="shared" si="4"/>
        <v>-94.686975653789887</v>
      </c>
    </row>
    <row r="62" spans="1:12" x14ac:dyDescent="0.25">
      <c r="A62" s="67" t="s">
        <v>289</v>
      </c>
      <c r="B62" s="68">
        <v>150</v>
      </c>
      <c r="C62" s="5">
        <v>132</v>
      </c>
      <c r="D62" s="69">
        <v>145</v>
      </c>
      <c r="E62" s="69">
        <v>173.49276700140001</v>
      </c>
      <c r="F62" s="69">
        <v>192.544027574116</v>
      </c>
      <c r="G62" s="69">
        <v>166.01614906755901</v>
      </c>
      <c r="H62" s="14">
        <f t="shared" si="2"/>
        <v>1.2423637469690608E-3</v>
      </c>
      <c r="I62" s="14">
        <f t="shared" si="0"/>
        <v>-3.3333333333333333E-2</v>
      </c>
      <c r="J62" s="5">
        <f t="shared" si="1"/>
        <v>-5</v>
      </c>
      <c r="K62" s="5">
        <f t="shared" si="3"/>
        <v>13</v>
      </c>
      <c r="L62" s="5">
        <f t="shared" si="4"/>
        <v>-26.527878506556988</v>
      </c>
    </row>
    <row r="63" spans="1:12" x14ac:dyDescent="0.25">
      <c r="A63" s="67" t="s">
        <v>290</v>
      </c>
      <c r="B63" s="68">
        <v>483</v>
      </c>
      <c r="C63" s="5">
        <v>300</v>
      </c>
      <c r="D63" s="69">
        <v>368</v>
      </c>
      <c r="E63" s="69">
        <v>415.18952686271501</v>
      </c>
      <c r="F63" s="69">
        <v>352.459417233956</v>
      </c>
      <c r="G63" s="69">
        <v>387.25968759714601</v>
      </c>
      <c r="H63" s="14">
        <f t="shared" si="2"/>
        <v>3.1530335095490648E-3</v>
      </c>
      <c r="I63" s="14">
        <f t="shared" si="0"/>
        <v>-0.23809523809523808</v>
      </c>
      <c r="J63" s="5">
        <f t="shared" si="1"/>
        <v>-115</v>
      </c>
      <c r="K63" s="5">
        <f t="shared" si="3"/>
        <v>68</v>
      </c>
      <c r="L63" s="5">
        <f t="shared" si="4"/>
        <v>34.800270363190009</v>
      </c>
    </row>
    <row r="64" spans="1:12" x14ac:dyDescent="0.25">
      <c r="A64" s="67" t="s">
        <v>291</v>
      </c>
      <c r="B64" s="68">
        <v>478</v>
      </c>
      <c r="C64" s="5">
        <v>338</v>
      </c>
      <c r="D64" s="69">
        <v>384</v>
      </c>
      <c r="E64" s="69">
        <v>518.21707761160599</v>
      </c>
      <c r="F64" s="69">
        <v>411.63286416548601</v>
      </c>
      <c r="G64" s="69">
        <v>416.30370755060102</v>
      </c>
      <c r="H64" s="14">
        <f t="shared" si="2"/>
        <v>3.2901219230077198E-3</v>
      </c>
      <c r="I64" s="14">
        <f t="shared" si="0"/>
        <v>-0.19665271966527198</v>
      </c>
      <c r="J64" s="5">
        <f t="shared" si="1"/>
        <v>-94</v>
      </c>
      <c r="K64" s="5">
        <f t="shared" si="3"/>
        <v>46</v>
      </c>
      <c r="L64" s="5">
        <f t="shared" si="4"/>
        <v>4.6708433851150062</v>
      </c>
    </row>
    <row r="65" spans="1:12" x14ac:dyDescent="0.25">
      <c r="A65" s="67" t="s">
        <v>292</v>
      </c>
      <c r="B65" s="68">
        <v>616</v>
      </c>
      <c r="C65" s="5">
        <v>503</v>
      </c>
      <c r="D65" s="69">
        <v>537</v>
      </c>
      <c r="E65" s="69">
        <v>741.13659513971197</v>
      </c>
      <c r="F65" s="69">
        <v>611.44525886225097</v>
      </c>
      <c r="G65" s="69">
        <v>640.68650994718803</v>
      </c>
      <c r="H65" s="14">
        <f t="shared" si="2"/>
        <v>4.6010298767061083E-3</v>
      </c>
      <c r="I65" s="14">
        <f t="shared" si="0"/>
        <v>-0.12824675324675325</v>
      </c>
      <c r="J65" s="5">
        <f t="shared" si="1"/>
        <v>-79</v>
      </c>
      <c r="K65" s="5">
        <f t="shared" si="3"/>
        <v>34</v>
      </c>
      <c r="L65" s="5">
        <f t="shared" si="4"/>
        <v>29.241251084937062</v>
      </c>
    </row>
    <row r="66" spans="1:12" x14ac:dyDescent="0.25">
      <c r="A66" s="67" t="s">
        <v>293</v>
      </c>
      <c r="B66" s="68">
        <v>552</v>
      </c>
      <c r="C66" s="5">
        <v>425</v>
      </c>
      <c r="D66" s="69">
        <v>380</v>
      </c>
      <c r="E66" s="69">
        <v>659.230623371055</v>
      </c>
      <c r="F66" s="69">
        <v>433.46927184086002</v>
      </c>
      <c r="G66" s="69">
        <v>452.91779989566902</v>
      </c>
      <c r="H66" s="14">
        <f t="shared" si="2"/>
        <v>3.255849819643056E-3</v>
      </c>
      <c r="I66" s="14">
        <f t="shared" si="0"/>
        <v>-0.31159420289855072</v>
      </c>
      <c r="J66" s="5">
        <f t="shared" si="1"/>
        <v>-172</v>
      </c>
      <c r="K66" s="5">
        <f t="shared" si="3"/>
        <v>-45</v>
      </c>
      <c r="L66" s="5">
        <f t="shared" si="4"/>
        <v>19.448528054809003</v>
      </c>
    </row>
    <row r="67" spans="1:12" x14ac:dyDescent="0.25">
      <c r="A67" s="67" t="s">
        <v>218</v>
      </c>
      <c r="B67" s="68">
        <v>360</v>
      </c>
      <c r="C67" s="5">
        <v>345</v>
      </c>
      <c r="D67" s="69">
        <v>379</v>
      </c>
      <c r="E67" s="69">
        <v>349.31706400018402</v>
      </c>
      <c r="F67" s="69">
        <v>330.22274386663298</v>
      </c>
      <c r="G67" s="69">
        <v>405.85823566406998</v>
      </c>
      <c r="H67" s="14">
        <f t="shared" si="2"/>
        <v>3.24728179380189E-3</v>
      </c>
      <c r="I67" s="14">
        <f t="shared" ref="I67:I84" si="5">(D67-B67)/B67</f>
        <v>5.2777777777777778E-2</v>
      </c>
      <c r="J67" s="5">
        <f t="shared" ref="J67:J84" si="6">D67-B67</f>
        <v>19</v>
      </c>
      <c r="K67" s="5">
        <f t="shared" si="3"/>
        <v>34</v>
      </c>
      <c r="L67" s="5">
        <f t="shared" si="4"/>
        <v>75.635491797436998</v>
      </c>
    </row>
    <row r="68" spans="1:12" x14ac:dyDescent="0.25">
      <c r="A68" s="67" t="s">
        <v>294</v>
      </c>
      <c r="B68" s="68">
        <v>1441</v>
      </c>
      <c r="C68" s="5">
        <v>1357</v>
      </c>
      <c r="D68" s="69">
        <v>1459</v>
      </c>
      <c r="E68" s="69">
        <v>1469.03541590537</v>
      </c>
      <c r="F68" s="69">
        <v>1458.5759642897201</v>
      </c>
      <c r="G68" s="69">
        <v>1472.0603419470599</v>
      </c>
      <c r="H68" s="14">
        <f t="shared" ref="H68:H84" si="7">D68/$D$84</f>
        <v>1.2500749702261102E-2</v>
      </c>
      <c r="I68" s="14">
        <f t="shared" si="5"/>
        <v>1.2491325468424705E-2</v>
      </c>
      <c r="J68" s="5">
        <f t="shared" si="6"/>
        <v>18</v>
      </c>
      <c r="K68" s="5">
        <f t="shared" ref="K68:K84" si="8">D68-C68</f>
        <v>102</v>
      </c>
      <c r="L68" s="5">
        <f t="shared" ref="L68:L84" si="9">G68-F68</f>
        <v>13.484377657339792</v>
      </c>
    </row>
    <row r="69" spans="1:12" x14ac:dyDescent="0.25">
      <c r="A69" s="67" t="s">
        <v>295</v>
      </c>
      <c r="B69" s="68">
        <v>1020</v>
      </c>
      <c r="C69" s="5">
        <v>1103</v>
      </c>
      <c r="D69" s="69">
        <v>1040</v>
      </c>
      <c r="E69" s="69">
        <v>1129.4930440189</v>
      </c>
      <c r="F69" s="69">
        <v>1274.2896208765901</v>
      </c>
      <c r="G69" s="69">
        <v>1261.1530829384999</v>
      </c>
      <c r="H69" s="14">
        <f t="shared" si="7"/>
        <v>8.9107468748125737E-3</v>
      </c>
      <c r="I69" s="14">
        <f t="shared" si="5"/>
        <v>1.9607843137254902E-2</v>
      </c>
      <c r="J69" s="5">
        <f t="shared" si="6"/>
        <v>20</v>
      </c>
      <c r="K69" s="5">
        <f t="shared" si="8"/>
        <v>-63</v>
      </c>
      <c r="L69" s="5">
        <f t="shared" si="9"/>
        <v>-13.136537938090214</v>
      </c>
    </row>
    <row r="70" spans="1:12" x14ac:dyDescent="0.25">
      <c r="A70" s="67" t="s">
        <v>221</v>
      </c>
      <c r="B70" s="68">
        <v>123</v>
      </c>
      <c r="C70" s="5">
        <v>116</v>
      </c>
      <c r="D70" s="69">
        <v>108</v>
      </c>
      <c r="E70" s="69">
        <v>157.46727017369301</v>
      </c>
      <c r="F70" s="69">
        <v>169.13545383847401</v>
      </c>
      <c r="G70" s="69">
        <v>138.26840408833101</v>
      </c>
      <c r="H70" s="14">
        <f t="shared" si="7"/>
        <v>9.2534679084592115E-4</v>
      </c>
      <c r="I70" s="14">
        <f t="shared" si="5"/>
        <v>-0.12195121951219512</v>
      </c>
      <c r="J70" s="5">
        <f t="shared" si="6"/>
        <v>-15</v>
      </c>
      <c r="K70" s="5">
        <f t="shared" si="8"/>
        <v>-8</v>
      </c>
      <c r="L70" s="5">
        <f t="shared" si="9"/>
        <v>-30.867049750142996</v>
      </c>
    </row>
    <row r="71" spans="1:12" x14ac:dyDescent="0.25">
      <c r="A71" s="67" t="s">
        <v>296</v>
      </c>
      <c r="B71" s="68">
        <v>201</v>
      </c>
      <c r="C71" s="5">
        <v>122</v>
      </c>
      <c r="D71" s="69">
        <v>122</v>
      </c>
      <c r="E71" s="69">
        <v>244.81171593308599</v>
      </c>
      <c r="F71" s="69">
        <v>158.32770909563101</v>
      </c>
      <c r="G71" s="69">
        <v>148.61566606686199</v>
      </c>
      <c r="H71" s="14">
        <f t="shared" si="7"/>
        <v>1.0452991526222442E-3</v>
      </c>
      <c r="I71" s="14">
        <f t="shared" si="5"/>
        <v>-0.39303482587064675</v>
      </c>
      <c r="J71" s="5">
        <f t="shared" si="6"/>
        <v>-79</v>
      </c>
      <c r="K71" s="5">
        <f t="shared" si="8"/>
        <v>0</v>
      </c>
      <c r="L71" s="5">
        <f t="shared" si="9"/>
        <v>-9.7120430287690169</v>
      </c>
    </row>
    <row r="72" spans="1:12" x14ac:dyDescent="0.25">
      <c r="A72" s="67" t="s">
        <v>297</v>
      </c>
      <c r="B72" s="68">
        <v>1079</v>
      </c>
      <c r="C72" s="5">
        <v>790</v>
      </c>
      <c r="D72" s="69">
        <v>1335</v>
      </c>
      <c r="E72" s="69">
        <v>995.80731900088199</v>
      </c>
      <c r="F72" s="69">
        <v>1127.04050482654</v>
      </c>
      <c r="G72" s="69">
        <v>1421.9874791524501</v>
      </c>
      <c r="H72" s="14">
        <f t="shared" si="7"/>
        <v>1.1438314497956526E-2</v>
      </c>
      <c r="I72" s="14">
        <f t="shared" si="5"/>
        <v>0.23725671918443003</v>
      </c>
      <c r="J72" s="5">
        <f t="shared" si="6"/>
        <v>256</v>
      </c>
      <c r="K72" s="5">
        <f t="shared" si="8"/>
        <v>545</v>
      </c>
      <c r="L72" s="5">
        <f t="shared" si="9"/>
        <v>294.94697432591011</v>
      </c>
    </row>
    <row r="73" spans="1:12" x14ac:dyDescent="0.25">
      <c r="A73" s="67" t="s">
        <v>298</v>
      </c>
      <c r="B73" s="68">
        <v>828</v>
      </c>
      <c r="C73" s="5">
        <v>629</v>
      </c>
      <c r="D73" s="69">
        <v>731</v>
      </c>
      <c r="E73" s="69">
        <v>1018.21979711636</v>
      </c>
      <c r="F73" s="69">
        <v>826.83780940299198</v>
      </c>
      <c r="G73" s="69">
        <v>1057.0634727389399</v>
      </c>
      <c r="H73" s="14">
        <f t="shared" si="7"/>
        <v>6.2632268898922998E-3</v>
      </c>
      <c r="I73" s="14">
        <f t="shared" si="5"/>
        <v>-0.11714975845410629</v>
      </c>
      <c r="J73" s="5">
        <f t="shared" si="6"/>
        <v>-97</v>
      </c>
      <c r="K73" s="5">
        <f t="shared" si="8"/>
        <v>102</v>
      </c>
      <c r="L73" s="5">
        <f t="shared" si="9"/>
        <v>230.22566333594796</v>
      </c>
    </row>
    <row r="74" spans="1:12" x14ac:dyDescent="0.25">
      <c r="A74" s="67" t="s">
        <v>225</v>
      </c>
      <c r="B74" s="68">
        <v>563</v>
      </c>
      <c r="C74" s="5">
        <v>222</v>
      </c>
      <c r="D74" s="69">
        <v>203</v>
      </c>
      <c r="E74" s="69">
        <v>691.22235400141096</v>
      </c>
      <c r="F74" s="69">
        <v>301.56077442299102</v>
      </c>
      <c r="G74" s="69">
        <v>247.34726307247999</v>
      </c>
      <c r="H74" s="14">
        <f t="shared" si="7"/>
        <v>1.7393092457566853E-3</v>
      </c>
      <c r="I74" s="14">
        <f t="shared" si="5"/>
        <v>-0.63943161634103018</v>
      </c>
      <c r="J74" s="5">
        <f t="shared" si="6"/>
        <v>-360</v>
      </c>
      <c r="K74" s="5">
        <f t="shared" si="8"/>
        <v>-19</v>
      </c>
      <c r="L74" s="5">
        <f t="shared" si="9"/>
        <v>-54.213511350511027</v>
      </c>
    </row>
    <row r="75" spans="1:12" x14ac:dyDescent="0.25">
      <c r="A75" s="67" t="s">
        <v>299</v>
      </c>
      <c r="B75" s="68">
        <v>2384</v>
      </c>
      <c r="C75" s="5">
        <v>2261</v>
      </c>
      <c r="D75" s="69">
        <v>1992</v>
      </c>
      <c r="E75" s="69">
        <v>2670.58295312271</v>
      </c>
      <c r="F75" s="69">
        <v>2469.7448935114598</v>
      </c>
      <c r="G75" s="69">
        <v>2232.18424650014</v>
      </c>
      <c r="H75" s="14">
        <f t="shared" si="7"/>
        <v>1.7067507475602546E-2</v>
      </c>
      <c r="I75" s="14">
        <f t="shared" si="5"/>
        <v>-0.16442953020134229</v>
      </c>
      <c r="J75" s="5">
        <f t="shared" si="6"/>
        <v>-392</v>
      </c>
      <c r="K75" s="5">
        <f t="shared" si="8"/>
        <v>-269</v>
      </c>
      <c r="L75" s="5">
        <f t="shared" si="9"/>
        <v>-237.56064701131982</v>
      </c>
    </row>
    <row r="76" spans="1:12" x14ac:dyDescent="0.25">
      <c r="A76" s="67" t="s">
        <v>300</v>
      </c>
      <c r="B76" s="68">
        <v>494</v>
      </c>
      <c r="C76" s="5">
        <v>419</v>
      </c>
      <c r="D76" s="69">
        <v>448</v>
      </c>
      <c r="E76" s="69">
        <v>556.81729239370895</v>
      </c>
      <c r="F76" s="69">
        <v>535.88789009595303</v>
      </c>
      <c r="G76" s="69">
        <v>504.96896374629102</v>
      </c>
      <c r="H76" s="14">
        <f t="shared" si="7"/>
        <v>3.8384755768423396E-3</v>
      </c>
      <c r="I76" s="14">
        <f t="shared" si="5"/>
        <v>-9.3117408906882596E-2</v>
      </c>
      <c r="J76" s="5">
        <f t="shared" si="6"/>
        <v>-46</v>
      </c>
      <c r="K76" s="5">
        <f t="shared" si="8"/>
        <v>29</v>
      </c>
      <c r="L76" s="5">
        <f t="shared" si="9"/>
        <v>-30.918926349662001</v>
      </c>
    </row>
    <row r="77" spans="1:12" x14ac:dyDescent="0.25">
      <c r="A77" s="67" t="s">
        <v>301</v>
      </c>
      <c r="B77" s="68">
        <v>909</v>
      </c>
      <c r="C77" s="5">
        <v>846</v>
      </c>
      <c r="D77" s="69">
        <v>699</v>
      </c>
      <c r="E77" s="69">
        <v>1199.5721247131901</v>
      </c>
      <c r="F77" s="69">
        <v>955.50983376594604</v>
      </c>
      <c r="G77" s="69">
        <v>924.47918235917496</v>
      </c>
      <c r="H77" s="14">
        <f t="shared" si="7"/>
        <v>5.9890500629749899E-3</v>
      </c>
      <c r="I77" s="14">
        <f t="shared" si="5"/>
        <v>-0.23102310231023102</v>
      </c>
      <c r="J77" s="5">
        <f t="shared" si="6"/>
        <v>-210</v>
      </c>
      <c r="K77" s="5">
        <f t="shared" si="8"/>
        <v>-147</v>
      </c>
      <c r="L77" s="5">
        <f t="shared" si="9"/>
        <v>-31.030651406771085</v>
      </c>
    </row>
    <row r="78" spans="1:12" x14ac:dyDescent="0.25">
      <c r="A78" s="67" t="s">
        <v>302</v>
      </c>
      <c r="B78" s="68">
        <v>87</v>
      </c>
      <c r="C78" s="5">
        <v>54</v>
      </c>
      <c r="D78" s="69">
        <v>81</v>
      </c>
      <c r="E78" s="69">
        <v>90.861368361220102</v>
      </c>
      <c r="F78" s="69">
        <v>50.106081132417003</v>
      </c>
      <c r="G78" s="69">
        <v>84.940441051454997</v>
      </c>
      <c r="H78" s="14">
        <f t="shared" si="7"/>
        <v>6.9401009313444092E-4</v>
      </c>
      <c r="I78" s="14">
        <f t="shared" si="5"/>
        <v>-6.8965517241379309E-2</v>
      </c>
      <c r="J78" s="5">
        <f t="shared" si="6"/>
        <v>-6</v>
      </c>
      <c r="K78" s="5">
        <f t="shared" si="8"/>
        <v>27</v>
      </c>
      <c r="L78" s="5">
        <f t="shared" si="9"/>
        <v>34.834359919037993</v>
      </c>
    </row>
    <row r="79" spans="1:12" x14ac:dyDescent="0.25">
      <c r="A79" s="67" t="s">
        <v>217</v>
      </c>
      <c r="B79" s="68">
        <v>584</v>
      </c>
      <c r="C79" s="5">
        <v>530</v>
      </c>
      <c r="D79" s="69">
        <v>438</v>
      </c>
      <c r="E79" s="69">
        <v>678.33216275398104</v>
      </c>
      <c r="F79" s="69">
        <v>660.41702204210401</v>
      </c>
      <c r="G79" s="69">
        <v>508.74912439566401</v>
      </c>
      <c r="H79" s="14">
        <f t="shared" si="7"/>
        <v>3.7527953184306804E-3</v>
      </c>
      <c r="I79" s="14">
        <f t="shared" si="5"/>
        <v>-0.25</v>
      </c>
      <c r="J79" s="5">
        <f t="shared" si="6"/>
        <v>-146</v>
      </c>
      <c r="K79" s="5">
        <f t="shared" si="8"/>
        <v>-92</v>
      </c>
      <c r="L79" s="5">
        <f t="shared" si="9"/>
        <v>-151.66789764644</v>
      </c>
    </row>
    <row r="80" spans="1:12" x14ac:dyDescent="0.25">
      <c r="A80" s="67" t="s">
        <v>212</v>
      </c>
      <c r="B80" s="68">
        <v>454</v>
      </c>
      <c r="C80" s="5">
        <v>413</v>
      </c>
      <c r="D80" s="69">
        <v>697</v>
      </c>
      <c r="E80" s="69">
        <v>586.66753267334104</v>
      </c>
      <c r="F80" s="69">
        <v>662.28950366665197</v>
      </c>
      <c r="G80" s="69">
        <v>900.68315206221405</v>
      </c>
      <c r="H80" s="14">
        <f t="shared" si="7"/>
        <v>5.9719140112926578E-3</v>
      </c>
      <c r="I80" s="14">
        <f t="shared" si="5"/>
        <v>0.53524229074889873</v>
      </c>
      <c r="J80" s="5">
        <f t="shared" si="6"/>
        <v>243</v>
      </c>
      <c r="K80" s="5">
        <f t="shared" si="8"/>
        <v>284</v>
      </c>
      <c r="L80" s="5">
        <f t="shared" si="9"/>
        <v>238.39364839556208</v>
      </c>
    </row>
    <row r="81" spans="1:12" x14ac:dyDescent="0.25">
      <c r="A81" s="67" t="s">
        <v>303</v>
      </c>
      <c r="B81" s="68">
        <v>372</v>
      </c>
      <c r="C81" s="5">
        <v>423</v>
      </c>
      <c r="D81" s="69">
        <v>413</v>
      </c>
      <c r="E81" s="69">
        <v>375.86194458740601</v>
      </c>
      <c r="F81" s="69">
        <v>421.572634654794</v>
      </c>
      <c r="G81" s="69">
        <v>415.834773376557</v>
      </c>
      <c r="H81" s="14">
        <f t="shared" si="7"/>
        <v>3.538594672401532E-3</v>
      </c>
      <c r="I81" s="14">
        <f t="shared" si="5"/>
        <v>0.11021505376344086</v>
      </c>
      <c r="J81" s="5">
        <f t="shared" si="6"/>
        <v>41</v>
      </c>
      <c r="K81" s="5">
        <f t="shared" si="8"/>
        <v>-10</v>
      </c>
      <c r="L81" s="5">
        <f t="shared" si="9"/>
        <v>-5.7378612782370055</v>
      </c>
    </row>
    <row r="82" spans="1:12" x14ac:dyDescent="0.25">
      <c r="A82" s="67" t="s">
        <v>304</v>
      </c>
      <c r="B82" s="68">
        <v>512</v>
      </c>
      <c r="C82" s="5">
        <v>291</v>
      </c>
      <c r="D82" s="69">
        <v>476</v>
      </c>
      <c r="E82" s="69">
        <v>468.90433553333401</v>
      </c>
      <c r="F82" s="69">
        <v>353.22029793658902</v>
      </c>
      <c r="G82" s="69">
        <v>460.00293373443998</v>
      </c>
      <c r="H82" s="14">
        <f t="shared" si="7"/>
        <v>4.0783803003949862E-3</v>
      </c>
      <c r="I82" s="14">
        <f t="shared" si="5"/>
        <v>-7.03125E-2</v>
      </c>
      <c r="J82" s="5">
        <f t="shared" si="6"/>
        <v>-36</v>
      </c>
      <c r="K82" s="5">
        <f t="shared" si="8"/>
        <v>185</v>
      </c>
      <c r="L82" s="5">
        <f t="shared" si="9"/>
        <v>106.78263579785096</v>
      </c>
    </row>
    <row r="83" spans="1:12" x14ac:dyDescent="0.25">
      <c r="A83" s="67" t="s">
        <v>305</v>
      </c>
      <c r="B83" s="68">
        <v>696</v>
      </c>
      <c r="C83" s="5">
        <v>517</v>
      </c>
      <c r="D83" s="69">
        <v>512</v>
      </c>
      <c r="E83" s="69">
        <v>830.26623401024301</v>
      </c>
      <c r="F83" s="69">
        <v>641.16765254315499</v>
      </c>
      <c r="G83" s="69">
        <v>609.93653154144897</v>
      </c>
      <c r="H83" s="14">
        <f t="shared" si="7"/>
        <v>4.3868292306769594E-3</v>
      </c>
      <c r="I83" s="14">
        <f t="shared" si="5"/>
        <v>-0.26436781609195403</v>
      </c>
      <c r="J83" s="5">
        <f t="shared" si="6"/>
        <v>-184</v>
      </c>
      <c r="K83" s="5">
        <f t="shared" si="8"/>
        <v>-5</v>
      </c>
      <c r="L83" s="5">
        <f t="shared" si="9"/>
        <v>-31.231121001706015</v>
      </c>
    </row>
    <row r="84" spans="1:12" s="16" customFormat="1" x14ac:dyDescent="0.25">
      <c r="A84" s="70" t="s">
        <v>306</v>
      </c>
      <c r="B84" s="71">
        <v>136963</v>
      </c>
      <c r="C84" s="17">
        <v>112637</v>
      </c>
      <c r="D84" s="72">
        <v>116713</v>
      </c>
      <c r="E84" s="72">
        <v>125493.260823738</v>
      </c>
      <c r="F84" s="72">
        <v>113175.874165894</v>
      </c>
      <c r="G84" s="72">
        <v>111629.81700218099</v>
      </c>
      <c r="H84" s="14">
        <f t="shared" si="7"/>
        <v>1</v>
      </c>
      <c r="I84" s="14">
        <f t="shared" si="5"/>
        <v>-0.14785014931039769</v>
      </c>
      <c r="J84" s="5">
        <f t="shared" si="6"/>
        <v>-20250</v>
      </c>
      <c r="K84" s="5">
        <f t="shared" si="8"/>
        <v>4076</v>
      </c>
      <c r="L84" s="5">
        <f t="shared" si="9"/>
        <v>-1546.0571637130051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4"/>
  <sheetViews>
    <sheetView topLeftCell="E1" workbookViewId="0">
      <selection activeCell="J10" sqref="J10"/>
    </sheetView>
  </sheetViews>
  <sheetFormatPr defaultColWidth="8.85546875" defaultRowHeight="15" x14ac:dyDescent="0.25"/>
  <cols>
    <col min="1" max="1" width="18.28515625" style="6" bestFit="1" customWidth="1"/>
    <col min="2" max="2" width="12" style="6" customWidth="1"/>
    <col min="3" max="3" width="12" style="6" bestFit="1" customWidth="1"/>
    <col min="4" max="7" width="12" style="6" customWidth="1"/>
    <col min="8" max="8" width="21.42578125" style="6" customWidth="1"/>
    <col min="9" max="9" width="31.140625" style="6" customWidth="1"/>
    <col min="10" max="10" width="36.7109375" style="6" customWidth="1"/>
    <col min="11" max="11" width="25.140625" style="6" customWidth="1"/>
    <col min="12" max="12" width="32" style="6" customWidth="1"/>
    <col min="13" max="16384" width="8.85546875" style="6"/>
  </cols>
  <sheetData>
    <row r="1" spans="1:12" ht="16.5" customHeight="1" thickBot="1" x14ac:dyDescent="0.3">
      <c r="B1" s="57" t="s">
        <v>195</v>
      </c>
      <c r="C1" s="57"/>
      <c r="D1" s="58"/>
      <c r="E1" s="63" t="s">
        <v>240</v>
      </c>
      <c r="F1" s="57"/>
      <c r="G1" s="58"/>
    </row>
    <row r="2" spans="1:12" ht="55.5" customHeight="1" x14ac:dyDescent="0.25">
      <c r="A2" s="9" t="s">
        <v>194</v>
      </c>
      <c r="B2" s="52">
        <v>42675</v>
      </c>
      <c r="C2" s="52">
        <v>43009</v>
      </c>
      <c r="D2" s="52">
        <v>43040</v>
      </c>
      <c r="E2" s="52">
        <v>42675</v>
      </c>
      <c r="F2" s="52">
        <v>43009</v>
      </c>
      <c r="G2" s="52">
        <v>43040</v>
      </c>
      <c r="H2" s="10" t="s">
        <v>307</v>
      </c>
      <c r="I2" s="64" t="s">
        <v>312</v>
      </c>
      <c r="J2" s="64" t="s">
        <v>313</v>
      </c>
      <c r="K2" s="65" t="s">
        <v>314</v>
      </c>
      <c r="L2" s="66" t="s">
        <v>315</v>
      </c>
    </row>
    <row r="3" spans="1:12" ht="16.5" customHeight="1" x14ac:dyDescent="0.25">
      <c r="A3" s="67" t="s">
        <v>241</v>
      </c>
      <c r="B3" s="4">
        <v>1406</v>
      </c>
      <c r="C3" s="5">
        <v>1176</v>
      </c>
      <c r="D3" s="69">
        <v>1026</v>
      </c>
      <c r="E3" s="69">
        <v>1666.1945817455601</v>
      </c>
      <c r="F3" s="69">
        <v>1314.5221409646899</v>
      </c>
      <c r="G3" s="69">
        <v>1209.80346982426</v>
      </c>
      <c r="H3" s="14">
        <f>D3/$D$84</f>
        <v>1.8668801630335893E-2</v>
      </c>
      <c r="I3" s="14">
        <f t="shared" ref="I3:I66" si="0">(D3-B3)/B3</f>
        <v>-0.27027027027027029</v>
      </c>
      <c r="J3" s="5">
        <f t="shared" ref="J3:J66" si="1">D3-B3</f>
        <v>-380</v>
      </c>
      <c r="K3" s="5">
        <f>D3-C3</f>
        <v>-150</v>
      </c>
      <c r="L3" s="5">
        <f>G3-F3</f>
        <v>-104.71867114042993</v>
      </c>
    </row>
    <row r="4" spans="1:12" ht="16.5" customHeight="1" x14ac:dyDescent="0.25">
      <c r="A4" s="67" t="s">
        <v>242</v>
      </c>
      <c r="B4" s="4">
        <v>208</v>
      </c>
      <c r="C4" s="5">
        <v>122</v>
      </c>
      <c r="D4" s="69">
        <v>147</v>
      </c>
      <c r="E4" s="69">
        <v>235.56755359648699</v>
      </c>
      <c r="F4" s="69">
        <v>155.713479931785</v>
      </c>
      <c r="G4" s="69">
        <v>164.880642959206</v>
      </c>
      <c r="H4" s="14">
        <f t="shared" ref="H4:H67" si="2">D4/$D$84</f>
        <v>2.6747698242294117E-3</v>
      </c>
      <c r="I4" s="14">
        <f t="shared" si="0"/>
        <v>-0.29326923076923078</v>
      </c>
      <c r="J4" s="5">
        <f t="shared" si="1"/>
        <v>-61</v>
      </c>
      <c r="K4" s="5">
        <f t="shared" ref="K4:K67" si="3">D4-C4</f>
        <v>25</v>
      </c>
      <c r="L4" s="5">
        <f t="shared" ref="L4:L67" si="4">G4-F4</f>
        <v>9.1671630274209974</v>
      </c>
    </row>
    <row r="5" spans="1:12" ht="16.5" customHeight="1" x14ac:dyDescent="0.25">
      <c r="A5" s="67" t="s">
        <v>243</v>
      </c>
      <c r="B5" s="4">
        <v>316</v>
      </c>
      <c r="C5" s="5">
        <v>254</v>
      </c>
      <c r="D5" s="69">
        <v>311</v>
      </c>
      <c r="E5" s="69">
        <v>328.32141023225103</v>
      </c>
      <c r="F5" s="69">
        <v>323.46895660174903</v>
      </c>
      <c r="G5" s="69">
        <v>323.13192226845399</v>
      </c>
      <c r="H5" s="14">
        <f t="shared" si="2"/>
        <v>5.6588667709887549E-3</v>
      </c>
      <c r="I5" s="14">
        <f t="shared" si="0"/>
        <v>-1.5822784810126583E-2</v>
      </c>
      <c r="J5" s="5">
        <f t="shared" si="1"/>
        <v>-5</v>
      </c>
      <c r="K5" s="5">
        <f t="shared" si="3"/>
        <v>57</v>
      </c>
      <c r="L5" s="5">
        <f t="shared" si="4"/>
        <v>-0.33703433329503696</v>
      </c>
    </row>
    <row r="6" spans="1:12" ht="16.5" customHeight="1" x14ac:dyDescent="0.25">
      <c r="A6" s="67" t="s">
        <v>238</v>
      </c>
      <c r="B6" s="4">
        <v>83</v>
      </c>
      <c r="C6" s="5">
        <v>43</v>
      </c>
      <c r="D6" s="69">
        <v>63</v>
      </c>
      <c r="E6" s="69">
        <v>78.749974593406407</v>
      </c>
      <c r="F6" s="69">
        <v>65.684860645903399</v>
      </c>
      <c r="G6" s="69">
        <v>58.695802124884203</v>
      </c>
      <c r="H6" s="14">
        <f t="shared" si="2"/>
        <v>1.1463299246697479E-3</v>
      </c>
      <c r="I6" s="14">
        <f t="shared" si="0"/>
        <v>-0.24096385542168675</v>
      </c>
      <c r="J6" s="5">
        <f t="shared" si="1"/>
        <v>-20</v>
      </c>
      <c r="K6" s="5">
        <f t="shared" si="3"/>
        <v>20</v>
      </c>
      <c r="L6" s="5">
        <f t="shared" si="4"/>
        <v>-6.9890585210191958</v>
      </c>
    </row>
    <row r="7" spans="1:12" ht="16.5" customHeight="1" x14ac:dyDescent="0.25">
      <c r="A7" s="67" t="s">
        <v>244</v>
      </c>
      <c r="B7" s="4">
        <v>156</v>
      </c>
      <c r="C7" s="5">
        <v>129</v>
      </c>
      <c r="D7" s="69">
        <v>145</v>
      </c>
      <c r="E7" s="69">
        <v>190.66738356096101</v>
      </c>
      <c r="F7" s="69">
        <v>178.84346698508099</v>
      </c>
      <c r="G7" s="69">
        <v>176.96036632481699</v>
      </c>
      <c r="H7" s="14">
        <f t="shared" si="2"/>
        <v>2.6383783980494196E-3</v>
      </c>
      <c r="I7" s="14">
        <f t="shared" si="0"/>
        <v>-7.0512820512820512E-2</v>
      </c>
      <c r="J7" s="5">
        <f t="shared" si="1"/>
        <v>-11</v>
      </c>
      <c r="K7" s="5">
        <f t="shared" si="3"/>
        <v>16</v>
      </c>
      <c r="L7" s="5">
        <f t="shared" si="4"/>
        <v>-1.8831006602640059</v>
      </c>
    </row>
    <row r="8" spans="1:12" ht="16.5" customHeight="1" x14ac:dyDescent="0.25">
      <c r="A8" s="67" t="s">
        <v>245</v>
      </c>
      <c r="B8" s="4">
        <v>119</v>
      </c>
      <c r="C8" s="5">
        <v>102</v>
      </c>
      <c r="D8" s="69">
        <v>99</v>
      </c>
      <c r="E8" s="69">
        <v>136.937307417157</v>
      </c>
      <c r="F8" s="69">
        <v>120.55768757369999</v>
      </c>
      <c r="G8" s="69">
        <v>113.940917909674</v>
      </c>
      <c r="H8" s="14">
        <f t="shared" si="2"/>
        <v>1.8013755959096038E-3</v>
      </c>
      <c r="I8" s="14">
        <f t="shared" si="0"/>
        <v>-0.16806722689075632</v>
      </c>
      <c r="J8" s="5">
        <f t="shared" si="1"/>
        <v>-20</v>
      </c>
      <c r="K8" s="5">
        <f t="shared" si="3"/>
        <v>-3</v>
      </c>
      <c r="L8" s="5">
        <f t="shared" si="4"/>
        <v>-6.6167696640259948</v>
      </c>
    </row>
    <row r="9" spans="1:12" ht="16.5" customHeight="1" x14ac:dyDescent="0.25">
      <c r="A9" s="67" t="s">
        <v>246</v>
      </c>
      <c r="B9" s="4">
        <v>3951</v>
      </c>
      <c r="C9" s="5">
        <v>3465</v>
      </c>
      <c r="D9" s="69">
        <v>3552</v>
      </c>
      <c r="E9" s="69">
        <v>4495.7121302995001</v>
      </c>
      <c r="F9" s="69">
        <v>4034.6565838499801</v>
      </c>
      <c r="G9" s="69">
        <v>3977.2879852605402</v>
      </c>
      <c r="H9" s="14">
        <f t="shared" si="2"/>
        <v>6.4631172895665778E-2</v>
      </c>
      <c r="I9" s="14">
        <f t="shared" si="0"/>
        <v>-0.10098709187547457</v>
      </c>
      <c r="J9" s="5">
        <f t="shared" si="1"/>
        <v>-399</v>
      </c>
      <c r="K9" s="5">
        <f t="shared" si="3"/>
        <v>87</v>
      </c>
      <c r="L9" s="5">
        <f t="shared" si="4"/>
        <v>-57.368598589439898</v>
      </c>
    </row>
    <row r="10" spans="1:12" ht="16.5" customHeight="1" x14ac:dyDescent="0.25">
      <c r="A10" s="67" t="s">
        <v>247</v>
      </c>
      <c r="B10" s="4">
        <v>9295</v>
      </c>
      <c r="C10" s="5">
        <v>3334</v>
      </c>
      <c r="D10" s="69">
        <v>6756</v>
      </c>
      <c r="E10" s="69">
        <v>3153.48067789374</v>
      </c>
      <c r="F10" s="69">
        <v>2633.69582452962</v>
      </c>
      <c r="G10" s="69">
        <v>2337.3034713082302</v>
      </c>
      <c r="H10" s="14">
        <f t="shared" si="2"/>
        <v>0.12293023763601296</v>
      </c>
      <c r="I10" s="14">
        <f t="shared" si="0"/>
        <v>-0.27315761161915009</v>
      </c>
      <c r="J10" s="5">
        <f t="shared" si="1"/>
        <v>-2539</v>
      </c>
      <c r="K10" s="5">
        <f t="shared" si="3"/>
        <v>3422</v>
      </c>
      <c r="L10" s="5">
        <f t="shared" si="4"/>
        <v>-296.39235322138984</v>
      </c>
    </row>
    <row r="11" spans="1:12" ht="16.5" customHeight="1" x14ac:dyDescent="0.25">
      <c r="A11" s="67" t="s">
        <v>219</v>
      </c>
      <c r="B11" s="4">
        <v>26</v>
      </c>
      <c r="C11" s="5">
        <v>17</v>
      </c>
      <c r="D11" s="69">
        <v>25</v>
      </c>
      <c r="E11" s="69">
        <v>25.877845839511799</v>
      </c>
      <c r="F11" s="69">
        <v>22.691010620917499</v>
      </c>
      <c r="G11" s="69">
        <v>24.5976071435521</v>
      </c>
      <c r="H11" s="14">
        <f t="shared" si="2"/>
        <v>4.5489282724989991E-4</v>
      </c>
      <c r="I11" s="14">
        <f t="shared" si="0"/>
        <v>-3.8461538461538464E-2</v>
      </c>
      <c r="J11" s="5">
        <f t="shared" si="1"/>
        <v>-1</v>
      </c>
      <c r="K11" s="5">
        <f t="shared" si="3"/>
        <v>8</v>
      </c>
      <c r="L11" s="5">
        <f t="shared" si="4"/>
        <v>1.9065965226346009</v>
      </c>
    </row>
    <row r="12" spans="1:12" ht="16.5" customHeight="1" x14ac:dyDescent="0.25">
      <c r="A12" s="67" t="s">
        <v>248</v>
      </c>
      <c r="B12" s="4">
        <v>87</v>
      </c>
      <c r="C12" s="5">
        <v>62</v>
      </c>
      <c r="D12" s="69">
        <v>59</v>
      </c>
      <c r="E12" s="69">
        <v>97.395150138590296</v>
      </c>
      <c r="F12" s="69">
        <v>84.044961293441702</v>
      </c>
      <c r="G12" s="69">
        <v>66.278984859263304</v>
      </c>
      <c r="H12" s="14">
        <f t="shared" si="2"/>
        <v>1.0735470723097639E-3</v>
      </c>
      <c r="I12" s="14">
        <f t="shared" si="0"/>
        <v>-0.32183908045977011</v>
      </c>
      <c r="J12" s="5">
        <f t="shared" si="1"/>
        <v>-28</v>
      </c>
      <c r="K12" s="5">
        <f t="shared" si="3"/>
        <v>-3</v>
      </c>
      <c r="L12" s="5">
        <f t="shared" si="4"/>
        <v>-17.765976434178398</v>
      </c>
    </row>
    <row r="13" spans="1:12" ht="16.5" customHeight="1" x14ac:dyDescent="0.25">
      <c r="A13" s="67" t="s">
        <v>249</v>
      </c>
      <c r="B13" s="4">
        <v>966</v>
      </c>
      <c r="C13" s="5">
        <v>1264</v>
      </c>
      <c r="D13" s="69">
        <v>718</v>
      </c>
      <c r="E13" s="69">
        <v>642.83984651121705</v>
      </c>
      <c r="F13" s="69">
        <v>1173.00671626042</v>
      </c>
      <c r="G13" s="69">
        <v>483.33308584462799</v>
      </c>
      <c r="H13" s="14">
        <f t="shared" si="2"/>
        <v>1.3064521998617126E-2</v>
      </c>
      <c r="I13" s="14">
        <f t="shared" si="0"/>
        <v>-0.25672877846790892</v>
      </c>
      <c r="J13" s="5">
        <f t="shared" si="1"/>
        <v>-248</v>
      </c>
      <c r="K13" s="5">
        <f t="shared" si="3"/>
        <v>-546</v>
      </c>
      <c r="L13" s="5">
        <f t="shared" si="4"/>
        <v>-689.6736304157921</v>
      </c>
    </row>
    <row r="14" spans="1:12" ht="16.5" customHeight="1" x14ac:dyDescent="0.25">
      <c r="A14" s="67" t="s">
        <v>250</v>
      </c>
      <c r="B14" s="4">
        <v>549</v>
      </c>
      <c r="C14" s="5">
        <v>555</v>
      </c>
      <c r="D14" s="69">
        <v>516</v>
      </c>
      <c r="E14" s="69">
        <v>649.16748744202198</v>
      </c>
      <c r="F14" s="69">
        <v>621.07670312340201</v>
      </c>
      <c r="G14" s="69">
        <v>609.34804380346498</v>
      </c>
      <c r="H14" s="14">
        <f t="shared" si="2"/>
        <v>9.3889879544379346E-3</v>
      </c>
      <c r="I14" s="14">
        <f t="shared" si="0"/>
        <v>-6.0109289617486336E-2</v>
      </c>
      <c r="J14" s="5">
        <f t="shared" si="1"/>
        <v>-33</v>
      </c>
      <c r="K14" s="5">
        <f t="shared" si="3"/>
        <v>-39</v>
      </c>
      <c r="L14" s="5">
        <f t="shared" si="4"/>
        <v>-11.728659319937037</v>
      </c>
    </row>
    <row r="15" spans="1:12" ht="16.5" customHeight="1" x14ac:dyDescent="0.25">
      <c r="A15" s="67" t="s">
        <v>251</v>
      </c>
      <c r="B15" s="4">
        <v>111</v>
      </c>
      <c r="C15" s="5">
        <v>86</v>
      </c>
      <c r="D15" s="69">
        <v>69</v>
      </c>
      <c r="E15" s="69">
        <v>111</v>
      </c>
      <c r="F15" s="69">
        <v>86</v>
      </c>
      <c r="G15" s="69">
        <v>69</v>
      </c>
      <c r="H15" s="14">
        <f t="shared" si="2"/>
        <v>1.2555042032097237E-3</v>
      </c>
      <c r="I15" s="14">
        <f t="shared" si="0"/>
        <v>-0.3783783783783784</v>
      </c>
      <c r="J15" s="5">
        <f t="shared" si="1"/>
        <v>-42</v>
      </c>
      <c r="K15" s="5">
        <f t="shared" si="3"/>
        <v>-17</v>
      </c>
      <c r="L15" s="5">
        <f t="shared" si="4"/>
        <v>-17</v>
      </c>
    </row>
    <row r="16" spans="1:12" ht="16.5" customHeight="1" x14ac:dyDescent="0.25">
      <c r="A16" s="67" t="s">
        <v>222</v>
      </c>
      <c r="B16" s="4">
        <v>198</v>
      </c>
      <c r="C16" s="5">
        <v>213</v>
      </c>
      <c r="D16" s="69">
        <v>193</v>
      </c>
      <c r="E16" s="69">
        <v>278.31878525149199</v>
      </c>
      <c r="F16" s="69">
        <v>292.32684077325098</v>
      </c>
      <c r="G16" s="69">
        <v>269.98420490993402</v>
      </c>
      <c r="H16" s="14">
        <f t="shared" si="2"/>
        <v>3.5117726263692276E-3</v>
      </c>
      <c r="I16" s="14">
        <f t="shared" si="0"/>
        <v>-2.5252525252525252E-2</v>
      </c>
      <c r="J16" s="5">
        <f t="shared" si="1"/>
        <v>-5</v>
      </c>
      <c r="K16" s="5">
        <f t="shared" si="3"/>
        <v>-20</v>
      </c>
      <c r="L16" s="5">
        <f t="shared" si="4"/>
        <v>-22.342635863316957</v>
      </c>
    </row>
    <row r="17" spans="1:12" ht="16.5" customHeight="1" x14ac:dyDescent="0.25">
      <c r="A17" s="67" t="s">
        <v>252</v>
      </c>
      <c r="B17" s="4">
        <v>29</v>
      </c>
      <c r="C17" s="5">
        <v>12</v>
      </c>
      <c r="D17" s="69">
        <v>41</v>
      </c>
      <c r="E17" s="69">
        <v>26.186746159747202</v>
      </c>
      <c r="F17" s="69">
        <v>23.704754156318302</v>
      </c>
      <c r="G17" s="69">
        <v>33.3200768355413</v>
      </c>
      <c r="H17" s="14">
        <f t="shared" si="2"/>
        <v>7.4602423668983589E-4</v>
      </c>
      <c r="I17" s="14">
        <f t="shared" si="0"/>
        <v>0.41379310344827586</v>
      </c>
      <c r="J17" s="5">
        <f t="shared" si="1"/>
        <v>12</v>
      </c>
      <c r="K17" s="5">
        <f t="shared" si="3"/>
        <v>29</v>
      </c>
      <c r="L17" s="5">
        <f t="shared" si="4"/>
        <v>9.6153226792229987</v>
      </c>
    </row>
    <row r="18" spans="1:12" ht="16.5" customHeight="1" x14ac:dyDescent="0.25">
      <c r="A18" s="67" t="s">
        <v>253</v>
      </c>
      <c r="B18" s="4">
        <v>190</v>
      </c>
      <c r="C18" s="5">
        <v>156</v>
      </c>
      <c r="D18" s="69">
        <v>151</v>
      </c>
      <c r="E18" s="69">
        <v>190</v>
      </c>
      <c r="F18" s="69">
        <v>156</v>
      </c>
      <c r="G18" s="69">
        <v>151</v>
      </c>
      <c r="H18" s="14">
        <f t="shared" si="2"/>
        <v>2.7475526765893955E-3</v>
      </c>
      <c r="I18" s="14">
        <f t="shared" si="0"/>
        <v>-0.20526315789473684</v>
      </c>
      <c r="J18" s="5">
        <f t="shared" si="1"/>
        <v>-39</v>
      </c>
      <c r="K18" s="5">
        <f t="shared" si="3"/>
        <v>-5</v>
      </c>
      <c r="L18" s="5">
        <f t="shared" si="4"/>
        <v>-5</v>
      </c>
    </row>
    <row r="19" spans="1:12" ht="16.5" customHeight="1" x14ac:dyDescent="0.25">
      <c r="A19" s="67" t="s">
        <v>211</v>
      </c>
      <c r="B19" s="4">
        <v>235</v>
      </c>
      <c r="C19" s="5">
        <v>122</v>
      </c>
      <c r="D19" s="69">
        <v>240</v>
      </c>
      <c r="E19" s="69">
        <v>135.530043484798</v>
      </c>
      <c r="F19" s="69">
        <v>130.31344995592701</v>
      </c>
      <c r="G19" s="69">
        <v>133.74069873344399</v>
      </c>
      <c r="H19" s="14">
        <f t="shared" si="2"/>
        <v>4.3669711415990397E-3</v>
      </c>
      <c r="I19" s="14">
        <f t="shared" si="0"/>
        <v>2.1276595744680851E-2</v>
      </c>
      <c r="J19" s="5">
        <f t="shared" si="1"/>
        <v>5</v>
      </c>
      <c r="K19" s="5">
        <f t="shared" si="3"/>
        <v>118</v>
      </c>
      <c r="L19" s="5">
        <f t="shared" si="4"/>
        <v>3.4272487775169793</v>
      </c>
    </row>
    <row r="20" spans="1:12" ht="16.5" customHeight="1" x14ac:dyDescent="0.25">
      <c r="A20" s="67" t="s">
        <v>220</v>
      </c>
      <c r="B20" s="4">
        <v>79</v>
      </c>
      <c r="C20" s="5">
        <v>63</v>
      </c>
      <c r="D20" s="69">
        <v>111</v>
      </c>
      <c r="E20" s="69">
        <v>84.041717157838093</v>
      </c>
      <c r="F20" s="69">
        <v>117.818206757212</v>
      </c>
      <c r="G20" s="69">
        <v>117.350208371148</v>
      </c>
      <c r="H20" s="14">
        <f t="shared" si="2"/>
        <v>2.0197241529895556E-3</v>
      </c>
      <c r="I20" s="14">
        <f t="shared" si="0"/>
        <v>0.4050632911392405</v>
      </c>
      <c r="J20" s="5">
        <f t="shared" si="1"/>
        <v>32</v>
      </c>
      <c r="K20" s="5">
        <f t="shared" si="3"/>
        <v>48</v>
      </c>
      <c r="L20" s="5">
        <f t="shared" si="4"/>
        <v>-0.46799838606399646</v>
      </c>
    </row>
    <row r="21" spans="1:12" ht="16.5" customHeight="1" x14ac:dyDescent="0.25">
      <c r="A21" s="67" t="s">
        <v>254</v>
      </c>
      <c r="B21" s="4">
        <v>163</v>
      </c>
      <c r="C21" s="5">
        <v>161</v>
      </c>
      <c r="D21" s="69">
        <v>213</v>
      </c>
      <c r="E21" s="69">
        <v>181.03046617112699</v>
      </c>
      <c r="F21" s="69">
        <v>201.094276351519</v>
      </c>
      <c r="G21" s="69">
        <v>230.35250078287399</v>
      </c>
      <c r="H21" s="14">
        <f t="shared" si="2"/>
        <v>3.8756868881691473E-3</v>
      </c>
      <c r="I21" s="14">
        <f t="shared" si="0"/>
        <v>0.30674846625766872</v>
      </c>
      <c r="J21" s="5">
        <f t="shared" si="1"/>
        <v>50</v>
      </c>
      <c r="K21" s="5">
        <f t="shared" si="3"/>
        <v>52</v>
      </c>
      <c r="L21" s="5">
        <f t="shared" si="4"/>
        <v>29.258224431354989</v>
      </c>
    </row>
    <row r="22" spans="1:12" ht="16.5" customHeight="1" x14ac:dyDescent="0.25">
      <c r="A22" s="67" t="s">
        <v>255</v>
      </c>
      <c r="B22" s="4">
        <v>133</v>
      </c>
      <c r="C22" s="5">
        <v>83</v>
      </c>
      <c r="D22" s="69">
        <v>99</v>
      </c>
      <c r="E22" s="69">
        <v>136.37332993220599</v>
      </c>
      <c r="F22" s="69">
        <v>112.189620555529</v>
      </c>
      <c r="G22" s="69">
        <v>100.90152929335601</v>
      </c>
      <c r="H22" s="14">
        <f t="shared" si="2"/>
        <v>1.8013755959096038E-3</v>
      </c>
      <c r="I22" s="14">
        <f t="shared" si="0"/>
        <v>-0.25563909774436089</v>
      </c>
      <c r="J22" s="5">
        <f t="shared" si="1"/>
        <v>-34</v>
      </c>
      <c r="K22" s="5">
        <f t="shared" si="3"/>
        <v>16</v>
      </c>
      <c r="L22" s="5">
        <f t="shared" si="4"/>
        <v>-11.288091262172998</v>
      </c>
    </row>
    <row r="23" spans="1:12" ht="16.5" customHeight="1" x14ac:dyDescent="0.25">
      <c r="A23" s="67" t="s">
        <v>256</v>
      </c>
      <c r="B23" s="4">
        <v>2937</v>
      </c>
      <c r="C23" s="5">
        <v>2683</v>
      </c>
      <c r="D23" s="69">
        <v>2620</v>
      </c>
      <c r="E23" s="69">
        <v>3345.5965307086399</v>
      </c>
      <c r="F23" s="69">
        <v>3072.8949023354799</v>
      </c>
      <c r="G23" s="69">
        <v>2976.01608518596</v>
      </c>
      <c r="H23" s="14">
        <f t="shared" si="2"/>
        <v>4.7672768295789515E-2</v>
      </c>
      <c r="I23" s="14">
        <f t="shared" si="0"/>
        <v>-0.10793326523663602</v>
      </c>
      <c r="J23" s="5">
        <f t="shared" si="1"/>
        <v>-317</v>
      </c>
      <c r="K23" s="5">
        <f t="shared" si="3"/>
        <v>-63</v>
      </c>
      <c r="L23" s="5">
        <f t="shared" si="4"/>
        <v>-96.878817149519818</v>
      </c>
    </row>
    <row r="24" spans="1:12" ht="16.5" customHeight="1" x14ac:dyDescent="0.25">
      <c r="A24" s="67" t="s">
        <v>257</v>
      </c>
      <c r="B24" s="4">
        <v>232</v>
      </c>
      <c r="C24" s="5">
        <v>258</v>
      </c>
      <c r="D24" s="69">
        <v>209</v>
      </c>
      <c r="E24" s="69">
        <v>248.808592697422</v>
      </c>
      <c r="F24" s="69">
        <v>252.06933109385301</v>
      </c>
      <c r="G24" s="69">
        <v>223.917668729627</v>
      </c>
      <c r="H24" s="14">
        <f t="shared" si="2"/>
        <v>3.8029040358091635E-3</v>
      </c>
      <c r="I24" s="14">
        <f t="shared" si="0"/>
        <v>-9.9137931034482762E-2</v>
      </c>
      <c r="J24" s="5">
        <f t="shared" si="1"/>
        <v>-23</v>
      </c>
      <c r="K24" s="5">
        <f t="shared" si="3"/>
        <v>-49</v>
      </c>
      <c r="L24" s="5">
        <f t="shared" si="4"/>
        <v>-28.151662364226013</v>
      </c>
    </row>
    <row r="25" spans="1:12" ht="16.5" customHeight="1" x14ac:dyDescent="0.25">
      <c r="A25" s="67" t="s">
        <v>258</v>
      </c>
      <c r="B25" s="4">
        <v>83</v>
      </c>
      <c r="C25" s="5">
        <v>61</v>
      </c>
      <c r="D25" s="69">
        <v>65</v>
      </c>
      <c r="E25" s="69">
        <v>86.072156886684496</v>
      </c>
      <c r="F25" s="69">
        <v>79.809903476616896</v>
      </c>
      <c r="G25" s="69">
        <v>67.557508022613106</v>
      </c>
      <c r="H25" s="14">
        <f t="shared" si="2"/>
        <v>1.1827213508497397E-3</v>
      </c>
      <c r="I25" s="14">
        <f t="shared" si="0"/>
        <v>-0.21686746987951808</v>
      </c>
      <c r="J25" s="5">
        <f t="shared" si="1"/>
        <v>-18</v>
      </c>
      <c r="K25" s="5">
        <f t="shared" si="3"/>
        <v>4</v>
      </c>
      <c r="L25" s="5">
        <f t="shared" si="4"/>
        <v>-12.252395454003789</v>
      </c>
    </row>
    <row r="26" spans="1:12" ht="16.5" customHeight="1" x14ac:dyDescent="0.25">
      <c r="A26" s="67" t="s">
        <v>259</v>
      </c>
      <c r="B26" s="4">
        <v>315</v>
      </c>
      <c r="C26" s="5">
        <v>220</v>
      </c>
      <c r="D26" s="69">
        <v>181</v>
      </c>
      <c r="E26" s="69">
        <v>370.37397353431197</v>
      </c>
      <c r="F26" s="69">
        <v>272.231147866882</v>
      </c>
      <c r="G26" s="69">
        <v>212.64167248309201</v>
      </c>
      <c r="H26" s="14">
        <f t="shared" si="2"/>
        <v>3.2934240692892754E-3</v>
      </c>
      <c r="I26" s="14">
        <f t="shared" si="0"/>
        <v>-0.42539682539682538</v>
      </c>
      <c r="J26" s="5">
        <f t="shared" si="1"/>
        <v>-134</v>
      </c>
      <c r="K26" s="5">
        <f t="shared" si="3"/>
        <v>-39</v>
      </c>
      <c r="L26" s="5">
        <f t="shared" si="4"/>
        <v>-59.589475383789988</v>
      </c>
    </row>
    <row r="27" spans="1:12" ht="16.5" customHeight="1" x14ac:dyDescent="0.25">
      <c r="A27" s="67" t="s">
        <v>260</v>
      </c>
      <c r="B27" s="4">
        <v>766</v>
      </c>
      <c r="C27" s="5">
        <v>673</v>
      </c>
      <c r="D27" s="69">
        <v>669</v>
      </c>
      <c r="E27" s="69">
        <v>849.24300306122996</v>
      </c>
      <c r="F27" s="69">
        <v>750.92883217283804</v>
      </c>
      <c r="G27" s="69">
        <v>741.90156108070403</v>
      </c>
      <c r="H27" s="14">
        <f t="shared" si="2"/>
        <v>1.2172932057207321E-2</v>
      </c>
      <c r="I27" s="14">
        <f t="shared" si="0"/>
        <v>-0.12663185378590078</v>
      </c>
      <c r="J27" s="5">
        <f t="shared" si="1"/>
        <v>-97</v>
      </c>
      <c r="K27" s="5">
        <f t="shared" si="3"/>
        <v>-4</v>
      </c>
      <c r="L27" s="5">
        <f t="shared" si="4"/>
        <v>-9.0272710921340149</v>
      </c>
    </row>
    <row r="28" spans="1:12" ht="16.5" customHeight="1" x14ac:dyDescent="0.25">
      <c r="A28" s="67" t="s">
        <v>7</v>
      </c>
      <c r="B28" s="4">
        <v>563</v>
      </c>
      <c r="C28" s="5">
        <v>514</v>
      </c>
      <c r="D28" s="69">
        <v>475</v>
      </c>
      <c r="E28" s="69">
        <v>676.12145322684</v>
      </c>
      <c r="F28" s="69">
        <v>686.88553151318297</v>
      </c>
      <c r="G28" s="69">
        <v>570.43994791581099</v>
      </c>
      <c r="H28" s="14">
        <f t="shared" si="2"/>
        <v>8.6429637177480988E-3</v>
      </c>
      <c r="I28" s="14">
        <f t="shared" si="0"/>
        <v>-0.15630550621669628</v>
      </c>
      <c r="J28" s="5">
        <f t="shared" si="1"/>
        <v>-88</v>
      </c>
      <c r="K28" s="5">
        <f t="shared" si="3"/>
        <v>-39</v>
      </c>
      <c r="L28" s="5">
        <f t="shared" si="4"/>
        <v>-116.44558359737198</v>
      </c>
    </row>
    <row r="29" spans="1:12" ht="16.5" customHeight="1" x14ac:dyDescent="0.25">
      <c r="A29" s="67" t="s">
        <v>261</v>
      </c>
      <c r="B29" s="4">
        <v>406</v>
      </c>
      <c r="C29" s="5">
        <v>306</v>
      </c>
      <c r="D29" s="69">
        <v>309</v>
      </c>
      <c r="E29" s="69">
        <v>454.98542756936803</v>
      </c>
      <c r="F29" s="69">
        <v>356.75962825694398</v>
      </c>
      <c r="G29" s="69">
        <v>346.28203587728399</v>
      </c>
      <c r="H29" s="14">
        <f t="shared" si="2"/>
        <v>5.6224753448087632E-3</v>
      </c>
      <c r="I29" s="14">
        <f t="shared" si="0"/>
        <v>-0.23891625615763548</v>
      </c>
      <c r="J29" s="5">
        <f t="shared" si="1"/>
        <v>-97</v>
      </c>
      <c r="K29" s="5">
        <f t="shared" si="3"/>
        <v>3</v>
      </c>
      <c r="L29" s="5">
        <f t="shared" si="4"/>
        <v>-10.477592379659995</v>
      </c>
    </row>
    <row r="30" spans="1:12" ht="16.5" customHeight="1" x14ac:dyDescent="0.25">
      <c r="A30" s="67" t="s">
        <v>262</v>
      </c>
      <c r="B30" s="4">
        <v>263</v>
      </c>
      <c r="C30" s="5">
        <v>169</v>
      </c>
      <c r="D30" s="69">
        <v>188</v>
      </c>
      <c r="E30" s="69">
        <v>292.74847980200502</v>
      </c>
      <c r="F30" s="69">
        <v>195.03262721246099</v>
      </c>
      <c r="G30" s="69">
        <v>207.687363365381</v>
      </c>
      <c r="H30" s="14">
        <f t="shared" si="2"/>
        <v>3.4207940609192475E-3</v>
      </c>
      <c r="I30" s="14">
        <f t="shared" si="0"/>
        <v>-0.28517110266159695</v>
      </c>
      <c r="J30" s="5">
        <f t="shared" si="1"/>
        <v>-75</v>
      </c>
      <c r="K30" s="5">
        <f t="shared" si="3"/>
        <v>19</v>
      </c>
      <c r="L30" s="5">
        <f t="shared" si="4"/>
        <v>12.654736152920009</v>
      </c>
    </row>
    <row r="31" spans="1:12" ht="16.5" customHeight="1" x14ac:dyDescent="0.25">
      <c r="A31" s="67" t="s">
        <v>263</v>
      </c>
      <c r="B31" s="4">
        <v>307</v>
      </c>
      <c r="C31" s="5">
        <v>189</v>
      </c>
      <c r="D31" s="69">
        <v>240</v>
      </c>
      <c r="E31" s="69">
        <v>344.14927823619502</v>
      </c>
      <c r="F31" s="69">
        <v>263.67417547326698</v>
      </c>
      <c r="G31" s="69">
        <v>268.37007813342001</v>
      </c>
      <c r="H31" s="14">
        <f t="shared" si="2"/>
        <v>4.3669711415990397E-3</v>
      </c>
      <c r="I31" s="14">
        <f t="shared" si="0"/>
        <v>-0.21824104234527689</v>
      </c>
      <c r="J31" s="5">
        <f t="shared" si="1"/>
        <v>-67</v>
      </c>
      <c r="K31" s="5">
        <f t="shared" si="3"/>
        <v>51</v>
      </c>
      <c r="L31" s="5">
        <f t="shared" si="4"/>
        <v>4.695902660153024</v>
      </c>
    </row>
    <row r="32" spans="1:12" ht="16.5" customHeight="1" x14ac:dyDescent="0.25">
      <c r="A32" s="67" t="s">
        <v>264</v>
      </c>
      <c r="B32" s="4">
        <v>79</v>
      </c>
      <c r="C32" s="5">
        <v>56</v>
      </c>
      <c r="D32" s="69">
        <v>101</v>
      </c>
      <c r="E32" s="69">
        <v>99.652787423233704</v>
      </c>
      <c r="F32" s="69">
        <v>97.600303978534598</v>
      </c>
      <c r="G32" s="69">
        <v>121.822721540559</v>
      </c>
      <c r="H32" s="14">
        <f t="shared" si="2"/>
        <v>1.8377670220895957E-3</v>
      </c>
      <c r="I32" s="14">
        <f t="shared" si="0"/>
        <v>0.27848101265822783</v>
      </c>
      <c r="J32" s="5">
        <f t="shared" si="1"/>
        <v>22</v>
      </c>
      <c r="K32" s="5">
        <f t="shared" si="3"/>
        <v>45</v>
      </c>
      <c r="L32" s="5">
        <f t="shared" si="4"/>
        <v>24.222417562024404</v>
      </c>
    </row>
    <row r="33" spans="1:12" ht="16.5" customHeight="1" x14ac:dyDescent="0.25">
      <c r="A33" s="67" t="s">
        <v>265</v>
      </c>
      <c r="B33" s="4">
        <v>300</v>
      </c>
      <c r="C33" s="5">
        <v>176</v>
      </c>
      <c r="D33" s="69">
        <v>233</v>
      </c>
      <c r="E33" s="69">
        <v>333.54385955964301</v>
      </c>
      <c r="F33" s="69">
        <v>233.601561365311</v>
      </c>
      <c r="G33" s="69">
        <v>258.786218315177</v>
      </c>
      <c r="H33" s="14">
        <f t="shared" si="2"/>
        <v>4.2396011499690675E-3</v>
      </c>
      <c r="I33" s="14">
        <f t="shared" si="0"/>
        <v>-0.22333333333333333</v>
      </c>
      <c r="J33" s="5">
        <f t="shared" si="1"/>
        <v>-67</v>
      </c>
      <c r="K33" s="5">
        <f t="shared" si="3"/>
        <v>57</v>
      </c>
      <c r="L33" s="5">
        <f t="shared" si="4"/>
        <v>25.184656949865996</v>
      </c>
    </row>
    <row r="34" spans="1:12" ht="16.5" customHeight="1" x14ac:dyDescent="0.25">
      <c r="A34" s="67" t="s">
        <v>266</v>
      </c>
      <c r="B34" s="4">
        <v>597</v>
      </c>
      <c r="C34" s="5">
        <v>479</v>
      </c>
      <c r="D34" s="69">
        <v>488</v>
      </c>
      <c r="E34" s="69">
        <v>529.14020570146204</v>
      </c>
      <c r="F34" s="69">
        <v>539.64798373131703</v>
      </c>
      <c r="G34" s="69">
        <v>476.91351510623701</v>
      </c>
      <c r="H34" s="14">
        <f t="shared" si="2"/>
        <v>8.879507987918046E-3</v>
      </c>
      <c r="I34" s="14">
        <f t="shared" si="0"/>
        <v>-0.18257956448911222</v>
      </c>
      <c r="J34" s="5">
        <f t="shared" si="1"/>
        <v>-109</v>
      </c>
      <c r="K34" s="5">
        <f t="shared" si="3"/>
        <v>9</v>
      </c>
      <c r="L34" s="5">
        <f t="shared" si="4"/>
        <v>-62.734468625080012</v>
      </c>
    </row>
    <row r="35" spans="1:12" ht="16.5" customHeight="1" x14ac:dyDescent="0.25">
      <c r="A35" s="67" t="s">
        <v>267</v>
      </c>
      <c r="B35" s="4">
        <v>1217</v>
      </c>
      <c r="C35" s="5">
        <v>1157</v>
      </c>
      <c r="D35" s="69">
        <v>1151</v>
      </c>
      <c r="E35" s="69">
        <v>1410.60593305316</v>
      </c>
      <c r="F35" s="69">
        <v>1338.1203349560701</v>
      </c>
      <c r="G35" s="69">
        <v>1327.17540662903</v>
      </c>
      <c r="H35" s="14">
        <f t="shared" si="2"/>
        <v>2.0943265766585391E-2</v>
      </c>
      <c r="I35" s="14">
        <f t="shared" si="0"/>
        <v>-5.4231717337715694E-2</v>
      </c>
      <c r="J35" s="5">
        <f t="shared" si="1"/>
        <v>-66</v>
      </c>
      <c r="K35" s="5">
        <f t="shared" si="3"/>
        <v>-6</v>
      </c>
      <c r="L35" s="5">
        <f t="shared" si="4"/>
        <v>-10.944928327040088</v>
      </c>
    </row>
    <row r="36" spans="1:12" ht="16.5" customHeight="1" x14ac:dyDescent="0.25">
      <c r="A36" s="67" t="s">
        <v>239</v>
      </c>
      <c r="B36" s="4">
        <v>143</v>
      </c>
      <c r="C36" s="5">
        <v>115</v>
      </c>
      <c r="D36" s="69">
        <v>121</v>
      </c>
      <c r="E36" s="69">
        <v>186.63436804251799</v>
      </c>
      <c r="F36" s="69">
        <v>143.18979891433699</v>
      </c>
      <c r="G36" s="69">
        <v>157.948471819498</v>
      </c>
      <c r="H36" s="14">
        <f t="shared" si="2"/>
        <v>2.2016812838895157E-3</v>
      </c>
      <c r="I36" s="14">
        <f t="shared" si="0"/>
        <v>-0.15384615384615385</v>
      </c>
      <c r="J36" s="5">
        <f t="shared" si="1"/>
        <v>-22</v>
      </c>
      <c r="K36" s="5">
        <f t="shared" si="3"/>
        <v>6</v>
      </c>
      <c r="L36" s="5">
        <f t="shared" si="4"/>
        <v>14.758672905161006</v>
      </c>
    </row>
    <row r="37" spans="1:12" ht="16.5" customHeight="1" x14ac:dyDescent="0.25">
      <c r="A37" s="67" t="s">
        <v>268</v>
      </c>
      <c r="B37" s="4">
        <v>60</v>
      </c>
      <c r="C37" s="5">
        <v>26</v>
      </c>
      <c r="D37" s="69">
        <v>74</v>
      </c>
      <c r="E37" s="69">
        <v>92.466456241188595</v>
      </c>
      <c r="F37" s="69">
        <v>44.385157794837397</v>
      </c>
      <c r="G37" s="69">
        <v>113.944142472051</v>
      </c>
      <c r="H37" s="14">
        <f t="shared" si="2"/>
        <v>1.3464827686597038E-3</v>
      </c>
      <c r="I37" s="14">
        <f t="shared" si="0"/>
        <v>0.23333333333333334</v>
      </c>
      <c r="J37" s="5">
        <f t="shared" si="1"/>
        <v>14</v>
      </c>
      <c r="K37" s="5">
        <f t="shared" si="3"/>
        <v>48</v>
      </c>
      <c r="L37" s="5">
        <f t="shared" si="4"/>
        <v>69.558984677213601</v>
      </c>
    </row>
    <row r="38" spans="1:12" ht="16.5" customHeight="1" x14ac:dyDescent="0.25">
      <c r="A38" s="67" t="s">
        <v>223</v>
      </c>
      <c r="B38" s="4">
        <v>46</v>
      </c>
      <c r="C38" s="5">
        <v>10</v>
      </c>
      <c r="D38" s="69">
        <v>27</v>
      </c>
      <c r="E38" s="69">
        <v>43.129695232517797</v>
      </c>
      <c r="F38" s="69">
        <v>18.643410735654399</v>
      </c>
      <c r="G38" s="69">
        <v>23.7885892038299</v>
      </c>
      <c r="H38" s="14">
        <f t="shared" si="2"/>
        <v>4.9128425342989191E-4</v>
      </c>
      <c r="I38" s="14">
        <f t="shared" si="0"/>
        <v>-0.41304347826086957</v>
      </c>
      <c r="J38" s="5">
        <f t="shared" si="1"/>
        <v>-19</v>
      </c>
      <c r="K38" s="5">
        <f t="shared" si="3"/>
        <v>17</v>
      </c>
      <c r="L38" s="5">
        <f t="shared" si="4"/>
        <v>5.1451784681755015</v>
      </c>
    </row>
    <row r="39" spans="1:12" ht="16.5" customHeight="1" x14ac:dyDescent="0.25">
      <c r="A39" s="67" t="s">
        <v>269</v>
      </c>
      <c r="B39" s="4">
        <v>447</v>
      </c>
      <c r="C39" s="5">
        <v>402</v>
      </c>
      <c r="D39" s="69">
        <v>400</v>
      </c>
      <c r="E39" s="69">
        <v>560.99927549578604</v>
      </c>
      <c r="F39" s="69">
        <v>434.53314361949202</v>
      </c>
      <c r="G39" s="69">
        <v>497.33754636636701</v>
      </c>
      <c r="H39" s="14">
        <f t="shared" si="2"/>
        <v>7.2782852359983986E-3</v>
      </c>
      <c r="I39" s="14">
        <f t="shared" si="0"/>
        <v>-0.10514541387024609</v>
      </c>
      <c r="J39" s="5">
        <f t="shared" si="1"/>
        <v>-47</v>
      </c>
      <c r="K39" s="5">
        <f t="shared" si="3"/>
        <v>-2</v>
      </c>
      <c r="L39" s="5">
        <f t="shared" si="4"/>
        <v>62.804402746874985</v>
      </c>
    </row>
    <row r="40" spans="1:12" ht="16.5" customHeight="1" x14ac:dyDescent="0.25">
      <c r="A40" s="67" t="s">
        <v>210</v>
      </c>
      <c r="B40" s="4">
        <v>42</v>
      </c>
      <c r="C40" s="5">
        <v>28</v>
      </c>
      <c r="D40" s="69">
        <v>38</v>
      </c>
      <c r="E40" s="69">
        <v>44.424494352283503</v>
      </c>
      <c r="F40" s="69">
        <v>39.1726979424256</v>
      </c>
      <c r="G40" s="69">
        <v>41.133390784476902</v>
      </c>
      <c r="H40" s="14">
        <f t="shared" si="2"/>
        <v>6.9143709741984784E-4</v>
      </c>
      <c r="I40" s="14">
        <f t="shared" si="0"/>
        <v>-9.5238095238095233E-2</v>
      </c>
      <c r="J40" s="5">
        <f t="shared" si="1"/>
        <v>-4</v>
      </c>
      <c r="K40" s="5">
        <f t="shared" si="3"/>
        <v>10</v>
      </c>
      <c r="L40" s="5">
        <f t="shared" si="4"/>
        <v>1.9606928420513015</v>
      </c>
    </row>
    <row r="41" spans="1:12" ht="16.5" customHeight="1" x14ac:dyDescent="0.25">
      <c r="A41" s="67" t="s">
        <v>270</v>
      </c>
      <c r="B41" s="4">
        <v>172</v>
      </c>
      <c r="C41" s="5">
        <v>154</v>
      </c>
      <c r="D41" s="69">
        <v>157</v>
      </c>
      <c r="E41" s="69">
        <v>211.00712581037999</v>
      </c>
      <c r="F41" s="69">
        <v>200.44359091718599</v>
      </c>
      <c r="G41" s="69">
        <v>191.80027135023099</v>
      </c>
      <c r="H41" s="14">
        <f t="shared" si="2"/>
        <v>2.8567269551293714E-3</v>
      </c>
      <c r="I41" s="14">
        <f t="shared" si="0"/>
        <v>-8.7209302325581398E-2</v>
      </c>
      <c r="J41" s="5">
        <f t="shared" si="1"/>
        <v>-15</v>
      </c>
      <c r="K41" s="5">
        <f t="shared" si="3"/>
        <v>3</v>
      </c>
      <c r="L41" s="5">
        <f t="shared" si="4"/>
        <v>-8.6433195669550003</v>
      </c>
    </row>
    <row r="42" spans="1:12" ht="16.5" customHeight="1" x14ac:dyDescent="0.25">
      <c r="A42" s="67" t="s">
        <v>271</v>
      </c>
      <c r="B42" s="4">
        <v>17771</v>
      </c>
      <c r="C42" s="5">
        <v>15722</v>
      </c>
      <c r="D42" s="69">
        <v>14902</v>
      </c>
      <c r="E42" s="69">
        <v>18716.3161191822</v>
      </c>
      <c r="F42" s="69">
        <v>15973.4449121586</v>
      </c>
      <c r="G42" s="69">
        <v>15983.3400864377</v>
      </c>
      <c r="H42" s="14">
        <f t="shared" si="2"/>
        <v>0.27115251646712035</v>
      </c>
      <c r="I42" s="14">
        <f t="shared" si="0"/>
        <v>-0.16144280006752573</v>
      </c>
      <c r="J42" s="5">
        <f t="shared" si="1"/>
        <v>-2869</v>
      </c>
      <c r="K42" s="5">
        <f t="shared" si="3"/>
        <v>-820</v>
      </c>
      <c r="L42" s="5">
        <f t="shared" si="4"/>
        <v>9.8951742790995922</v>
      </c>
    </row>
    <row r="43" spans="1:12" ht="16.5" customHeight="1" x14ac:dyDescent="0.25">
      <c r="A43" s="67" t="s">
        <v>272</v>
      </c>
      <c r="B43" s="4">
        <v>3644</v>
      </c>
      <c r="C43" s="5">
        <v>3825</v>
      </c>
      <c r="D43" s="69">
        <v>3594</v>
      </c>
      <c r="E43" s="69">
        <v>3857.9206860565</v>
      </c>
      <c r="F43" s="69">
        <v>4089.4180739205699</v>
      </c>
      <c r="G43" s="69">
        <v>3799.2732952473798</v>
      </c>
      <c r="H43" s="14">
        <f t="shared" si="2"/>
        <v>6.5395392845445613E-2</v>
      </c>
      <c r="I43" s="14">
        <f t="shared" si="0"/>
        <v>-1.3721185510428101E-2</v>
      </c>
      <c r="J43" s="5">
        <f t="shared" si="1"/>
        <v>-50</v>
      </c>
      <c r="K43" s="5">
        <f t="shared" si="3"/>
        <v>-231</v>
      </c>
      <c r="L43" s="5">
        <f t="shared" si="4"/>
        <v>-290.1447786731901</v>
      </c>
    </row>
    <row r="44" spans="1:12" ht="16.5" customHeight="1" x14ac:dyDescent="0.25">
      <c r="A44" s="67" t="s">
        <v>273</v>
      </c>
      <c r="B44" s="4">
        <v>491</v>
      </c>
      <c r="C44" s="5">
        <v>413</v>
      </c>
      <c r="D44" s="69">
        <v>364</v>
      </c>
      <c r="E44" s="69">
        <v>629.43224996993399</v>
      </c>
      <c r="F44" s="69">
        <v>458.30415228649701</v>
      </c>
      <c r="G44" s="69">
        <v>538.774484745525</v>
      </c>
      <c r="H44" s="14">
        <f t="shared" si="2"/>
        <v>6.6232395647585433E-3</v>
      </c>
      <c r="I44" s="14">
        <f t="shared" si="0"/>
        <v>-0.25865580448065173</v>
      </c>
      <c r="J44" s="5">
        <f t="shared" si="1"/>
        <v>-127</v>
      </c>
      <c r="K44" s="5">
        <f t="shared" si="3"/>
        <v>-49</v>
      </c>
      <c r="L44" s="5">
        <f t="shared" si="4"/>
        <v>80.470332459027986</v>
      </c>
    </row>
    <row r="45" spans="1:12" ht="16.5" customHeight="1" x14ac:dyDescent="0.25">
      <c r="A45" s="67" t="s">
        <v>274</v>
      </c>
      <c r="B45" s="4">
        <v>113</v>
      </c>
      <c r="C45" s="5">
        <v>100</v>
      </c>
      <c r="D45" s="69">
        <v>85</v>
      </c>
      <c r="E45" s="69">
        <v>143.148557163802</v>
      </c>
      <c r="F45" s="69">
        <v>122.49371186919601</v>
      </c>
      <c r="G45" s="69">
        <v>106.934256116279</v>
      </c>
      <c r="H45" s="14">
        <f t="shared" si="2"/>
        <v>1.5466356126496597E-3</v>
      </c>
      <c r="I45" s="14">
        <f t="shared" si="0"/>
        <v>-0.24778761061946902</v>
      </c>
      <c r="J45" s="5">
        <f t="shared" si="1"/>
        <v>-28</v>
      </c>
      <c r="K45" s="5">
        <f t="shared" si="3"/>
        <v>-15</v>
      </c>
      <c r="L45" s="5">
        <f t="shared" si="4"/>
        <v>-15.559455752917003</v>
      </c>
    </row>
    <row r="46" spans="1:12" ht="16.5" customHeight="1" x14ac:dyDescent="0.25">
      <c r="A46" s="67" t="s">
        <v>275</v>
      </c>
      <c r="B46" s="4">
        <v>127</v>
      </c>
      <c r="C46" s="5">
        <v>101</v>
      </c>
      <c r="D46" s="69">
        <v>130</v>
      </c>
      <c r="E46" s="69">
        <v>147.20933703706601</v>
      </c>
      <c r="F46" s="69">
        <v>131.76609377048601</v>
      </c>
      <c r="G46" s="69">
        <v>150.33839194993101</v>
      </c>
      <c r="H46" s="14">
        <f t="shared" si="2"/>
        <v>2.3654427016994795E-3</v>
      </c>
      <c r="I46" s="14">
        <f t="shared" si="0"/>
        <v>2.3622047244094488E-2</v>
      </c>
      <c r="J46" s="5">
        <f t="shared" si="1"/>
        <v>3</v>
      </c>
      <c r="K46" s="5">
        <f t="shared" si="3"/>
        <v>29</v>
      </c>
      <c r="L46" s="5">
        <f t="shared" si="4"/>
        <v>18.572298179444999</v>
      </c>
    </row>
    <row r="47" spans="1:12" ht="16.5" customHeight="1" x14ac:dyDescent="0.25">
      <c r="A47" s="67" t="s">
        <v>276</v>
      </c>
      <c r="B47" s="4">
        <v>55</v>
      </c>
      <c r="C47" s="5">
        <v>56</v>
      </c>
      <c r="D47" s="69">
        <v>98</v>
      </c>
      <c r="E47" s="69">
        <v>72.387203590661301</v>
      </c>
      <c r="F47" s="69">
        <v>90.792925387792806</v>
      </c>
      <c r="G47" s="69">
        <v>123.842059227585</v>
      </c>
      <c r="H47" s="14">
        <f t="shared" si="2"/>
        <v>1.7831798828196078E-3</v>
      </c>
      <c r="I47" s="14">
        <f t="shared" si="0"/>
        <v>0.78181818181818186</v>
      </c>
      <c r="J47" s="5">
        <f t="shared" si="1"/>
        <v>43</v>
      </c>
      <c r="K47" s="5">
        <f t="shared" si="3"/>
        <v>42</v>
      </c>
      <c r="L47" s="5">
        <f t="shared" si="4"/>
        <v>33.049133839792191</v>
      </c>
    </row>
    <row r="48" spans="1:12" ht="16.5" customHeight="1" x14ac:dyDescent="0.25">
      <c r="A48" s="67" t="s">
        <v>277</v>
      </c>
      <c r="B48" s="4">
        <v>188</v>
      </c>
      <c r="C48" s="5">
        <v>102</v>
      </c>
      <c r="D48" s="69">
        <v>140</v>
      </c>
      <c r="E48" s="69">
        <v>216.75299673434799</v>
      </c>
      <c r="F48" s="69">
        <v>165.13477589631501</v>
      </c>
      <c r="G48" s="69">
        <v>158.621206069766</v>
      </c>
      <c r="H48" s="14">
        <f t="shared" si="2"/>
        <v>2.5473998325994396E-3</v>
      </c>
      <c r="I48" s="14">
        <f t="shared" si="0"/>
        <v>-0.25531914893617019</v>
      </c>
      <c r="J48" s="5">
        <f t="shared" si="1"/>
        <v>-48</v>
      </c>
      <c r="K48" s="5">
        <f t="shared" si="3"/>
        <v>38</v>
      </c>
      <c r="L48" s="5">
        <f t="shared" si="4"/>
        <v>-6.5135698265490021</v>
      </c>
    </row>
    <row r="49" spans="1:12" ht="16.5" customHeight="1" x14ac:dyDescent="0.25">
      <c r="A49" s="67" t="s">
        <v>278</v>
      </c>
      <c r="B49" s="4">
        <v>1007</v>
      </c>
      <c r="C49" s="5">
        <v>784</v>
      </c>
      <c r="D49" s="69">
        <v>953</v>
      </c>
      <c r="E49" s="69">
        <v>1106.4405381346701</v>
      </c>
      <c r="F49" s="69">
        <v>1007.60359569886</v>
      </c>
      <c r="G49" s="69">
        <v>916.15553269550901</v>
      </c>
      <c r="H49" s="14">
        <f t="shared" si="2"/>
        <v>1.7340514574766184E-2</v>
      </c>
      <c r="I49" s="14">
        <f t="shared" si="0"/>
        <v>-5.3624627606752732E-2</v>
      </c>
      <c r="J49" s="5">
        <f t="shared" si="1"/>
        <v>-54</v>
      </c>
      <c r="K49" s="5">
        <f t="shared" si="3"/>
        <v>169</v>
      </c>
      <c r="L49" s="5">
        <f t="shared" si="4"/>
        <v>-91.448063003350967</v>
      </c>
    </row>
    <row r="50" spans="1:12" ht="16.5" customHeight="1" x14ac:dyDescent="0.25">
      <c r="A50" s="67" t="s">
        <v>279</v>
      </c>
      <c r="B50" s="4">
        <v>46</v>
      </c>
      <c r="C50" s="5">
        <v>34</v>
      </c>
      <c r="D50" s="69">
        <v>24</v>
      </c>
      <c r="E50" s="69">
        <v>56.646542085615202</v>
      </c>
      <c r="F50" s="69">
        <v>36.581932380702597</v>
      </c>
      <c r="G50" s="69">
        <v>30.064130487567901</v>
      </c>
      <c r="H50" s="14">
        <f t="shared" si="2"/>
        <v>4.3669711415990391E-4</v>
      </c>
      <c r="I50" s="14">
        <f t="shared" si="0"/>
        <v>-0.47826086956521741</v>
      </c>
      <c r="J50" s="5">
        <f t="shared" si="1"/>
        <v>-22</v>
      </c>
      <c r="K50" s="5">
        <f t="shared" si="3"/>
        <v>-10</v>
      </c>
      <c r="L50" s="5">
        <f t="shared" si="4"/>
        <v>-6.5178018931346955</v>
      </c>
    </row>
    <row r="51" spans="1:12" ht="16.5" customHeight="1" x14ac:dyDescent="0.25">
      <c r="A51" s="67" t="s">
        <v>39</v>
      </c>
      <c r="B51" s="4">
        <v>127</v>
      </c>
      <c r="C51" s="5">
        <v>95</v>
      </c>
      <c r="D51" s="69">
        <v>115</v>
      </c>
      <c r="E51" s="69">
        <v>139.79949690291701</v>
      </c>
      <c r="F51" s="69">
        <v>117.88026986188</v>
      </c>
      <c r="G51" s="69">
        <v>126.653539575767</v>
      </c>
      <c r="H51" s="14">
        <f t="shared" si="2"/>
        <v>2.0925070053495398E-3</v>
      </c>
      <c r="I51" s="14">
        <f t="shared" si="0"/>
        <v>-9.4488188976377951E-2</v>
      </c>
      <c r="J51" s="5">
        <f t="shared" si="1"/>
        <v>-12</v>
      </c>
      <c r="K51" s="5">
        <f t="shared" si="3"/>
        <v>20</v>
      </c>
      <c r="L51" s="5">
        <f t="shared" si="4"/>
        <v>8.7732697138870037</v>
      </c>
    </row>
    <row r="52" spans="1:12" ht="16.5" customHeight="1" x14ac:dyDescent="0.25">
      <c r="A52" s="67" t="s">
        <v>280</v>
      </c>
      <c r="B52" s="4">
        <v>312</v>
      </c>
      <c r="C52" s="5">
        <v>299</v>
      </c>
      <c r="D52" s="69">
        <v>223</v>
      </c>
      <c r="E52" s="69">
        <v>370.20325656439502</v>
      </c>
      <c r="F52" s="69">
        <v>355.89155179883198</v>
      </c>
      <c r="G52" s="69">
        <v>264.59745748093098</v>
      </c>
      <c r="H52" s="14">
        <f t="shared" si="2"/>
        <v>4.0576440190691074E-3</v>
      </c>
      <c r="I52" s="14">
        <f t="shared" si="0"/>
        <v>-0.28525641025641024</v>
      </c>
      <c r="J52" s="5">
        <f t="shared" si="1"/>
        <v>-89</v>
      </c>
      <c r="K52" s="5">
        <f t="shared" si="3"/>
        <v>-76</v>
      </c>
      <c r="L52" s="5">
        <f t="shared" si="4"/>
        <v>-91.294094317900999</v>
      </c>
    </row>
    <row r="53" spans="1:12" ht="16.5" customHeight="1" x14ac:dyDescent="0.25">
      <c r="A53" s="67" t="s">
        <v>281</v>
      </c>
      <c r="B53" s="4">
        <v>89</v>
      </c>
      <c r="C53" s="5">
        <v>87</v>
      </c>
      <c r="D53" s="69">
        <v>77</v>
      </c>
      <c r="E53" s="69">
        <v>96.166717753725493</v>
      </c>
      <c r="F53" s="69">
        <v>94.286878002514399</v>
      </c>
      <c r="G53" s="69">
        <v>85.525888264755906</v>
      </c>
      <c r="H53" s="14">
        <f t="shared" si="2"/>
        <v>1.4010699079296917E-3</v>
      </c>
      <c r="I53" s="14">
        <f t="shared" si="0"/>
        <v>-0.1348314606741573</v>
      </c>
      <c r="J53" s="5">
        <f t="shared" si="1"/>
        <v>-12</v>
      </c>
      <c r="K53" s="5">
        <f t="shared" si="3"/>
        <v>-10</v>
      </c>
      <c r="L53" s="5">
        <f t="shared" si="4"/>
        <v>-8.7609897377584929</v>
      </c>
    </row>
    <row r="54" spans="1:12" ht="16.5" customHeight="1" x14ac:dyDescent="0.25">
      <c r="A54" s="67" t="s">
        <v>282</v>
      </c>
      <c r="B54" s="4">
        <v>1604</v>
      </c>
      <c r="C54" s="5">
        <v>1582</v>
      </c>
      <c r="D54" s="69">
        <v>1523</v>
      </c>
      <c r="E54" s="69">
        <v>1787.0433272530199</v>
      </c>
      <c r="F54" s="69">
        <v>1694.3584819375201</v>
      </c>
      <c r="G54" s="69">
        <v>1674.56610834396</v>
      </c>
      <c r="H54" s="14">
        <f t="shared" si="2"/>
        <v>2.7712071036063903E-2</v>
      </c>
      <c r="I54" s="14">
        <f t="shared" si="0"/>
        <v>-5.0498753117206981E-2</v>
      </c>
      <c r="J54" s="5">
        <f t="shared" si="1"/>
        <v>-81</v>
      </c>
      <c r="K54" s="5">
        <f t="shared" si="3"/>
        <v>-59</v>
      </c>
      <c r="L54" s="5">
        <f t="shared" si="4"/>
        <v>-19.792373593560114</v>
      </c>
    </row>
    <row r="55" spans="1:12" ht="16.5" customHeight="1" x14ac:dyDescent="0.25">
      <c r="A55" s="67" t="s">
        <v>283</v>
      </c>
      <c r="B55" s="4">
        <v>800</v>
      </c>
      <c r="C55" s="5">
        <v>633</v>
      </c>
      <c r="D55" s="69">
        <v>662</v>
      </c>
      <c r="E55" s="69">
        <v>965.610609084727</v>
      </c>
      <c r="F55" s="69">
        <v>806.88157807507605</v>
      </c>
      <c r="G55" s="69">
        <v>786.63912375208702</v>
      </c>
      <c r="H55" s="14">
        <f t="shared" si="2"/>
        <v>1.204556206557735E-2</v>
      </c>
      <c r="I55" s="14">
        <f t="shared" si="0"/>
        <v>-0.17249999999999999</v>
      </c>
      <c r="J55" s="5">
        <f t="shared" si="1"/>
        <v>-138</v>
      </c>
      <c r="K55" s="5">
        <f t="shared" si="3"/>
        <v>29</v>
      </c>
      <c r="L55" s="5">
        <f t="shared" si="4"/>
        <v>-20.242454322989033</v>
      </c>
    </row>
    <row r="56" spans="1:12" ht="16.5" customHeight="1" x14ac:dyDescent="0.25">
      <c r="A56" s="67" t="s">
        <v>284</v>
      </c>
      <c r="B56" s="4">
        <v>242</v>
      </c>
      <c r="C56" s="5">
        <v>181</v>
      </c>
      <c r="D56" s="69">
        <v>221</v>
      </c>
      <c r="E56" s="69">
        <v>282.12056555317702</v>
      </c>
      <c r="F56" s="69">
        <v>267.21368960163699</v>
      </c>
      <c r="G56" s="69">
        <v>257.16372539706998</v>
      </c>
      <c r="H56" s="14">
        <f t="shared" si="2"/>
        <v>4.0212525928891157E-3</v>
      </c>
      <c r="I56" s="14">
        <f t="shared" si="0"/>
        <v>-8.6776859504132234E-2</v>
      </c>
      <c r="J56" s="5">
        <f t="shared" si="1"/>
        <v>-21</v>
      </c>
      <c r="K56" s="5">
        <f t="shared" si="3"/>
        <v>40</v>
      </c>
      <c r="L56" s="5">
        <f t="shared" si="4"/>
        <v>-10.049964204567004</v>
      </c>
    </row>
    <row r="57" spans="1:12" ht="16.5" customHeight="1" x14ac:dyDescent="0.25">
      <c r="A57" s="67" t="s">
        <v>285</v>
      </c>
      <c r="B57" s="4">
        <v>301</v>
      </c>
      <c r="C57" s="5">
        <v>263</v>
      </c>
      <c r="D57" s="69">
        <v>285</v>
      </c>
      <c r="E57" s="69">
        <v>341.166738412992</v>
      </c>
      <c r="F57" s="69">
        <v>338.3196788688</v>
      </c>
      <c r="G57" s="69">
        <v>325.89116696032198</v>
      </c>
      <c r="H57" s="14">
        <f t="shared" si="2"/>
        <v>5.1857782306488588E-3</v>
      </c>
      <c r="I57" s="14">
        <f t="shared" si="0"/>
        <v>-5.3156146179401995E-2</v>
      </c>
      <c r="J57" s="5">
        <f t="shared" si="1"/>
        <v>-16</v>
      </c>
      <c r="K57" s="5">
        <f t="shared" si="3"/>
        <v>22</v>
      </c>
      <c r="L57" s="5">
        <f t="shared" si="4"/>
        <v>-12.428511908478015</v>
      </c>
    </row>
    <row r="58" spans="1:12" ht="16.5" customHeight="1" x14ac:dyDescent="0.25">
      <c r="A58" s="67" t="s">
        <v>286</v>
      </c>
      <c r="B58" s="4">
        <v>851</v>
      </c>
      <c r="C58" s="5">
        <v>765</v>
      </c>
      <c r="D58" s="69">
        <v>693</v>
      </c>
      <c r="E58" s="69">
        <v>1030.5659653062</v>
      </c>
      <c r="F58" s="69">
        <v>843.35381896095498</v>
      </c>
      <c r="G58" s="69">
        <v>839.21065271738303</v>
      </c>
      <c r="H58" s="14">
        <f t="shared" si="2"/>
        <v>1.2609629171367227E-2</v>
      </c>
      <c r="I58" s="14">
        <f t="shared" si="0"/>
        <v>-0.18566392479435959</v>
      </c>
      <c r="J58" s="5">
        <f t="shared" si="1"/>
        <v>-158</v>
      </c>
      <c r="K58" s="5">
        <f t="shared" si="3"/>
        <v>-72</v>
      </c>
      <c r="L58" s="5">
        <f t="shared" si="4"/>
        <v>-4.1431662435719545</v>
      </c>
    </row>
    <row r="59" spans="1:12" ht="16.5" customHeight="1" x14ac:dyDescent="0.25">
      <c r="A59" s="67" t="s">
        <v>224</v>
      </c>
      <c r="B59" s="4">
        <v>357</v>
      </c>
      <c r="C59" s="5">
        <v>174</v>
      </c>
      <c r="D59" s="69">
        <v>186</v>
      </c>
      <c r="E59" s="69">
        <v>426.35876704097501</v>
      </c>
      <c r="F59" s="69">
        <v>210.44193371192</v>
      </c>
      <c r="G59" s="69">
        <v>222.13214089002901</v>
      </c>
      <c r="H59" s="14">
        <f t="shared" si="2"/>
        <v>3.3844026347392554E-3</v>
      </c>
      <c r="I59" s="14">
        <f t="shared" si="0"/>
        <v>-0.47899159663865548</v>
      </c>
      <c r="J59" s="5">
        <f t="shared" si="1"/>
        <v>-171</v>
      </c>
      <c r="K59" s="5">
        <f t="shared" si="3"/>
        <v>12</v>
      </c>
      <c r="L59" s="5">
        <f t="shared" si="4"/>
        <v>11.690207178109006</v>
      </c>
    </row>
    <row r="60" spans="1:12" ht="16.5" customHeight="1" x14ac:dyDescent="0.25">
      <c r="A60" s="67" t="s">
        <v>287</v>
      </c>
      <c r="B60" s="4">
        <v>836</v>
      </c>
      <c r="C60" s="5">
        <v>835</v>
      </c>
      <c r="D60" s="69">
        <v>688</v>
      </c>
      <c r="E60" s="69">
        <v>913.21658895314795</v>
      </c>
      <c r="F60" s="69">
        <v>890.243873750082</v>
      </c>
      <c r="G60" s="69">
        <v>751.54672560521499</v>
      </c>
      <c r="H60" s="14">
        <f t="shared" si="2"/>
        <v>1.2518650605917246E-2</v>
      </c>
      <c r="I60" s="14">
        <f t="shared" si="0"/>
        <v>-0.17703349282296652</v>
      </c>
      <c r="J60" s="5">
        <f t="shared" si="1"/>
        <v>-148</v>
      </c>
      <c r="K60" s="5">
        <f t="shared" si="3"/>
        <v>-147</v>
      </c>
      <c r="L60" s="5">
        <f t="shared" si="4"/>
        <v>-138.69714814486701</v>
      </c>
    </row>
    <row r="61" spans="1:12" ht="16.5" customHeight="1" x14ac:dyDescent="0.25">
      <c r="A61" s="67" t="s">
        <v>288</v>
      </c>
      <c r="B61" s="4">
        <v>2253</v>
      </c>
      <c r="C61" s="5">
        <v>1527</v>
      </c>
      <c r="D61" s="69">
        <v>1949</v>
      </c>
      <c r="E61" s="69">
        <v>660.77497522453996</v>
      </c>
      <c r="F61" s="69">
        <v>1118.11065059361</v>
      </c>
      <c r="G61" s="69">
        <v>675.70523934036999</v>
      </c>
      <c r="H61" s="14">
        <f t="shared" si="2"/>
        <v>3.5463444812402198E-2</v>
      </c>
      <c r="I61" s="14">
        <f t="shared" si="0"/>
        <v>-0.13493120284065691</v>
      </c>
      <c r="J61" s="5">
        <f t="shared" si="1"/>
        <v>-304</v>
      </c>
      <c r="K61" s="5">
        <f t="shared" si="3"/>
        <v>422</v>
      </c>
      <c r="L61" s="5">
        <f t="shared" si="4"/>
        <v>-442.40541125324</v>
      </c>
    </row>
    <row r="62" spans="1:12" ht="16.5" customHeight="1" x14ac:dyDescent="0.25">
      <c r="A62" s="67" t="s">
        <v>289</v>
      </c>
      <c r="B62" s="4">
        <v>74</v>
      </c>
      <c r="C62" s="5">
        <v>66</v>
      </c>
      <c r="D62" s="69">
        <v>80</v>
      </c>
      <c r="E62" s="69">
        <v>91.134414883157206</v>
      </c>
      <c r="F62" s="69">
        <v>105.814008469223</v>
      </c>
      <c r="G62" s="69">
        <v>97.729972500788506</v>
      </c>
      <c r="H62" s="14">
        <f t="shared" si="2"/>
        <v>1.4556570471996797E-3</v>
      </c>
      <c r="I62" s="14">
        <f t="shared" si="0"/>
        <v>8.1081081081081086E-2</v>
      </c>
      <c r="J62" s="5">
        <f t="shared" si="1"/>
        <v>6</v>
      </c>
      <c r="K62" s="5">
        <f t="shared" si="3"/>
        <v>14</v>
      </c>
      <c r="L62" s="5">
        <f t="shared" si="4"/>
        <v>-8.0840359684344918</v>
      </c>
    </row>
    <row r="63" spans="1:12" ht="16.5" customHeight="1" x14ac:dyDescent="0.25">
      <c r="A63" s="67" t="s">
        <v>290</v>
      </c>
      <c r="B63" s="4">
        <v>257</v>
      </c>
      <c r="C63" s="5">
        <v>119</v>
      </c>
      <c r="D63" s="69">
        <v>163</v>
      </c>
      <c r="E63" s="69">
        <v>234.92156437704901</v>
      </c>
      <c r="F63" s="69">
        <v>164.64783095161599</v>
      </c>
      <c r="G63" s="69">
        <v>147.703442605493</v>
      </c>
      <c r="H63" s="14">
        <f t="shared" si="2"/>
        <v>2.9659012336693477E-3</v>
      </c>
      <c r="I63" s="14">
        <f t="shared" si="0"/>
        <v>-0.36575875486381321</v>
      </c>
      <c r="J63" s="5">
        <f t="shared" si="1"/>
        <v>-94</v>
      </c>
      <c r="K63" s="5">
        <f t="shared" si="3"/>
        <v>44</v>
      </c>
      <c r="L63" s="5">
        <f t="shared" si="4"/>
        <v>-16.944388346122992</v>
      </c>
    </row>
    <row r="64" spans="1:12" ht="16.5" customHeight="1" x14ac:dyDescent="0.25">
      <c r="A64" s="67" t="s">
        <v>291</v>
      </c>
      <c r="B64" s="4">
        <v>162</v>
      </c>
      <c r="C64" s="5">
        <v>109</v>
      </c>
      <c r="D64" s="69">
        <v>155</v>
      </c>
      <c r="E64" s="69">
        <v>185.269836964067</v>
      </c>
      <c r="F64" s="69">
        <v>140.32297155746201</v>
      </c>
      <c r="G64" s="69">
        <v>177.263164003936</v>
      </c>
      <c r="H64" s="14">
        <f t="shared" si="2"/>
        <v>2.8203355289493797E-3</v>
      </c>
      <c r="I64" s="14">
        <f t="shared" si="0"/>
        <v>-4.3209876543209874E-2</v>
      </c>
      <c r="J64" s="5">
        <f t="shared" si="1"/>
        <v>-7</v>
      </c>
      <c r="K64" s="5">
        <f t="shared" si="3"/>
        <v>46</v>
      </c>
      <c r="L64" s="5">
        <f t="shared" si="4"/>
        <v>36.940192446473986</v>
      </c>
    </row>
    <row r="65" spans="1:12" ht="16.5" customHeight="1" x14ac:dyDescent="0.25">
      <c r="A65" s="67" t="s">
        <v>292</v>
      </c>
      <c r="B65" s="4">
        <v>299</v>
      </c>
      <c r="C65" s="5">
        <v>221</v>
      </c>
      <c r="D65" s="69">
        <v>275</v>
      </c>
      <c r="E65" s="69">
        <v>350.43888448012001</v>
      </c>
      <c r="F65" s="69">
        <v>284.65817972912498</v>
      </c>
      <c r="G65" s="69">
        <v>317.51403063010798</v>
      </c>
      <c r="H65" s="14">
        <f t="shared" si="2"/>
        <v>5.0038210997488996E-3</v>
      </c>
      <c r="I65" s="14">
        <f t="shared" si="0"/>
        <v>-8.0267558528428096E-2</v>
      </c>
      <c r="J65" s="5">
        <f t="shared" si="1"/>
        <v>-24</v>
      </c>
      <c r="K65" s="5">
        <f t="shared" si="3"/>
        <v>54</v>
      </c>
      <c r="L65" s="5">
        <f t="shared" si="4"/>
        <v>32.855850900983</v>
      </c>
    </row>
    <row r="66" spans="1:12" ht="16.5" customHeight="1" x14ac:dyDescent="0.25">
      <c r="A66" s="67" t="s">
        <v>293</v>
      </c>
      <c r="B66" s="4">
        <v>211</v>
      </c>
      <c r="C66" s="5">
        <v>156</v>
      </c>
      <c r="D66" s="69">
        <v>159</v>
      </c>
      <c r="E66" s="69">
        <v>278.035408936647</v>
      </c>
      <c r="F66" s="69">
        <v>168.422215665788</v>
      </c>
      <c r="G66" s="69">
        <v>202.76028198686501</v>
      </c>
      <c r="H66" s="14">
        <f t="shared" si="2"/>
        <v>2.8931183813093635E-3</v>
      </c>
      <c r="I66" s="14">
        <f t="shared" si="0"/>
        <v>-0.24644549763033174</v>
      </c>
      <c r="J66" s="5">
        <f t="shared" si="1"/>
        <v>-52</v>
      </c>
      <c r="K66" s="5">
        <f t="shared" si="3"/>
        <v>3</v>
      </c>
      <c r="L66" s="5">
        <f t="shared" si="4"/>
        <v>34.338066321077008</v>
      </c>
    </row>
    <row r="67" spans="1:12" ht="16.5" customHeight="1" x14ac:dyDescent="0.25">
      <c r="A67" s="67" t="s">
        <v>218</v>
      </c>
      <c r="B67" s="4">
        <v>145</v>
      </c>
      <c r="C67" s="5">
        <v>149</v>
      </c>
      <c r="D67" s="69">
        <v>170</v>
      </c>
      <c r="E67" s="69">
        <v>158.36346317225301</v>
      </c>
      <c r="F67" s="69">
        <v>170.19251155855801</v>
      </c>
      <c r="G67" s="69">
        <v>181.08307503061999</v>
      </c>
      <c r="H67" s="14">
        <f t="shared" si="2"/>
        <v>3.0932712252993194E-3</v>
      </c>
      <c r="I67" s="14">
        <f t="shared" ref="I67:I84" si="5">(D67-B67)/B67</f>
        <v>0.17241379310344829</v>
      </c>
      <c r="J67" s="5">
        <f t="shared" ref="J67:J84" si="6">D67-B67</f>
        <v>25</v>
      </c>
      <c r="K67" s="5">
        <f t="shared" si="3"/>
        <v>21</v>
      </c>
      <c r="L67" s="5">
        <f t="shared" si="4"/>
        <v>10.890563472061984</v>
      </c>
    </row>
    <row r="68" spans="1:12" ht="16.5" customHeight="1" x14ac:dyDescent="0.25">
      <c r="A68" s="67" t="s">
        <v>294</v>
      </c>
      <c r="B68" s="4">
        <v>666</v>
      </c>
      <c r="C68" s="5">
        <v>620</v>
      </c>
      <c r="D68" s="69">
        <v>686</v>
      </c>
      <c r="E68" s="69">
        <v>718.73523899543795</v>
      </c>
      <c r="F68" s="69">
        <v>695.49481428500906</v>
      </c>
      <c r="G68" s="69">
        <v>722.51582211171694</v>
      </c>
      <c r="H68" s="14">
        <f t="shared" ref="H68:H84" si="7">D68/$D$84</f>
        <v>1.2482259179737254E-2</v>
      </c>
      <c r="I68" s="14">
        <f t="shared" si="5"/>
        <v>3.003003003003003E-2</v>
      </c>
      <c r="J68" s="5">
        <f t="shared" si="6"/>
        <v>20</v>
      </c>
      <c r="K68" s="5">
        <f t="shared" ref="K68:K84" si="8">D68-C68</f>
        <v>66</v>
      </c>
      <c r="L68" s="5">
        <f t="shared" ref="L68:L84" si="9">G68-F68</f>
        <v>27.021007826707887</v>
      </c>
    </row>
    <row r="69" spans="1:12" ht="16.5" customHeight="1" x14ac:dyDescent="0.25">
      <c r="A69" s="67" t="s">
        <v>295</v>
      </c>
      <c r="B69" s="4">
        <v>598</v>
      </c>
      <c r="C69" s="5">
        <v>537</v>
      </c>
      <c r="D69" s="69">
        <v>555</v>
      </c>
      <c r="E69" s="69">
        <v>693.38067117850699</v>
      </c>
      <c r="F69" s="69">
        <v>704.34769067288903</v>
      </c>
      <c r="G69" s="69">
        <v>640.51100688884003</v>
      </c>
      <c r="H69" s="14">
        <f t="shared" si="7"/>
        <v>1.0098620764947778E-2</v>
      </c>
      <c r="I69" s="14">
        <f t="shared" si="5"/>
        <v>-7.1906354515050161E-2</v>
      </c>
      <c r="J69" s="5">
        <f t="shared" si="6"/>
        <v>-43</v>
      </c>
      <c r="K69" s="5">
        <f t="shared" si="8"/>
        <v>18</v>
      </c>
      <c r="L69" s="5">
        <f t="shared" si="9"/>
        <v>-63.836683784049001</v>
      </c>
    </row>
    <row r="70" spans="1:12" ht="16.5" customHeight="1" x14ac:dyDescent="0.25">
      <c r="A70" s="67" t="s">
        <v>221</v>
      </c>
      <c r="B70" s="4">
        <v>34</v>
      </c>
      <c r="C70" s="5">
        <v>46</v>
      </c>
      <c r="D70" s="69">
        <v>47</v>
      </c>
      <c r="E70" s="69">
        <v>47.035608499051797</v>
      </c>
      <c r="F70" s="69">
        <v>71.125974743224702</v>
      </c>
      <c r="G70" s="69">
        <v>65.019816906463802</v>
      </c>
      <c r="H70" s="14">
        <f t="shared" si="7"/>
        <v>8.5519851522981188E-4</v>
      </c>
      <c r="I70" s="14">
        <f t="shared" si="5"/>
        <v>0.38235294117647056</v>
      </c>
      <c r="J70" s="5">
        <f t="shared" si="6"/>
        <v>13</v>
      </c>
      <c r="K70" s="5">
        <f t="shared" si="8"/>
        <v>1</v>
      </c>
      <c r="L70" s="5">
        <f t="shared" si="9"/>
        <v>-6.1061578367609002</v>
      </c>
    </row>
    <row r="71" spans="1:12" ht="16.5" customHeight="1" x14ac:dyDescent="0.25">
      <c r="A71" s="67" t="s">
        <v>296</v>
      </c>
      <c r="B71" s="4">
        <v>83</v>
      </c>
      <c r="C71" s="5">
        <v>63</v>
      </c>
      <c r="D71" s="69">
        <v>74</v>
      </c>
      <c r="E71" s="69">
        <v>108.071989905397</v>
      </c>
      <c r="F71" s="69">
        <v>86.773822877115705</v>
      </c>
      <c r="G71" s="69">
        <v>96.353481630060898</v>
      </c>
      <c r="H71" s="14">
        <f t="shared" si="7"/>
        <v>1.3464827686597038E-3</v>
      </c>
      <c r="I71" s="14">
        <f t="shared" si="5"/>
        <v>-0.10843373493975904</v>
      </c>
      <c r="J71" s="5">
        <f t="shared" si="6"/>
        <v>-9</v>
      </c>
      <c r="K71" s="5">
        <f t="shared" si="8"/>
        <v>11</v>
      </c>
      <c r="L71" s="5">
        <f t="shared" si="9"/>
        <v>9.5796587529451926</v>
      </c>
    </row>
    <row r="72" spans="1:12" ht="16.5" customHeight="1" x14ac:dyDescent="0.25">
      <c r="A72" s="67" t="s">
        <v>297</v>
      </c>
      <c r="B72" s="4">
        <v>332</v>
      </c>
      <c r="C72" s="5">
        <v>307</v>
      </c>
      <c r="D72" s="69">
        <v>506</v>
      </c>
      <c r="E72" s="69">
        <v>321.18858737589397</v>
      </c>
      <c r="F72" s="69">
        <v>447.92456377708601</v>
      </c>
      <c r="G72" s="69">
        <v>489.52236413530301</v>
      </c>
      <c r="H72" s="14">
        <f t="shared" si="7"/>
        <v>9.2070308235379737E-3</v>
      </c>
      <c r="I72" s="14">
        <f t="shared" si="5"/>
        <v>0.52409638554216864</v>
      </c>
      <c r="J72" s="5">
        <f t="shared" si="6"/>
        <v>174</v>
      </c>
      <c r="K72" s="5">
        <f t="shared" si="8"/>
        <v>199</v>
      </c>
      <c r="L72" s="5">
        <f t="shared" si="9"/>
        <v>41.597800358217</v>
      </c>
    </row>
    <row r="73" spans="1:12" ht="16.5" customHeight="1" x14ac:dyDescent="0.25">
      <c r="A73" s="67" t="s">
        <v>298</v>
      </c>
      <c r="B73" s="4">
        <v>347</v>
      </c>
      <c r="C73" s="5">
        <v>290</v>
      </c>
      <c r="D73" s="69">
        <v>338</v>
      </c>
      <c r="E73" s="69">
        <v>485.93806292018201</v>
      </c>
      <c r="F73" s="69">
        <v>417.88681007629401</v>
      </c>
      <c r="G73" s="69">
        <v>491.139768505841</v>
      </c>
      <c r="H73" s="14">
        <f t="shared" si="7"/>
        <v>6.1501510244186472E-3</v>
      </c>
      <c r="I73" s="14">
        <f t="shared" si="5"/>
        <v>-2.5936599423631124E-2</v>
      </c>
      <c r="J73" s="5">
        <f t="shared" si="6"/>
        <v>-9</v>
      </c>
      <c r="K73" s="5">
        <f t="shared" si="8"/>
        <v>48</v>
      </c>
      <c r="L73" s="5">
        <f t="shared" si="9"/>
        <v>73.252958429546993</v>
      </c>
    </row>
    <row r="74" spans="1:12" ht="16.5" customHeight="1" x14ac:dyDescent="0.25">
      <c r="A74" s="67" t="s">
        <v>225</v>
      </c>
      <c r="B74" s="4">
        <v>98</v>
      </c>
      <c r="C74" s="5">
        <v>111</v>
      </c>
      <c r="D74" s="69">
        <v>105</v>
      </c>
      <c r="E74" s="69">
        <v>117.75479950110299</v>
      </c>
      <c r="F74" s="69">
        <v>159.905337074973</v>
      </c>
      <c r="G74" s="69">
        <v>126.06557199998601</v>
      </c>
      <c r="H74" s="14">
        <f t="shared" si="7"/>
        <v>1.9105498744495797E-3</v>
      </c>
      <c r="I74" s="14">
        <f t="shared" si="5"/>
        <v>7.1428571428571425E-2</v>
      </c>
      <c r="J74" s="5">
        <f t="shared" si="6"/>
        <v>7</v>
      </c>
      <c r="K74" s="5">
        <f t="shared" si="8"/>
        <v>-6</v>
      </c>
      <c r="L74" s="5">
        <f t="shared" si="9"/>
        <v>-33.839765074987</v>
      </c>
    </row>
    <row r="75" spans="1:12" ht="16.5" customHeight="1" x14ac:dyDescent="0.25">
      <c r="A75" s="67" t="s">
        <v>299</v>
      </c>
      <c r="B75" s="4">
        <v>1003</v>
      </c>
      <c r="C75" s="5">
        <v>976</v>
      </c>
      <c r="D75" s="69">
        <v>899</v>
      </c>
      <c r="E75" s="69">
        <v>1182.13331168327</v>
      </c>
      <c r="F75" s="69">
        <v>1065.0328690142701</v>
      </c>
      <c r="G75" s="69">
        <v>1052.22459200409</v>
      </c>
      <c r="H75" s="14">
        <f t="shared" si="7"/>
        <v>1.6357946067906401E-2</v>
      </c>
      <c r="I75" s="14">
        <f t="shared" si="5"/>
        <v>-0.10368893320039881</v>
      </c>
      <c r="J75" s="5">
        <f t="shared" si="6"/>
        <v>-104</v>
      </c>
      <c r="K75" s="5">
        <f t="shared" si="8"/>
        <v>-77</v>
      </c>
      <c r="L75" s="5">
        <f t="shared" si="9"/>
        <v>-12.808277010180063</v>
      </c>
    </row>
    <row r="76" spans="1:12" ht="16.5" customHeight="1" x14ac:dyDescent="0.25">
      <c r="A76" s="67" t="s">
        <v>300</v>
      </c>
      <c r="B76" s="4">
        <v>192</v>
      </c>
      <c r="C76" s="5">
        <v>163</v>
      </c>
      <c r="D76" s="69">
        <v>178</v>
      </c>
      <c r="E76" s="69">
        <v>229.47379127595801</v>
      </c>
      <c r="F76" s="69">
        <v>200.82083962940001</v>
      </c>
      <c r="G76" s="69">
        <v>211.897016657096</v>
      </c>
      <c r="H76" s="14">
        <f t="shared" si="7"/>
        <v>3.2388369300192874E-3</v>
      </c>
      <c r="I76" s="14">
        <f t="shared" si="5"/>
        <v>-7.2916666666666671E-2</v>
      </c>
      <c r="J76" s="5">
        <f t="shared" si="6"/>
        <v>-14</v>
      </c>
      <c r="K76" s="5">
        <f t="shared" si="8"/>
        <v>15</v>
      </c>
      <c r="L76" s="5">
        <f t="shared" si="9"/>
        <v>11.076177027695991</v>
      </c>
    </row>
    <row r="77" spans="1:12" ht="16.5" customHeight="1" x14ac:dyDescent="0.25">
      <c r="A77" s="67" t="s">
        <v>301</v>
      </c>
      <c r="B77" s="4">
        <v>401</v>
      </c>
      <c r="C77" s="5">
        <v>357</v>
      </c>
      <c r="D77" s="69">
        <v>322</v>
      </c>
      <c r="E77" s="69">
        <v>552.54733863507295</v>
      </c>
      <c r="F77" s="69">
        <v>433.65506773917099</v>
      </c>
      <c r="G77" s="69">
        <v>442.68599994317901</v>
      </c>
      <c r="H77" s="14">
        <f t="shared" si="7"/>
        <v>5.8590196149787112E-3</v>
      </c>
      <c r="I77" s="14">
        <f t="shared" si="5"/>
        <v>-0.1970074812967581</v>
      </c>
      <c r="J77" s="5">
        <f t="shared" si="6"/>
        <v>-79</v>
      </c>
      <c r="K77" s="5">
        <f t="shared" si="8"/>
        <v>-35</v>
      </c>
      <c r="L77" s="5">
        <f t="shared" si="9"/>
        <v>9.0309322040080247</v>
      </c>
    </row>
    <row r="78" spans="1:12" ht="16.5" customHeight="1" x14ac:dyDescent="0.25">
      <c r="A78" s="67" t="s">
        <v>302</v>
      </c>
      <c r="B78" s="4">
        <v>47</v>
      </c>
      <c r="C78" s="5">
        <v>33</v>
      </c>
      <c r="D78" s="69">
        <v>37</v>
      </c>
      <c r="E78" s="69">
        <v>40.2189562637734</v>
      </c>
      <c r="F78" s="69">
        <v>33.887656602133603</v>
      </c>
      <c r="G78" s="69">
        <v>37.449628178572397</v>
      </c>
      <c r="H78" s="14">
        <f t="shared" si="7"/>
        <v>6.7324138432985189E-4</v>
      </c>
      <c r="I78" s="14">
        <f t="shared" si="5"/>
        <v>-0.21276595744680851</v>
      </c>
      <c r="J78" s="5">
        <f t="shared" si="6"/>
        <v>-10</v>
      </c>
      <c r="K78" s="5">
        <f t="shared" si="8"/>
        <v>4</v>
      </c>
      <c r="L78" s="5">
        <f t="shared" si="9"/>
        <v>3.5619715764387934</v>
      </c>
    </row>
    <row r="79" spans="1:12" ht="16.5" customHeight="1" x14ac:dyDescent="0.25">
      <c r="A79" s="67" t="s">
        <v>217</v>
      </c>
      <c r="B79" s="4">
        <v>270</v>
      </c>
      <c r="C79" s="5">
        <v>271</v>
      </c>
      <c r="D79" s="69">
        <v>221</v>
      </c>
      <c r="E79" s="69">
        <v>313.70757261382602</v>
      </c>
      <c r="F79" s="69">
        <v>323.890447822505</v>
      </c>
      <c r="G79" s="69">
        <v>256.77560181394603</v>
      </c>
      <c r="H79" s="14">
        <f t="shared" si="7"/>
        <v>4.0212525928891157E-3</v>
      </c>
      <c r="I79" s="14">
        <f t="shared" si="5"/>
        <v>-0.18148148148148149</v>
      </c>
      <c r="J79" s="5">
        <f t="shared" si="6"/>
        <v>-49</v>
      </c>
      <c r="K79" s="5">
        <f t="shared" si="8"/>
        <v>-50</v>
      </c>
      <c r="L79" s="5">
        <f t="shared" si="9"/>
        <v>-67.11484600855897</v>
      </c>
    </row>
    <row r="80" spans="1:12" ht="16.5" customHeight="1" x14ac:dyDescent="0.25">
      <c r="A80" s="67" t="s">
        <v>212</v>
      </c>
      <c r="B80" s="4">
        <v>188</v>
      </c>
      <c r="C80" s="5">
        <v>170</v>
      </c>
      <c r="D80" s="69">
        <v>268</v>
      </c>
      <c r="E80" s="69">
        <v>277.86713549191398</v>
      </c>
      <c r="F80" s="69">
        <v>325.28370453190797</v>
      </c>
      <c r="G80" s="69">
        <v>396.106342680426</v>
      </c>
      <c r="H80" s="14">
        <f t="shared" si="7"/>
        <v>4.8764511081189274E-3</v>
      </c>
      <c r="I80" s="14">
        <f t="shared" si="5"/>
        <v>0.42553191489361702</v>
      </c>
      <c r="J80" s="5">
        <f t="shared" si="6"/>
        <v>80</v>
      </c>
      <c r="K80" s="5">
        <f t="shared" si="8"/>
        <v>98</v>
      </c>
      <c r="L80" s="5">
        <f t="shared" si="9"/>
        <v>70.822638148518024</v>
      </c>
    </row>
    <row r="81" spans="1:12" ht="16.5" customHeight="1" x14ac:dyDescent="0.25">
      <c r="A81" s="67" t="s">
        <v>303</v>
      </c>
      <c r="B81" s="4">
        <v>175</v>
      </c>
      <c r="C81" s="5">
        <v>202</v>
      </c>
      <c r="D81" s="69">
        <v>192</v>
      </c>
      <c r="E81" s="69">
        <v>188.24642564033701</v>
      </c>
      <c r="F81" s="69">
        <v>207.15447996002899</v>
      </c>
      <c r="G81" s="69">
        <v>205.24642543075299</v>
      </c>
      <c r="H81" s="14">
        <f t="shared" si="7"/>
        <v>3.4935769132792313E-3</v>
      </c>
      <c r="I81" s="14">
        <f t="shared" si="5"/>
        <v>9.7142857142857142E-2</v>
      </c>
      <c r="J81" s="5">
        <f t="shared" si="6"/>
        <v>17</v>
      </c>
      <c r="K81" s="5">
        <f t="shared" si="8"/>
        <v>-10</v>
      </c>
      <c r="L81" s="5">
        <f t="shared" si="9"/>
        <v>-1.9080545292760007</v>
      </c>
    </row>
    <row r="82" spans="1:12" ht="16.5" customHeight="1" x14ac:dyDescent="0.25">
      <c r="A82" s="67" t="s">
        <v>304</v>
      </c>
      <c r="B82" s="4">
        <v>168</v>
      </c>
      <c r="C82" s="5">
        <v>104</v>
      </c>
      <c r="D82" s="69">
        <v>113</v>
      </c>
      <c r="E82" s="69">
        <v>199.706804311941</v>
      </c>
      <c r="F82" s="69">
        <v>140.442871633447</v>
      </c>
      <c r="G82" s="69">
        <v>134.094763202596</v>
      </c>
      <c r="H82" s="14">
        <f t="shared" si="7"/>
        <v>2.0561155791695477E-3</v>
      </c>
      <c r="I82" s="14">
        <f t="shared" si="5"/>
        <v>-0.32738095238095238</v>
      </c>
      <c r="J82" s="5">
        <f t="shared" si="6"/>
        <v>-55</v>
      </c>
      <c r="K82" s="5">
        <f t="shared" si="8"/>
        <v>9</v>
      </c>
      <c r="L82" s="5">
        <f t="shared" si="9"/>
        <v>-6.3481084308509992</v>
      </c>
    </row>
    <row r="83" spans="1:12" ht="16.5" customHeight="1" x14ac:dyDescent="0.25">
      <c r="A83" s="67" t="s">
        <v>305</v>
      </c>
      <c r="B83" s="4">
        <v>260</v>
      </c>
      <c r="C83" s="5">
        <v>223</v>
      </c>
      <c r="D83" s="69">
        <v>223</v>
      </c>
      <c r="E83" s="69">
        <v>337.17552657504598</v>
      </c>
      <c r="F83" s="69">
        <v>295.92005815854901</v>
      </c>
      <c r="G83" s="69">
        <v>289.19284708547599</v>
      </c>
      <c r="H83" s="14">
        <f t="shared" si="7"/>
        <v>4.0576440190691074E-3</v>
      </c>
      <c r="I83" s="14">
        <f t="shared" si="5"/>
        <v>-0.1423076923076923</v>
      </c>
      <c r="J83" s="5">
        <f t="shared" si="6"/>
        <v>-37</v>
      </c>
      <c r="K83" s="5">
        <f t="shared" si="8"/>
        <v>0</v>
      </c>
      <c r="L83" s="5">
        <f t="shared" si="9"/>
        <v>-6.7272110730730219</v>
      </c>
    </row>
    <row r="84" spans="1:12" s="16" customFormat="1" ht="16.5" customHeight="1" x14ac:dyDescent="0.25">
      <c r="A84" s="67" t="s">
        <v>306</v>
      </c>
      <c r="B84" s="73">
        <v>64499</v>
      </c>
      <c r="C84" s="17">
        <v>51966</v>
      </c>
      <c r="D84" s="72">
        <v>54958</v>
      </c>
      <c r="E84" s="72">
        <v>58172.840207706598</v>
      </c>
      <c r="F84" s="72">
        <v>50899.7034087559</v>
      </c>
      <c r="G84" s="72">
        <v>50753.250955925403</v>
      </c>
      <c r="H84" s="14">
        <f t="shared" si="7"/>
        <v>1</v>
      </c>
      <c r="I84" s="14">
        <f t="shared" si="5"/>
        <v>-0.14792477402750431</v>
      </c>
      <c r="J84" s="5">
        <f t="shared" si="6"/>
        <v>-9541</v>
      </c>
      <c r="K84" s="5">
        <f t="shared" si="8"/>
        <v>2992</v>
      </c>
      <c r="L84" s="5">
        <f t="shared" si="9"/>
        <v>-146.45245283049735</v>
      </c>
    </row>
  </sheetData>
  <mergeCells count="2">
    <mergeCell ref="B1:D1"/>
    <mergeCell ref="E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INDEX</vt:lpstr>
      <vt:lpstr>4a-4b-4c</vt:lpstr>
      <vt:lpstr>4a_Companies_Sector</vt:lpstr>
      <vt:lpstr>4a_Companies_Provinces</vt:lpstr>
      <vt:lpstr>SME_Sector</vt:lpstr>
      <vt:lpstr>SME_Provinces</vt:lpstr>
      <vt:lpstr>Unemployment compensation app. </vt:lpstr>
      <vt:lpstr>Unemployment compensation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AsusN20</dc:creator>
  <cp:lastModifiedBy>AsusN20</cp:lastModifiedBy>
  <dcterms:created xsi:type="dcterms:W3CDTF">2017-07-21T11:05:16Z</dcterms:created>
  <dcterms:modified xsi:type="dcterms:W3CDTF">2018-01-25T11:51:02Z</dcterms:modified>
</cp:coreProperties>
</file>