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4620" windowHeight="7260" tabRatio="869" firstSheet="16" activeTab="21"/>
  </bookViews>
  <sheets>
    <sheet name="Endeksler" sheetId="27" r:id="rId1"/>
    <sheet name="Endeksler2" sheetId="36" r:id="rId2"/>
    <sheet name="4a-4b-4c" sheetId="35" r:id="rId3"/>
    <sheet name="4a_Sektör" sheetId="2" r:id="rId4"/>
    <sheet name="4a_İmalat_Sektör" sheetId="21" r:id="rId5"/>
    <sheet name="4a_İl" sheetId="3" r:id="rId6"/>
    <sheet name="4b_Esnaf_İl" sheetId="24" r:id="rId7"/>
    <sheet name="4b_Tarım_İl" sheetId="25" r:id="rId8"/>
    <sheet name="4c_Kamu_İl " sheetId="26" r:id="rId9"/>
    <sheet name="4a_İşyeri_Sektör" sheetId="17" r:id="rId10"/>
    <sheet name="4a_İşyeri_İl" sheetId="18" r:id="rId11"/>
    <sheet name="4a_Kadın_Sektör" sheetId="5" r:id="rId12"/>
    <sheet name="4a_Kadın_İmalat_Sektör" sheetId="23" r:id="rId13"/>
    <sheet name="4a_Kadın_İl" sheetId="30" r:id="rId14"/>
    <sheet name="İşsizlikSigortası_Başvuru" sheetId="8" r:id="rId15"/>
    <sheet name="İşsizlikSigortası_Ödeme" sheetId="9" r:id="rId16"/>
    <sheet name="Ortalama_Günlük_Kazanç_Sektör" sheetId="28" r:id="rId17"/>
    <sheet name="Ortalama_Günlük_Kazanç_İl" sheetId="29" r:id="rId18"/>
    <sheet name="KOBİ_İşyeri_İl" sheetId="31" r:id="rId19"/>
    <sheet name="KOBİ_İşyeri_Sektör" sheetId="32" r:id="rId20"/>
    <sheet name="KOBİ_Sigortalı_İl" sheetId="33" r:id="rId21"/>
    <sheet name="KOBİ_Sigortalı_Sektör" sheetId="34" r:id="rId22"/>
  </sheets>
  <definedNames>
    <definedName name="_xlnm._FilterDatabase" localSheetId="5" hidden="1">'4a_İl'!$A$2:$K$85</definedName>
    <definedName name="_xlnm._FilterDatabase" localSheetId="4" hidden="1">'4a_İmalat_Sektör'!$A$2:$K$27</definedName>
    <definedName name="_xlnm._FilterDatabase" localSheetId="10" hidden="1">'4a_İşyeri_İl'!$A$2:$K$91</definedName>
    <definedName name="_xlnm._FilterDatabase" localSheetId="9" hidden="1">'4a_İşyeri_Sektör'!$A$2:$K$97</definedName>
    <definedName name="_xlnm._FilterDatabase" localSheetId="12" hidden="1">'4a_Kadın_İmalat_Sektör'!$A$2:$K$18</definedName>
    <definedName name="_xlnm._FilterDatabase" localSheetId="11" hidden="1">'4a_Kadın_Sektör'!$A$2:$K$92</definedName>
    <definedName name="_xlnm._FilterDatabase" localSheetId="3" hidden="1">'4a_Sektör'!$A$2:$K$92</definedName>
    <definedName name="_xlnm._FilterDatabase" localSheetId="6" hidden="1">'4b_Esnaf_İl'!$A$2:$K$85</definedName>
    <definedName name="_xlnm._FilterDatabase" localSheetId="7" hidden="1">'4b_Tarım_İl'!$A$2:$K$85</definedName>
    <definedName name="_xlnm._FilterDatabase" localSheetId="8" hidden="1">'4c_Kamu_İl '!$A$2:$K$84</definedName>
    <definedName name="_xlnm._FilterDatabase" localSheetId="0" hidden="1">Endeksler!$A$1:$I$1</definedName>
    <definedName name="_xlnm._FilterDatabase" localSheetId="14" hidden="1">İşsizlikSigortası_Başvuru!$A$2:$H$84</definedName>
    <definedName name="_xlnm._FilterDatabase" localSheetId="15" hidden="1">İşsizlikSigortası_Ödeme!$A$2:$I$84</definedName>
  </definedNames>
  <calcPr calcId="145621"/>
  <fileRecoveryPr autoRecover="0"/>
</workbook>
</file>

<file path=xl/calcChain.xml><?xml version="1.0" encoding="utf-8"?>
<calcChain xmlns="http://schemas.openxmlformats.org/spreadsheetml/2006/main">
  <c r="G64" i="36" l="1"/>
  <c r="H64" i="36"/>
  <c r="E64" i="36"/>
  <c r="C64" i="36"/>
  <c r="I115" i="27"/>
  <c r="G115" i="27"/>
  <c r="E115" i="27"/>
  <c r="C115" i="27"/>
  <c r="H3" i="9" l="1"/>
  <c r="I3" i="9"/>
  <c r="J3" i="9"/>
  <c r="K3" i="9"/>
  <c r="L3" i="9"/>
  <c r="H3" i="8"/>
  <c r="I3" i="8"/>
  <c r="J3" i="8"/>
  <c r="K3" i="8"/>
  <c r="L3" i="8"/>
  <c r="I3" i="31" l="1"/>
  <c r="I4" i="31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C63" i="36" l="1"/>
  <c r="E63" i="36"/>
  <c r="G63" i="36"/>
  <c r="H63" i="36"/>
  <c r="I114" i="27"/>
  <c r="G114" i="27"/>
  <c r="E114" i="27"/>
  <c r="C114" i="27"/>
  <c r="H62" i="36" l="1"/>
  <c r="G62" i="36"/>
  <c r="E62" i="36"/>
  <c r="C62" i="36"/>
  <c r="H61" i="36"/>
  <c r="G61" i="36"/>
  <c r="E61" i="36"/>
  <c r="C61" i="36"/>
  <c r="H60" i="36"/>
  <c r="G60" i="36"/>
  <c r="E60" i="36"/>
  <c r="C60" i="36"/>
  <c r="H59" i="36"/>
  <c r="G59" i="36"/>
  <c r="E59" i="36"/>
  <c r="C59" i="36"/>
  <c r="H58" i="36"/>
  <c r="G58" i="36"/>
  <c r="E58" i="36"/>
  <c r="C58" i="36"/>
  <c r="H57" i="36"/>
  <c r="G57" i="36"/>
  <c r="E57" i="36"/>
  <c r="C57" i="36"/>
  <c r="H56" i="36"/>
  <c r="G56" i="36"/>
  <c r="E56" i="36"/>
  <c r="C56" i="36"/>
  <c r="H55" i="36"/>
  <c r="G55" i="36"/>
  <c r="E55" i="36"/>
  <c r="C55" i="36"/>
  <c r="H54" i="36"/>
  <c r="G54" i="36"/>
  <c r="E54" i="36"/>
  <c r="C54" i="36"/>
  <c r="H53" i="36"/>
  <c r="G53" i="36"/>
  <c r="E53" i="36"/>
  <c r="C53" i="36"/>
  <c r="H52" i="36"/>
  <c r="G52" i="36"/>
  <c r="E52" i="36"/>
  <c r="C52" i="36"/>
  <c r="H51" i="36"/>
  <c r="G51" i="36"/>
  <c r="E51" i="36"/>
  <c r="C51" i="36"/>
  <c r="H50" i="36"/>
  <c r="G50" i="36"/>
  <c r="E50" i="36"/>
  <c r="C50" i="36"/>
  <c r="H49" i="36"/>
  <c r="G49" i="36"/>
  <c r="E49" i="36"/>
  <c r="C49" i="36"/>
  <c r="H48" i="36"/>
  <c r="G48" i="36"/>
  <c r="E48" i="36"/>
  <c r="C48" i="36"/>
  <c r="H47" i="36"/>
  <c r="G47" i="36"/>
  <c r="E47" i="36"/>
  <c r="C47" i="36"/>
  <c r="H46" i="36"/>
  <c r="G46" i="36"/>
  <c r="E46" i="36"/>
  <c r="C46" i="36"/>
  <c r="H45" i="36"/>
  <c r="G45" i="36"/>
  <c r="E45" i="36"/>
  <c r="C45" i="36"/>
  <c r="H44" i="36"/>
  <c r="G44" i="36"/>
  <c r="E44" i="36"/>
  <c r="C44" i="36"/>
  <c r="H43" i="36"/>
  <c r="G43" i="36"/>
  <c r="E43" i="36"/>
  <c r="C43" i="36"/>
  <c r="H42" i="36"/>
  <c r="G42" i="36"/>
  <c r="E42" i="36"/>
  <c r="C42" i="36"/>
  <c r="H41" i="36"/>
  <c r="G41" i="36"/>
  <c r="E41" i="36"/>
  <c r="C41" i="36"/>
  <c r="H40" i="36"/>
  <c r="G40" i="36"/>
  <c r="E40" i="36"/>
  <c r="C40" i="36"/>
  <c r="H39" i="36"/>
  <c r="G39" i="36"/>
  <c r="E39" i="36"/>
  <c r="C39" i="36"/>
  <c r="H38" i="36"/>
  <c r="G38" i="36"/>
  <c r="E38" i="36"/>
  <c r="C38" i="36"/>
  <c r="H37" i="36"/>
  <c r="G37" i="36"/>
  <c r="E37" i="36"/>
  <c r="C37" i="36"/>
  <c r="H36" i="36"/>
  <c r="G36" i="36"/>
  <c r="E36" i="36"/>
  <c r="C36" i="36"/>
  <c r="H35" i="36"/>
  <c r="G35" i="36"/>
  <c r="E35" i="36"/>
  <c r="C35" i="36"/>
  <c r="H34" i="36"/>
  <c r="G34" i="36"/>
  <c r="E34" i="36"/>
  <c r="C34" i="36"/>
  <c r="H33" i="36"/>
  <c r="G33" i="36"/>
  <c r="E33" i="36"/>
  <c r="C33" i="36"/>
  <c r="H32" i="36"/>
  <c r="G32" i="36"/>
  <c r="E32" i="36"/>
  <c r="C32" i="36"/>
  <c r="H31" i="36"/>
  <c r="G31" i="36"/>
  <c r="E31" i="36"/>
  <c r="C31" i="36"/>
  <c r="H30" i="36"/>
  <c r="G30" i="36"/>
  <c r="E30" i="36"/>
  <c r="C30" i="36"/>
  <c r="H29" i="36"/>
  <c r="G29" i="36"/>
  <c r="E29" i="36"/>
  <c r="C29" i="36"/>
  <c r="H28" i="36"/>
  <c r="G28" i="36"/>
  <c r="E28" i="36"/>
  <c r="C28" i="36"/>
  <c r="H27" i="36"/>
  <c r="G27" i="36"/>
  <c r="E27" i="36"/>
  <c r="C27" i="36"/>
  <c r="H26" i="36"/>
  <c r="G26" i="36"/>
  <c r="E26" i="36"/>
  <c r="C26" i="36"/>
  <c r="H25" i="36"/>
  <c r="G25" i="36"/>
  <c r="E25" i="36"/>
  <c r="C25" i="36"/>
  <c r="H24" i="36"/>
  <c r="G24" i="36"/>
  <c r="E24" i="36"/>
  <c r="C24" i="36"/>
  <c r="H23" i="36"/>
  <c r="G23" i="36"/>
  <c r="E23" i="36"/>
  <c r="C23" i="36"/>
  <c r="H22" i="36"/>
  <c r="G22" i="36"/>
  <c r="E22" i="36"/>
  <c r="C22" i="36"/>
  <c r="H21" i="36"/>
  <c r="G21" i="36"/>
  <c r="E21" i="36"/>
  <c r="C21" i="36"/>
  <c r="H20" i="36"/>
  <c r="G20" i="36"/>
  <c r="E20" i="36"/>
  <c r="C20" i="36"/>
  <c r="H19" i="36"/>
  <c r="G19" i="36"/>
  <c r="E19" i="36"/>
  <c r="C19" i="36"/>
  <c r="H18" i="36"/>
  <c r="G18" i="36"/>
  <c r="E18" i="36"/>
  <c r="C18" i="36"/>
  <c r="H17" i="36"/>
  <c r="G17" i="36"/>
  <c r="E17" i="36"/>
  <c r="C17" i="36"/>
  <c r="H16" i="36"/>
  <c r="G16" i="36"/>
  <c r="E16" i="36"/>
  <c r="C16" i="36"/>
  <c r="H15" i="36"/>
  <c r="G15" i="36"/>
  <c r="E15" i="36"/>
  <c r="C15" i="36"/>
  <c r="H14" i="36"/>
  <c r="G14" i="36"/>
  <c r="E14" i="36"/>
  <c r="C14" i="36"/>
  <c r="H13" i="36"/>
  <c r="G13" i="36"/>
  <c r="E13" i="36"/>
  <c r="C13" i="36"/>
  <c r="H12" i="36"/>
  <c r="G12" i="36"/>
  <c r="E12" i="36"/>
  <c r="C12" i="36"/>
  <c r="H11" i="36"/>
  <c r="G11" i="36"/>
  <c r="E11" i="36"/>
  <c r="C11" i="36"/>
  <c r="H10" i="36"/>
  <c r="G10" i="36"/>
  <c r="E10" i="36"/>
  <c r="C10" i="36"/>
  <c r="H9" i="36"/>
  <c r="G9" i="36"/>
  <c r="E9" i="36"/>
  <c r="C9" i="36"/>
  <c r="H8" i="36"/>
  <c r="G8" i="36"/>
  <c r="E8" i="36"/>
  <c r="C8" i="36"/>
  <c r="H7" i="36"/>
  <c r="G7" i="36"/>
  <c r="E7" i="36"/>
  <c r="C7" i="36"/>
  <c r="H6" i="36"/>
  <c r="G6" i="36"/>
  <c r="E6" i="36"/>
  <c r="C6" i="36"/>
  <c r="H5" i="36"/>
  <c r="G5" i="36"/>
  <c r="E5" i="36"/>
  <c r="C5" i="36"/>
  <c r="H4" i="36"/>
  <c r="G4" i="36"/>
  <c r="E4" i="36"/>
  <c r="C4" i="36"/>
  <c r="H3" i="36"/>
  <c r="G3" i="36"/>
  <c r="E3" i="36"/>
  <c r="C3" i="36"/>
  <c r="H2" i="36"/>
  <c r="G2" i="36"/>
  <c r="E2" i="36"/>
  <c r="C2" i="36"/>
  <c r="I113" i="27" l="1"/>
  <c r="G113" i="27"/>
  <c r="E113" i="27"/>
  <c r="C113" i="27"/>
  <c r="I112" i="27" l="1"/>
  <c r="G112" i="27"/>
  <c r="E112" i="27"/>
  <c r="C112" i="27"/>
  <c r="I111" i="27" l="1"/>
  <c r="G111" i="27"/>
  <c r="E111" i="27"/>
  <c r="C111" i="27"/>
  <c r="I110" i="27" l="1"/>
  <c r="G110" i="27"/>
  <c r="E110" i="27"/>
  <c r="C110" i="27"/>
  <c r="I109" i="27" l="1"/>
  <c r="G109" i="27"/>
  <c r="E109" i="27"/>
  <c r="C109" i="27"/>
  <c r="I108" i="27" l="1"/>
  <c r="G108" i="27"/>
  <c r="E108" i="27"/>
  <c r="C108" i="27"/>
  <c r="I102" i="27" l="1"/>
  <c r="I103" i="27"/>
  <c r="G102" i="27"/>
  <c r="G103" i="27"/>
  <c r="E102" i="27"/>
  <c r="E103" i="27"/>
  <c r="E107" i="27"/>
  <c r="I107" i="27"/>
  <c r="G107" i="27"/>
  <c r="C107" i="27"/>
  <c r="L92" i="34" l="1"/>
  <c r="K92" i="34"/>
  <c r="J92" i="34"/>
  <c r="I92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L92" i="32"/>
  <c r="K92" i="32"/>
  <c r="J92" i="32"/>
  <c r="I92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L82" i="31"/>
  <c r="K82" i="31"/>
  <c r="J82" i="31"/>
  <c r="L81" i="31"/>
  <c r="K81" i="31"/>
  <c r="J81" i="31"/>
  <c r="L80" i="31"/>
  <c r="K80" i="31"/>
  <c r="J80" i="31"/>
  <c r="L79" i="31"/>
  <c r="K79" i="31"/>
  <c r="J79" i="31"/>
  <c r="L78" i="31"/>
  <c r="K78" i="31"/>
  <c r="J78" i="31"/>
  <c r="L77" i="31"/>
  <c r="K77" i="31"/>
  <c r="J77" i="31"/>
  <c r="L76" i="31"/>
  <c r="K76" i="31"/>
  <c r="J76" i="31"/>
  <c r="L75" i="31"/>
  <c r="K75" i="31"/>
  <c r="J75" i="31"/>
  <c r="L74" i="31"/>
  <c r="K74" i="31"/>
  <c r="J74" i="31"/>
  <c r="L73" i="31"/>
  <c r="K73" i="31"/>
  <c r="J73" i="31"/>
  <c r="L72" i="31"/>
  <c r="K72" i="31"/>
  <c r="J72" i="31"/>
  <c r="L71" i="31"/>
  <c r="K71" i="31"/>
  <c r="J71" i="31"/>
  <c r="L70" i="31"/>
  <c r="K70" i="31"/>
  <c r="J70" i="31"/>
  <c r="L69" i="31"/>
  <c r="K69" i="31"/>
  <c r="J69" i="31"/>
  <c r="L68" i="31"/>
  <c r="K68" i="31"/>
  <c r="J68" i="31"/>
  <c r="L67" i="31"/>
  <c r="K67" i="31"/>
  <c r="J67" i="31"/>
  <c r="L66" i="31"/>
  <c r="K66" i="31"/>
  <c r="J66" i="31"/>
  <c r="L65" i="31"/>
  <c r="K65" i="31"/>
  <c r="J65" i="31"/>
  <c r="L64" i="31"/>
  <c r="K64" i="31"/>
  <c r="J64" i="31"/>
  <c r="L63" i="31"/>
  <c r="K63" i="31"/>
  <c r="J63" i="31"/>
  <c r="L62" i="31"/>
  <c r="K62" i="31"/>
  <c r="J62" i="31"/>
  <c r="L61" i="31"/>
  <c r="K61" i="31"/>
  <c r="J61" i="31"/>
  <c r="L60" i="31"/>
  <c r="K60" i="31"/>
  <c r="J60" i="31"/>
  <c r="L59" i="31"/>
  <c r="K59" i="31"/>
  <c r="J59" i="31"/>
  <c r="L58" i="31"/>
  <c r="K58" i="31"/>
  <c r="J58" i="31"/>
  <c r="L57" i="31"/>
  <c r="K57" i="31"/>
  <c r="J57" i="31"/>
  <c r="L56" i="31"/>
  <c r="K56" i="31"/>
  <c r="J56" i="31"/>
  <c r="L55" i="31"/>
  <c r="K55" i="31"/>
  <c r="J55" i="31"/>
  <c r="L54" i="31"/>
  <c r="K54" i="31"/>
  <c r="J54" i="31"/>
  <c r="L53" i="31"/>
  <c r="K53" i="31"/>
  <c r="J53" i="31"/>
  <c r="L52" i="31"/>
  <c r="K52" i="31"/>
  <c r="J52" i="31"/>
  <c r="L51" i="31"/>
  <c r="K51" i="31"/>
  <c r="J51" i="31"/>
  <c r="L50" i="31"/>
  <c r="K50" i="31"/>
  <c r="J50" i="31"/>
  <c r="L49" i="31"/>
  <c r="K49" i="31"/>
  <c r="J49" i="31"/>
  <c r="L48" i="31"/>
  <c r="K48" i="31"/>
  <c r="J48" i="31"/>
  <c r="L47" i="31"/>
  <c r="K47" i="31"/>
  <c r="J47" i="31"/>
  <c r="L46" i="31"/>
  <c r="K46" i="31"/>
  <c r="J46" i="31"/>
  <c r="L45" i="31"/>
  <c r="K45" i="31"/>
  <c r="J45" i="31"/>
  <c r="L44" i="31"/>
  <c r="K44" i="31"/>
  <c r="J44" i="31"/>
  <c r="L43" i="31"/>
  <c r="K43" i="31"/>
  <c r="J43" i="31"/>
  <c r="L42" i="31"/>
  <c r="K42" i="31"/>
  <c r="J42" i="31"/>
  <c r="L41" i="31"/>
  <c r="K41" i="31"/>
  <c r="J41" i="31"/>
  <c r="L40" i="31"/>
  <c r="K40" i="31"/>
  <c r="J40" i="31"/>
  <c r="L39" i="31"/>
  <c r="K39" i="31"/>
  <c r="J39" i="31"/>
  <c r="L38" i="31"/>
  <c r="K38" i="31"/>
  <c r="J38" i="31"/>
  <c r="L37" i="31"/>
  <c r="K37" i="31"/>
  <c r="J37" i="31"/>
  <c r="L36" i="31"/>
  <c r="K36" i="31"/>
  <c r="J36" i="31"/>
  <c r="L35" i="31"/>
  <c r="K35" i="31"/>
  <c r="J35" i="31"/>
  <c r="L34" i="31"/>
  <c r="K34" i="31"/>
  <c r="J34" i="31"/>
  <c r="L33" i="31"/>
  <c r="K33" i="31"/>
  <c r="J33" i="31"/>
  <c r="L32" i="31"/>
  <c r="K32" i="31"/>
  <c r="J32" i="31"/>
  <c r="L31" i="31"/>
  <c r="K31" i="31"/>
  <c r="J31" i="31"/>
  <c r="L30" i="31"/>
  <c r="K30" i="31"/>
  <c r="J30" i="31"/>
  <c r="L29" i="31"/>
  <c r="K29" i="31"/>
  <c r="J29" i="31"/>
  <c r="L28" i="31"/>
  <c r="K28" i="31"/>
  <c r="J28" i="31"/>
  <c r="L27" i="31"/>
  <c r="K27" i="31"/>
  <c r="J27" i="31"/>
  <c r="L26" i="31"/>
  <c r="K26" i="31"/>
  <c r="J26" i="31"/>
  <c r="L25" i="31"/>
  <c r="K25" i="31"/>
  <c r="J25" i="31"/>
  <c r="L24" i="31"/>
  <c r="K24" i="31"/>
  <c r="J24" i="31"/>
  <c r="L23" i="31"/>
  <c r="K23" i="31"/>
  <c r="J23" i="31"/>
  <c r="L22" i="31"/>
  <c r="K22" i="31"/>
  <c r="J22" i="31"/>
  <c r="L21" i="31"/>
  <c r="K21" i="31"/>
  <c r="J21" i="31"/>
  <c r="L20" i="31"/>
  <c r="K20" i="31"/>
  <c r="J20" i="31"/>
  <c r="L19" i="31"/>
  <c r="K19" i="31"/>
  <c r="J19" i="31"/>
  <c r="L18" i="31"/>
  <c r="K18" i="31"/>
  <c r="J18" i="31"/>
  <c r="L17" i="31"/>
  <c r="K17" i="31"/>
  <c r="J17" i="31"/>
  <c r="L16" i="31"/>
  <c r="K16" i="31"/>
  <c r="J16" i="31"/>
  <c r="L15" i="31"/>
  <c r="K15" i="31"/>
  <c r="J15" i="31"/>
  <c r="L14" i="31"/>
  <c r="K14" i="31"/>
  <c r="J14" i="31"/>
  <c r="L13" i="31"/>
  <c r="K13" i="31"/>
  <c r="J13" i="31"/>
  <c r="L12" i="31"/>
  <c r="K12" i="31"/>
  <c r="J12" i="31"/>
  <c r="L11" i="31"/>
  <c r="K11" i="31"/>
  <c r="J11" i="31"/>
  <c r="L10" i="31"/>
  <c r="K10" i="31"/>
  <c r="J10" i="31"/>
  <c r="L9" i="31"/>
  <c r="K9" i="31"/>
  <c r="J9" i="31"/>
  <c r="L8" i="31"/>
  <c r="K8" i="31"/>
  <c r="J8" i="31"/>
  <c r="L7" i="31"/>
  <c r="K7" i="31"/>
  <c r="J7" i="31"/>
  <c r="L6" i="31"/>
  <c r="K6" i="31"/>
  <c r="J6" i="31"/>
  <c r="L5" i="31"/>
  <c r="K5" i="31"/>
  <c r="J5" i="31"/>
  <c r="L4" i="31"/>
  <c r="K4" i="31"/>
  <c r="J4" i="31"/>
  <c r="L3" i="31"/>
  <c r="K3" i="31"/>
  <c r="J3" i="31"/>
  <c r="E87" i="29"/>
  <c r="D87" i="29"/>
  <c r="E86" i="29"/>
  <c r="D86" i="29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2" i="28"/>
  <c r="J92" i="28"/>
  <c r="I92" i="28"/>
  <c r="H92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L84" i="9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G87" i="30"/>
  <c r="F87" i="30"/>
  <c r="G86" i="30"/>
  <c r="F86" i="30"/>
  <c r="O84" i="30"/>
  <c r="N84" i="30"/>
  <c r="L84" i="30"/>
  <c r="M84" i="30" s="1"/>
  <c r="K84" i="30"/>
  <c r="J84" i="30"/>
  <c r="O83" i="30"/>
  <c r="N83" i="30"/>
  <c r="L83" i="30"/>
  <c r="K83" i="30"/>
  <c r="J83" i="30"/>
  <c r="O82" i="30"/>
  <c r="N82" i="30"/>
  <c r="L82" i="30"/>
  <c r="K82" i="30"/>
  <c r="J82" i="30"/>
  <c r="O81" i="30"/>
  <c r="N81" i="30"/>
  <c r="L81" i="30"/>
  <c r="K81" i="30"/>
  <c r="J81" i="30"/>
  <c r="O80" i="30"/>
  <c r="N80" i="30"/>
  <c r="L80" i="30"/>
  <c r="M80" i="30" s="1"/>
  <c r="K80" i="30"/>
  <c r="J80" i="30"/>
  <c r="O79" i="30"/>
  <c r="N79" i="30"/>
  <c r="L79" i="30"/>
  <c r="K79" i="30"/>
  <c r="J79" i="30"/>
  <c r="O78" i="30"/>
  <c r="N78" i="30"/>
  <c r="L78" i="30"/>
  <c r="K78" i="30"/>
  <c r="J78" i="30"/>
  <c r="O77" i="30"/>
  <c r="N77" i="30"/>
  <c r="L77" i="30"/>
  <c r="K77" i="30"/>
  <c r="J77" i="30"/>
  <c r="O76" i="30"/>
  <c r="N76" i="30"/>
  <c r="L76" i="30"/>
  <c r="M76" i="30" s="1"/>
  <c r="K76" i="30"/>
  <c r="J76" i="30"/>
  <c r="O75" i="30"/>
  <c r="N75" i="30"/>
  <c r="L75" i="30"/>
  <c r="K75" i="30"/>
  <c r="J75" i="30"/>
  <c r="O74" i="30"/>
  <c r="N74" i="30"/>
  <c r="L74" i="30"/>
  <c r="K74" i="30"/>
  <c r="J74" i="30"/>
  <c r="O73" i="30"/>
  <c r="N73" i="30"/>
  <c r="L73" i="30"/>
  <c r="K73" i="30"/>
  <c r="J73" i="30"/>
  <c r="O72" i="30"/>
  <c r="N72" i="30"/>
  <c r="L72" i="30"/>
  <c r="M72" i="30" s="1"/>
  <c r="K72" i="30"/>
  <c r="J72" i="30"/>
  <c r="O71" i="30"/>
  <c r="N71" i="30"/>
  <c r="L71" i="30"/>
  <c r="K71" i="30"/>
  <c r="J71" i="30"/>
  <c r="O70" i="30"/>
  <c r="N70" i="30"/>
  <c r="L70" i="30"/>
  <c r="K70" i="30"/>
  <c r="J70" i="30"/>
  <c r="O69" i="30"/>
  <c r="N69" i="30"/>
  <c r="L69" i="30"/>
  <c r="K69" i="30"/>
  <c r="J69" i="30"/>
  <c r="O68" i="30"/>
  <c r="N68" i="30"/>
  <c r="L68" i="30"/>
  <c r="M68" i="30" s="1"/>
  <c r="K68" i="30"/>
  <c r="J68" i="30"/>
  <c r="O67" i="30"/>
  <c r="N67" i="30"/>
  <c r="L67" i="30"/>
  <c r="K67" i="30"/>
  <c r="J67" i="30"/>
  <c r="O66" i="30"/>
  <c r="N66" i="30"/>
  <c r="L66" i="30"/>
  <c r="K66" i="30"/>
  <c r="J66" i="30"/>
  <c r="O65" i="30"/>
  <c r="N65" i="30"/>
  <c r="L65" i="30"/>
  <c r="K65" i="30"/>
  <c r="J65" i="30"/>
  <c r="O64" i="30"/>
  <c r="N64" i="30"/>
  <c r="L64" i="30"/>
  <c r="M64" i="30" s="1"/>
  <c r="K64" i="30"/>
  <c r="J64" i="30"/>
  <c r="O63" i="30"/>
  <c r="N63" i="30"/>
  <c r="L63" i="30"/>
  <c r="K63" i="30"/>
  <c r="J63" i="30"/>
  <c r="O62" i="30"/>
  <c r="N62" i="30"/>
  <c r="L62" i="30"/>
  <c r="K62" i="30"/>
  <c r="J62" i="30"/>
  <c r="O61" i="30"/>
  <c r="N61" i="30"/>
  <c r="L61" i="30"/>
  <c r="K61" i="30"/>
  <c r="J61" i="30"/>
  <c r="O60" i="30"/>
  <c r="N60" i="30"/>
  <c r="L60" i="30"/>
  <c r="M60" i="30" s="1"/>
  <c r="K60" i="30"/>
  <c r="J60" i="30"/>
  <c r="O59" i="30"/>
  <c r="N59" i="30"/>
  <c r="L59" i="30"/>
  <c r="K59" i="30"/>
  <c r="J59" i="30"/>
  <c r="O58" i="30"/>
  <c r="N58" i="30"/>
  <c r="L58" i="30"/>
  <c r="K58" i="30"/>
  <c r="J58" i="30"/>
  <c r="O57" i="30"/>
  <c r="N57" i="30"/>
  <c r="L57" i="30"/>
  <c r="K57" i="30"/>
  <c r="J57" i="30"/>
  <c r="O56" i="30"/>
  <c r="N56" i="30"/>
  <c r="L56" i="30"/>
  <c r="M56" i="30" s="1"/>
  <c r="K56" i="30"/>
  <c r="J56" i="30"/>
  <c r="O55" i="30"/>
  <c r="N55" i="30"/>
  <c r="L55" i="30"/>
  <c r="K55" i="30"/>
  <c r="J55" i="30"/>
  <c r="O54" i="30"/>
  <c r="N54" i="30"/>
  <c r="L54" i="30"/>
  <c r="K54" i="30"/>
  <c r="J54" i="30"/>
  <c r="O53" i="30"/>
  <c r="N53" i="30"/>
  <c r="L53" i="30"/>
  <c r="K53" i="30"/>
  <c r="J53" i="30"/>
  <c r="O52" i="30"/>
  <c r="N52" i="30"/>
  <c r="L52" i="30"/>
  <c r="M52" i="30" s="1"/>
  <c r="K52" i="30"/>
  <c r="J52" i="30"/>
  <c r="O51" i="30"/>
  <c r="N51" i="30"/>
  <c r="L51" i="30"/>
  <c r="K51" i="30"/>
  <c r="J51" i="30"/>
  <c r="O50" i="30"/>
  <c r="N50" i="30"/>
  <c r="L50" i="30"/>
  <c r="K50" i="30"/>
  <c r="J50" i="30"/>
  <c r="O49" i="30"/>
  <c r="N49" i="30"/>
  <c r="L49" i="30"/>
  <c r="K49" i="30"/>
  <c r="J49" i="30"/>
  <c r="O48" i="30"/>
  <c r="N48" i="30"/>
  <c r="L48" i="30"/>
  <c r="M48" i="30" s="1"/>
  <c r="K48" i="30"/>
  <c r="J48" i="30"/>
  <c r="O47" i="30"/>
  <c r="N47" i="30"/>
  <c r="L47" i="30"/>
  <c r="K47" i="30"/>
  <c r="J47" i="30"/>
  <c r="O46" i="30"/>
  <c r="N46" i="30"/>
  <c r="L46" i="30"/>
  <c r="K46" i="30"/>
  <c r="J46" i="30"/>
  <c r="O45" i="30"/>
  <c r="N45" i="30"/>
  <c r="L45" i="30"/>
  <c r="K45" i="30"/>
  <c r="J45" i="30"/>
  <c r="O44" i="30"/>
  <c r="N44" i="30"/>
  <c r="L44" i="30"/>
  <c r="M44" i="30" s="1"/>
  <c r="K44" i="30"/>
  <c r="J44" i="30"/>
  <c r="O43" i="30"/>
  <c r="N43" i="30"/>
  <c r="L43" i="30"/>
  <c r="K43" i="30"/>
  <c r="J43" i="30"/>
  <c r="O42" i="30"/>
  <c r="N42" i="30"/>
  <c r="L42" i="30"/>
  <c r="K42" i="30"/>
  <c r="J42" i="30"/>
  <c r="O41" i="30"/>
  <c r="N41" i="30"/>
  <c r="L41" i="30"/>
  <c r="K41" i="30"/>
  <c r="J41" i="30"/>
  <c r="O40" i="30"/>
  <c r="N40" i="30"/>
  <c r="L40" i="30"/>
  <c r="M40" i="30" s="1"/>
  <c r="K40" i="30"/>
  <c r="J40" i="30"/>
  <c r="O39" i="30"/>
  <c r="N39" i="30"/>
  <c r="L39" i="30"/>
  <c r="K39" i="30"/>
  <c r="J39" i="30"/>
  <c r="O38" i="30"/>
  <c r="N38" i="30"/>
  <c r="L38" i="30"/>
  <c r="K38" i="30"/>
  <c r="J38" i="30"/>
  <c r="O37" i="30"/>
  <c r="N37" i="30"/>
  <c r="L37" i="30"/>
  <c r="K37" i="30"/>
  <c r="J37" i="30"/>
  <c r="O36" i="30"/>
  <c r="N36" i="30"/>
  <c r="L36" i="30"/>
  <c r="M36" i="30" s="1"/>
  <c r="K36" i="30"/>
  <c r="J36" i="30"/>
  <c r="O35" i="30"/>
  <c r="N35" i="30"/>
  <c r="L35" i="30"/>
  <c r="K35" i="30"/>
  <c r="J35" i="30"/>
  <c r="O34" i="30"/>
  <c r="N34" i="30"/>
  <c r="L34" i="30"/>
  <c r="K34" i="30"/>
  <c r="J34" i="30"/>
  <c r="O33" i="30"/>
  <c r="N33" i="30"/>
  <c r="L33" i="30"/>
  <c r="K33" i="30"/>
  <c r="J33" i="30"/>
  <c r="O32" i="30"/>
  <c r="N32" i="30"/>
  <c r="L32" i="30"/>
  <c r="M32" i="30" s="1"/>
  <c r="K32" i="30"/>
  <c r="J32" i="30"/>
  <c r="O31" i="30"/>
  <c r="N31" i="30"/>
  <c r="L31" i="30"/>
  <c r="K31" i="30"/>
  <c r="J31" i="30"/>
  <c r="O30" i="30"/>
  <c r="N30" i="30"/>
  <c r="L30" i="30"/>
  <c r="K30" i="30"/>
  <c r="J30" i="30"/>
  <c r="O29" i="30"/>
  <c r="N29" i="30"/>
  <c r="L29" i="30"/>
  <c r="K29" i="30"/>
  <c r="J29" i="30"/>
  <c r="O28" i="30"/>
  <c r="N28" i="30"/>
  <c r="L28" i="30"/>
  <c r="M28" i="30" s="1"/>
  <c r="K28" i="30"/>
  <c r="J28" i="30"/>
  <c r="O27" i="30"/>
  <c r="N27" i="30"/>
  <c r="L27" i="30"/>
  <c r="K27" i="30"/>
  <c r="J27" i="30"/>
  <c r="O26" i="30"/>
  <c r="N26" i="30"/>
  <c r="L26" i="30"/>
  <c r="K26" i="30"/>
  <c r="J26" i="30"/>
  <c r="O25" i="30"/>
  <c r="N25" i="30"/>
  <c r="L25" i="30"/>
  <c r="K25" i="30"/>
  <c r="J25" i="30"/>
  <c r="O24" i="30"/>
  <c r="N24" i="30"/>
  <c r="L24" i="30"/>
  <c r="M24" i="30" s="1"/>
  <c r="K24" i="30"/>
  <c r="J24" i="30"/>
  <c r="O23" i="30"/>
  <c r="N23" i="30"/>
  <c r="L23" i="30"/>
  <c r="K23" i="30"/>
  <c r="J23" i="30"/>
  <c r="O22" i="30"/>
  <c r="N22" i="30"/>
  <c r="L22" i="30"/>
  <c r="K22" i="30"/>
  <c r="J22" i="30"/>
  <c r="O21" i="30"/>
  <c r="N21" i="30"/>
  <c r="L21" i="30"/>
  <c r="K21" i="30"/>
  <c r="J21" i="30"/>
  <c r="O20" i="30"/>
  <c r="N20" i="30"/>
  <c r="L20" i="30"/>
  <c r="M20" i="30" s="1"/>
  <c r="K20" i="30"/>
  <c r="J20" i="30"/>
  <c r="O19" i="30"/>
  <c r="N19" i="30"/>
  <c r="L19" i="30"/>
  <c r="K19" i="30"/>
  <c r="J19" i="30"/>
  <c r="O18" i="30"/>
  <c r="N18" i="30"/>
  <c r="L18" i="30"/>
  <c r="K18" i="30"/>
  <c r="J18" i="30"/>
  <c r="O17" i="30"/>
  <c r="N17" i="30"/>
  <c r="L17" i="30"/>
  <c r="K17" i="30"/>
  <c r="J17" i="30"/>
  <c r="O16" i="30"/>
  <c r="N16" i="30"/>
  <c r="L16" i="30"/>
  <c r="M16" i="30" s="1"/>
  <c r="K16" i="30"/>
  <c r="J16" i="30"/>
  <c r="O15" i="30"/>
  <c r="N15" i="30"/>
  <c r="L15" i="30"/>
  <c r="K15" i="30"/>
  <c r="J15" i="30"/>
  <c r="O14" i="30"/>
  <c r="N14" i="30"/>
  <c r="L14" i="30"/>
  <c r="K14" i="30"/>
  <c r="J14" i="30"/>
  <c r="O13" i="30"/>
  <c r="N13" i="30"/>
  <c r="L13" i="30"/>
  <c r="K13" i="30"/>
  <c r="J13" i="30"/>
  <c r="O12" i="30"/>
  <c r="N12" i="30"/>
  <c r="L12" i="30"/>
  <c r="M12" i="30" s="1"/>
  <c r="K12" i="30"/>
  <c r="J12" i="30"/>
  <c r="O11" i="30"/>
  <c r="N11" i="30"/>
  <c r="L11" i="30"/>
  <c r="K11" i="30"/>
  <c r="J11" i="30"/>
  <c r="O10" i="30"/>
  <c r="N10" i="30"/>
  <c r="L10" i="30"/>
  <c r="K10" i="30"/>
  <c r="J10" i="30"/>
  <c r="O9" i="30"/>
  <c r="N9" i="30"/>
  <c r="L9" i="30"/>
  <c r="K9" i="30"/>
  <c r="J9" i="30"/>
  <c r="O8" i="30"/>
  <c r="N8" i="30"/>
  <c r="L8" i="30"/>
  <c r="M8" i="30" s="1"/>
  <c r="K8" i="30"/>
  <c r="J8" i="30"/>
  <c r="O7" i="30"/>
  <c r="N7" i="30"/>
  <c r="L7" i="30"/>
  <c r="K7" i="30"/>
  <c r="J7" i="30"/>
  <c r="O6" i="30"/>
  <c r="N6" i="30"/>
  <c r="L6" i="30"/>
  <c r="K6" i="30"/>
  <c r="J6" i="30"/>
  <c r="O5" i="30"/>
  <c r="N5" i="30"/>
  <c r="L5" i="30"/>
  <c r="K5" i="30"/>
  <c r="J5" i="30"/>
  <c r="O4" i="30"/>
  <c r="N4" i="30"/>
  <c r="L4" i="30"/>
  <c r="M4" i="30" s="1"/>
  <c r="K4" i="30"/>
  <c r="J4" i="30"/>
  <c r="O3" i="30"/>
  <c r="N3" i="30"/>
  <c r="L3" i="30"/>
  <c r="K3" i="30"/>
  <c r="J3" i="30"/>
  <c r="N27" i="23"/>
  <c r="M27" i="23"/>
  <c r="K27" i="23"/>
  <c r="L27" i="23" s="1"/>
  <c r="J27" i="23"/>
  <c r="I27" i="23"/>
  <c r="N26" i="23"/>
  <c r="M26" i="23"/>
  <c r="K26" i="23"/>
  <c r="J26" i="23"/>
  <c r="I26" i="23"/>
  <c r="N25" i="23"/>
  <c r="M25" i="23"/>
  <c r="K25" i="23"/>
  <c r="J25" i="23"/>
  <c r="I25" i="23"/>
  <c r="N24" i="23"/>
  <c r="M24" i="23"/>
  <c r="K24" i="23"/>
  <c r="J24" i="23"/>
  <c r="I24" i="23"/>
  <c r="N23" i="23"/>
  <c r="M23" i="23"/>
  <c r="K23" i="23"/>
  <c r="L23" i="23" s="1"/>
  <c r="J23" i="23"/>
  <c r="I23" i="23"/>
  <c r="N22" i="23"/>
  <c r="M22" i="23"/>
  <c r="K22" i="23"/>
  <c r="J22" i="23"/>
  <c r="I22" i="23"/>
  <c r="N21" i="23"/>
  <c r="M21" i="23"/>
  <c r="K21" i="23"/>
  <c r="J21" i="23"/>
  <c r="I21" i="23"/>
  <c r="N20" i="23"/>
  <c r="M20" i="23"/>
  <c r="K20" i="23"/>
  <c r="J20" i="23"/>
  <c r="I20" i="23"/>
  <c r="N19" i="23"/>
  <c r="M19" i="23"/>
  <c r="K19" i="23"/>
  <c r="L19" i="23" s="1"/>
  <c r="J19" i="23"/>
  <c r="I19" i="23"/>
  <c r="N18" i="23"/>
  <c r="M18" i="23"/>
  <c r="K18" i="23"/>
  <c r="J18" i="23"/>
  <c r="I18" i="23"/>
  <c r="N17" i="23"/>
  <c r="M17" i="23"/>
  <c r="K17" i="23"/>
  <c r="J17" i="23"/>
  <c r="I17" i="23"/>
  <c r="N16" i="23"/>
  <c r="M16" i="23"/>
  <c r="K16" i="23"/>
  <c r="J16" i="23"/>
  <c r="I16" i="23"/>
  <c r="N15" i="23"/>
  <c r="M15" i="23"/>
  <c r="K15" i="23"/>
  <c r="L15" i="23" s="1"/>
  <c r="J15" i="23"/>
  <c r="I15" i="23"/>
  <c r="N14" i="23"/>
  <c r="M14" i="23"/>
  <c r="K14" i="23"/>
  <c r="J14" i="23"/>
  <c r="I14" i="23"/>
  <c r="N13" i="23"/>
  <c r="M13" i="23"/>
  <c r="K13" i="23"/>
  <c r="J13" i="23"/>
  <c r="I13" i="23"/>
  <c r="N12" i="23"/>
  <c r="M12" i="23"/>
  <c r="K12" i="23"/>
  <c r="J12" i="23"/>
  <c r="I12" i="23"/>
  <c r="N11" i="23"/>
  <c r="M11" i="23"/>
  <c r="K11" i="23"/>
  <c r="L11" i="23" s="1"/>
  <c r="J11" i="23"/>
  <c r="I11" i="23"/>
  <c r="N10" i="23"/>
  <c r="M10" i="23"/>
  <c r="K10" i="23"/>
  <c r="J10" i="23"/>
  <c r="I10" i="23"/>
  <c r="N9" i="23"/>
  <c r="M9" i="23"/>
  <c r="K9" i="23"/>
  <c r="J9" i="23"/>
  <c r="I9" i="23"/>
  <c r="N8" i="23"/>
  <c r="M8" i="23"/>
  <c r="K8" i="23"/>
  <c r="J8" i="23"/>
  <c r="I8" i="23"/>
  <c r="N7" i="23"/>
  <c r="M7" i="23"/>
  <c r="K7" i="23"/>
  <c r="L7" i="23" s="1"/>
  <c r="J7" i="23"/>
  <c r="I7" i="23"/>
  <c r="N6" i="23"/>
  <c r="M6" i="23"/>
  <c r="K6" i="23"/>
  <c r="J6" i="23"/>
  <c r="I6" i="23"/>
  <c r="N5" i="23"/>
  <c r="M5" i="23"/>
  <c r="K5" i="23"/>
  <c r="L5" i="23" s="1"/>
  <c r="J5" i="23"/>
  <c r="I5" i="23"/>
  <c r="N4" i="23"/>
  <c r="M4" i="23"/>
  <c r="K4" i="23"/>
  <c r="J4" i="23"/>
  <c r="I4" i="23"/>
  <c r="N3" i="23"/>
  <c r="M3" i="23"/>
  <c r="K3" i="23"/>
  <c r="L3" i="23" s="1"/>
  <c r="J3" i="23"/>
  <c r="I3" i="23"/>
  <c r="N92" i="5"/>
  <c r="M92" i="5"/>
  <c r="K92" i="5"/>
  <c r="L92" i="5" s="1"/>
  <c r="J92" i="5"/>
  <c r="I92" i="5"/>
  <c r="N90" i="5"/>
  <c r="M90" i="5"/>
  <c r="K90" i="5"/>
  <c r="L90" i="5" s="1"/>
  <c r="J90" i="5"/>
  <c r="I90" i="5"/>
  <c r="N89" i="5"/>
  <c r="M89" i="5"/>
  <c r="K89" i="5"/>
  <c r="J89" i="5"/>
  <c r="I89" i="5"/>
  <c r="N88" i="5"/>
  <c r="M88" i="5"/>
  <c r="K88" i="5"/>
  <c r="J88" i="5"/>
  <c r="I88" i="5"/>
  <c r="N87" i="5"/>
  <c r="M87" i="5"/>
  <c r="K87" i="5"/>
  <c r="L87" i="5" s="1"/>
  <c r="J87" i="5"/>
  <c r="I87" i="5"/>
  <c r="N86" i="5"/>
  <c r="M86" i="5"/>
  <c r="K86" i="5"/>
  <c r="L86" i="5" s="1"/>
  <c r="J86" i="5"/>
  <c r="I86" i="5"/>
  <c r="N85" i="5"/>
  <c r="M85" i="5"/>
  <c r="K85" i="5"/>
  <c r="J85" i="5"/>
  <c r="I85" i="5"/>
  <c r="N84" i="5"/>
  <c r="M84" i="5"/>
  <c r="K84" i="5"/>
  <c r="J84" i="5"/>
  <c r="I84" i="5"/>
  <c r="N83" i="5"/>
  <c r="M83" i="5"/>
  <c r="K83" i="5"/>
  <c r="L83" i="5" s="1"/>
  <c r="J83" i="5"/>
  <c r="I83" i="5"/>
  <c r="N82" i="5"/>
  <c r="M82" i="5"/>
  <c r="K82" i="5"/>
  <c r="L82" i="5" s="1"/>
  <c r="J82" i="5"/>
  <c r="I82" i="5"/>
  <c r="N81" i="5"/>
  <c r="M81" i="5"/>
  <c r="K81" i="5"/>
  <c r="J81" i="5"/>
  <c r="I81" i="5"/>
  <c r="N80" i="5"/>
  <c r="M80" i="5"/>
  <c r="K80" i="5"/>
  <c r="J80" i="5"/>
  <c r="I80" i="5"/>
  <c r="N79" i="5"/>
  <c r="M79" i="5"/>
  <c r="K79" i="5"/>
  <c r="L79" i="5" s="1"/>
  <c r="J79" i="5"/>
  <c r="I79" i="5"/>
  <c r="N78" i="5"/>
  <c r="M78" i="5"/>
  <c r="K78" i="5"/>
  <c r="L78" i="5" s="1"/>
  <c r="J78" i="5"/>
  <c r="I78" i="5"/>
  <c r="N77" i="5"/>
  <c r="M77" i="5"/>
  <c r="K77" i="5"/>
  <c r="J77" i="5"/>
  <c r="I77" i="5"/>
  <c r="N76" i="5"/>
  <c r="M76" i="5"/>
  <c r="K76" i="5"/>
  <c r="J76" i="5"/>
  <c r="I76" i="5"/>
  <c r="N75" i="5"/>
  <c r="M75" i="5"/>
  <c r="K75" i="5"/>
  <c r="L75" i="5" s="1"/>
  <c r="J75" i="5"/>
  <c r="I75" i="5"/>
  <c r="N74" i="5"/>
  <c r="M74" i="5"/>
  <c r="K74" i="5"/>
  <c r="L74" i="5" s="1"/>
  <c r="J74" i="5"/>
  <c r="I74" i="5"/>
  <c r="N73" i="5"/>
  <c r="M73" i="5"/>
  <c r="K73" i="5"/>
  <c r="J73" i="5"/>
  <c r="I73" i="5"/>
  <c r="N72" i="5"/>
  <c r="M72" i="5"/>
  <c r="K72" i="5"/>
  <c r="L72" i="5" s="1"/>
  <c r="J72" i="5"/>
  <c r="I72" i="5"/>
  <c r="N71" i="5"/>
  <c r="M71" i="5"/>
  <c r="K71" i="5"/>
  <c r="L71" i="5" s="1"/>
  <c r="J71" i="5"/>
  <c r="I71" i="5"/>
  <c r="N70" i="5"/>
  <c r="M70" i="5"/>
  <c r="K70" i="5"/>
  <c r="L70" i="5" s="1"/>
  <c r="J70" i="5"/>
  <c r="I70" i="5"/>
  <c r="N69" i="5"/>
  <c r="M69" i="5"/>
  <c r="K69" i="5"/>
  <c r="J69" i="5"/>
  <c r="I69" i="5"/>
  <c r="N68" i="5"/>
  <c r="M68" i="5"/>
  <c r="K68" i="5"/>
  <c r="L68" i="5" s="1"/>
  <c r="J68" i="5"/>
  <c r="I68" i="5"/>
  <c r="N67" i="5"/>
  <c r="M67" i="5"/>
  <c r="K67" i="5"/>
  <c r="L67" i="5" s="1"/>
  <c r="J67" i="5"/>
  <c r="I67" i="5"/>
  <c r="N66" i="5"/>
  <c r="M66" i="5"/>
  <c r="K66" i="5"/>
  <c r="L66" i="5" s="1"/>
  <c r="J66" i="5"/>
  <c r="I66" i="5"/>
  <c r="N65" i="5"/>
  <c r="M65" i="5"/>
  <c r="K65" i="5"/>
  <c r="J65" i="5"/>
  <c r="I65" i="5"/>
  <c r="N64" i="5"/>
  <c r="M64" i="5"/>
  <c r="K64" i="5"/>
  <c r="L64" i="5" s="1"/>
  <c r="J64" i="5"/>
  <c r="I64" i="5"/>
  <c r="N63" i="5"/>
  <c r="M63" i="5"/>
  <c r="K63" i="5"/>
  <c r="L63" i="5" s="1"/>
  <c r="J63" i="5"/>
  <c r="I63" i="5"/>
  <c r="N62" i="5"/>
  <c r="M62" i="5"/>
  <c r="K62" i="5"/>
  <c r="L62" i="5" s="1"/>
  <c r="J62" i="5"/>
  <c r="I62" i="5"/>
  <c r="N61" i="5"/>
  <c r="M61" i="5"/>
  <c r="K61" i="5"/>
  <c r="J61" i="5"/>
  <c r="I61" i="5"/>
  <c r="N60" i="5"/>
  <c r="M60" i="5"/>
  <c r="K60" i="5"/>
  <c r="L60" i="5" s="1"/>
  <c r="J60" i="5"/>
  <c r="I60" i="5"/>
  <c r="N59" i="5"/>
  <c r="M59" i="5"/>
  <c r="K59" i="5"/>
  <c r="L59" i="5" s="1"/>
  <c r="J59" i="5"/>
  <c r="I59" i="5"/>
  <c r="N58" i="5"/>
  <c r="M58" i="5"/>
  <c r="K58" i="5"/>
  <c r="L58" i="5" s="1"/>
  <c r="J58" i="5"/>
  <c r="I58" i="5"/>
  <c r="N57" i="5"/>
  <c r="M57" i="5"/>
  <c r="K57" i="5"/>
  <c r="L57" i="5" s="1"/>
  <c r="J57" i="5"/>
  <c r="I57" i="5"/>
  <c r="N56" i="5"/>
  <c r="M56" i="5"/>
  <c r="K56" i="5"/>
  <c r="L56" i="5" s="1"/>
  <c r="J56" i="5"/>
  <c r="I56" i="5"/>
  <c r="N55" i="5"/>
  <c r="M55" i="5"/>
  <c r="K55" i="5"/>
  <c r="L55" i="5" s="1"/>
  <c r="J55" i="5"/>
  <c r="I55" i="5"/>
  <c r="N54" i="5"/>
  <c r="M54" i="5"/>
  <c r="K54" i="5"/>
  <c r="L54" i="5" s="1"/>
  <c r="J54" i="5"/>
  <c r="I54" i="5"/>
  <c r="N53" i="5"/>
  <c r="M53" i="5"/>
  <c r="K53" i="5"/>
  <c r="L53" i="5" s="1"/>
  <c r="J53" i="5"/>
  <c r="I53" i="5"/>
  <c r="N52" i="5"/>
  <c r="M52" i="5"/>
  <c r="K52" i="5"/>
  <c r="L52" i="5" s="1"/>
  <c r="J52" i="5"/>
  <c r="I52" i="5"/>
  <c r="N51" i="5"/>
  <c r="M51" i="5"/>
  <c r="K51" i="5"/>
  <c r="L51" i="5" s="1"/>
  <c r="J51" i="5"/>
  <c r="I51" i="5"/>
  <c r="N50" i="5"/>
  <c r="M50" i="5"/>
  <c r="K50" i="5"/>
  <c r="L50" i="5" s="1"/>
  <c r="J50" i="5"/>
  <c r="I50" i="5"/>
  <c r="N49" i="5"/>
  <c r="M49" i="5"/>
  <c r="K49" i="5"/>
  <c r="L49" i="5" s="1"/>
  <c r="J49" i="5"/>
  <c r="I49" i="5"/>
  <c r="N48" i="5"/>
  <c r="M48" i="5"/>
  <c r="K48" i="5"/>
  <c r="L48" i="5" s="1"/>
  <c r="J48" i="5"/>
  <c r="I48" i="5"/>
  <c r="N47" i="5"/>
  <c r="M47" i="5"/>
  <c r="K47" i="5"/>
  <c r="L47" i="5" s="1"/>
  <c r="J47" i="5"/>
  <c r="I47" i="5"/>
  <c r="N46" i="5"/>
  <c r="M46" i="5"/>
  <c r="K46" i="5"/>
  <c r="L46" i="5" s="1"/>
  <c r="J46" i="5"/>
  <c r="I46" i="5"/>
  <c r="N45" i="5"/>
  <c r="M45" i="5"/>
  <c r="K45" i="5"/>
  <c r="L45" i="5" s="1"/>
  <c r="J45" i="5"/>
  <c r="I45" i="5"/>
  <c r="N44" i="5"/>
  <c r="M44" i="5"/>
  <c r="K44" i="5"/>
  <c r="L44" i="5" s="1"/>
  <c r="J44" i="5"/>
  <c r="I44" i="5"/>
  <c r="N43" i="5"/>
  <c r="M43" i="5"/>
  <c r="K43" i="5"/>
  <c r="L43" i="5" s="1"/>
  <c r="J43" i="5"/>
  <c r="I43" i="5"/>
  <c r="N42" i="5"/>
  <c r="M42" i="5"/>
  <c r="K42" i="5"/>
  <c r="L42" i="5" s="1"/>
  <c r="J42" i="5"/>
  <c r="I42" i="5"/>
  <c r="N41" i="5"/>
  <c r="M41" i="5"/>
  <c r="K41" i="5"/>
  <c r="L41" i="5" s="1"/>
  <c r="J41" i="5"/>
  <c r="I41" i="5"/>
  <c r="N40" i="5"/>
  <c r="M40" i="5"/>
  <c r="K40" i="5"/>
  <c r="L40" i="5" s="1"/>
  <c r="J40" i="5"/>
  <c r="I40" i="5"/>
  <c r="N39" i="5"/>
  <c r="M39" i="5"/>
  <c r="K39" i="5"/>
  <c r="L39" i="5" s="1"/>
  <c r="J39" i="5"/>
  <c r="I39" i="5"/>
  <c r="N38" i="5"/>
  <c r="M38" i="5"/>
  <c r="K38" i="5"/>
  <c r="L38" i="5" s="1"/>
  <c r="J38" i="5"/>
  <c r="I38" i="5"/>
  <c r="N37" i="5"/>
  <c r="M37" i="5"/>
  <c r="K37" i="5"/>
  <c r="L37" i="5" s="1"/>
  <c r="J37" i="5"/>
  <c r="I37" i="5"/>
  <c r="N36" i="5"/>
  <c r="M36" i="5"/>
  <c r="K36" i="5"/>
  <c r="L36" i="5" s="1"/>
  <c r="J36" i="5"/>
  <c r="I36" i="5"/>
  <c r="N35" i="5"/>
  <c r="M35" i="5"/>
  <c r="K35" i="5"/>
  <c r="L35" i="5" s="1"/>
  <c r="J35" i="5"/>
  <c r="I35" i="5"/>
  <c r="N34" i="5"/>
  <c r="M34" i="5"/>
  <c r="K34" i="5"/>
  <c r="L34" i="5" s="1"/>
  <c r="J34" i="5"/>
  <c r="I34" i="5"/>
  <c r="N33" i="5"/>
  <c r="M33" i="5"/>
  <c r="K33" i="5"/>
  <c r="L33" i="5" s="1"/>
  <c r="J33" i="5"/>
  <c r="I33" i="5"/>
  <c r="N32" i="5"/>
  <c r="M32" i="5"/>
  <c r="K32" i="5"/>
  <c r="L32" i="5" s="1"/>
  <c r="J32" i="5"/>
  <c r="I32" i="5"/>
  <c r="N31" i="5"/>
  <c r="M31" i="5"/>
  <c r="K31" i="5"/>
  <c r="L31" i="5" s="1"/>
  <c r="J31" i="5"/>
  <c r="I31" i="5"/>
  <c r="N30" i="5"/>
  <c r="M30" i="5"/>
  <c r="K30" i="5"/>
  <c r="L30" i="5" s="1"/>
  <c r="J30" i="5"/>
  <c r="I30" i="5"/>
  <c r="N29" i="5"/>
  <c r="M29" i="5"/>
  <c r="K29" i="5"/>
  <c r="L29" i="5" s="1"/>
  <c r="J29" i="5"/>
  <c r="I29" i="5"/>
  <c r="N28" i="5"/>
  <c r="M28" i="5"/>
  <c r="K28" i="5"/>
  <c r="L28" i="5" s="1"/>
  <c r="J28" i="5"/>
  <c r="I28" i="5"/>
  <c r="N27" i="5"/>
  <c r="M27" i="5"/>
  <c r="K27" i="5"/>
  <c r="L27" i="5" s="1"/>
  <c r="J27" i="5"/>
  <c r="I27" i="5"/>
  <c r="N26" i="5"/>
  <c r="M26" i="5"/>
  <c r="K26" i="5"/>
  <c r="L26" i="5" s="1"/>
  <c r="J26" i="5"/>
  <c r="I26" i="5"/>
  <c r="N25" i="5"/>
  <c r="M25" i="5"/>
  <c r="K25" i="5"/>
  <c r="L25" i="5" s="1"/>
  <c r="J25" i="5"/>
  <c r="I25" i="5"/>
  <c r="N24" i="5"/>
  <c r="M24" i="5"/>
  <c r="K24" i="5"/>
  <c r="L24" i="5" s="1"/>
  <c r="J24" i="5"/>
  <c r="I24" i="5"/>
  <c r="N23" i="5"/>
  <c r="M23" i="5"/>
  <c r="K23" i="5"/>
  <c r="L23" i="5" s="1"/>
  <c r="J23" i="5"/>
  <c r="I23" i="5"/>
  <c r="N22" i="5"/>
  <c r="M22" i="5"/>
  <c r="K22" i="5"/>
  <c r="L22" i="5" s="1"/>
  <c r="J22" i="5"/>
  <c r="I22" i="5"/>
  <c r="N21" i="5"/>
  <c r="M21" i="5"/>
  <c r="K21" i="5"/>
  <c r="L21" i="5" s="1"/>
  <c r="J21" i="5"/>
  <c r="I21" i="5"/>
  <c r="N20" i="5"/>
  <c r="M20" i="5"/>
  <c r="K20" i="5"/>
  <c r="L20" i="5" s="1"/>
  <c r="J20" i="5"/>
  <c r="I20" i="5"/>
  <c r="N19" i="5"/>
  <c r="M19" i="5"/>
  <c r="K19" i="5"/>
  <c r="L19" i="5" s="1"/>
  <c r="J19" i="5"/>
  <c r="I19" i="5"/>
  <c r="N18" i="5"/>
  <c r="M18" i="5"/>
  <c r="K18" i="5"/>
  <c r="L18" i="5" s="1"/>
  <c r="J18" i="5"/>
  <c r="I18" i="5"/>
  <c r="N17" i="5"/>
  <c r="M17" i="5"/>
  <c r="K17" i="5"/>
  <c r="L17" i="5" s="1"/>
  <c r="J17" i="5"/>
  <c r="I17" i="5"/>
  <c r="N16" i="5"/>
  <c r="M16" i="5"/>
  <c r="K16" i="5"/>
  <c r="L16" i="5" s="1"/>
  <c r="J16" i="5"/>
  <c r="I16" i="5"/>
  <c r="N15" i="5"/>
  <c r="M15" i="5"/>
  <c r="K15" i="5"/>
  <c r="L15" i="5" s="1"/>
  <c r="J15" i="5"/>
  <c r="I15" i="5"/>
  <c r="N14" i="5"/>
  <c r="M14" i="5"/>
  <c r="K14" i="5"/>
  <c r="L14" i="5" s="1"/>
  <c r="J14" i="5"/>
  <c r="I14" i="5"/>
  <c r="N13" i="5"/>
  <c r="M13" i="5"/>
  <c r="K13" i="5"/>
  <c r="L13" i="5" s="1"/>
  <c r="J13" i="5"/>
  <c r="I13" i="5"/>
  <c r="N12" i="5"/>
  <c r="M12" i="5"/>
  <c r="K12" i="5"/>
  <c r="L12" i="5" s="1"/>
  <c r="J12" i="5"/>
  <c r="I12" i="5"/>
  <c r="N11" i="5"/>
  <c r="M11" i="5"/>
  <c r="K11" i="5"/>
  <c r="L11" i="5" s="1"/>
  <c r="J11" i="5"/>
  <c r="I11" i="5"/>
  <c r="N10" i="5"/>
  <c r="M10" i="5"/>
  <c r="K10" i="5"/>
  <c r="L10" i="5" s="1"/>
  <c r="J10" i="5"/>
  <c r="I10" i="5"/>
  <c r="N9" i="5"/>
  <c r="M9" i="5"/>
  <c r="K9" i="5"/>
  <c r="L9" i="5" s="1"/>
  <c r="J9" i="5"/>
  <c r="I9" i="5"/>
  <c r="N8" i="5"/>
  <c r="M8" i="5"/>
  <c r="K8" i="5"/>
  <c r="L8" i="5" s="1"/>
  <c r="J8" i="5"/>
  <c r="I8" i="5"/>
  <c r="N7" i="5"/>
  <c r="M7" i="5"/>
  <c r="K7" i="5"/>
  <c r="L7" i="5" s="1"/>
  <c r="J7" i="5"/>
  <c r="I7" i="5"/>
  <c r="N6" i="5"/>
  <c r="M6" i="5"/>
  <c r="K6" i="5"/>
  <c r="L6" i="5" s="1"/>
  <c r="J6" i="5"/>
  <c r="I6" i="5"/>
  <c r="N5" i="5"/>
  <c r="M5" i="5"/>
  <c r="K5" i="5"/>
  <c r="L5" i="5" s="1"/>
  <c r="J5" i="5"/>
  <c r="I5" i="5"/>
  <c r="N4" i="5"/>
  <c r="M4" i="5"/>
  <c r="K4" i="5"/>
  <c r="L4" i="5" s="1"/>
  <c r="J4" i="5"/>
  <c r="I4" i="5"/>
  <c r="N3" i="5"/>
  <c r="M3" i="5"/>
  <c r="K3" i="5"/>
  <c r="L3" i="5" s="1"/>
  <c r="J3" i="5"/>
  <c r="I3" i="5"/>
  <c r="N84" i="18"/>
  <c r="M84" i="18"/>
  <c r="K84" i="18"/>
  <c r="L84" i="18" s="1"/>
  <c r="J84" i="18"/>
  <c r="I84" i="18"/>
  <c r="N83" i="18"/>
  <c r="M83" i="18"/>
  <c r="K83" i="18"/>
  <c r="J83" i="18"/>
  <c r="I83" i="18"/>
  <c r="N82" i="18"/>
  <c r="M82" i="18"/>
  <c r="K82" i="18"/>
  <c r="J82" i="18"/>
  <c r="I82" i="18"/>
  <c r="N81" i="18"/>
  <c r="M81" i="18"/>
  <c r="K81" i="18"/>
  <c r="J81" i="18"/>
  <c r="I81" i="18"/>
  <c r="N80" i="18"/>
  <c r="M80" i="18"/>
  <c r="K80" i="18"/>
  <c r="L80" i="18" s="1"/>
  <c r="J80" i="18"/>
  <c r="I80" i="18"/>
  <c r="N79" i="18"/>
  <c r="M79" i="18"/>
  <c r="K79" i="18"/>
  <c r="J79" i="18"/>
  <c r="I79" i="18"/>
  <c r="N78" i="18"/>
  <c r="M78" i="18"/>
  <c r="K78" i="18"/>
  <c r="J78" i="18"/>
  <c r="I78" i="18"/>
  <c r="N77" i="18"/>
  <c r="M77" i="18"/>
  <c r="K77" i="18"/>
  <c r="J77" i="18"/>
  <c r="I77" i="18"/>
  <c r="N76" i="18"/>
  <c r="M76" i="18"/>
  <c r="K76" i="18"/>
  <c r="L76" i="18" s="1"/>
  <c r="J76" i="18"/>
  <c r="I76" i="18"/>
  <c r="N75" i="18"/>
  <c r="M75" i="18"/>
  <c r="K75" i="18"/>
  <c r="J75" i="18"/>
  <c r="I75" i="18"/>
  <c r="N74" i="18"/>
  <c r="M74" i="18"/>
  <c r="K74" i="18"/>
  <c r="J74" i="18"/>
  <c r="I74" i="18"/>
  <c r="N73" i="18"/>
  <c r="M73" i="18"/>
  <c r="K73" i="18"/>
  <c r="J73" i="18"/>
  <c r="I73" i="18"/>
  <c r="N72" i="18"/>
  <c r="M72" i="18"/>
  <c r="K72" i="18"/>
  <c r="L72" i="18" s="1"/>
  <c r="J72" i="18"/>
  <c r="I72" i="18"/>
  <c r="N71" i="18"/>
  <c r="M71" i="18"/>
  <c r="K71" i="18"/>
  <c r="J71" i="18"/>
  <c r="I71" i="18"/>
  <c r="N70" i="18"/>
  <c r="M70" i="18"/>
  <c r="K70" i="18"/>
  <c r="J70" i="18"/>
  <c r="I70" i="18"/>
  <c r="N69" i="18"/>
  <c r="M69" i="18"/>
  <c r="K69" i="18"/>
  <c r="J69" i="18"/>
  <c r="I69" i="18"/>
  <c r="N68" i="18"/>
  <c r="M68" i="18"/>
  <c r="K68" i="18"/>
  <c r="L68" i="18" s="1"/>
  <c r="J68" i="18"/>
  <c r="I68" i="18"/>
  <c r="N67" i="18"/>
  <c r="M67" i="18"/>
  <c r="K67" i="18"/>
  <c r="J67" i="18"/>
  <c r="I67" i="18"/>
  <c r="N66" i="18"/>
  <c r="M66" i="18"/>
  <c r="K66" i="18"/>
  <c r="J66" i="18"/>
  <c r="I66" i="18"/>
  <c r="N65" i="18"/>
  <c r="M65" i="18"/>
  <c r="K65" i="18"/>
  <c r="J65" i="18"/>
  <c r="I65" i="18"/>
  <c r="N64" i="18"/>
  <c r="M64" i="18"/>
  <c r="K64" i="18"/>
  <c r="L64" i="18" s="1"/>
  <c r="J64" i="18"/>
  <c r="I64" i="18"/>
  <c r="N63" i="18"/>
  <c r="M63" i="18"/>
  <c r="K63" i="18"/>
  <c r="J63" i="18"/>
  <c r="I63" i="18"/>
  <c r="N62" i="18"/>
  <c r="M62" i="18"/>
  <c r="K62" i="18"/>
  <c r="J62" i="18"/>
  <c r="I62" i="18"/>
  <c r="N61" i="18"/>
  <c r="M61" i="18"/>
  <c r="K61" i="18"/>
  <c r="J61" i="18"/>
  <c r="I61" i="18"/>
  <c r="N60" i="18"/>
  <c r="M60" i="18"/>
  <c r="K60" i="18"/>
  <c r="L60" i="18" s="1"/>
  <c r="J60" i="18"/>
  <c r="I60" i="18"/>
  <c r="N59" i="18"/>
  <c r="M59" i="18"/>
  <c r="K59" i="18"/>
  <c r="J59" i="18"/>
  <c r="I59" i="18"/>
  <c r="N58" i="18"/>
  <c r="M58" i="18"/>
  <c r="K58" i="18"/>
  <c r="J58" i="18"/>
  <c r="I58" i="18"/>
  <c r="N57" i="18"/>
  <c r="M57" i="18"/>
  <c r="K57" i="18"/>
  <c r="J57" i="18"/>
  <c r="I57" i="18"/>
  <c r="N56" i="18"/>
  <c r="M56" i="18"/>
  <c r="K56" i="18"/>
  <c r="L56" i="18" s="1"/>
  <c r="J56" i="18"/>
  <c r="I56" i="18"/>
  <c r="N55" i="18"/>
  <c r="M55" i="18"/>
  <c r="K55" i="18"/>
  <c r="J55" i="18"/>
  <c r="I55" i="18"/>
  <c r="N54" i="18"/>
  <c r="M54" i="18"/>
  <c r="K54" i="18"/>
  <c r="J54" i="18"/>
  <c r="I54" i="18"/>
  <c r="N53" i="18"/>
  <c r="M53" i="18"/>
  <c r="K53" i="18"/>
  <c r="J53" i="18"/>
  <c r="I53" i="18"/>
  <c r="N52" i="18"/>
  <c r="M52" i="18"/>
  <c r="K52" i="18"/>
  <c r="L52" i="18" s="1"/>
  <c r="J52" i="18"/>
  <c r="I52" i="18"/>
  <c r="N51" i="18"/>
  <c r="M51" i="18"/>
  <c r="K51" i="18"/>
  <c r="J51" i="18"/>
  <c r="I51" i="18"/>
  <c r="N50" i="18"/>
  <c r="M50" i="18"/>
  <c r="K50" i="18"/>
  <c r="J50" i="18"/>
  <c r="I50" i="18"/>
  <c r="N49" i="18"/>
  <c r="M49" i="18"/>
  <c r="K49" i="18"/>
  <c r="J49" i="18"/>
  <c r="I49" i="18"/>
  <c r="N48" i="18"/>
  <c r="M48" i="18"/>
  <c r="K48" i="18"/>
  <c r="L48" i="18" s="1"/>
  <c r="J48" i="18"/>
  <c r="I48" i="18"/>
  <c r="N47" i="18"/>
  <c r="M47" i="18"/>
  <c r="K47" i="18"/>
  <c r="J47" i="18"/>
  <c r="I47" i="18"/>
  <c r="N46" i="18"/>
  <c r="M46" i="18"/>
  <c r="K46" i="18"/>
  <c r="J46" i="18"/>
  <c r="I46" i="18"/>
  <c r="N45" i="18"/>
  <c r="M45" i="18"/>
  <c r="K45" i="18"/>
  <c r="J45" i="18"/>
  <c r="I45" i="18"/>
  <c r="N44" i="18"/>
  <c r="M44" i="18"/>
  <c r="K44" i="18"/>
  <c r="L44" i="18" s="1"/>
  <c r="J44" i="18"/>
  <c r="I44" i="18"/>
  <c r="N43" i="18"/>
  <c r="M43" i="18"/>
  <c r="K43" i="18"/>
  <c r="J43" i="18"/>
  <c r="I43" i="18"/>
  <c r="N42" i="18"/>
  <c r="M42" i="18"/>
  <c r="K42" i="18"/>
  <c r="J42" i="18"/>
  <c r="I42" i="18"/>
  <c r="N41" i="18"/>
  <c r="M41" i="18"/>
  <c r="K41" i="18"/>
  <c r="J41" i="18"/>
  <c r="I41" i="18"/>
  <c r="N40" i="18"/>
  <c r="M40" i="18"/>
  <c r="K40" i="18"/>
  <c r="L40" i="18" s="1"/>
  <c r="J40" i="18"/>
  <c r="I40" i="18"/>
  <c r="N39" i="18"/>
  <c r="M39" i="18"/>
  <c r="K39" i="18"/>
  <c r="J39" i="18"/>
  <c r="I39" i="18"/>
  <c r="N38" i="18"/>
  <c r="M38" i="18"/>
  <c r="K38" i="18"/>
  <c r="J38" i="18"/>
  <c r="I38" i="18"/>
  <c r="N37" i="18"/>
  <c r="M37" i="18"/>
  <c r="K37" i="18"/>
  <c r="J37" i="18"/>
  <c r="I37" i="18"/>
  <c r="N36" i="18"/>
  <c r="M36" i="18"/>
  <c r="K36" i="18"/>
  <c r="L36" i="18" s="1"/>
  <c r="J36" i="18"/>
  <c r="I36" i="18"/>
  <c r="N35" i="18"/>
  <c r="M35" i="18"/>
  <c r="K35" i="18"/>
  <c r="J35" i="18"/>
  <c r="I35" i="18"/>
  <c r="N34" i="18"/>
  <c r="M34" i="18"/>
  <c r="K34" i="18"/>
  <c r="J34" i="18"/>
  <c r="I34" i="18"/>
  <c r="N33" i="18"/>
  <c r="M33" i="18"/>
  <c r="K33" i="18"/>
  <c r="J33" i="18"/>
  <c r="I33" i="18"/>
  <c r="N32" i="18"/>
  <c r="M32" i="18"/>
  <c r="K32" i="18"/>
  <c r="L32" i="18" s="1"/>
  <c r="J32" i="18"/>
  <c r="I32" i="18"/>
  <c r="N31" i="18"/>
  <c r="M31" i="18"/>
  <c r="K31" i="18"/>
  <c r="J31" i="18"/>
  <c r="I31" i="18"/>
  <c r="N30" i="18"/>
  <c r="M30" i="18"/>
  <c r="K30" i="18"/>
  <c r="J30" i="18"/>
  <c r="I30" i="18"/>
  <c r="N29" i="18"/>
  <c r="M29" i="18"/>
  <c r="K29" i="18"/>
  <c r="J29" i="18"/>
  <c r="I29" i="18"/>
  <c r="N28" i="18"/>
  <c r="M28" i="18"/>
  <c r="K28" i="18"/>
  <c r="L28" i="18" s="1"/>
  <c r="J28" i="18"/>
  <c r="I28" i="18"/>
  <c r="N27" i="18"/>
  <c r="M27" i="18"/>
  <c r="K27" i="18"/>
  <c r="J27" i="18"/>
  <c r="I27" i="18"/>
  <c r="N26" i="18"/>
  <c r="M26" i="18"/>
  <c r="K26" i="18"/>
  <c r="J26" i="18"/>
  <c r="I26" i="18"/>
  <c r="N25" i="18"/>
  <c r="M25" i="18"/>
  <c r="K25" i="18"/>
  <c r="J25" i="18"/>
  <c r="I25" i="18"/>
  <c r="N24" i="18"/>
  <c r="M24" i="18"/>
  <c r="K24" i="18"/>
  <c r="L24" i="18" s="1"/>
  <c r="J24" i="18"/>
  <c r="I24" i="18"/>
  <c r="N23" i="18"/>
  <c r="M23" i="18"/>
  <c r="K23" i="18"/>
  <c r="J23" i="18"/>
  <c r="I23" i="18"/>
  <c r="N22" i="18"/>
  <c r="M22" i="18"/>
  <c r="K22" i="18"/>
  <c r="J22" i="18"/>
  <c r="I22" i="18"/>
  <c r="N21" i="18"/>
  <c r="M21" i="18"/>
  <c r="K21" i="18"/>
  <c r="J21" i="18"/>
  <c r="I21" i="18"/>
  <c r="N20" i="18"/>
  <c r="M20" i="18"/>
  <c r="K20" i="18"/>
  <c r="L20" i="18" s="1"/>
  <c r="J20" i="18"/>
  <c r="I20" i="18"/>
  <c r="N19" i="18"/>
  <c r="M19" i="18"/>
  <c r="K19" i="18"/>
  <c r="J19" i="18"/>
  <c r="I19" i="18"/>
  <c r="N18" i="18"/>
  <c r="M18" i="18"/>
  <c r="K18" i="18"/>
  <c r="J18" i="18"/>
  <c r="I18" i="18"/>
  <c r="N17" i="18"/>
  <c r="M17" i="18"/>
  <c r="K17" i="18"/>
  <c r="J17" i="18"/>
  <c r="I17" i="18"/>
  <c r="N16" i="18"/>
  <c r="M16" i="18"/>
  <c r="K16" i="18"/>
  <c r="L16" i="18" s="1"/>
  <c r="J16" i="18"/>
  <c r="I16" i="18"/>
  <c r="N15" i="18"/>
  <c r="M15" i="18"/>
  <c r="K15" i="18"/>
  <c r="J15" i="18"/>
  <c r="I15" i="18"/>
  <c r="N14" i="18"/>
  <c r="M14" i="18"/>
  <c r="K14" i="18"/>
  <c r="J14" i="18"/>
  <c r="I14" i="18"/>
  <c r="N13" i="18"/>
  <c r="M13" i="18"/>
  <c r="K13" i="18"/>
  <c r="J13" i="18"/>
  <c r="I13" i="18"/>
  <c r="N12" i="18"/>
  <c r="M12" i="18"/>
  <c r="K12" i="18"/>
  <c r="L12" i="18" s="1"/>
  <c r="J12" i="18"/>
  <c r="I12" i="18"/>
  <c r="N11" i="18"/>
  <c r="M11" i="18"/>
  <c r="K11" i="18"/>
  <c r="J11" i="18"/>
  <c r="I11" i="18"/>
  <c r="N10" i="18"/>
  <c r="M10" i="18"/>
  <c r="K10" i="18"/>
  <c r="J10" i="18"/>
  <c r="I10" i="18"/>
  <c r="N9" i="18"/>
  <c r="M9" i="18"/>
  <c r="K9" i="18"/>
  <c r="J9" i="18"/>
  <c r="I9" i="18"/>
  <c r="N8" i="18"/>
  <c r="M8" i="18"/>
  <c r="K8" i="18"/>
  <c r="L8" i="18" s="1"/>
  <c r="J8" i="18"/>
  <c r="I8" i="18"/>
  <c r="N7" i="18"/>
  <c r="M7" i="18"/>
  <c r="K7" i="18"/>
  <c r="J7" i="18"/>
  <c r="I7" i="18"/>
  <c r="N6" i="18"/>
  <c r="M6" i="18"/>
  <c r="K6" i="18"/>
  <c r="J6" i="18"/>
  <c r="I6" i="18"/>
  <c r="N5" i="18"/>
  <c r="M5" i="18"/>
  <c r="K5" i="18"/>
  <c r="J5" i="18"/>
  <c r="I5" i="18"/>
  <c r="N4" i="18"/>
  <c r="M4" i="18"/>
  <c r="K4" i="18"/>
  <c r="L4" i="18" s="1"/>
  <c r="J4" i="18"/>
  <c r="I4" i="18"/>
  <c r="N3" i="18"/>
  <c r="M3" i="18"/>
  <c r="K3" i="18"/>
  <c r="J3" i="18"/>
  <c r="I3" i="18"/>
  <c r="N92" i="17"/>
  <c r="M92" i="17"/>
  <c r="K92" i="17"/>
  <c r="L92" i="17" s="1"/>
  <c r="J92" i="17"/>
  <c r="I92" i="17"/>
  <c r="N90" i="17"/>
  <c r="M90" i="17"/>
  <c r="K90" i="17"/>
  <c r="J90" i="17"/>
  <c r="I90" i="17"/>
  <c r="N89" i="17"/>
  <c r="M89" i="17"/>
  <c r="K89" i="17"/>
  <c r="L89" i="17" s="1"/>
  <c r="J89" i="17"/>
  <c r="I89" i="17"/>
  <c r="N88" i="17"/>
  <c r="M88" i="17"/>
  <c r="K88" i="17"/>
  <c r="J88" i="17"/>
  <c r="I88" i="17"/>
  <c r="N87" i="17"/>
  <c r="M87" i="17"/>
  <c r="K87" i="17"/>
  <c r="L87" i="17" s="1"/>
  <c r="J87" i="17"/>
  <c r="I87" i="17"/>
  <c r="N86" i="17"/>
  <c r="M86" i="17"/>
  <c r="K86" i="17"/>
  <c r="J86" i="17"/>
  <c r="I86" i="17"/>
  <c r="N85" i="17"/>
  <c r="M85" i="17"/>
  <c r="K85" i="17"/>
  <c r="L85" i="17" s="1"/>
  <c r="J85" i="17"/>
  <c r="I85" i="17"/>
  <c r="N84" i="17"/>
  <c r="M84" i="17"/>
  <c r="K84" i="17"/>
  <c r="J84" i="17"/>
  <c r="I84" i="17"/>
  <c r="N83" i="17"/>
  <c r="M83" i="17"/>
  <c r="K83" i="17"/>
  <c r="L83" i="17" s="1"/>
  <c r="J83" i="17"/>
  <c r="I83" i="17"/>
  <c r="N82" i="17"/>
  <c r="M82" i="17"/>
  <c r="K82" i="17"/>
  <c r="J82" i="17"/>
  <c r="I82" i="17"/>
  <c r="N81" i="17"/>
  <c r="M81" i="17"/>
  <c r="K81" i="17"/>
  <c r="L81" i="17" s="1"/>
  <c r="J81" i="17"/>
  <c r="I81" i="17"/>
  <c r="N80" i="17"/>
  <c r="M80" i="17"/>
  <c r="K80" i="17"/>
  <c r="J80" i="17"/>
  <c r="I80" i="17"/>
  <c r="N79" i="17"/>
  <c r="M79" i="17"/>
  <c r="K79" i="17"/>
  <c r="L79" i="17" s="1"/>
  <c r="J79" i="17"/>
  <c r="I79" i="17"/>
  <c r="N78" i="17"/>
  <c r="M78" i="17"/>
  <c r="K78" i="17"/>
  <c r="J78" i="17"/>
  <c r="I78" i="17"/>
  <c r="N77" i="17"/>
  <c r="M77" i="17"/>
  <c r="K77" i="17"/>
  <c r="L77" i="17" s="1"/>
  <c r="J77" i="17"/>
  <c r="I77" i="17"/>
  <c r="N76" i="17"/>
  <c r="M76" i="17"/>
  <c r="K76" i="17"/>
  <c r="J76" i="17"/>
  <c r="I76" i="17"/>
  <c r="N75" i="17"/>
  <c r="M75" i="17"/>
  <c r="K75" i="17"/>
  <c r="L75" i="17" s="1"/>
  <c r="J75" i="17"/>
  <c r="I75" i="17"/>
  <c r="N74" i="17"/>
  <c r="M74" i="17"/>
  <c r="K74" i="17"/>
  <c r="J74" i="17"/>
  <c r="I74" i="17"/>
  <c r="N73" i="17"/>
  <c r="M73" i="17"/>
  <c r="K73" i="17"/>
  <c r="L73" i="17" s="1"/>
  <c r="J73" i="17"/>
  <c r="I73" i="17"/>
  <c r="N72" i="17"/>
  <c r="M72" i="17"/>
  <c r="K72" i="17"/>
  <c r="J72" i="17"/>
  <c r="I72" i="17"/>
  <c r="N71" i="17"/>
  <c r="M71" i="17"/>
  <c r="K71" i="17"/>
  <c r="L71" i="17" s="1"/>
  <c r="J71" i="17"/>
  <c r="I71" i="17"/>
  <c r="N70" i="17"/>
  <c r="M70" i="17"/>
  <c r="K70" i="17"/>
  <c r="J70" i="17"/>
  <c r="I70" i="17"/>
  <c r="N69" i="17"/>
  <c r="M69" i="17"/>
  <c r="K69" i="17"/>
  <c r="L69" i="17" s="1"/>
  <c r="J69" i="17"/>
  <c r="I69" i="17"/>
  <c r="N68" i="17"/>
  <c r="M68" i="17"/>
  <c r="K68" i="17"/>
  <c r="J68" i="17"/>
  <c r="I68" i="17"/>
  <c r="N67" i="17"/>
  <c r="M67" i="17"/>
  <c r="K67" i="17"/>
  <c r="L67" i="17" s="1"/>
  <c r="J67" i="17"/>
  <c r="I67" i="17"/>
  <c r="N66" i="17"/>
  <c r="M66" i="17"/>
  <c r="K66" i="17"/>
  <c r="J66" i="17"/>
  <c r="I66" i="17"/>
  <c r="N65" i="17"/>
  <c r="M65" i="17"/>
  <c r="K65" i="17"/>
  <c r="L65" i="17" s="1"/>
  <c r="J65" i="17"/>
  <c r="I65" i="17"/>
  <c r="N64" i="17"/>
  <c r="M64" i="17"/>
  <c r="K64" i="17"/>
  <c r="J64" i="17"/>
  <c r="I64" i="17"/>
  <c r="N63" i="17"/>
  <c r="M63" i="17"/>
  <c r="K63" i="17"/>
  <c r="L63" i="17" s="1"/>
  <c r="J63" i="17"/>
  <c r="I63" i="17"/>
  <c r="N62" i="17"/>
  <c r="M62" i="17"/>
  <c r="K62" i="17"/>
  <c r="L62" i="17" s="1"/>
  <c r="J62" i="17"/>
  <c r="I62" i="17"/>
  <c r="N61" i="17"/>
  <c r="M61" i="17"/>
  <c r="K61" i="17"/>
  <c r="L61" i="17" s="1"/>
  <c r="J61" i="17"/>
  <c r="I61" i="17"/>
  <c r="N60" i="17"/>
  <c r="M60" i="17"/>
  <c r="K60" i="17"/>
  <c r="L60" i="17" s="1"/>
  <c r="J60" i="17"/>
  <c r="I60" i="17"/>
  <c r="N59" i="17"/>
  <c r="M59" i="17"/>
  <c r="K59" i="17"/>
  <c r="L59" i="17" s="1"/>
  <c r="J59" i="17"/>
  <c r="I59" i="17"/>
  <c r="N58" i="17"/>
  <c r="M58" i="17"/>
  <c r="K58" i="17"/>
  <c r="L58" i="17" s="1"/>
  <c r="J58" i="17"/>
  <c r="I58" i="17"/>
  <c r="N57" i="17"/>
  <c r="M57" i="17"/>
  <c r="K57" i="17"/>
  <c r="L57" i="17" s="1"/>
  <c r="J57" i="17"/>
  <c r="I57" i="17"/>
  <c r="N56" i="17"/>
  <c r="M56" i="17"/>
  <c r="K56" i="17"/>
  <c r="L56" i="17" s="1"/>
  <c r="J56" i="17"/>
  <c r="I56" i="17"/>
  <c r="N55" i="17"/>
  <c r="M55" i="17"/>
  <c r="K55" i="17"/>
  <c r="L55" i="17" s="1"/>
  <c r="J55" i="17"/>
  <c r="I55" i="17"/>
  <c r="N54" i="17"/>
  <c r="M54" i="17"/>
  <c r="K54" i="17"/>
  <c r="L54" i="17" s="1"/>
  <c r="J54" i="17"/>
  <c r="I54" i="17"/>
  <c r="N53" i="17"/>
  <c r="M53" i="17"/>
  <c r="K53" i="17"/>
  <c r="L53" i="17" s="1"/>
  <c r="J53" i="17"/>
  <c r="I53" i="17"/>
  <c r="N52" i="17"/>
  <c r="M52" i="17"/>
  <c r="K52" i="17"/>
  <c r="L52" i="17" s="1"/>
  <c r="J52" i="17"/>
  <c r="I52" i="17"/>
  <c r="N51" i="17"/>
  <c r="M51" i="17"/>
  <c r="K51" i="17"/>
  <c r="L51" i="17" s="1"/>
  <c r="J51" i="17"/>
  <c r="I51" i="17"/>
  <c r="N50" i="17"/>
  <c r="M50" i="17"/>
  <c r="K50" i="17"/>
  <c r="L50" i="17" s="1"/>
  <c r="J50" i="17"/>
  <c r="I50" i="17"/>
  <c r="N49" i="17"/>
  <c r="M49" i="17"/>
  <c r="K49" i="17"/>
  <c r="L49" i="17" s="1"/>
  <c r="J49" i="17"/>
  <c r="I49" i="17"/>
  <c r="N48" i="17"/>
  <c r="M48" i="17"/>
  <c r="K48" i="17"/>
  <c r="L48" i="17" s="1"/>
  <c r="J48" i="17"/>
  <c r="I48" i="17"/>
  <c r="N47" i="17"/>
  <c r="M47" i="17"/>
  <c r="K47" i="17"/>
  <c r="L47" i="17" s="1"/>
  <c r="J47" i="17"/>
  <c r="I47" i="17"/>
  <c r="N46" i="17"/>
  <c r="M46" i="17"/>
  <c r="K46" i="17"/>
  <c r="L46" i="17" s="1"/>
  <c r="J46" i="17"/>
  <c r="I46" i="17"/>
  <c r="N45" i="17"/>
  <c r="M45" i="17"/>
  <c r="K45" i="17"/>
  <c r="L45" i="17" s="1"/>
  <c r="J45" i="17"/>
  <c r="I45" i="17"/>
  <c r="N44" i="17"/>
  <c r="M44" i="17"/>
  <c r="K44" i="17"/>
  <c r="L44" i="17" s="1"/>
  <c r="J44" i="17"/>
  <c r="I44" i="17"/>
  <c r="N43" i="17"/>
  <c r="M43" i="17"/>
  <c r="K43" i="17"/>
  <c r="L43" i="17" s="1"/>
  <c r="J43" i="17"/>
  <c r="I43" i="17"/>
  <c r="N42" i="17"/>
  <c r="M42" i="17"/>
  <c r="K42" i="17"/>
  <c r="L42" i="17" s="1"/>
  <c r="J42" i="17"/>
  <c r="I42" i="17"/>
  <c r="N41" i="17"/>
  <c r="M41" i="17"/>
  <c r="K41" i="17"/>
  <c r="L41" i="17" s="1"/>
  <c r="J41" i="17"/>
  <c r="I41" i="17"/>
  <c r="N40" i="17"/>
  <c r="M40" i="17"/>
  <c r="K40" i="17"/>
  <c r="L40" i="17" s="1"/>
  <c r="J40" i="17"/>
  <c r="I40" i="17"/>
  <c r="N39" i="17"/>
  <c r="M39" i="17"/>
  <c r="K39" i="17"/>
  <c r="L39" i="17" s="1"/>
  <c r="J39" i="17"/>
  <c r="I39" i="17"/>
  <c r="N38" i="17"/>
  <c r="M38" i="17"/>
  <c r="K38" i="17"/>
  <c r="L38" i="17" s="1"/>
  <c r="J38" i="17"/>
  <c r="I38" i="17"/>
  <c r="N37" i="17"/>
  <c r="M37" i="17"/>
  <c r="K37" i="17"/>
  <c r="L37" i="17" s="1"/>
  <c r="J37" i="17"/>
  <c r="I37" i="17"/>
  <c r="N36" i="17"/>
  <c r="M36" i="17"/>
  <c r="K36" i="17"/>
  <c r="L36" i="17" s="1"/>
  <c r="J36" i="17"/>
  <c r="I36" i="17"/>
  <c r="N35" i="17"/>
  <c r="M35" i="17"/>
  <c r="K35" i="17"/>
  <c r="L35" i="17" s="1"/>
  <c r="J35" i="17"/>
  <c r="I35" i="17"/>
  <c r="N34" i="17"/>
  <c r="M34" i="17"/>
  <c r="K34" i="17"/>
  <c r="L34" i="17" s="1"/>
  <c r="J34" i="17"/>
  <c r="I34" i="17"/>
  <c r="N33" i="17"/>
  <c r="M33" i="17"/>
  <c r="K33" i="17"/>
  <c r="L33" i="17" s="1"/>
  <c r="J33" i="17"/>
  <c r="I33" i="17"/>
  <c r="N32" i="17"/>
  <c r="M32" i="17"/>
  <c r="K32" i="17"/>
  <c r="L32" i="17" s="1"/>
  <c r="J32" i="17"/>
  <c r="I32" i="17"/>
  <c r="N31" i="17"/>
  <c r="M31" i="17"/>
  <c r="K31" i="17"/>
  <c r="L31" i="17" s="1"/>
  <c r="J31" i="17"/>
  <c r="I31" i="17"/>
  <c r="N30" i="17"/>
  <c r="M30" i="17"/>
  <c r="K30" i="17"/>
  <c r="L30" i="17" s="1"/>
  <c r="J30" i="17"/>
  <c r="I30" i="17"/>
  <c r="N29" i="17"/>
  <c r="M29" i="17"/>
  <c r="K29" i="17"/>
  <c r="L29" i="17" s="1"/>
  <c r="J29" i="17"/>
  <c r="I29" i="17"/>
  <c r="N28" i="17"/>
  <c r="M28" i="17"/>
  <c r="K28" i="17"/>
  <c r="L28" i="17" s="1"/>
  <c r="J28" i="17"/>
  <c r="I28" i="17"/>
  <c r="N27" i="17"/>
  <c r="M27" i="17"/>
  <c r="K27" i="17"/>
  <c r="L27" i="17" s="1"/>
  <c r="J27" i="17"/>
  <c r="I27" i="17"/>
  <c r="N26" i="17"/>
  <c r="M26" i="17"/>
  <c r="K26" i="17"/>
  <c r="L26" i="17" s="1"/>
  <c r="J26" i="17"/>
  <c r="I26" i="17"/>
  <c r="N25" i="17"/>
  <c r="M25" i="17"/>
  <c r="K25" i="17"/>
  <c r="L25" i="17" s="1"/>
  <c r="J25" i="17"/>
  <c r="I25" i="17"/>
  <c r="N24" i="17"/>
  <c r="M24" i="17"/>
  <c r="K24" i="17"/>
  <c r="L24" i="17" s="1"/>
  <c r="J24" i="17"/>
  <c r="I24" i="17"/>
  <c r="N23" i="17"/>
  <c r="M23" i="17"/>
  <c r="K23" i="17"/>
  <c r="L23" i="17" s="1"/>
  <c r="J23" i="17"/>
  <c r="I23" i="17"/>
  <c r="N22" i="17"/>
  <c r="M22" i="17"/>
  <c r="K22" i="17"/>
  <c r="L22" i="17" s="1"/>
  <c r="J22" i="17"/>
  <c r="I22" i="17"/>
  <c r="N21" i="17"/>
  <c r="M21" i="17"/>
  <c r="K21" i="17"/>
  <c r="L21" i="17" s="1"/>
  <c r="J21" i="17"/>
  <c r="I21" i="17"/>
  <c r="N20" i="17"/>
  <c r="M20" i="17"/>
  <c r="K20" i="17"/>
  <c r="L20" i="17" s="1"/>
  <c r="J20" i="17"/>
  <c r="I20" i="17"/>
  <c r="N19" i="17"/>
  <c r="M19" i="17"/>
  <c r="K19" i="17"/>
  <c r="L19" i="17" s="1"/>
  <c r="J19" i="17"/>
  <c r="I19" i="17"/>
  <c r="N18" i="17"/>
  <c r="M18" i="17"/>
  <c r="K18" i="17"/>
  <c r="L18" i="17" s="1"/>
  <c r="J18" i="17"/>
  <c r="I18" i="17"/>
  <c r="N17" i="17"/>
  <c r="M17" i="17"/>
  <c r="K17" i="17"/>
  <c r="L17" i="17" s="1"/>
  <c r="J17" i="17"/>
  <c r="I17" i="17"/>
  <c r="N16" i="17"/>
  <c r="M16" i="17"/>
  <c r="K16" i="17"/>
  <c r="L16" i="17" s="1"/>
  <c r="J16" i="17"/>
  <c r="I16" i="17"/>
  <c r="N15" i="17"/>
  <c r="M15" i="17"/>
  <c r="K15" i="17"/>
  <c r="L15" i="17" s="1"/>
  <c r="J15" i="17"/>
  <c r="I15" i="17"/>
  <c r="N14" i="17"/>
  <c r="M14" i="17"/>
  <c r="K14" i="17"/>
  <c r="L14" i="17" s="1"/>
  <c r="J14" i="17"/>
  <c r="I14" i="17"/>
  <c r="N13" i="17"/>
  <c r="M13" i="17"/>
  <c r="K13" i="17"/>
  <c r="L13" i="17" s="1"/>
  <c r="J13" i="17"/>
  <c r="I13" i="17"/>
  <c r="N12" i="17"/>
  <c r="M12" i="17"/>
  <c r="K12" i="17"/>
  <c r="L12" i="17" s="1"/>
  <c r="J12" i="17"/>
  <c r="I12" i="17"/>
  <c r="N11" i="17"/>
  <c r="M11" i="17"/>
  <c r="K11" i="17"/>
  <c r="L11" i="17" s="1"/>
  <c r="J11" i="17"/>
  <c r="I11" i="17"/>
  <c r="N10" i="17"/>
  <c r="M10" i="17"/>
  <c r="K10" i="17"/>
  <c r="L10" i="17" s="1"/>
  <c r="J10" i="17"/>
  <c r="I10" i="17"/>
  <c r="N9" i="17"/>
  <c r="M9" i="17"/>
  <c r="K9" i="17"/>
  <c r="L9" i="17" s="1"/>
  <c r="J9" i="17"/>
  <c r="I9" i="17"/>
  <c r="N8" i="17"/>
  <c r="M8" i="17"/>
  <c r="K8" i="17"/>
  <c r="L8" i="17" s="1"/>
  <c r="J8" i="17"/>
  <c r="I8" i="17"/>
  <c r="N7" i="17"/>
  <c r="M7" i="17"/>
  <c r="K7" i="17"/>
  <c r="L7" i="17" s="1"/>
  <c r="J7" i="17"/>
  <c r="I7" i="17"/>
  <c r="N6" i="17"/>
  <c r="M6" i="17"/>
  <c r="K6" i="17"/>
  <c r="L6" i="17" s="1"/>
  <c r="J6" i="17"/>
  <c r="I6" i="17"/>
  <c r="N5" i="17"/>
  <c r="M5" i="17"/>
  <c r="K5" i="17"/>
  <c r="L5" i="17" s="1"/>
  <c r="J5" i="17"/>
  <c r="I5" i="17"/>
  <c r="N4" i="17"/>
  <c r="M4" i="17"/>
  <c r="K4" i="17"/>
  <c r="L4" i="17" s="1"/>
  <c r="J4" i="17"/>
  <c r="I4" i="17"/>
  <c r="N3" i="17"/>
  <c r="M3" i="17"/>
  <c r="K3" i="17"/>
  <c r="L3" i="17" s="1"/>
  <c r="J3" i="17"/>
  <c r="I3" i="17"/>
  <c r="N84" i="26"/>
  <c r="M84" i="26"/>
  <c r="K84" i="26"/>
  <c r="L84" i="26" s="1"/>
  <c r="J84" i="26"/>
  <c r="I84" i="26"/>
  <c r="N83" i="26"/>
  <c r="M83" i="26"/>
  <c r="K83" i="26"/>
  <c r="J83" i="26"/>
  <c r="I83" i="26"/>
  <c r="N82" i="26"/>
  <c r="M82" i="26"/>
  <c r="K82" i="26"/>
  <c r="J82" i="26"/>
  <c r="I82" i="26"/>
  <c r="N81" i="26"/>
  <c r="M81" i="26"/>
  <c r="K81" i="26"/>
  <c r="J81" i="26"/>
  <c r="I81" i="26"/>
  <c r="N80" i="26"/>
  <c r="M80" i="26"/>
  <c r="K80" i="26"/>
  <c r="L80" i="26" s="1"/>
  <c r="J80" i="26"/>
  <c r="I80" i="26"/>
  <c r="N79" i="26"/>
  <c r="M79" i="26"/>
  <c r="K79" i="26"/>
  <c r="J79" i="26"/>
  <c r="I79" i="26"/>
  <c r="N78" i="26"/>
  <c r="M78" i="26"/>
  <c r="K78" i="26"/>
  <c r="J78" i="26"/>
  <c r="I78" i="26"/>
  <c r="N77" i="26"/>
  <c r="M77" i="26"/>
  <c r="K77" i="26"/>
  <c r="J77" i="26"/>
  <c r="I77" i="26"/>
  <c r="N76" i="26"/>
  <c r="M76" i="26"/>
  <c r="K76" i="26"/>
  <c r="L76" i="26" s="1"/>
  <c r="J76" i="26"/>
  <c r="I76" i="26"/>
  <c r="N75" i="26"/>
  <c r="M75" i="26"/>
  <c r="K75" i="26"/>
  <c r="J75" i="26"/>
  <c r="I75" i="26"/>
  <c r="N74" i="26"/>
  <c r="M74" i="26"/>
  <c r="K74" i="26"/>
  <c r="J74" i="26"/>
  <c r="I74" i="26"/>
  <c r="N73" i="26"/>
  <c r="M73" i="26"/>
  <c r="K73" i="26"/>
  <c r="J73" i="26"/>
  <c r="I73" i="26"/>
  <c r="N72" i="26"/>
  <c r="M72" i="26"/>
  <c r="K72" i="26"/>
  <c r="L72" i="26" s="1"/>
  <c r="J72" i="26"/>
  <c r="I72" i="26"/>
  <c r="N71" i="26"/>
  <c r="M71" i="26"/>
  <c r="K71" i="26"/>
  <c r="J71" i="26"/>
  <c r="I71" i="26"/>
  <c r="N70" i="26"/>
  <c r="M70" i="26"/>
  <c r="K70" i="26"/>
  <c r="J70" i="26"/>
  <c r="I70" i="26"/>
  <c r="N69" i="26"/>
  <c r="M69" i="26"/>
  <c r="K69" i="26"/>
  <c r="J69" i="26"/>
  <c r="I69" i="26"/>
  <c r="N68" i="26"/>
  <c r="M68" i="26"/>
  <c r="K68" i="26"/>
  <c r="L68" i="26" s="1"/>
  <c r="J68" i="26"/>
  <c r="I68" i="26"/>
  <c r="N67" i="26"/>
  <c r="M67" i="26"/>
  <c r="K67" i="26"/>
  <c r="J67" i="26"/>
  <c r="I67" i="26"/>
  <c r="N66" i="26"/>
  <c r="M66" i="26"/>
  <c r="K66" i="26"/>
  <c r="J66" i="26"/>
  <c r="I66" i="26"/>
  <c r="N65" i="26"/>
  <c r="M65" i="26"/>
  <c r="K65" i="26"/>
  <c r="J65" i="26"/>
  <c r="I65" i="26"/>
  <c r="N64" i="26"/>
  <c r="M64" i="26"/>
  <c r="K64" i="26"/>
  <c r="L64" i="26" s="1"/>
  <c r="J64" i="26"/>
  <c r="I64" i="26"/>
  <c r="N63" i="26"/>
  <c r="M63" i="26"/>
  <c r="K63" i="26"/>
  <c r="J63" i="26"/>
  <c r="I63" i="26"/>
  <c r="N62" i="26"/>
  <c r="M62" i="26"/>
  <c r="K62" i="26"/>
  <c r="J62" i="26"/>
  <c r="I62" i="26"/>
  <c r="N61" i="26"/>
  <c r="M61" i="26"/>
  <c r="K61" i="26"/>
  <c r="J61" i="26"/>
  <c r="I61" i="26"/>
  <c r="N60" i="26"/>
  <c r="M60" i="26"/>
  <c r="K60" i="26"/>
  <c r="L60" i="26" s="1"/>
  <c r="J60" i="26"/>
  <c r="I60" i="26"/>
  <c r="N59" i="26"/>
  <c r="M59" i="26"/>
  <c r="K59" i="26"/>
  <c r="J59" i="26"/>
  <c r="I59" i="26"/>
  <c r="N58" i="26"/>
  <c r="M58" i="26"/>
  <c r="K58" i="26"/>
  <c r="J58" i="26"/>
  <c r="I58" i="26"/>
  <c r="N57" i="26"/>
  <c r="M57" i="26"/>
  <c r="K57" i="26"/>
  <c r="J57" i="26"/>
  <c r="I57" i="26"/>
  <c r="N56" i="26"/>
  <c r="M56" i="26"/>
  <c r="K56" i="26"/>
  <c r="L56" i="26" s="1"/>
  <c r="J56" i="26"/>
  <c r="I56" i="26"/>
  <c r="N55" i="26"/>
  <c r="M55" i="26"/>
  <c r="K55" i="26"/>
  <c r="J55" i="26"/>
  <c r="I55" i="26"/>
  <c r="N54" i="26"/>
  <c r="M54" i="26"/>
  <c r="K54" i="26"/>
  <c r="J54" i="26"/>
  <c r="I54" i="26"/>
  <c r="N53" i="26"/>
  <c r="M53" i="26"/>
  <c r="K53" i="26"/>
  <c r="J53" i="26"/>
  <c r="I53" i="26"/>
  <c r="N52" i="26"/>
  <c r="M52" i="26"/>
  <c r="K52" i="26"/>
  <c r="L52" i="26" s="1"/>
  <c r="J52" i="26"/>
  <c r="I52" i="26"/>
  <c r="N51" i="26"/>
  <c r="M51" i="26"/>
  <c r="K51" i="26"/>
  <c r="J51" i="26"/>
  <c r="I51" i="26"/>
  <c r="N50" i="26"/>
  <c r="M50" i="26"/>
  <c r="K50" i="26"/>
  <c r="J50" i="26"/>
  <c r="I50" i="26"/>
  <c r="N49" i="26"/>
  <c r="M49" i="26"/>
  <c r="K49" i="26"/>
  <c r="J49" i="26"/>
  <c r="I49" i="26"/>
  <c r="N48" i="26"/>
  <c r="M48" i="26"/>
  <c r="K48" i="26"/>
  <c r="L48" i="26" s="1"/>
  <c r="J48" i="26"/>
  <c r="I48" i="26"/>
  <c r="N47" i="26"/>
  <c r="M47" i="26"/>
  <c r="K47" i="26"/>
  <c r="J47" i="26"/>
  <c r="I47" i="26"/>
  <c r="N46" i="26"/>
  <c r="M46" i="26"/>
  <c r="K46" i="26"/>
  <c r="J46" i="26"/>
  <c r="I46" i="26"/>
  <c r="N45" i="26"/>
  <c r="M45" i="26"/>
  <c r="K45" i="26"/>
  <c r="J45" i="26"/>
  <c r="I45" i="26"/>
  <c r="N44" i="26"/>
  <c r="M44" i="26"/>
  <c r="K44" i="26"/>
  <c r="L44" i="26" s="1"/>
  <c r="J44" i="26"/>
  <c r="I44" i="26"/>
  <c r="N43" i="26"/>
  <c r="M43" i="26"/>
  <c r="K43" i="26"/>
  <c r="J43" i="26"/>
  <c r="I43" i="26"/>
  <c r="N42" i="26"/>
  <c r="M42" i="26"/>
  <c r="K42" i="26"/>
  <c r="J42" i="26"/>
  <c r="I42" i="26"/>
  <c r="N41" i="26"/>
  <c r="M41" i="26"/>
  <c r="K41" i="26"/>
  <c r="J41" i="26"/>
  <c r="I41" i="26"/>
  <c r="N40" i="26"/>
  <c r="M40" i="26"/>
  <c r="K40" i="26"/>
  <c r="L40" i="26" s="1"/>
  <c r="J40" i="26"/>
  <c r="I40" i="26"/>
  <c r="N39" i="26"/>
  <c r="M39" i="26"/>
  <c r="K39" i="26"/>
  <c r="J39" i="26"/>
  <c r="I39" i="26"/>
  <c r="N38" i="26"/>
  <c r="M38" i="26"/>
  <c r="K38" i="26"/>
  <c r="J38" i="26"/>
  <c r="I38" i="26"/>
  <c r="N37" i="26"/>
  <c r="M37" i="26"/>
  <c r="K37" i="26"/>
  <c r="J37" i="26"/>
  <c r="I37" i="26"/>
  <c r="N36" i="26"/>
  <c r="M36" i="26"/>
  <c r="K36" i="26"/>
  <c r="L36" i="26" s="1"/>
  <c r="J36" i="26"/>
  <c r="I36" i="26"/>
  <c r="N35" i="26"/>
  <c r="M35" i="26"/>
  <c r="K35" i="26"/>
  <c r="J35" i="26"/>
  <c r="I35" i="26"/>
  <c r="N34" i="26"/>
  <c r="M34" i="26"/>
  <c r="K34" i="26"/>
  <c r="J34" i="26"/>
  <c r="I34" i="26"/>
  <c r="N33" i="26"/>
  <c r="M33" i="26"/>
  <c r="K33" i="26"/>
  <c r="J33" i="26"/>
  <c r="I33" i="26"/>
  <c r="N32" i="26"/>
  <c r="M32" i="26"/>
  <c r="K32" i="26"/>
  <c r="L32" i="26" s="1"/>
  <c r="J32" i="26"/>
  <c r="I32" i="26"/>
  <c r="N31" i="26"/>
  <c r="M31" i="26"/>
  <c r="K31" i="26"/>
  <c r="J31" i="26"/>
  <c r="I31" i="26"/>
  <c r="N30" i="26"/>
  <c r="M30" i="26"/>
  <c r="K30" i="26"/>
  <c r="J30" i="26"/>
  <c r="I30" i="26"/>
  <c r="N29" i="26"/>
  <c r="M29" i="26"/>
  <c r="K29" i="26"/>
  <c r="J29" i="26"/>
  <c r="I29" i="26"/>
  <c r="N28" i="26"/>
  <c r="M28" i="26"/>
  <c r="K28" i="26"/>
  <c r="L28" i="26" s="1"/>
  <c r="J28" i="26"/>
  <c r="I28" i="26"/>
  <c r="N27" i="26"/>
  <c r="M27" i="26"/>
  <c r="K27" i="26"/>
  <c r="J27" i="26"/>
  <c r="I27" i="26"/>
  <c r="N26" i="26"/>
  <c r="M26" i="26"/>
  <c r="K26" i="26"/>
  <c r="J26" i="26"/>
  <c r="I26" i="26"/>
  <c r="N25" i="26"/>
  <c r="M25" i="26"/>
  <c r="K25" i="26"/>
  <c r="J25" i="26"/>
  <c r="I25" i="26"/>
  <c r="N24" i="26"/>
  <c r="M24" i="26"/>
  <c r="K24" i="26"/>
  <c r="L24" i="26" s="1"/>
  <c r="J24" i="26"/>
  <c r="I24" i="26"/>
  <c r="N23" i="26"/>
  <c r="M23" i="26"/>
  <c r="K23" i="26"/>
  <c r="J23" i="26"/>
  <c r="I23" i="26"/>
  <c r="N22" i="26"/>
  <c r="M22" i="26"/>
  <c r="K22" i="26"/>
  <c r="J22" i="26"/>
  <c r="I22" i="26"/>
  <c r="N21" i="26"/>
  <c r="M21" i="26"/>
  <c r="K21" i="26"/>
  <c r="J21" i="26"/>
  <c r="I21" i="26"/>
  <c r="N20" i="26"/>
  <c r="M20" i="26"/>
  <c r="K20" i="26"/>
  <c r="L20" i="26" s="1"/>
  <c r="J20" i="26"/>
  <c r="I20" i="26"/>
  <c r="N19" i="26"/>
  <c r="M19" i="26"/>
  <c r="K19" i="26"/>
  <c r="J19" i="26"/>
  <c r="I19" i="26"/>
  <c r="N18" i="26"/>
  <c r="M18" i="26"/>
  <c r="K18" i="26"/>
  <c r="J18" i="26"/>
  <c r="I18" i="26"/>
  <c r="N17" i="26"/>
  <c r="M17" i="26"/>
  <c r="K17" i="26"/>
  <c r="J17" i="26"/>
  <c r="I17" i="26"/>
  <c r="N16" i="26"/>
  <c r="M16" i="26"/>
  <c r="K16" i="26"/>
  <c r="L16" i="26" s="1"/>
  <c r="J16" i="26"/>
  <c r="I16" i="26"/>
  <c r="N15" i="26"/>
  <c r="M15" i="26"/>
  <c r="K15" i="26"/>
  <c r="J15" i="26"/>
  <c r="I15" i="26"/>
  <c r="N14" i="26"/>
  <c r="M14" i="26"/>
  <c r="K14" i="26"/>
  <c r="J14" i="26"/>
  <c r="I14" i="26"/>
  <c r="N13" i="26"/>
  <c r="M13" i="26"/>
  <c r="K13" i="26"/>
  <c r="J13" i="26"/>
  <c r="I13" i="26"/>
  <c r="N12" i="26"/>
  <c r="M12" i="26"/>
  <c r="K12" i="26"/>
  <c r="L12" i="26" s="1"/>
  <c r="J12" i="26"/>
  <c r="I12" i="26"/>
  <c r="N11" i="26"/>
  <c r="M11" i="26"/>
  <c r="K11" i="26"/>
  <c r="J11" i="26"/>
  <c r="I11" i="26"/>
  <c r="N10" i="26"/>
  <c r="M10" i="26"/>
  <c r="K10" i="26"/>
  <c r="J10" i="26"/>
  <c r="I10" i="26"/>
  <c r="N9" i="26"/>
  <c r="M9" i="26"/>
  <c r="K9" i="26"/>
  <c r="J9" i="26"/>
  <c r="I9" i="26"/>
  <c r="N8" i="26"/>
  <c r="M8" i="26"/>
  <c r="K8" i="26"/>
  <c r="L8" i="26" s="1"/>
  <c r="J8" i="26"/>
  <c r="I8" i="26"/>
  <c r="N7" i="26"/>
  <c r="M7" i="26"/>
  <c r="K7" i="26"/>
  <c r="J7" i="26"/>
  <c r="I7" i="26"/>
  <c r="N6" i="26"/>
  <c r="M6" i="26"/>
  <c r="K6" i="26"/>
  <c r="J6" i="26"/>
  <c r="I6" i="26"/>
  <c r="N5" i="26"/>
  <c r="M5" i="26"/>
  <c r="K5" i="26"/>
  <c r="J5" i="26"/>
  <c r="I5" i="26"/>
  <c r="N4" i="26"/>
  <c r="M4" i="26"/>
  <c r="K4" i="26"/>
  <c r="L4" i="26" s="1"/>
  <c r="J4" i="26"/>
  <c r="I4" i="26"/>
  <c r="N3" i="26"/>
  <c r="M3" i="26"/>
  <c r="K3" i="26"/>
  <c r="J3" i="26"/>
  <c r="I3" i="26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K3" i="25"/>
  <c r="J3" i="25"/>
  <c r="I3" i="25"/>
  <c r="N84" i="24"/>
  <c r="M84" i="24"/>
  <c r="K84" i="24"/>
  <c r="L84" i="24" s="1"/>
  <c r="J84" i="24"/>
  <c r="I84" i="24"/>
  <c r="N83" i="24"/>
  <c r="M83" i="24"/>
  <c r="K83" i="24"/>
  <c r="J83" i="24"/>
  <c r="I83" i="24"/>
  <c r="N82" i="24"/>
  <c r="M82" i="24"/>
  <c r="K82" i="24"/>
  <c r="J82" i="24"/>
  <c r="I82" i="24"/>
  <c r="N81" i="24"/>
  <c r="M81" i="24"/>
  <c r="K81" i="24"/>
  <c r="J81" i="24"/>
  <c r="I81" i="24"/>
  <c r="N80" i="24"/>
  <c r="M80" i="24"/>
  <c r="K80" i="24"/>
  <c r="L80" i="24" s="1"/>
  <c r="J80" i="24"/>
  <c r="I80" i="24"/>
  <c r="N79" i="24"/>
  <c r="M79" i="24"/>
  <c r="K79" i="24"/>
  <c r="J79" i="24"/>
  <c r="I79" i="24"/>
  <c r="N78" i="24"/>
  <c r="M78" i="24"/>
  <c r="K78" i="24"/>
  <c r="J78" i="24"/>
  <c r="I78" i="24"/>
  <c r="N77" i="24"/>
  <c r="M77" i="24"/>
  <c r="K77" i="24"/>
  <c r="J77" i="24"/>
  <c r="I77" i="24"/>
  <c r="N76" i="24"/>
  <c r="M76" i="24"/>
  <c r="K76" i="24"/>
  <c r="L76" i="24" s="1"/>
  <c r="J76" i="24"/>
  <c r="I76" i="24"/>
  <c r="N75" i="24"/>
  <c r="M75" i="24"/>
  <c r="K75" i="24"/>
  <c r="J75" i="24"/>
  <c r="I75" i="24"/>
  <c r="N74" i="24"/>
  <c r="M74" i="24"/>
  <c r="K74" i="24"/>
  <c r="J74" i="24"/>
  <c r="I74" i="24"/>
  <c r="N73" i="24"/>
  <c r="M73" i="24"/>
  <c r="K73" i="24"/>
  <c r="J73" i="24"/>
  <c r="I73" i="24"/>
  <c r="N72" i="24"/>
  <c r="M72" i="24"/>
  <c r="K72" i="24"/>
  <c r="L72" i="24" s="1"/>
  <c r="J72" i="24"/>
  <c r="I72" i="24"/>
  <c r="N71" i="24"/>
  <c r="M71" i="24"/>
  <c r="K71" i="24"/>
  <c r="J71" i="24"/>
  <c r="I71" i="24"/>
  <c r="N70" i="24"/>
  <c r="M70" i="24"/>
  <c r="K70" i="24"/>
  <c r="J70" i="24"/>
  <c r="I70" i="24"/>
  <c r="N69" i="24"/>
  <c r="M69" i="24"/>
  <c r="K69" i="24"/>
  <c r="J69" i="24"/>
  <c r="I69" i="24"/>
  <c r="N68" i="24"/>
  <c r="M68" i="24"/>
  <c r="K68" i="24"/>
  <c r="L68" i="24" s="1"/>
  <c r="J68" i="24"/>
  <c r="I68" i="24"/>
  <c r="N67" i="24"/>
  <c r="M67" i="24"/>
  <c r="K67" i="24"/>
  <c r="J67" i="24"/>
  <c r="I67" i="24"/>
  <c r="N66" i="24"/>
  <c r="M66" i="24"/>
  <c r="K66" i="24"/>
  <c r="J66" i="24"/>
  <c r="I66" i="24"/>
  <c r="N65" i="24"/>
  <c r="M65" i="24"/>
  <c r="K65" i="24"/>
  <c r="J65" i="24"/>
  <c r="I65" i="24"/>
  <c r="N64" i="24"/>
  <c r="M64" i="24"/>
  <c r="K64" i="24"/>
  <c r="L64" i="24" s="1"/>
  <c r="J64" i="24"/>
  <c r="I64" i="24"/>
  <c r="N63" i="24"/>
  <c r="M63" i="24"/>
  <c r="K63" i="24"/>
  <c r="J63" i="24"/>
  <c r="I63" i="24"/>
  <c r="N62" i="24"/>
  <c r="M62" i="24"/>
  <c r="K62" i="24"/>
  <c r="J62" i="24"/>
  <c r="I62" i="24"/>
  <c r="N61" i="24"/>
  <c r="M61" i="24"/>
  <c r="K61" i="24"/>
  <c r="J61" i="24"/>
  <c r="I61" i="24"/>
  <c r="N60" i="24"/>
  <c r="M60" i="24"/>
  <c r="K60" i="24"/>
  <c r="L60" i="24" s="1"/>
  <c r="J60" i="24"/>
  <c r="I60" i="24"/>
  <c r="N59" i="24"/>
  <c r="M59" i="24"/>
  <c r="K59" i="24"/>
  <c r="J59" i="24"/>
  <c r="I59" i="24"/>
  <c r="N58" i="24"/>
  <c r="M58" i="24"/>
  <c r="K58" i="24"/>
  <c r="J58" i="24"/>
  <c r="I58" i="24"/>
  <c r="N57" i="24"/>
  <c r="M57" i="24"/>
  <c r="K57" i="24"/>
  <c r="J57" i="24"/>
  <c r="I57" i="24"/>
  <c r="N56" i="24"/>
  <c r="M56" i="24"/>
  <c r="K56" i="24"/>
  <c r="L56" i="24" s="1"/>
  <c r="J56" i="24"/>
  <c r="I56" i="24"/>
  <c r="N55" i="24"/>
  <c r="M55" i="24"/>
  <c r="K55" i="24"/>
  <c r="J55" i="24"/>
  <c r="I55" i="24"/>
  <c r="N54" i="24"/>
  <c r="M54" i="24"/>
  <c r="K54" i="24"/>
  <c r="J54" i="24"/>
  <c r="I54" i="24"/>
  <c r="N53" i="24"/>
  <c r="M53" i="24"/>
  <c r="K53" i="24"/>
  <c r="J53" i="24"/>
  <c r="I53" i="24"/>
  <c r="N52" i="24"/>
  <c r="M52" i="24"/>
  <c r="K52" i="24"/>
  <c r="L52" i="24" s="1"/>
  <c r="J52" i="24"/>
  <c r="I52" i="24"/>
  <c r="N51" i="24"/>
  <c r="M51" i="24"/>
  <c r="K51" i="24"/>
  <c r="J51" i="24"/>
  <c r="I51" i="24"/>
  <c r="N50" i="24"/>
  <c r="M50" i="24"/>
  <c r="K50" i="24"/>
  <c r="J50" i="24"/>
  <c r="I50" i="24"/>
  <c r="N49" i="24"/>
  <c r="M49" i="24"/>
  <c r="K49" i="24"/>
  <c r="J49" i="24"/>
  <c r="I49" i="24"/>
  <c r="N48" i="24"/>
  <c r="M48" i="24"/>
  <c r="K48" i="24"/>
  <c r="L48" i="24" s="1"/>
  <c r="J48" i="24"/>
  <c r="I48" i="24"/>
  <c r="N47" i="24"/>
  <c r="M47" i="24"/>
  <c r="K47" i="24"/>
  <c r="J47" i="24"/>
  <c r="I47" i="24"/>
  <c r="N46" i="24"/>
  <c r="M46" i="24"/>
  <c r="K46" i="24"/>
  <c r="J46" i="24"/>
  <c r="I46" i="24"/>
  <c r="N45" i="24"/>
  <c r="M45" i="24"/>
  <c r="K45" i="24"/>
  <c r="J45" i="24"/>
  <c r="I45" i="24"/>
  <c r="N44" i="24"/>
  <c r="M44" i="24"/>
  <c r="K44" i="24"/>
  <c r="L44" i="24" s="1"/>
  <c r="J44" i="24"/>
  <c r="I44" i="24"/>
  <c r="N43" i="24"/>
  <c r="M43" i="24"/>
  <c r="K43" i="24"/>
  <c r="J43" i="24"/>
  <c r="I43" i="24"/>
  <c r="N42" i="24"/>
  <c r="M42" i="24"/>
  <c r="K42" i="24"/>
  <c r="J42" i="24"/>
  <c r="I42" i="24"/>
  <c r="N41" i="24"/>
  <c r="M41" i="24"/>
  <c r="K41" i="24"/>
  <c r="J41" i="24"/>
  <c r="I41" i="24"/>
  <c r="N40" i="24"/>
  <c r="M40" i="24"/>
  <c r="K40" i="24"/>
  <c r="L40" i="24" s="1"/>
  <c r="J40" i="24"/>
  <c r="I40" i="24"/>
  <c r="N39" i="24"/>
  <c r="M39" i="24"/>
  <c r="K39" i="24"/>
  <c r="J39" i="24"/>
  <c r="I39" i="24"/>
  <c r="N38" i="24"/>
  <c r="M38" i="24"/>
  <c r="K38" i="24"/>
  <c r="J38" i="24"/>
  <c r="I38" i="24"/>
  <c r="N37" i="24"/>
  <c r="M37" i="24"/>
  <c r="K37" i="24"/>
  <c r="J37" i="24"/>
  <c r="I37" i="24"/>
  <c r="N36" i="24"/>
  <c r="M36" i="24"/>
  <c r="K36" i="24"/>
  <c r="L36" i="24" s="1"/>
  <c r="J36" i="24"/>
  <c r="I36" i="24"/>
  <c r="N35" i="24"/>
  <c r="M35" i="24"/>
  <c r="K35" i="24"/>
  <c r="J35" i="24"/>
  <c r="I35" i="24"/>
  <c r="N34" i="24"/>
  <c r="M34" i="24"/>
  <c r="K34" i="24"/>
  <c r="J34" i="24"/>
  <c r="I34" i="24"/>
  <c r="N33" i="24"/>
  <c r="M33" i="24"/>
  <c r="K33" i="24"/>
  <c r="J33" i="24"/>
  <c r="I33" i="24"/>
  <c r="N32" i="24"/>
  <c r="M32" i="24"/>
  <c r="K32" i="24"/>
  <c r="L32" i="24" s="1"/>
  <c r="J32" i="24"/>
  <c r="I32" i="24"/>
  <c r="N31" i="24"/>
  <c r="M31" i="24"/>
  <c r="K31" i="24"/>
  <c r="J31" i="24"/>
  <c r="I31" i="24"/>
  <c r="N30" i="24"/>
  <c r="M30" i="24"/>
  <c r="K30" i="24"/>
  <c r="J30" i="24"/>
  <c r="I30" i="24"/>
  <c r="N29" i="24"/>
  <c r="M29" i="24"/>
  <c r="K29" i="24"/>
  <c r="J29" i="24"/>
  <c r="I29" i="24"/>
  <c r="N28" i="24"/>
  <c r="M28" i="24"/>
  <c r="K28" i="24"/>
  <c r="L28" i="24" s="1"/>
  <c r="J28" i="24"/>
  <c r="I28" i="24"/>
  <c r="N27" i="24"/>
  <c r="M27" i="24"/>
  <c r="K27" i="24"/>
  <c r="J27" i="24"/>
  <c r="I27" i="24"/>
  <c r="N26" i="24"/>
  <c r="M26" i="24"/>
  <c r="K26" i="24"/>
  <c r="J26" i="24"/>
  <c r="I26" i="24"/>
  <c r="N25" i="24"/>
  <c r="M25" i="24"/>
  <c r="K25" i="24"/>
  <c r="J25" i="24"/>
  <c r="I25" i="24"/>
  <c r="N24" i="24"/>
  <c r="M24" i="24"/>
  <c r="K24" i="24"/>
  <c r="L24" i="24" s="1"/>
  <c r="J24" i="24"/>
  <c r="I24" i="24"/>
  <c r="N23" i="24"/>
  <c r="M23" i="24"/>
  <c r="K23" i="24"/>
  <c r="J23" i="24"/>
  <c r="I23" i="24"/>
  <c r="N22" i="24"/>
  <c r="M22" i="24"/>
  <c r="K22" i="24"/>
  <c r="J22" i="24"/>
  <c r="I22" i="24"/>
  <c r="N21" i="24"/>
  <c r="M21" i="24"/>
  <c r="K21" i="24"/>
  <c r="J21" i="24"/>
  <c r="I21" i="24"/>
  <c r="N20" i="24"/>
  <c r="M20" i="24"/>
  <c r="K20" i="24"/>
  <c r="L20" i="24" s="1"/>
  <c r="J20" i="24"/>
  <c r="I20" i="24"/>
  <c r="N19" i="24"/>
  <c r="M19" i="24"/>
  <c r="K19" i="24"/>
  <c r="J19" i="24"/>
  <c r="I19" i="24"/>
  <c r="N18" i="24"/>
  <c r="M18" i="24"/>
  <c r="K18" i="24"/>
  <c r="J18" i="24"/>
  <c r="I18" i="24"/>
  <c r="N17" i="24"/>
  <c r="M17" i="24"/>
  <c r="K17" i="24"/>
  <c r="J17" i="24"/>
  <c r="I17" i="24"/>
  <c r="N16" i="24"/>
  <c r="M16" i="24"/>
  <c r="K16" i="24"/>
  <c r="L16" i="24" s="1"/>
  <c r="J16" i="24"/>
  <c r="I16" i="24"/>
  <c r="N15" i="24"/>
  <c r="M15" i="24"/>
  <c r="K15" i="24"/>
  <c r="J15" i="24"/>
  <c r="I15" i="24"/>
  <c r="N14" i="24"/>
  <c r="M14" i="24"/>
  <c r="K14" i="24"/>
  <c r="J14" i="24"/>
  <c r="I14" i="24"/>
  <c r="N13" i="24"/>
  <c r="M13" i="24"/>
  <c r="K13" i="24"/>
  <c r="J13" i="24"/>
  <c r="I13" i="24"/>
  <c r="N12" i="24"/>
  <c r="M12" i="24"/>
  <c r="K12" i="24"/>
  <c r="L12" i="24" s="1"/>
  <c r="J12" i="24"/>
  <c r="I12" i="24"/>
  <c r="N11" i="24"/>
  <c r="M11" i="24"/>
  <c r="K11" i="24"/>
  <c r="J11" i="24"/>
  <c r="I11" i="24"/>
  <c r="N10" i="24"/>
  <c r="M10" i="24"/>
  <c r="K10" i="24"/>
  <c r="J10" i="24"/>
  <c r="I10" i="24"/>
  <c r="N9" i="24"/>
  <c r="M9" i="24"/>
  <c r="K9" i="24"/>
  <c r="J9" i="24"/>
  <c r="I9" i="24"/>
  <c r="N8" i="24"/>
  <c r="M8" i="24"/>
  <c r="K8" i="24"/>
  <c r="L8" i="24" s="1"/>
  <c r="J8" i="24"/>
  <c r="I8" i="24"/>
  <c r="N7" i="24"/>
  <c r="M7" i="24"/>
  <c r="K7" i="24"/>
  <c r="J7" i="24"/>
  <c r="I7" i="24"/>
  <c r="N6" i="24"/>
  <c r="M6" i="24"/>
  <c r="K6" i="24"/>
  <c r="J6" i="24"/>
  <c r="I6" i="24"/>
  <c r="N5" i="24"/>
  <c r="M5" i="24"/>
  <c r="K5" i="24"/>
  <c r="J5" i="24"/>
  <c r="I5" i="24"/>
  <c r="N4" i="24"/>
  <c r="M4" i="24"/>
  <c r="K4" i="24"/>
  <c r="L4" i="24" s="1"/>
  <c r="J4" i="24"/>
  <c r="I4" i="24"/>
  <c r="N3" i="24"/>
  <c r="M3" i="24"/>
  <c r="K3" i="24"/>
  <c r="J3" i="24"/>
  <c r="I3" i="24"/>
  <c r="N84" i="3"/>
  <c r="M84" i="3"/>
  <c r="K84" i="3"/>
  <c r="L84" i="3" s="1"/>
  <c r="J84" i="3"/>
  <c r="I84" i="3"/>
  <c r="N83" i="3"/>
  <c r="M83" i="3"/>
  <c r="K83" i="3"/>
  <c r="J83" i="3"/>
  <c r="I83" i="3"/>
  <c r="N82" i="3"/>
  <c r="M82" i="3"/>
  <c r="K82" i="3"/>
  <c r="L82" i="3" s="1"/>
  <c r="J82" i="3"/>
  <c r="I82" i="3"/>
  <c r="N81" i="3"/>
  <c r="M81" i="3"/>
  <c r="K81" i="3"/>
  <c r="J81" i="3"/>
  <c r="I81" i="3"/>
  <c r="N80" i="3"/>
  <c r="M80" i="3"/>
  <c r="K80" i="3"/>
  <c r="L80" i="3" s="1"/>
  <c r="J80" i="3"/>
  <c r="I80" i="3"/>
  <c r="N79" i="3"/>
  <c r="M79" i="3"/>
  <c r="K79" i="3"/>
  <c r="J79" i="3"/>
  <c r="I79" i="3"/>
  <c r="N78" i="3"/>
  <c r="M78" i="3"/>
  <c r="K78" i="3"/>
  <c r="L78" i="3" s="1"/>
  <c r="J78" i="3"/>
  <c r="I78" i="3"/>
  <c r="N77" i="3"/>
  <c r="M77" i="3"/>
  <c r="K77" i="3"/>
  <c r="J77" i="3"/>
  <c r="I77" i="3"/>
  <c r="N76" i="3"/>
  <c r="M76" i="3"/>
  <c r="K76" i="3"/>
  <c r="L76" i="3" s="1"/>
  <c r="J76" i="3"/>
  <c r="I76" i="3"/>
  <c r="N75" i="3"/>
  <c r="M75" i="3"/>
  <c r="K75" i="3"/>
  <c r="J75" i="3"/>
  <c r="I75" i="3"/>
  <c r="N74" i="3"/>
  <c r="M74" i="3"/>
  <c r="K74" i="3"/>
  <c r="L74" i="3" s="1"/>
  <c r="J74" i="3"/>
  <c r="I74" i="3"/>
  <c r="N73" i="3"/>
  <c r="M73" i="3"/>
  <c r="K73" i="3"/>
  <c r="J73" i="3"/>
  <c r="I73" i="3"/>
  <c r="N72" i="3"/>
  <c r="M72" i="3"/>
  <c r="K72" i="3"/>
  <c r="L72" i="3" s="1"/>
  <c r="J72" i="3"/>
  <c r="I72" i="3"/>
  <c r="N71" i="3"/>
  <c r="M71" i="3"/>
  <c r="K71" i="3"/>
  <c r="J71" i="3"/>
  <c r="I71" i="3"/>
  <c r="N70" i="3"/>
  <c r="M70" i="3"/>
  <c r="K70" i="3"/>
  <c r="L70" i="3" s="1"/>
  <c r="J70" i="3"/>
  <c r="I70" i="3"/>
  <c r="N69" i="3"/>
  <c r="M69" i="3"/>
  <c r="K69" i="3"/>
  <c r="J69" i="3"/>
  <c r="I69" i="3"/>
  <c r="N68" i="3"/>
  <c r="M68" i="3"/>
  <c r="K68" i="3"/>
  <c r="L68" i="3" s="1"/>
  <c r="J68" i="3"/>
  <c r="I68" i="3"/>
  <c r="N67" i="3"/>
  <c r="M67" i="3"/>
  <c r="K67" i="3"/>
  <c r="J67" i="3"/>
  <c r="I67" i="3"/>
  <c r="N66" i="3"/>
  <c r="M66" i="3"/>
  <c r="K66" i="3"/>
  <c r="L66" i="3" s="1"/>
  <c r="J66" i="3"/>
  <c r="I66" i="3"/>
  <c r="N65" i="3"/>
  <c r="M65" i="3"/>
  <c r="K65" i="3"/>
  <c r="J65" i="3"/>
  <c r="I65" i="3"/>
  <c r="N64" i="3"/>
  <c r="M64" i="3"/>
  <c r="K64" i="3"/>
  <c r="L64" i="3" s="1"/>
  <c r="J64" i="3"/>
  <c r="I64" i="3"/>
  <c r="N63" i="3"/>
  <c r="M63" i="3"/>
  <c r="K63" i="3"/>
  <c r="J63" i="3"/>
  <c r="I63" i="3"/>
  <c r="N62" i="3"/>
  <c r="M62" i="3"/>
  <c r="K62" i="3"/>
  <c r="L62" i="3" s="1"/>
  <c r="J62" i="3"/>
  <c r="I62" i="3"/>
  <c r="N61" i="3"/>
  <c r="M61" i="3"/>
  <c r="K61" i="3"/>
  <c r="J61" i="3"/>
  <c r="I61" i="3"/>
  <c r="N60" i="3"/>
  <c r="M60" i="3"/>
  <c r="K60" i="3"/>
  <c r="L60" i="3" s="1"/>
  <c r="J60" i="3"/>
  <c r="I60" i="3"/>
  <c r="N59" i="3"/>
  <c r="M59" i="3"/>
  <c r="K59" i="3"/>
  <c r="J59" i="3"/>
  <c r="I59" i="3"/>
  <c r="N58" i="3"/>
  <c r="M58" i="3"/>
  <c r="K58" i="3"/>
  <c r="L58" i="3" s="1"/>
  <c r="J58" i="3"/>
  <c r="I58" i="3"/>
  <c r="N57" i="3"/>
  <c r="M57" i="3"/>
  <c r="K57" i="3"/>
  <c r="J57" i="3"/>
  <c r="I57" i="3"/>
  <c r="N56" i="3"/>
  <c r="M56" i="3"/>
  <c r="K56" i="3"/>
  <c r="L56" i="3" s="1"/>
  <c r="J56" i="3"/>
  <c r="I56" i="3"/>
  <c r="N55" i="3"/>
  <c r="M55" i="3"/>
  <c r="K55" i="3"/>
  <c r="L55" i="3" s="1"/>
  <c r="J55" i="3"/>
  <c r="I55" i="3"/>
  <c r="N54" i="3"/>
  <c r="M54" i="3"/>
  <c r="K54" i="3"/>
  <c r="L54" i="3" s="1"/>
  <c r="J54" i="3"/>
  <c r="I54" i="3"/>
  <c r="N53" i="3"/>
  <c r="M53" i="3"/>
  <c r="K53" i="3"/>
  <c r="L53" i="3" s="1"/>
  <c r="J53" i="3"/>
  <c r="I53" i="3"/>
  <c r="N52" i="3"/>
  <c r="M52" i="3"/>
  <c r="K52" i="3"/>
  <c r="L52" i="3" s="1"/>
  <c r="J52" i="3"/>
  <c r="I52" i="3"/>
  <c r="N51" i="3"/>
  <c r="M51" i="3"/>
  <c r="K51" i="3"/>
  <c r="L51" i="3" s="1"/>
  <c r="J51" i="3"/>
  <c r="I51" i="3"/>
  <c r="N50" i="3"/>
  <c r="M50" i="3"/>
  <c r="K50" i="3"/>
  <c r="L50" i="3" s="1"/>
  <c r="J50" i="3"/>
  <c r="I50" i="3"/>
  <c r="N49" i="3"/>
  <c r="M49" i="3"/>
  <c r="K49" i="3"/>
  <c r="L49" i="3" s="1"/>
  <c r="J49" i="3"/>
  <c r="I49" i="3"/>
  <c r="N48" i="3"/>
  <c r="M48" i="3"/>
  <c r="K48" i="3"/>
  <c r="L48" i="3" s="1"/>
  <c r="J48" i="3"/>
  <c r="I48" i="3"/>
  <c r="N47" i="3"/>
  <c r="M47" i="3"/>
  <c r="K47" i="3"/>
  <c r="L47" i="3" s="1"/>
  <c r="J47" i="3"/>
  <c r="I47" i="3"/>
  <c r="N46" i="3"/>
  <c r="M46" i="3"/>
  <c r="K46" i="3"/>
  <c r="L46" i="3" s="1"/>
  <c r="J46" i="3"/>
  <c r="I46" i="3"/>
  <c r="N45" i="3"/>
  <c r="M45" i="3"/>
  <c r="K45" i="3"/>
  <c r="L45" i="3" s="1"/>
  <c r="J45" i="3"/>
  <c r="I45" i="3"/>
  <c r="N44" i="3"/>
  <c r="M44" i="3"/>
  <c r="K44" i="3"/>
  <c r="L44" i="3" s="1"/>
  <c r="J44" i="3"/>
  <c r="I44" i="3"/>
  <c r="N43" i="3"/>
  <c r="M43" i="3"/>
  <c r="K43" i="3"/>
  <c r="L43" i="3" s="1"/>
  <c r="J43" i="3"/>
  <c r="I43" i="3"/>
  <c r="N42" i="3"/>
  <c r="M42" i="3"/>
  <c r="K42" i="3"/>
  <c r="L42" i="3" s="1"/>
  <c r="J42" i="3"/>
  <c r="I42" i="3"/>
  <c r="N41" i="3"/>
  <c r="M41" i="3"/>
  <c r="K41" i="3"/>
  <c r="L41" i="3" s="1"/>
  <c r="J41" i="3"/>
  <c r="I41" i="3"/>
  <c r="N40" i="3"/>
  <c r="M40" i="3"/>
  <c r="K40" i="3"/>
  <c r="L40" i="3" s="1"/>
  <c r="J40" i="3"/>
  <c r="I40" i="3"/>
  <c r="N39" i="3"/>
  <c r="M39" i="3"/>
  <c r="K39" i="3"/>
  <c r="L39" i="3" s="1"/>
  <c r="J39" i="3"/>
  <c r="I39" i="3"/>
  <c r="N38" i="3"/>
  <c r="M38" i="3"/>
  <c r="K38" i="3"/>
  <c r="L38" i="3" s="1"/>
  <c r="J38" i="3"/>
  <c r="I38" i="3"/>
  <c r="N37" i="3"/>
  <c r="M37" i="3"/>
  <c r="K37" i="3"/>
  <c r="L37" i="3" s="1"/>
  <c r="J37" i="3"/>
  <c r="I37" i="3"/>
  <c r="N36" i="3"/>
  <c r="M36" i="3"/>
  <c r="K36" i="3"/>
  <c r="L36" i="3" s="1"/>
  <c r="J36" i="3"/>
  <c r="I36" i="3"/>
  <c r="N35" i="3"/>
  <c r="M35" i="3"/>
  <c r="K35" i="3"/>
  <c r="L35" i="3" s="1"/>
  <c r="J35" i="3"/>
  <c r="I35" i="3"/>
  <c r="N34" i="3"/>
  <c r="M34" i="3"/>
  <c r="K34" i="3"/>
  <c r="L34" i="3" s="1"/>
  <c r="J34" i="3"/>
  <c r="I34" i="3"/>
  <c r="N33" i="3"/>
  <c r="M33" i="3"/>
  <c r="K33" i="3"/>
  <c r="L33" i="3" s="1"/>
  <c r="J33" i="3"/>
  <c r="I33" i="3"/>
  <c r="N32" i="3"/>
  <c r="M32" i="3"/>
  <c r="K32" i="3"/>
  <c r="L32" i="3" s="1"/>
  <c r="J32" i="3"/>
  <c r="I32" i="3"/>
  <c r="N31" i="3"/>
  <c r="M31" i="3"/>
  <c r="K31" i="3"/>
  <c r="L31" i="3" s="1"/>
  <c r="J31" i="3"/>
  <c r="I31" i="3"/>
  <c r="N30" i="3"/>
  <c r="M30" i="3"/>
  <c r="K30" i="3"/>
  <c r="L30" i="3" s="1"/>
  <c r="J30" i="3"/>
  <c r="I30" i="3"/>
  <c r="N29" i="3"/>
  <c r="M29" i="3"/>
  <c r="K29" i="3"/>
  <c r="L29" i="3" s="1"/>
  <c r="J29" i="3"/>
  <c r="I29" i="3"/>
  <c r="N28" i="3"/>
  <c r="M28" i="3"/>
  <c r="K28" i="3"/>
  <c r="L28" i="3" s="1"/>
  <c r="J28" i="3"/>
  <c r="I28" i="3"/>
  <c r="N27" i="3"/>
  <c r="M27" i="3"/>
  <c r="K27" i="3"/>
  <c r="L27" i="3" s="1"/>
  <c r="J27" i="3"/>
  <c r="I27" i="3"/>
  <c r="N26" i="3"/>
  <c r="M26" i="3"/>
  <c r="K26" i="3"/>
  <c r="L26" i="3" s="1"/>
  <c r="J26" i="3"/>
  <c r="I26" i="3"/>
  <c r="N25" i="3"/>
  <c r="M25" i="3"/>
  <c r="K25" i="3"/>
  <c r="L25" i="3" s="1"/>
  <c r="J25" i="3"/>
  <c r="I25" i="3"/>
  <c r="N24" i="3"/>
  <c r="M24" i="3"/>
  <c r="K24" i="3"/>
  <c r="L24" i="3" s="1"/>
  <c r="J24" i="3"/>
  <c r="I24" i="3"/>
  <c r="N23" i="3"/>
  <c r="M23" i="3"/>
  <c r="K23" i="3"/>
  <c r="L23" i="3" s="1"/>
  <c r="J23" i="3"/>
  <c r="I23" i="3"/>
  <c r="N22" i="3"/>
  <c r="M22" i="3"/>
  <c r="K22" i="3"/>
  <c r="L22" i="3" s="1"/>
  <c r="J22" i="3"/>
  <c r="I22" i="3"/>
  <c r="N21" i="3"/>
  <c r="M21" i="3"/>
  <c r="K21" i="3"/>
  <c r="L21" i="3" s="1"/>
  <c r="J21" i="3"/>
  <c r="I21" i="3"/>
  <c r="N20" i="3"/>
  <c r="M20" i="3"/>
  <c r="K20" i="3"/>
  <c r="L20" i="3" s="1"/>
  <c r="J20" i="3"/>
  <c r="I20" i="3"/>
  <c r="N19" i="3"/>
  <c r="M19" i="3"/>
  <c r="K19" i="3"/>
  <c r="L19" i="3" s="1"/>
  <c r="J19" i="3"/>
  <c r="I19" i="3"/>
  <c r="N18" i="3"/>
  <c r="M18" i="3"/>
  <c r="K18" i="3"/>
  <c r="L18" i="3" s="1"/>
  <c r="J18" i="3"/>
  <c r="I18" i="3"/>
  <c r="N17" i="3"/>
  <c r="M17" i="3"/>
  <c r="K17" i="3"/>
  <c r="L17" i="3" s="1"/>
  <c r="J17" i="3"/>
  <c r="I17" i="3"/>
  <c r="N16" i="3"/>
  <c r="M16" i="3"/>
  <c r="K16" i="3"/>
  <c r="L16" i="3" s="1"/>
  <c r="J16" i="3"/>
  <c r="I16" i="3"/>
  <c r="N15" i="3"/>
  <c r="M15" i="3"/>
  <c r="K15" i="3"/>
  <c r="L15" i="3" s="1"/>
  <c r="J15" i="3"/>
  <c r="I15" i="3"/>
  <c r="N14" i="3"/>
  <c r="M14" i="3"/>
  <c r="K14" i="3"/>
  <c r="L14" i="3" s="1"/>
  <c r="J14" i="3"/>
  <c r="I14" i="3"/>
  <c r="N13" i="3"/>
  <c r="M13" i="3"/>
  <c r="K13" i="3"/>
  <c r="L13" i="3" s="1"/>
  <c r="J13" i="3"/>
  <c r="I13" i="3"/>
  <c r="N12" i="3"/>
  <c r="M12" i="3"/>
  <c r="K12" i="3"/>
  <c r="L12" i="3" s="1"/>
  <c r="J12" i="3"/>
  <c r="I12" i="3"/>
  <c r="N11" i="3"/>
  <c r="M11" i="3"/>
  <c r="K11" i="3"/>
  <c r="L11" i="3" s="1"/>
  <c r="J11" i="3"/>
  <c r="I11" i="3"/>
  <c r="N10" i="3"/>
  <c r="M10" i="3"/>
  <c r="K10" i="3"/>
  <c r="L10" i="3" s="1"/>
  <c r="J10" i="3"/>
  <c r="I10" i="3"/>
  <c r="N9" i="3"/>
  <c r="M9" i="3"/>
  <c r="K9" i="3"/>
  <c r="L9" i="3" s="1"/>
  <c r="J9" i="3"/>
  <c r="I9" i="3"/>
  <c r="N8" i="3"/>
  <c r="M8" i="3"/>
  <c r="K8" i="3"/>
  <c r="L8" i="3" s="1"/>
  <c r="J8" i="3"/>
  <c r="I8" i="3"/>
  <c r="N7" i="3"/>
  <c r="M7" i="3"/>
  <c r="K7" i="3"/>
  <c r="L7" i="3" s="1"/>
  <c r="J7" i="3"/>
  <c r="I7" i="3"/>
  <c r="N6" i="3"/>
  <c r="M6" i="3"/>
  <c r="K6" i="3"/>
  <c r="L6" i="3" s="1"/>
  <c r="J6" i="3"/>
  <c r="I6" i="3"/>
  <c r="N5" i="3"/>
  <c r="M5" i="3"/>
  <c r="K5" i="3"/>
  <c r="L5" i="3" s="1"/>
  <c r="J5" i="3"/>
  <c r="I5" i="3"/>
  <c r="N4" i="3"/>
  <c r="M4" i="3"/>
  <c r="K4" i="3"/>
  <c r="L4" i="3" s="1"/>
  <c r="J4" i="3"/>
  <c r="I4" i="3"/>
  <c r="N3" i="3"/>
  <c r="M3" i="3"/>
  <c r="K3" i="3"/>
  <c r="L3" i="3" s="1"/>
  <c r="J3" i="3"/>
  <c r="I3" i="3"/>
  <c r="N27" i="21"/>
  <c r="M27" i="21"/>
  <c r="K27" i="21"/>
  <c r="L27" i="21" s="1"/>
  <c r="J27" i="21"/>
  <c r="I27" i="21"/>
  <c r="N26" i="21"/>
  <c r="M26" i="21"/>
  <c r="K26" i="21"/>
  <c r="J26" i="21"/>
  <c r="I26" i="21"/>
  <c r="N25" i="21"/>
  <c r="M25" i="21"/>
  <c r="K25" i="21"/>
  <c r="J25" i="21"/>
  <c r="I25" i="21"/>
  <c r="N24" i="21"/>
  <c r="M24" i="21"/>
  <c r="K24" i="21"/>
  <c r="J24" i="21"/>
  <c r="I24" i="21"/>
  <c r="N23" i="21"/>
  <c r="M23" i="21"/>
  <c r="K23" i="21"/>
  <c r="J23" i="21"/>
  <c r="I23" i="21"/>
  <c r="N22" i="21"/>
  <c r="M22" i="21"/>
  <c r="K22" i="21"/>
  <c r="J22" i="21"/>
  <c r="I22" i="21"/>
  <c r="N21" i="21"/>
  <c r="M21" i="21"/>
  <c r="K21" i="21"/>
  <c r="J21" i="21"/>
  <c r="I21" i="21"/>
  <c r="N20" i="21"/>
  <c r="M20" i="21"/>
  <c r="K20" i="21"/>
  <c r="J20" i="21"/>
  <c r="I20" i="21"/>
  <c r="N19" i="21"/>
  <c r="M19" i="21"/>
  <c r="K19" i="21"/>
  <c r="L19" i="21" s="1"/>
  <c r="J19" i="21"/>
  <c r="I19" i="21"/>
  <c r="N18" i="21"/>
  <c r="M18" i="21"/>
  <c r="K18" i="21"/>
  <c r="J18" i="21"/>
  <c r="I18" i="21"/>
  <c r="N17" i="21"/>
  <c r="M17" i="21"/>
  <c r="K17" i="21"/>
  <c r="J17" i="21"/>
  <c r="I17" i="21"/>
  <c r="N16" i="21"/>
  <c r="M16" i="21"/>
  <c r="K16" i="21"/>
  <c r="J16" i="21"/>
  <c r="I16" i="21"/>
  <c r="N15" i="21"/>
  <c r="M15" i="21"/>
  <c r="K15" i="21"/>
  <c r="L15" i="21" s="1"/>
  <c r="J15" i="21"/>
  <c r="I15" i="21"/>
  <c r="N14" i="21"/>
  <c r="M14" i="21"/>
  <c r="K14" i="21"/>
  <c r="J14" i="21"/>
  <c r="I14" i="21"/>
  <c r="N13" i="21"/>
  <c r="M13" i="21"/>
  <c r="K13" i="21"/>
  <c r="J13" i="21"/>
  <c r="I13" i="21"/>
  <c r="N12" i="21"/>
  <c r="M12" i="21"/>
  <c r="K12" i="21"/>
  <c r="J12" i="21"/>
  <c r="I12" i="21"/>
  <c r="N11" i="21"/>
  <c r="M11" i="21"/>
  <c r="K11" i="21"/>
  <c r="L11" i="21" s="1"/>
  <c r="J11" i="21"/>
  <c r="I11" i="21"/>
  <c r="N10" i="21"/>
  <c r="M10" i="21"/>
  <c r="K10" i="21"/>
  <c r="J10" i="21"/>
  <c r="I10" i="21"/>
  <c r="N9" i="21"/>
  <c r="M9" i="21"/>
  <c r="K9" i="21"/>
  <c r="J9" i="21"/>
  <c r="I9" i="21"/>
  <c r="N8" i="21"/>
  <c r="M8" i="21"/>
  <c r="K8" i="21"/>
  <c r="J8" i="21"/>
  <c r="I8" i="21"/>
  <c r="N7" i="21"/>
  <c r="M7" i="21"/>
  <c r="K7" i="21"/>
  <c r="L7" i="21" s="1"/>
  <c r="J7" i="21"/>
  <c r="I7" i="21"/>
  <c r="N6" i="21"/>
  <c r="M6" i="21"/>
  <c r="K6" i="21"/>
  <c r="J6" i="21"/>
  <c r="I6" i="21"/>
  <c r="N5" i="21"/>
  <c r="M5" i="21"/>
  <c r="K5" i="21"/>
  <c r="J5" i="21"/>
  <c r="I5" i="21"/>
  <c r="N4" i="21"/>
  <c r="M4" i="21"/>
  <c r="K4" i="21"/>
  <c r="J4" i="21"/>
  <c r="I4" i="21"/>
  <c r="N3" i="21"/>
  <c r="M3" i="21"/>
  <c r="K3" i="21"/>
  <c r="L3" i="21" s="1"/>
  <c r="J3" i="21"/>
  <c r="I3" i="21"/>
  <c r="N92" i="2"/>
  <c r="K92" i="2"/>
  <c r="L92" i="2" s="1"/>
  <c r="J92" i="2"/>
  <c r="I92" i="2"/>
  <c r="N90" i="2"/>
  <c r="K90" i="2"/>
  <c r="J90" i="2"/>
  <c r="I90" i="2"/>
  <c r="N89" i="2"/>
  <c r="K89" i="2"/>
  <c r="J89" i="2"/>
  <c r="I89" i="2"/>
  <c r="N88" i="2"/>
  <c r="K88" i="2"/>
  <c r="L88" i="2" s="1"/>
  <c r="J88" i="2"/>
  <c r="I88" i="2"/>
  <c r="N87" i="2"/>
  <c r="L87" i="2"/>
  <c r="K87" i="2"/>
  <c r="J87" i="2"/>
  <c r="I87" i="2"/>
  <c r="N86" i="2"/>
  <c r="K86" i="2"/>
  <c r="J86" i="2"/>
  <c r="I86" i="2"/>
  <c r="N85" i="2"/>
  <c r="K85" i="2"/>
  <c r="J85" i="2"/>
  <c r="I85" i="2"/>
  <c r="N84" i="2"/>
  <c r="K84" i="2"/>
  <c r="J84" i="2"/>
  <c r="I84" i="2"/>
  <c r="N83" i="2"/>
  <c r="K83" i="2"/>
  <c r="J83" i="2"/>
  <c r="I83" i="2"/>
  <c r="N82" i="2"/>
  <c r="K82" i="2"/>
  <c r="J82" i="2"/>
  <c r="I82" i="2"/>
  <c r="N81" i="2"/>
  <c r="K81" i="2"/>
  <c r="J81" i="2"/>
  <c r="I81" i="2"/>
  <c r="N80" i="2"/>
  <c r="K80" i="2"/>
  <c r="J80" i="2"/>
  <c r="I80" i="2"/>
  <c r="N79" i="2"/>
  <c r="K79" i="2"/>
  <c r="J79" i="2"/>
  <c r="I79" i="2"/>
  <c r="N78" i="2"/>
  <c r="K78" i="2"/>
  <c r="J78" i="2"/>
  <c r="I78" i="2"/>
  <c r="N77" i="2"/>
  <c r="K77" i="2"/>
  <c r="J77" i="2"/>
  <c r="I77" i="2"/>
  <c r="N76" i="2"/>
  <c r="K76" i="2"/>
  <c r="J76" i="2"/>
  <c r="I76" i="2"/>
  <c r="N75" i="2"/>
  <c r="K75" i="2"/>
  <c r="J75" i="2"/>
  <c r="I75" i="2"/>
  <c r="N74" i="2"/>
  <c r="K74" i="2"/>
  <c r="J74" i="2"/>
  <c r="I74" i="2"/>
  <c r="N73" i="2"/>
  <c r="K73" i="2"/>
  <c r="J73" i="2"/>
  <c r="I73" i="2"/>
  <c r="N72" i="2"/>
  <c r="K72" i="2"/>
  <c r="J72" i="2"/>
  <c r="I72" i="2"/>
  <c r="N71" i="2"/>
  <c r="K71" i="2"/>
  <c r="J71" i="2"/>
  <c r="I71" i="2"/>
  <c r="N70" i="2"/>
  <c r="K70" i="2"/>
  <c r="J70" i="2"/>
  <c r="I70" i="2"/>
  <c r="N69" i="2"/>
  <c r="K69" i="2"/>
  <c r="J69" i="2"/>
  <c r="I69" i="2"/>
  <c r="N68" i="2"/>
  <c r="K68" i="2"/>
  <c r="J68" i="2"/>
  <c r="I68" i="2"/>
  <c r="N67" i="2"/>
  <c r="K67" i="2"/>
  <c r="J67" i="2"/>
  <c r="I67" i="2"/>
  <c r="N66" i="2"/>
  <c r="K66" i="2"/>
  <c r="J66" i="2"/>
  <c r="I66" i="2"/>
  <c r="N65" i="2"/>
  <c r="K65" i="2"/>
  <c r="J65" i="2"/>
  <c r="I65" i="2"/>
  <c r="N64" i="2"/>
  <c r="K64" i="2"/>
  <c r="J64" i="2"/>
  <c r="I64" i="2"/>
  <c r="N63" i="2"/>
  <c r="K63" i="2"/>
  <c r="J63" i="2"/>
  <c r="I63" i="2"/>
  <c r="N62" i="2"/>
  <c r="K62" i="2"/>
  <c r="J62" i="2"/>
  <c r="I62" i="2"/>
  <c r="N61" i="2"/>
  <c r="K61" i="2"/>
  <c r="J61" i="2"/>
  <c r="I61" i="2"/>
  <c r="N60" i="2"/>
  <c r="K60" i="2"/>
  <c r="J60" i="2"/>
  <c r="I60" i="2"/>
  <c r="N59" i="2"/>
  <c r="K59" i="2"/>
  <c r="J59" i="2"/>
  <c r="I59" i="2"/>
  <c r="N58" i="2"/>
  <c r="K58" i="2"/>
  <c r="J58" i="2"/>
  <c r="I58" i="2"/>
  <c r="N57" i="2"/>
  <c r="K57" i="2"/>
  <c r="J57" i="2"/>
  <c r="I57" i="2"/>
  <c r="N56" i="2"/>
  <c r="K56" i="2"/>
  <c r="J56" i="2"/>
  <c r="I56" i="2"/>
  <c r="N55" i="2"/>
  <c r="K55" i="2"/>
  <c r="J55" i="2"/>
  <c r="I55" i="2"/>
  <c r="N54" i="2"/>
  <c r="K54" i="2"/>
  <c r="J54" i="2"/>
  <c r="I54" i="2"/>
  <c r="N53" i="2"/>
  <c r="K53" i="2"/>
  <c r="J53" i="2"/>
  <c r="I53" i="2"/>
  <c r="N52" i="2"/>
  <c r="K52" i="2"/>
  <c r="J52" i="2"/>
  <c r="I52" i="2"/>
  <c r="N51" i="2"/>
  <c r="K51" i="2"/>
  <c r="J51" i="2"/>
  <c r="I51" i="2"/>
  <c r="N50" i="2"/>
  <c r="K50" i="2"/>
  <c r="J50" i="2"/>
  <c r="I50" i="2"/>
  <c r="N49" i="2"/>
  <c r="K49" i="2"/>
  <c r="J49" i="2"/>
  <c r="I49" i="2"/>
  <c r="N48" i="2"/>
  <c r="K48" i="2"/>
  <c r="J48" i="2"/>
  <c r="I48" i="2"/>
  <c r="N47" i="2"/>
  <c r="K47" i="2"/>
  <c r="J47" i="2"/>
  <c r="I47" i="2"/>
  <c r="N46" i="2"/>
  <c r="K46" i="2"/>
  <c r="J46" i="2"/>
  <c r="I46" i="2"/>
  <c r="N45" i="2"/>
  <c r="K45" i="2"/>
  <c r="J45" i="2"/>
  <c r="I45" i="2"/>
  <c r="N44" i="2"/>
  <c r="K44" i="2"/>
  <c r="J44" i="2"/>
  <c r="I44" i="2"/>
  <c r="N43" i="2"/>
  <c r="K43" i="2"/>
  <c r="J43" i="2"/>
  <c r="I43" i="2"/>
  <c r="N42" i="2"/>
  <c r="K42" i="2"/>
  <c r="J42" i="2"/>
  <c r="I42" i="2"/>
  <c r="N41" i="2"/>
  <c r="K41" i="2"/>
  <c r="J41" i="2"/>
  <c r="I41" i="2"/>
  <c r="N40" i="2"/>
  <c r="K40" i="2"/>
  <c r="J40" i="2"/>
  <c r="I40" i="2"/>
  <c r="N39" i="2"/>
  <c r="K39" i="2"/>
  <c r="J39" i="2"/>
  <c r="I39" i="2"/>
  <c r="N38" i="2"/>
  <c r="K38" i="2"/>
  <c r="J38" i="2"/>
  <c r="I38" i="2"/>
  <c r="N37" i="2"/>
  <c r="K37" i="2"/>
  <c r="J37" i="2"/>
  <c r="I37" i="2"/>
  <c r="N36" i="2"/>
  <c r="K36" i="2"/>
  <c r="J36" i="2"/>
  <c r="I36" i="2"/>
  <c r="N35" i="2"/>
  <c r="K35" i="2"/>
  <c r="J35" i="2"/>
  <c r="I35" i="2"/>
  <c r="N34" i="2"/>
  <c r="K34" i="2"/>
  <c r="J34" i="2"/>
  <c r="I34" i="2"/>
  <c r="N33" i="2"/>
  <c r="K33" i="2"/>
  <c r="J33" i="2"/>
  <c r="I33" i="2"/>
  <c r="N32" i="2"/>
  <c r="K32" i="2"/>
  <c r="J32" i="2"/>
  <c r="I32" i="2"/>
  <c r="N31" i="2"/>
  <c r="K31" i="2"/>
  <c r="J31" i="2"/>
  <c r="I31" i="2"/>
  <c r="N30" i="2"/>
  <c r="K30" i="2"/>
  <c r="J30" i="2"/>
  <c r="I30" i="2"/>
  <c r="N29" i="2"/>
  <c r="K29" i="2"/>
  <c r="J29" i="2"/>
  <c r="I29" i="2"/>
  <c r="N28" i="2"/>
  <c r="K28" i="2"/>
  <c r="J28" i="2"/>
  <c r="I28" i="2"/>
  <c r="N27" i="2"/>
  <c r="K27" i="2"/>
  <c r="J27" i="2"/>
  <c r="I27" i="2"/>
  <c r="N26" i="2"/>
  <c r="K26" i="2"/>
  <c r="J26" i="2"/>
  <c r="I26" i="2"/>
  <c r="N25" i="2"/>
  <c r="K25" i="2"/>
  <c r="J25" i="2"/>
  <c r="I25" i="2"/>
  <c r="N24" i="2"/>
  <c r="K24" i="2"/>
  <c r="J24" i="2"/>
  <c r="I24" i="2"/>
  <c r="N23" i="2"/>
  <c r="K23" i="2"/>
  <c r="J23" i="2"/>
  <c r="I23" i="2"/>
  <c r="N22" i="2"/>
  <c r="K22" i="2"/>
  <c r="J22" i="2"/>
  <c r="I22" i="2"/>
  <c r="N21" i="2"/>
  <c r="K21" i="2"/>
  <c r="J21" i="2"/>
  <c r="I21" i="2"/>
  <c r="N20" i="2"/>
  <c r="K20" i="2"/>
  <c r="J20" i="2"/>
  <c r="I20" i="2"/>
  <c r="N19" i="2"/>
  <c r="K19" i="2"/>
  <c r="J19" i="2"/>
  <c r="I19" i="2"/>
  <c r="N18" i="2"/>
  <c r="K18" i="2"/>
  <c r="J18" i="2"/>
  <c r="I18" i="2"/>
  <c r="N17" i="2"/>
  <c r="K17" i="2"/>
  <c r="J17" i="2"/>
  <c r="I17" i="2"/>
  <c r="N16" i="2"/>
  <c r="K16" i="2"/>
  <c r="J16" i="2"/>
  <c r="I16" i="2"/>
  <c r="N15" i="2"/>
  <c r="K15" i="2"/>
  <c r="J15" i="2"/>
  <c r="I15" i="2"/>
  <c r="N14" i="2"/>
  <c r="K14" i="2"/>
  <c r="J14" i="2"/>
  <c r="I14" i="2"/>
  <c r="N13" i="2"/>
  <c r="K13" i="2"/>
  <c r="J13" i="2"/>
  <c r="I13" i="2"/>
  <c r="N12" i="2"/>
  <c r="K12" i="2"/>
  <c r="J12" i="2"/>
  <c r="I12" i="2"/>
  <c r="N11" i="2"/>
  <c r="K11" i="2"/>
  <c r="J11" i="2"/>
  <c r="I11" i="2"/>
  <c r="N10" i="2"/>
  <c r="K10" i="2"/>
  <c r="J10" i="2"/>
  <c r="I10" i="2"/>
  <c r="N9" i="2"/>
  <c r="K9" i="2"/>
  <c r="J9" i="2"/>
  <c r="I9" i="2"/>
  <c r="N8" i="2"/>
  <c r="K8" i="2"/>
  <c r="J8" i="2"/>
  <c r="I8" i="2"/>
  <c r="N7" i="2"/>
  <c r="K7" i="2"/>
  <c r="L7" i="2" s="1"/>
  <c r="J7" i="2"/>
  <c r="I7" i="2"/>
  <c r="N6" i="2"/>
  <c r="K6" i="2"/>
  <c r="J6" i="2"/>
  <c r="I6" i="2"/>
  <c r="N5" i="2"/>
  <c r="K5" i="2"/>
  <c r="J5" i="2"/>
  <c r="I5" i="2"/>
  <c r="N4" i="2"/>
  <c r="K4" i="2"/>
  <c r="J4" i="2"/>
  <c r="I4" i="2"/>
  <c r="N3" i="2"/>
  <c r="K3" i="2"/>
  <c r="L3" i="2" s="1"/>
  <c r="J3" i="2"/>
  <c r="I3" i="2"/>
  <c r="I106" i="27"/>
  <c r="G106" i="27"/>
  <c r="E106" i="27"/>
  <c r="C106" i="27"/>
  <c r="I105" i="27"/>
  <c r="G105" i="27"/>
  <c r="E105" i="27"/>
  <c r="C105" i="27"/>
  <c r="I104" i="27"/>
  <c r="G104" i="27"/>
  <c r="E104" i="27"/>
  <c r="C104" i="27"/>
  <c r="C103" i="27"/>
  <c r="C102" i="27"/>
  <c r="I101" i="27"/>
  <c r="G101" i="27"/>
  <c r="E101" i="27"/>
  <c r="C101" i="27"/>
  <c r="I100" i="27"/>
  <c r="G100" i="27"/>
  <c r="E100" i="27"/>
  <c r="C100" i="27"/>
  <c r="I99" i="27"/>
  <c r="G99" i="27"/>
  <c r="E99" i="27"/>
  <c r="C99" i="27"/>
  <c r="I98" i="27"/>
  <c r="G98" i="27"/>
  <c r="E98" i="27"/>
  <c r="C98" i="27"/>
  <c r="I97" i="27"/>
  <c r="G97" i="27"/>
  <c r="E97" i="27"/>
  <c r="C97" i="27"/>
  <c r="I96" i="27"/>
  <c r="G96" i="27"/>
  <c r="E96" i="27"/>
  <c r="C96" i="27"/>
  <c r="I95" i="27"/>
  <c r="G95" i="27"/>
  <c r="E95" i="27"/>
  <c r="C95" i="27"/>
  <c r="I94" i="27"/>
  <c r="G94" i="27"/>
  <c r="E94" i="27"/>
  <c r="C94" i="27"/>
  <c r="I93" i="27"/>
  <c r="G93" i="27"/>
  <c r="E93" i="27"/>
  <c r="C93" i="27"/>
  <c r="I92" i="27"/>
  <c r="G92" i="27"/>
  <c r="E92" i="27"/>
  <c r="C92" i="27"/>
  <c r="I91" i="27"/>
  <c r="G91" i="27"/>
  <c r="E91" i="27"/>
  <c r="C91" i="27"/>
  <c r="I90" i="27"/>
  <c r="G90" i="27"/>
  <c r="E90" i="27"/>
  <c r="C90" i="27"/>
  <c r="I89" i="27"/>
  <c r="G89" i="27"/>
  <c r="E89" i="27"/>
  <c r="C89" i="27"/>
  <c r="I88" i="27"/>
  <c r="G88" i="27"/>
  <c r="E88" i="27"/>
  <c r="C88" i="27"/>
  <c r="I87" i="27"/>
  <c r="G87" i="27"/>
  <c r="E87" i="27"/>
  <c r="C87" i="27"/>
  <c r="I86" i="27"/>
  <c r="G86" i="27"/>
  <c r="E86" i="27"/>
  <c r="C86" i="27"/>
  <c r="I85" i="27"/>
  <c r="G85" i="27"/>
  <c r="E85" i="27"/>
  <c r="C85" i="27"/>
  <c r="I84" i="27"/>
  <c r="G84" i="27"/>
  <c r="E84" i="27"/>
  <c r="C84" i="27"/>
  <c r="I83" i="27"/>
  <c r="G83" i="27"/>
  <c r="E83" i="27"/>
  <c r="C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I79" i="27"/>
  <c r="G79" i="27"/>
  <c r="E79" i="27"/>
  <c r="C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L76" i="5" l="1"/>
  <c r="L80" i="5"/>
  <c r="L84" i="5"/>
  <c r="L88" i="5"/>
  <c r="L61" i="5"/>
  <c r="L65" i="5"/>
  <c r="L69" i="5"/>
  <c r="L73" i="5"/>
  <c r="L77" i="5"/>
  <c r="L81" i="5"/>
  <c r="L85" i="5"/>
  <c r="L89" i="5"/>
  <c r="M5" i="30"/>
  <c r="M9" i="30"/>
  <c r="M13" i="30"/>
  <c r="M17" i="30"/>
  <c r="M21" i="30"/>
  <c r="M25" i="30"/>
  <c r="M29" i="30"/>
  <c r="M33" i="30"/>
  <c r="M6" i="30"/>
  <c r="M10" i="30"/>
  <c r="M14" i="30"/>
  <c r="M18" i="30"/>
  <c r="M22" i="30"/>
  <c r="M26" i="30"/>
  <c r="M30" i="30"/>
  <c r="M34" i="30"/>
  <c r="M38" i="30"/>
  <c r="M42" i="30"/>
  <c r="M46" i="30"/>
  <c r="M50" i="30"/>
  <c r="M54" i="30"/>
  <c r="M58" i="30"/>
  <c r="M62" i="30"/>
  <c r="M66" i="30"/>
  <c r="M70" i="30"/>
  <c r="M74" i="30"/>
  <c r="M78" i="30"/>
  <c r="M82" i="30"/>
  <c r="M3" i="30"/>
  <c r="M7" i="30"/>
  <c r="M11" i="30"/>
  <c r="M15" i="30"/>
  <c r="M19" i="30"/>
  <c r="M23" i="30"/>
  <c r="M27" i="30"/>
  <c r="M31" i="30"/>
  <c r="M35" i="30"/>
  <c r="L5" i="18"/>
  <c r="L9" i="18"/>
  <c r="L13" i="18"/>
  <c r="L17" i="18"/>
  <c r="L21" i="18"/>
  <c r="L25" i="18"/>
  <c r="L29" i="18"/>
  <c r="L33" i="18"/>
  <c r="L37" i="18"/>
  <c r="L41" i="18"/>
  <c r="L45" i="18"/>
  <c r="L49" i="18"/>
  <c r="L53" i="18"/>
  <c r="L6" i="18"/>
  <c r="L10" i="18"/>
  <c r="L14" i="18"/>
  <c r="L18" i="18"/>
  <c r="L22" i="18"/>
  <c r="L26" i="18"/>
  <c r="L30" i="18"/>
  <c r="L34" i="18"/>
  <c r="L38" i="18"/>
  <c r="L42" i="18"/>
  <c r="L46" i="18"/>
  <c r="L50" i="18"/>
  <c r="L54" i="18"/>
  <c r="L58" i="18"/>
  <c r="L62" i="18"/>
  <c r="L66" i="18"/>
  <c r="L70" i="18"/>
  <c r="L74" i="18"/>
  <c r="L78" i="18"/>
  <c r="L82" i="18"/>
  <c r="L3" i="18"/>
  <c r="L7" i="18"/>
  <c r="L11" i="18"/>
  <c r="L15" i="18"/>
  <c r="L19" i="18"/>
  <c r="L23" i="18"/>
  <c r="L27" i="18"/>
  <c r="L31" i="18"/>
  <c r="L35" i="18"/>
  <c r="L39" i="18"/>
  <c r="L43" i="18"/>
  <c r="L47" i="18"/>
  <c r="L51" i="18"/>
  <c r="L55" i="18"/>
  <c r="L59" i="3"/>
  <c r="L63" i="3"/>
  <c r="L67" i="3"/>
  <c r="L71" i="3"/>
  <c r="L75" i="3"/>
  <c r="L57" i="3"/>
  <c r="L61" i="3"/>
  <c r="L65" i="3"/>
  <c r="L69" i="3"/>
  <c r="L73" i="3"/>
  <c r="L4" i="21"/>
  <c r="L8" i="21"/>
  <c r="L12" i="21"/>
  <c r="L16" i="21"/>
  <c r="L5" i="21"/>
  <c r="L9" i="21"/>
  <c r="L13" i="21"/>
  <c r="L23" i="21"/>
  <c r="L6" i="21"/>
  <c r="L10" i="21"/>
  <c r="L14" i="21"/>
  <c r="L18" i="21"/>
  <c r="L22" i="21"/>
  <c r="L26" i="21"/>
  <c r="L8" i="2"/>
  <c r="L9" i="2"/>
  <c r="L10" i="2"/>
  <c r="L11" i="2"/>
  <c r="L12" i="2"/>
  <c r="L13" i="2"/>
  <c r="L14" i="2"/>
  <c r="L15" i="2"/>
  <c r="L19" i="2"/>
  <c r="L23" i="2"/>
  <c r="L31" i="2"/>
  <c r="L32" i="2"/>
  <c r="L33" i="2"/>
  <c r="L34" i="2"/>
  <c r="L35" i="2"/>
  <c r="L43" i="2"/>
  <c r="L51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79" i="2"/>
  <c r="L86" i="2"/>
  <c r="L44" i="2"/>
  <c r="L46" i="2"/>
  <c r="L49" i="2"/>
  <c r="L84" i="2"/>
  <c r="L89" i="2"/>
  <c r="L90" i="2"/>
  <c r="L16" i="2"/>
  <c r="L17" i="2"/>
  <c r="L18" i="2"/>
  <c r="L36" i="2"/>
  <c r="L37" i="2"/>
  <c r="L38" i="2"/>
  <c r="L39" i="2"/>
  <c r="L40" i="2"/>
  <c r="L41" i="2"/>
  <c r="L42" i="2"/>
  <c r="L68" i="2"/>
  <c r="L69" i="2"/>
  <c r="L70" i="2"/>
  <c r="L71" i="2"/>
  <c r="L72" i="2"/>
  <c r="L73" i="2"/>
  <c r="L74" i="2"/>
  <c r="L75" i="2"/>
  <c r="L76" i="2"/>
  <c r="L77" i="2"/>
  <c r="L78" i="2"/>
  <c r="L20" i="2"/>
  <c r="L21" i="2"/>
  <c r="L22" i="2"/>
  <c r="L45" i="2"/>
  <c r="L47" i="2"/>
  <c r="L48" i="2"/>
  <c r="L50" i="2"/>
  <c r="L80" i="2"/>
  <c r="L81" i="2"/>
  <c r="L82" i="2"/>
  <c r="L83" i="2"/>
  <c r="L85" i="2"/>
  <c r="L4" i="2"/>
  <c r="L5" i="2"/>
  <c r="L6" i="2"/>
  <c r="L24" i="2"/>
  <c r="L25" i="2"/>
  <c r="L26" i="2"/>
  <c r="L27" i="2"/>
  <c r="L28" i="2"/>
  <c r="L29" i="2"/>
  <c r="L30" i="2"/>
  <c r="L52" i="2"/>
  <c r="L53" i="2"/>
  <c r="L54" i="2"/>
  <c r="L9" i="23"/>
  <c r="L13" i="23"/>
  <c r="L4" i="23"/>
  <c r="L8" i="23"/>
  <c r="L12" i="23"/>
  <c r="L16" i="23"/>
  <c r="L20" i="23"/>
  <c r="L17" i="23"/>
  <c r="L21" i="23"/>
  <c r="L6" i="23"/>
  <c r="L10" i="23"/>
  <c r="L14" i="23"/>
  <c r="L18" i="23"/>
  <c r="L22" i="23"/>
  <c r="L26" i="23"/>
  <c r="M39" i="30"/>
  <c r="M43" i="30"/>
  <c r="M47" i="30"/>
  <c r="M51" i="30"/>
  <c r="M55" i="30"/>
  <c r="M59" i="30"/>
  <c r="M63" i="30"/>
  <c r="M37" i="30"/>
  <c r="M41" i="30"/>
  <c r="M45" i="30"/>
  <c r="M49" i="30"/>
  <c r="M53" i="30"/>
  <c r="M57" i="30"/>
  <c r="M61" i="30"/>
  <c r="M67" i="30"/>
  <c r="M71" i="30"/>
  <c r="M75" i="30"/>
  <c r="M79" i="30"/>
  <c r="M83" i="30"/>
  <c r="M65" i="30"/>
  <c r="M69" i="30"/>
  <c r="M73" i="30"/>
  <c r="M77" i="30"/>
  <c r="M81" i="30"/>
  <c r="L64" i="17"/>
  <c r="L77" i="3"/>
  <c r="L81" i="3"/>
  <c r="L79" i="3"/>
  <c r="L83" i="3"/>
  <c r="L20" i="21"/>
  <c r="L17" i="21"/>
  <c r="L24" i="23"/>
  <c r="L25" i="23"/>
  <c r="L5" i="26"/>
  <c r="L21" i="26"/>
  <c r="L25" i="26"/>
  <c r="L29" i="26"/>
  <c r="L37" i="26"/>
  <c r="L6" i="26"/>
  <c r="L10" i="26"/>
  <c r="L14" i="26"/>
  <c r="L18" i="26"/>
  <c r="L22" i="26"/>
  <c r="L26" i="26"/>
  <c r="L30" i="26"/>
  <c r="L34" i="26"/>
  <c r="L38" i="26"/>
  <c r="L42" i="26"/>
  <c r="L46" i="26"/>
  <c r="L50" i="26"/>
  <c r="L54" i="26"/>
  <c r="L58" i="26"/>
  <c r="L62" i="26"/>
  <c r="L66" i="26"/>
  <c r="L70" i="26"/>
  <c r="L74" i="26"/>
  <c r="L78" i="26"/>
  <c r="L82" i="26"/>
  <c r="L9" i="26"/>
  <c r="L13" i="26"/>
  <c r="L17" i="26"/>
  <c r="L33" i="26"/>
  <c r="L41" i="26"/>
  <c r="L45" i="26"/>
  <c r="L3" i="26"/>
  <c r="L7" i="26"/>
  <c r="L11" i="26"/>
  <c r="L15" i="26"/>
  <c r="L19" i="26"/>
  <c r="L23" i="26"/>
  <c r="L27" i="26"/>
  <c r="L31" i="26"/>
  <c r="L35" i="26"/>
  <c r="L39" i="26"/>
  <c r="L43" i="26"/>
  <c r="L24" i="21"/>
  <c r="L21" i="21"/>
  <c r="L25" i="21"/>
  <c r="L57" i="18"/>
  <c r="L61" i="18"/>
  <c r="L65" i="18"/>
  <c r="L69" i="18"/>
  <c r="L73" i="18"/>
  <c r="L77" i="18"/>
  <c r="L81" i="18"/>
  <c r="L59" i="18"/>
  <c r="L63" i="18"/>
  <c r="L67" i="18"/>
  <c r="L71" i="18"/>
  <c r="L75" i="18"/>
  <c r="L79" i="18"/>
  <c r="L83" i="18"/>
  <c r="L66" i="17"/>
  <c r="L70" i="17"/>
  <c r="L74" i="17"/>
  <c r="L68" i="17"/>
  <c r="L72" i="17"/>
  <c r="L76" i="17"/>
  <c r="L47" i="26"/>
  <c r="L51" i="26"/>
  <c r="L55" i="26"/>
  <c r="L59" i="26"/>
  <c r="L63" i="26"/>
  <c r="L67" i="26"/>
  <c r="L71" i="26"/>
  <c r="L75" i="26"/>
  <c r="L79" i="26"/>
  <c r="L49" i="26"/>
  <c r="L53" i="26"/>
  <c r="L57" i="26"/>
  <c r="L61" i="26"/>
  <c r="L65" i="26"/>
  <c r="L69" i="26"/>
  <c r="L73" i="26"/>
  <c r="L77" i="26"/>
  <c r="L83" i="26"/>
  <c r="L81" i="26"/>
  <c r="M84" i="25"/>
  <c r="L5" i="24"/>
  <c r="L13" i="24"/>
  <c r="L25" i="24"/>
  <c r="L29" i="24"/>
  <c r="L41" i="24"/>
  <c r="L53" i="24"/>
  <c r="L57" i="24"/>
  <c r="L6" i="24"/>
  <c r="L10" i="24"/>
  <c r="L14" i="24"/>
  <c r="L18" i="24"/>
  <c r="L22" i="24"/>
  <c r="L26" i="24"/>
  <c r="L30" i="24"/>
  <c r="L34" i="24"/>
  <c r="L38" i="24"/>
  <c r="L42" i="24"/>
  <c r="L46" i="24"/>
  <c r="L50" i="24"/>
  <c r="L54" i="24"/>
  <c r="L58" i="24"/>
  <c r="L62" i="24"/>
  <c r="L66" i="24"/>
  <c r="L70" i="24"/>
  <c r="L74" i="24"/>
  <c r="L78" i="24"/>
  <c r="L82" i="24"/>
  <c r="L9" i="24"/>
  <c r="L17" i="24"/>
  <c r="L21" i="24"/>
  <c r="L33" i="24"/>
  <c r="L37" i="24"/>
  <c r="L45" i="24"/>
  <c r="L49" i="24"/>
  <c r="L61" i="24"/>
  <c r="L65" i="24"/>
  <c r="L3" i="24"/>
  <c r="L7" i="24"/>
  <c r="L11" i="24"/>
  <c r="L15" i="24"/>
  <c r="L19" i="24"/>
  <c r="L23" i="24"/>
  <c r="L27" i="24"/>
  <c r="L31" i="24"/>
  <c r="L35" i="24"/>
  <c r="L39" i="24"/>
  <c r="L43" i="24"/>
  <c r="L47" i="24"/>
  <c r="L51" i="24"/>
  <c r="L55" i="24"/>
  <c r="L59" i="24"/>
  <c r="L63" i="24"/>
  <c r="L67" i="24"/>
  <c r="L78" i="17"/>
  <c r="L82" i="17"/>
  <c r="L86" i="17"/>
  <c r="L90" i="17"/>
  <c r="L80" i="17"/>
  <c r="L84" i="17"/>
  <c r="L88" i="17"/>
  <c r="I84" i="25"/>
  <c r="L69" i="24"/>
  <c r="L73" i="24"/>
  <c r="L77" i="24"/>
  <c r="L81" i="24"/>
  <c r="L71" i="24"/>
  <c r="L75" i="24"/>
  <c r="L79" i="24"/>
  <c r="L83" i="24"/>
  <c r="K84" i="25"/>
  <c r="L84" i="25" s="1"/>
  <c r="L79" i="25" l="1"/>
  <c r="L63" i="25"/>
  <c r="L47" i="25"/>
  <c r="L31" i="25"/>
  <c r="L15" i="25"/>
  <c r="L82" i="25"/>
  <c r="L66" i="25"/>
  <c r="L50" i="25"/>
  <c r="L34" i="25"/>
  <c r="L18" i="25"/>
  <c r="L81" i="25"/>
  <c r="L65" i="25"/>
  <c r="L49" i="25"/>
  <c r="L33" i="25"/>
  <c r="L17" i="25"/>
  <c r="L80" i="25"/>
  <c r="L64" i="25"/>
  <c r="L48" i="25"/>
  <c r="L32" i="25"/>
  <c r="L16" i="25"/>
  <c r="L75" i="25"/>
  <c r="L59" i="25"/>
  <c r="L43" i="25"/>
  <c r="L27" i="25"/>
  <c r="L11" i="25"/>
  <c r="L78" i="25"/>
  <c r="L62" i="25"/>
  <c r="L46" i="25"/>
  <c r="L30" i="25"/>
  <c r="L14" i="25"/>
  <c r="L77" i="25"/>
  <c r="L61" i="25"/>
  <c r="L45" i="25"/>
  <c r="L29" i="25"/>
  <c r="L13" i="25"/>
  <c r="L76" i="25"/>
  <c r="L60" i="25"/>
  <c r="L44" i="25"/>
  <c r="L28" i="25"/>
  <c r="L12" i="25"/>
  <c r="L71" i="25"/>
  <c r="L55" i="25"/>
  <c r="L39" i="25"/>
  <c r="L23" i="25"/>
  <c r="L7" i="25"/>
  <c r="L74" i="25"/>
  <c r="L58" i="25"/>
  <c r="L42" i="25"/>
  <c r="L26" i="25"/>
  <c r="L10" i="25"/>
  <c r="L73" i="25"/>
  <c r="L57" i="25"/>
  <c r="L41" i="25"/>
  <c r="L25" i="25"/>
  <c r="L9" i="25"/>
  <c r="L72" i="25"/>
  <c r="L56" i="25"/>
  <c r="L40" i="25"/>
  <c r="L24" i="25"/>
  <c r="L8" i="25"/>
  <c r="L83" i="25"/>
  <c r="L67" i="25"/>
  <c r="L51" i="25"/>
  <c r="L35" i="25"/>
  <c r="L19" i="25"/>
  <c r="L3" i="25"/>
  <c r="L70" i="25"/>
  <c r="L54" i="25"/>
  <c r="L38" i="25"/>
  <c r="L22" i="25"/>
  <c r="L6" i="25"/>
  <c r="L69" i="25"/>
  <c r="L53" i="25"/>
  <c r="L37" i="25"/>
  <c r="L21" i="25"/>
  <c r="L5" i="25"/>
  <c r="L68" i="25"/>
  <c r="L52" i="25"/>
  <c r="L36" i="25"/>
  <c r="L20" i="25"/>
  <c r="L4" i="25"/>
</calcChain>
</file>

<file path=xl/sharedStrings.xml><?xml version="1.0" encoding="utf-8"?>
<sst xmlns="http://schemas.openxmlformats.org/spreadsheetml/2006/main" count="1690" uniqueCount="355">
  <si>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</si>
  <si>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</si>
  <si>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</si>
  <si>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</si>
  <si>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</si>
  <si>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</si>
  <si>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</si>
  <si>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</si>
  <si>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</si>
  <si>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</si>
  <si>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</si>
  <si>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</si>
  <si>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</si>
  <si>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</si>
  <si>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</si>
  <si>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</si>
  <si>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</si>
  <si>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</si>
  <si>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</si>
  <si>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</si>
  <si>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</si>
  <si>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</si>
  <si>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</si>
  <si>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</si>
  <si>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</si>
  <si>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</si>
  <si>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</si>
  <si>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</si>
  <si>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</si>
  <si>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</si>
  <si>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</si>
  <si>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</si>
  <si>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</si>
  <si>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</si>
  <si>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</si>
  <si>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</si>
  <si>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</si>
  <si>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</si>
  <si>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</si>
  <si>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</si>
  <si>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</si>
  <si>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</si>
  <si>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</si>
  <si>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</si>
  <si>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</si>
  <si>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</si>
  <si>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</si>
  <si>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</si>
  <si>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</si>
  <si>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</si>
  <si>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</si>
  <si>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</si>
  <si>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</si>
  <si>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</si>
  <si>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</si>
  <si>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</si>
  <si>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</si>
  <si>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</si>
  <si>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</si>
  <si>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</si>
  <si>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</si>
  <si>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</si>
  <si>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</si>
  <si>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</si>
  <si>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</si>
  <si>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</si>
  <si>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</si>
  <si>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</si>
  <si>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</si>
  <si>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</si>
  <si>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</si>
  <si>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</si>
  <si>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</si>
  <si>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</si>
  <si>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</si>
  <si>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</si>
  <si>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</si>
  <si>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</si>
  <si>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</si>
  <si>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</si>
  <si>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</si>
  <si>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</si>
  <si>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</si>
  <si>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</si>
  <si>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</si>
  <si>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</si>
  <si>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</si>
  <si>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</si>
  <si>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</si>
  <si>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</si>
  <si>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</si>
  <si>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</si>
  <si>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</si>
  <si>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</si>
  <si>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</si>
  <si>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</si>
  <si>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</si>
  <si>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</si>
  <si>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</si>
  <si>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</si>
  <si>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</si>
  <si>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</si>
  <si>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</si>
  <si>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</si>
  <si>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</si>
  <si>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</si>
  <si>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</si>
  <si>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</si>
  <si>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</si>
  <si>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</si>
  <si>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</si>
  <si>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</si>
  <si>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</si>
  <si>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</si>
  <si>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</si>
  <si>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</si>
  <si>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</si>
  <si>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</si>
  <si>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</si>
  <si>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</si>
  <si>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</si>
  <si>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</si>
  <si>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</si>
  <si>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</si>
  <si>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</si>
  <si>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</si>
  <si>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</si>
  <si>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</si>
  <si>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</si>
  <si>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</si>
  <si>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</si>
  <si>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</si>
  <si>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</si>
  <si>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</si>
  <si>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</si>
  <si>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</si>
  <si>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</si>
  <si>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</si>
  <si>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</si>
  <si>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</si>
  <si>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</si>
  <si>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</si>
  <si>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</si>
  <si>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</si>
  <si>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</si>
  <si>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</si>
  <si>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</si>
  <si>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</si>
  <si>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</si>
  <si>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</si>
  <si>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</si>
  <si>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</si>
  <si>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</si>
  <si>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</si>
  <si>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</si>
  <si>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</si>
  <si>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</si>
  <si>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</si>
  <si>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</si>
  <si>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</si>
  <si>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</si>
  <si>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</si>
  <si>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</si>
  <si>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</si>
  <si>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</si>
  <si>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</si>
  <si>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</si>
  <si>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</si>
  <si>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</si>
  <si>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</si>
  <si>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</si>
  <si>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</si>
  <si>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</si>
  <si>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</si>
  <si>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</si>
  <si>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</si>
  <si>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</si>
  <si>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</si>
  <si>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</si>
  <si>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</si>
  <si>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</si>
  <si>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</si>
  <si>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</si>
  <si>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</si>
  <si>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</si>
  <si>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</si>
  <si>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</si>
  <si>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</si>
  <si>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</si>
  <si>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</si>
  <si>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</si>
  <si>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</si>
  <si>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</si>
  <si>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</si>
  <si>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</si>
  <si>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</si>
  <si>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</si>
  <si>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</si>
  <si>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</si>
  <si>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</si>
  <si>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</si>
  <si>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</si>
  <si>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</si>
  <si>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</si>
  <si>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</si>
  <si>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</si>
  <si>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</si>
  <si>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</si>
  <si>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</si>
  <si>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</si>
  <si>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</si>
  <si>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</si>
  <si>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</si>
  <si>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</si>
  <si>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</si>
  <si>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</si>
  <si>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</si>
  <si>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</si>
  <si>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</si>
  <si>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</si>
  <si>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</si>
  <si>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</si>
  <si>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</si>
  <si>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</si>
  <si>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</si>
  <si>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</si>
  <si>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</si>
  <si>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</si>
  <si>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</si>
  <si>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</si>
  <si>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</si>
  <si>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</si>
  <si>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</si>
  <si>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</si>
  <si>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</si>
  <si>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</si>
  <si>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</si>
  <si>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</si>
  <si>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</si>
  <si>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</si>
  <si>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</si>
  <si>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</si>
  <si>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</si>
  <si>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</si>
  <si>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</si>
  <si>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</si>
  <si>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</si>
  <si>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</si>
  <si>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</si>
  <si>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</si>
  <si>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</si>
  <si>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</si>
  <si>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</si>
  <si>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</si>
  <si>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</si>
  <si>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</si>
  <si>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</si>
  <si>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</si>
  <si>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</si>
  <si>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</si>
  <si>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</si>
  <si>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</si>
  <si>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</si>
  <si>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</si>
  <si>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</si>
  <si>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</si>
  <si>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</si>
  <si>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</si>
  <si>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</si>
  <si>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</si>
  <si>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</si>
  <si>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</si>
  <si>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</si>
  <si>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</si>
  <si>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</si>
  <si>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</si>
  <si>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</si>
  <si>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</si>
  <si>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</si>
  <si>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</si>
  <si>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Mevsimsellikten Arındırılmış Veri</t>
  </si>
  <si>
    <t>Mevsimsellikten Arındırılmamış Veri</t>
  </si>
  <si>
    <t>4/b_Esnaf_endeks</t>
  </si>
  <si>
    <t>Geçen Aya Göre Değişim- MA</t>
  </si>
  <si>
    <t xml:space="preserve"> </t>
  </si>
  <si>
    <t>EK-9 EV HİZMETLERİNDE 10 GÜNDEN FAZLA ÇALIŞANLAR</t>
  </si>
  <si>
    <t>Zorunlu Sigortalı Sayıları (4a)</t>
  </si>
  <si>
    <t>4a_Endeks</t>
  </si>
  <si>
    <t>Zorunlu Sigortalı Sayıları (4b)</t>
  </si>
  <si>
    <t>4b_Endeks</t>
  </si>
  <si>
    <t>Zorunlu Sigortalı Sayıları (4c)</t>
  </si>
  <si>
    <t>4c_Endeks</t>
  </si>
  <si>
    <t xml:space="preserve">Toplam Kayıtlı İstihdam 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</si>
  <si>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</si>
  <si>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</si>
  <si>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</si>
  <si>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</si>
  <si>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</si>
  <si>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</si>
  <si>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>İlin Payı (Mart 2018)</t>
  </si>
  <si>
    <t>Sektörün payı (Mart 2018)</t>
  </si>
  <si>
    <t>Çalışan Sayısında Değişim (Mart 2018 - Mart 2017)</t>
  </si>
  <si>
    <t>Çalışan Sayısındaki Fark (Mart 2018 - Mart 2017)</t>
  </si>
  <si>
    <t>Artışta Sektörün Payı (%) (Mart 2018)</t>
  </si>
  <si>
    <t xml:space="preserve">DİĞER MADENCİLİK VE TAŞ MartÇILIĞI  </t>
  </si>
  <si>
    <t>Çalışan Sayısındaki Fark (Mart 2018- Şubat 2018)</t>
  </si>
  <si>
    <t>Çalışan Sayısındaki Fark-MA (Mart 2018 - Şubat 2018)</t>
  </si>
  <si>
    <t>Çalışan Sayısındaki Fark (Mart 2018 - Şubat 2018)</t>
  </si>
  <si>
    <t>Artışta İlin Payı (%) (Mart 2018)</t>
  </si>
  <si>
    <t>Esnaf Sayısında Değişim (Mart 2018 - Mart 2017)</t>
  </si>
  <si>
    <t>Esnaf Sayısındaki Fark (Mart 2018 - Mart 2017)</t>
  </si>
  <si>
    <t>Esnaf Sayısındaki Fark (Mart 2018 - Şubat 2018)</t>
  </si>
  <si>
    <t>Esnaf Sayısındaki Fark-MA (Mart 2018 - Şubat 2018)</t>
  </si>
  <si>
    <t>Çiftçi Sayısında Değişim (Mart 2018 - Mart 2017)</t>
  </si>
  <si>
    <t>Çiftçi Sayısındaki Fark (Mart 2018 - Mart 2017)</t>
  </si>
  <si>
    <t>Çiftçi Sayısındaki Fark (Mart 2018 - Şubat 2018)</t>
  </si>
  <si>
    <t>Çiftçi Sayısındaki Fark-MA (Mart 2018 - Şubat 2018)</t>
  </si>
  <si>
    <t>İşyeri Sayısında Değişim (Mart 2018 - Mart 2017)</t>
  </si>
  <si>
    <t>İşyeri Sayısındaki Fark (Mart 2018 - Mart 2017)</t>
  </si>
  <si>
    <t>İşyeri Sayısındaki Fark (Mart 2018 - Şubat 2018)</t>
  </si>
  <si>
    <t>İşyeri Sayısındaki Fark-MA (Mart 2018 - Şubat 2018)</t>
  </si>
  <si>
    <t>İşyeri Sayısındaki Fark-MA(Mart 2018 - Şubat 2018)</t>
  </si>
  <si>
    <t>Sektörün Sigortalı Kadın İstihdamındaki Payı (Mart 2018)</t>
  </si>
  <si>
    <t>Çalışan Sayısında Değişim (Mart 2018- Mart 2017)</t>
  </si>
  <si>
    <t>İldeki Kadın İstihdamının Toplam İstihdama Oranı (Mart 2018)</t>
  </si>
  <si>
    <t>Kadın İstihdamındaki Değişim (Mart 2018 - Mart 2017)</t>
  </si>
  <si>
    <t>Kadın İstihdamındaki Fark (Mart 2018 - Mart 2017)</t>
  </si>
  <si>
    <t>Kadın İstihdamındaki Fark (Mart 2018 - Şubat 2018)</t>
  </si>
  <si>
    <t>İlin Payı (Nisan 2018)</t>
  </si>
  <si>
    <t>Başvuru Sayısındaki Değişim (Nisan 2018 - Nisan 2017)</t>
  </si>
  <si>
    <t>Başvuru Sayısındaki Fark (Nisan 2018 - Nisan 2017)</t>
  </si>
  <si>
    <t>Ödeme Yapılan Kişi Sayısındaki Değişim (Nisan 2018 - Nisan 2017)</t>
  </si>
  <si>
    <t>Ödeme Yapılan Kişi Sayısındaki Fark (Nisan 2018 - Nisan 2017)</t>
  </si>
  <si>
    <t>Ortalama Günlük Kazanç Değişim (Mart 2018 - Mart 2017)</t>
  </si>
  <si>
    <t>Ortalama Günlük Kazanç Fark (TL) (Mart 2018 - Mart 2017)</t>
  </si>
  <si>
    <t xml:space="preserve">DİĞER MADENCİLİK VE TAŞ Mart.  </t>
  </si>
  <si>
    <t>Ortalama Günlük Kazanç Fark (TL) (Mart 2018 - Şubat 2018)</t>
  </si>
  <si>
    <t>Ortalama Günlük Kazanç Fark-MA (TL) (Mart 2018 - Şubat 2018)</t>
  </si>
  <si>
    <t>Ortalama Günlük Kazanç Fark- MA(TL) (Mart 2018 - Şubat 2018)</t>
  </si>
  <si>
    <t>KOBİ İşyeri Sayısı Değişim (Mart 2018 - Mart 2017)</t>
  </si>
  <si>
    <t>KOBİ İşyeri Sayısı Fark (Mart 2018 - Mart 2017)</t>
  </si>
  <si>
    <t>KOBİ İşyeri Sayısı Fark (Mart 2018 - Şubat 2018)</t>
  </si>
  <si>
    <t>KOBİ İşyeri Sayısı Fark- MA (Mart 2018 - Şubat 2018)</t>
  </si>
  <si>
    <t>KOBİ İşyeri Sektör Değişim (Mart 2018 - Mart 2017)</t>
  </si>
  <si>
    <t>KOBİ İşyeri Sektör Fark (Mart 2018 - Mart 2017)</t>
  </si>
  <si>
    <t>KOBİ İşyeri Sektör Fark (Mart 2018 - Şubat 2018)</t>
  </si>
  <si>
    <t>KOBİ İşyeri Sektör Fark- MA (Mart 2018 - Şubat 2018)</t>
  </si>
  <si>
    <t>KOBİ Sigortalı Sayısı Değişim ( Mart 2018 - Mart 2017)</t>
  </si>
  <si>
    <t>KOBİ Sigortalı Sayısı Fark (Mart 2018 - Mart 2017)</t>
  </si>
  <si>
    <t>KOBİ Sigortalı Sayısı Fark (Mart 2018 - Şubat 2018)</t>
  </si>
  <si>
    <t>KOBİ Sigortalı Sayısı Fark- MA (Mart 2018 - Şubat 2018)</t>
  </si>
  <si>
    <t>KOBİ Sigortalı Sektör Değişim (Mart 2018 - Mart 2017)</t>
  </si>
  <si>
    <t>KOBİ Sigortalı Sektör Fark (Mart 2018 - Mart 2017)</t>
  </si>
  <si>
    <t>KOBİ Sigortalı Sektör Fark- MA (Mart 2018 - Şubat 2018)</t>
  </si>
  <si>
    <t>KOBİ Sigortalı Sektör Fark (Mart 2018 - Şubat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</si>
</sst>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0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11" fillId="0" borderId="0"/>
    <xf numFmtId="0" fontId="45" fillId="0" borderId="0"/>
    <xf numFmtId="171" fontId="2" fillId="0" borderId="0"/>
    <xf numFmtId="171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2" fillId="0" borderId="0"/>
    <xf numFmtId="0" fontId="11" fillId="0" borderId="0"/>
    <xf numFmtId="0" fontId="7" fillId="0" borderId="0"/>
    <xf numFmtId="0" fontId="7" fillId="0" borderId="0"/>
    <xf numFmtId="171" fontId="2" fillId="0" borderId="0"/>
    <xf numFmtId="0" fontId="48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171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4" fontId="74" fillId="0" borderId="0" applyFont="0" applyFill="0" applyBorder="0" applyAlignment="0" applyProtection="0"/>
  </cellStyleXfs>
  <cellXfs count="193">
    <xf numFmtId="0" fontId="0" fillId="0" borderId="0" xfId="0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6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6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/>
    <xf numFmtId="166" fontId="14" fillId="0" borderId="0" xfId="11" applyNumberFormat="1" applyFont="1" applyFill="1" applyBorder="1"/>
    <xf numFmtId="166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6" fontId="14" fillId="0" borderId="0" xfId="0" applyNumberFormat="1" applyFont="1"/>
    <xf numFmtId="166" fontId="13" fillId="0" borderId="0" xfId="0" applyNumberFormat="1" applyFont="1" applyBorder="1"/>
    <xf numFmtId="17" fontId="14" fillId="0" borderId="0" xfId="0" applyNumberFormat="1" applyFont="1"/>
    <xf numFmtId="167" fontId="14" fillId="0" borderId="0" xfId="0" applyNumberFormat="1" applyFont="1"/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5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/>
    </xf>
    <xf numFmtId="168" fontId="14" fillId="0" borderId="6" xfId="0" applyNumberFormat="1" applyFont="1" applyBorder="1" applyAlignment="1">
      <alignment vertical="center"/>
    </xf>
    <xf numFmtId="168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5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3" fillId="2" borderId="1" xfId="0" applyNumberFormat="1" applyFont="1" applyFill="1" applyBorder="1" applyAlignment="1">
      <alignment horizontal="center" vertical="center"/>
    </xf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3" fontId="14" fillId="0" borderId="6" xfId="0" applyNumberFormat="1" applyFont="1" applyBorder="1"/>
    <xf numFmtId="3" fontId="14" fillId="0" borderId="6" xfId="0" applyNumberFormat="1" applyFont="1" applyFill="1" applyBorder="1"/>
    <xf numFmtId="170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6" fontId="14" fillId="0" borderId="0" xfId="0" applyNumberFormat="1" applyFont="1" applyFill="1" applyBorder="1"/>
    <xf numFmtId="0" fontId="0" fillId="0" borderId="0" xfId="0" applyBorder="1"/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5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6" fontId="13" fillId="0" borderId="6" xfId="0" applyNumberFormat="1" applyFont="1" applyFill="1" applyBorder="1"/>
    <xf numFmtId="166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69" fontId="2" fillId="0" borderId="6" xfId="14" applyNumberFormat="1" applyBorder="1"/>
    <xf numFmtId="169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6" fontId="0" fillId="0" borderId="6" xfId="11" applyNumberFormat="1" applyFont="1" applyBorder="1"/>
    <xf numFmtId="166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6" fontId="14" fillId="0" borderId="6" xfId="0" applyNumberFormat="1" applyFont="1" applyFill="1" applyBorder="1"/>
    <xf numFmtId="166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6" fontId="0" fillId="0" borderId="6" xfId="11" applyNumberFormat="1" applyFont="1" applyFill="1" applyBorder="1"/>
    <xf numFmtId="166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69" fontId="71" fillId="0" borderId="6" xfId="14" applyNumberFormat="1" applyFont="1" applyFill="1" applyBorder="1"/>
    <xf numFmtId="169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8" fontId="14" fillId="0" borderId="6" xfId="0" applyNumberFormat="1" applyFont="1" applyBorder="1"/>
    <xf numFmtId="3" fontId="0" fillId="0" borderId="0" xfId="0" applyNumberFormat="1"/>
    <xf numFmtId="0" fontId="14" fillId="0" borderId="29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6" xfId="14" applyNumberFormat="1" applyFont="1" applyFill="1" applyBorder="1"/>
    <xf numFmtId="169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69" fontId="71" fillId="0" borderId="0" xfId="14" applyNumberFormat="1" applyFont="1" applyFill="1" applyBorder="1"/>
    <xf numFmtId="3" fontId="12" fillId="0" borderId="0" xfId="0" applyNumberFormat="1" applyFont="1" applyFill="1" applyBorder="1"/>
    <xf numFmtId="17" fontId="13" fillId="0" borderId="6" xfId="0" applyNumberFormat="1" applyFont="1" applyBorder="1"/>
    <xf numFmtId="168" fontId="13" fillId="0" borderId="6" xfId="0" applyNumberFormat="1" applyFont="1" applyBorder="1"/>
    <xf numFmtId="0" fontId="9" fillId="2" borderId="6" xfId="3" applyFont="1" applyFill="1" applyBorder="1"/>
    <xf numFmtId="0" fontId="3" fillId="2" borderId="6" xfId="7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68" fontId="0" fillId="0" borderId="0" xfId="0" applyNumberFormat="1"/>
    <xf numFmtId="17" fontId="0" fillId="0" borderId="0" xfId="0" applyNumberFormat="1" applyFill="1" applyBorder="1"/>
    <xf numFmtId="3" fontId="0" fillId="0" borderId="0" xfId="0" applyNumberFormat="1" applyFill="1" applyBorder="1"/>
    <xf numFmtId="167" fontId="0" fillId="0" borderId="0" xfId="0" applyNumberFormat="1"/>
    <xf numFmtId="17" fontId="14" fillId="0" borderId="0" xfId="0" applyNumberFormat="1" applyFont="1" applyBorder="1" applyAlignment="1">
      <alignment vertical="center"/>
    </xf>
    <xf numFmtId="3" fontId="0" fillId="0" borderId="0" xfId="0" applyNumberFormat="1" applyBorder="1"/>
    <xf numFmtId="14" fontId="0" fillId="0" borderId="0" xfId="0" applyNumberFormat="1"/>
    <xf numFmtId="17" fontId="14" fillId="0" borderId="0" xfId="0" applyNumberFormat="1" applyFont="1" applyBorder="1" applyAlignment="1">
      <alignment horizontal="right"/>
    </xf>
    <xf numFmtId="17" fontId="14" fillId="0" borderId="0" xfId="0" applyNumberFormat="1" applyFont="1" applyBorder="1"/>
    <xf numFmtId="3" fontId="0" fillId="0" borderId="0" xfId="0" applyNumberFormat="1" applyFont="1" applyFill="1"/>
    <xf numFmtId="1" fontId="0" fillId="0" borderId="0" xfId="0" applyNumberFormat="1"/>
    <xf numFmtId="0" fontId="10" fillId="0" borderId="6" xfId="7" applyFont="1" applyFill="1" applyBorder="1" applyAlignment="1">
      <alignment horizontal="center" vertical="top" wrapText="1"/>
    </xf>
    <xf numFmtId="0" fontId="13" fillId="44" borderId="28" xfId="0" applyFont="1" applyFill="1" applyBorder="1" applyAlignment="1">
      <alignment horizontal="center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0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131"/>
  <sheetViews>
    <sheetView zoomScaleNormal="100" workbookViewId="0">
      <pane ySplit="1" topLeftCell="A110" activePane="bottomLeft" state="frozen"/>
      <selection pane="bottomLeft" activeCell="R23" sqref="R23"/>
    </sheetView>
  </sheetViews>
  <sheetFormatPr defaultColWidth="8.85546875" defaultRowHeight="15"/>
  <cols>
    <col min="1" max="1" width="9.140625" style="5" customWidth="1"/>
    <col min="2" max="2" width="17.7109375" style="5" bestFit="1" customWidth="1"/>
    <col min="3" max="3" width="11.5703125" style="5" bestFit="1" customWidth="1"/>
    <col min="4" max="6" width="17.7109375" style="5" bestFit="1" customWidth="1"/>
    <col min="7" max="7" width="18" style="5" customWidth="1"/>
    <col min="8" max="8" width="17.7109375" style="5" bestFit="1" customWidth="1"/>
    <col min="9" max="9" width="11.42578125" style="5" bestFit="1" customWidth="1"/>
    <col min="10" max="10" width="9.85546875" style="5" bestFit="1" customWidth="1"/>
    <col min="11" max="11" width="9.140625" style="5" bestFit="1" customWidth="1"/>
    <col min="12" max="16384" width="8.85546875" style="5"/>
  </cols>
  <sheetData>
    <row r="1" spans="1:35">
      <c r="A1" s="23" t="s">
        <v>0</v>
      </c>
      <c r="B1" s="25" t="s">
        <v>255</v>
      </c>
      <c r="C1" s="25" t="s">
        <v>256</v>
      </c>
      <c r="D1" s="25" t="s">
        <v>261</v>
      </c>
      <c r="E1" s="26" t="s">
        <v>282</v>
      </c>
      <c r="F1" s="25" t="s">
        <v>259</v>
      </c>
      <c r="G1" s="27" t="s">
        <v>260</v>
      </c>
      <c r="H1" s="25" t="s">
        <v>258</v>
      </c>
      <c r="I1" s="28" t="s">
        <v>257</v>
      </c>
    </row>
    <row r="2" spans="1:35">
      <c r="A2" s="30">
        <v>39722</v>
      </c>
      <c r="B2" s="34">
        <v>9119936</v>
      </c>
      <c r="C2" s="32">
        <f>(B2/$B$2)*100</f>
        <v>100</v>
      </c>
      <c r="D2" s="34">
        <v>1910373</v>
      </c>
      <c r="E2" s="32">
        <f t="shared" ref="E2:E65" si="0">(D2/$D$2)*100</f>
        <v>100</v>
      </c>
      <c r="F2" s="34">
        <v>1137405</v>
      </c>
      <c r="G2" s="32">
        <f>(F2/$F$2)*100</f>
        <v>100</v>
      </c>
      <c r="H2" s="34">
        <v>2187772</v>
      </c>
      <c r="I2" s="33">
        <f>(H2/$H$2)*100</f>
        <v>100</v>
      </c>
      <c r="J2" s="6"/>
      <c r="K2" s="14"/>
    </row>
    <row r="3" spans="1:35">
      <c r="A3" s="30">
        <v>39753</v>
      </c>
      <c r="B3" s="34">
        <v>9022823</v>
      </c>
      <c r="C3" s="32">
        <f t="shared" ref="C3:C66" si="1">(B3/$B$2)*100</f>
        <v>98.935157001101757</v>
      </c>
      <c r="D3" s="34">
        <v>1911654</v>
      </c>
      <c r="E3" s="32">
        <f t="shared" si="0"/>
        <v>100.06705496779948</v>
      </c>
      <c r="F3" s="34">
        <v>1140518</v>
      </c>
      <c r="G3" s="32">
        <f t="shared" ref="G3:G66" si="2">(F3/$F$2)*100</f>
        <v>100.27369318756291</v>
      </c>
      <c r="H3" s="34">
        <v>2199425</v>
      </c>
      <c r="I3" s="33">
        <f t="shared" ref="I3:I66" si="3">(H3/$H$2)*100</f>
        <v>100.53264234115804</v>
      </c>
      <c r="J3" s="6"/>
      <c r="K3" s="14"/>
    </row>
    <row r="4" spans="1:35">
      <c r="A4" s="30">
        <v>39783</v>
      </c>
      <c r="B4" s="34">
        <v>8802989</v>
      </c>
      <c r="C4" s="32">
        <f t="shared" si="1"/>
        <v>96.524679559154805</v>
      </c>
      <c r="D4" s="34">
        <v>1897864</v>
      </c>
      <c r="E4" s="32">
        <f t="shared" si="0"/>
        <v>99.345206407335112</v>
      </c>
      <c r="F4" s="34">
        <v>1141467</v>
      </c>
      <c r="G4" s="32">
        <f t="shared" si="2"/>
        <v>100.35712872723437</v>
      </c>
      <c r="H4" s="34">
        <v>2205676</v>
      </c>
      <c r="I4" s="33">
        <f t="shared" si="3"/>
        <v>100.81836681336081</v>
      </c>
      <c r="J4" s="6"/>
      <c r="K4" s="14"/>
    </row>
    <row r="5" spans="1:35">
      <c r="A5" s="30">
        <v>39814</v>
      </c>
      <c r="B5" s="34">
        <v>8481011</v>
      </c>
      <c r="C5" s="32">
        <f t="shared" si="1"/>
        <v>92.994194257503565</v>
      </c>
      <c r="D5" s="34">
        <v>1912296</v>
      </c>
      <c r="E5" s="32">
        <f t="shared" si="0"/>
        <v>100.10066097039687</v>
      </c>
      <c r="F5" s="34">
        <v>1144082</v>
      </c>
      <c r="G5" s="32">
        <f t="shared" si="2"/>
        <v>100.58703803834166</v>
      </c>
      <c r="H5" s="34">
        <v>2208984</v>
      </c>
      <c r="I5" s="33">
        <f t="shared" si="3"/>
        <v>100.96957086935933</v>
      </c>
      <c r="J5" s="6"/>
      <c r="K5" s="14"/>
    </row>
    <row r="6" spans="1:35">
      <c r="A6" s="30">
        <v>39845</v>
      </c>
      <c r="B6" s="34">
        <v>8362290</v>
      </c>
      <c r="C6" s="32">
        <f t="shared" si="1"/>
        <v>91.692419771366815</v>
      </c>
      <c r="D6" s="34">
        <v>1918636</v>
      </c>
      <c r="E6" s="32">
        <f t="shared" si="0"/>
        <v>100.43253333249579</v>
      </c>
      <c r="F6" s="34">
        <v>1146634</v>
      </c>
      <c r="G6" s="32">
        <f t="shared" si="2"/>
        <v>100.81140842531904</v>
      </c>
      <c r="H6" s="34">
        <v>2213460</v>
      </c>
      <c r="I6" s="33">
        <f t="shared" si="3"/>
        <v>101.17416257269953</v>
      </c>
      <c r="J6" s="6"/>
      <c r="K6" s="14"/>
    </row>
    <row r="7" spans="1:35">
      <c r="A7" s="30">
        <v>39873</v>
      </c>
      <c r="B7" s="34">
        <v>8410234</v>
      </c>
      <c r="C7" s="32">
        <f t="shared" si="1"/>
        <v>92.218125214913798</v>
      </c>
      <c r="D7" s="34">
        <v>1916016</v>
      </c>
      <c r="E7" s="32">
        <f t="shared" si="0"/>
        <v>100.29538734058741</v>
      </c>
      <c r="F7" s="34">
        <v>1150295</v>
      </c>
      <c r="G7" s="32">
        <f t="shared" si="2"/>
        <v>101.13328146086926</v>
      </c>
      <c r="H7" s="34">
        <v>2279020</v>
      </c>
      <c r="I7" s="33">
        <f t="shared" si="3"/>
        <v>104.17081853136432</v>
      </c>
      <c r="J7" s="6"/>
      <c r="K7" s="14"/>
    </row>
    <row r="8" spans="1:35">
      <c r="A8" s="30">
        <v>39904</v>
      </c>
      <c r="B8" s="34">
        <v>8503053</v>
      </c>
      <c r="C8" s="32">
        <f t="shared" si="1"/>
        <v>93.235884550067013</v>
      </c>
      <c r="D8" s="34">
        <v>1931510</v>
      </c>
      <c r="E8" s="32">
        <f t="shared" si="0"/>
        <v>101.10643314159067</v>
      </c>
      <c r="F8" s="34">
        <v>1149546</v>
      </c>
      <c r="G8" s="32">
        <f t="shared" si="2"/>
        <v>101.06742980732457</v>
      </c>
      <c r="H8" s="34">
        <v>2271908</v>
      </c>
      <c r="I8" s="33">
        <f t="shared" si="3"/>
        <v>103.84573895268794</v>
      </c>
      <c r="J8" s="6"/>
      <c r="K8" s="14"/>
    </row>
    <row r="9" spans="1:35">
      <c r="A9" s="30">
        <v>39934</v>
      </c>
      <c r="B9" s="34">
        <v>8674726</v>
      </c>
      <c r="C9" s="32">
        <f t="shared" si="1"/>
        <v>95.118277145804527</v>
      </c>
      <c r="D9" s="34">
        <v>1945342</v>
      </c>
      <c r="E9" s="32">
        <f t="shared" si="0"/>
        <v>101.83048022558945</v>
      </c>
      <c r="F9" s="34">
        <v>1153672</v>
      </c>
      <c r="G9" s="32">
        <f t="shared" si="2"/>
        <v>101.4301853781195</v>
      </c>
      <c r="H9" s="34">
        <v>2270276</v>
      </c>
      <c r="I9" s="33">
        <f t="shared" si="3"/>
        <v>103.77114251393655</v>
      </c>
      <c r="J9" s="6"/>
      <c r="K9" s="14"/>
    </row>
    <row r="10" spans="1:35">
      <c r="A10" s="30">
        <v>39965</v>
      </c>
      <c r="B10" s="34">
        <v>8922743</v>
      </c>
      <c r="C10" s="32">
        <f t="shared" si="1"/>
        <v>97.837780879164058</v>
      </c>
      <c r="D10" s="34">
        <v>1894680</v>
      </c>
      <c r="E10" s="32">
        <f t="shared" si="0"/>
        <v>99.178537385107518</v>
      </c>
      <c r="F10" s="34">
        <v>1158562</v>
      </c>
      <c r="G10" s="32">
        <f t="shared" si="2"/>
        <v>101.86011139391861</v>
      </c>
      <c r="H10" s="34">
        <v>2271485</v>
      </c>
      <c r="I10" s="33">
        <f t="shared" si="3"/>
        <v>103.82640421396745</v>
      </c>
      <c r="J10" s="6"/>
      <c r="K10" s="14"/>
    </row>
    <row r="11" spans="1:35">
      <c r="A11" s="30">
        <v>39995</v>
      </c>
      <c r="B11" s="34">
        <v>9013349</v>
      </c>
      <c r="C11" s="32">
        <f t="shared" si="1"/>
        <v>98.831274693155748</v>
      </c>
      <c r="D11" s="34">
        <v>1830370</v>
      </c>
      <c r="E11" s="32">
        <f t="shared" si="0"/>
        <v>95.812179087539448</v>
      </c>
      <c r="F11" s="34">
        <v>1049015</v>
      </c>
      <c r="G11" s="32">
        <f t="shared" si="2"/>
        <v>92.228801526281316</v>
      </c>
      <c r="H11" s="34">
        <v>2260614</v>
      </c>
      <c r="I11" s="33">
        <f t="shared" si="3"/>
        <v>103.32950599971112</v>
      </c>
      <c r="J11" s="6"/>
      <c r="K11" s="1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>
      <c r="A12" s="30">
        <v>40026</v>
      </c>
      <c r="B12" s="34">
        <v>8977653</v>
      </c>
      <c r="C12" s="32">
        <f t="shared" si="1"/>
        <v>98.439868437673255</v>
      </c>
      <c r="D12" s="34">
        <v>1786003</v>
      </c>
      <c r="E12" s="32">
        <f t="shared" si="0"/>
        <v>93.489753048226703</v>
      </c>
      <c r="F12" s="34">
        <v>1053385</v>
      </c>
      <c r="G12" s="32">
        <f t="shared" si="2"/>
        <v>92.613009438150883</v>
      </c>
      <c r="H12" s="34">
        <v>2248048</v>
      </c>
      <c r="I12" s="33">
        <f t="shared" si="3"/>
        <v>102.75513170476631</v>
      </c>
      <c r="J12" s="6"/>
      <c r="K12" s="14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>
      <c r="A13" s="30">
        <v>40057</v>
      </c>
      <c r="B13" s="34">
        <v>8950211</v>
      </c>
      <c r="C13" s="32">
        <f t="shared" si="1"/>
        <v>98.138967203278611</v>
      </c>
      <c r="D13" s="34">
        <v>1820914</v>
      </c>
      <c r="E13" s="32">
        <f t="shared" si="0"/>
        <v>95.317197217506731</v>
      </c>
      <c r="F13" s="34">
        <v>1059182</v>
      </c>
      <c r="G13" s="32">
        <f t="shared" si="2"/>
        <v>93.122678377534825</v>
      </c>
      <c r="H13" s="34">
        <v>2262750</v>
      </c>
      <c r="I13" s="33">
        <f t="shared" si="3"/>
        <v>103.42713957395927</v>
      </c>
      <c r="J13" s="6"/>
      <c r="K13" s="14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>
      <c r="A14" s="30">
        <v>40087</v>
      </c>
      <c r="B14" s="34">
        <v>9046769</v>
      </c>
      <c r="C14" s="32">
        <f t="shared" si="1"/>
        <v>99.197724633155318</v>
      </c>
      <c r="D14" s="34">
        <v>1831341</v>
      </c>
      <c r="E14" s="32">
        <f t="shared" si="0"/>
        <v>95.863006857823052</v>
      </c>
      <c r="F14" s="34">
        <v>1061647</v>
      </c>
      <c r="G14" s="32">
        <f t="shared" si="2"/>
        <v>93.339399774047067</v>
      </c>
      <c r="H14" s="34">
        <v>2279402</v>
      </c>
      <c r="I14" s="33">
        <f t="shared" si="3"/>
        <v>104.1882792173956</v>
      </c>
      <c r="J14" s="6"/>
      <c r="K14" s="14"/>
    </row>
    <row r="15" spans="1:35">
      <c r="A15" s="30">
        <v>40118</v>
      </c>
      <c r="B15" s="34">
        <v>8975981</v>
      </c>
      <c r="C15" s="32">
        <f t="shared" si="1"/>
        <v>98.42153497568404</v>
      </c>
      <c r="D15" s="34">
        <v>1833978</v>
      </c>
      <c r="E15" s="32">
        <f t="shared" si="0"/>
        <v>96.001042728304881</v>
      </c>
      <c r="F15" s="34">
        <v>1066653</v>
      </c>
      <c r="G15" s="32">
        <f t="shared" si="2"/>
        <v>93.779524443799701</v>
      </c>
      <c r="H15" s="34">
        <v>2266276</v>
      </c>
      <c r="I15" s="33">
        <f t="shared" si="3"/>
        <v>103.58830810523216</v>
      </c>
      <c r="J15" s="6"/>
      <c r="K15" s="14"/>
    </row>
    <row r="16" spans="1:35">
      <c r="A16" s="30">
        <v>40148</v>
      </c>
      <c r="B16" s="34">
        <v>9030202</v>
      </c>
      <c r="C16" s="32">
        <f t="shared" si="1"/>
        <v>99.016067656615135</v>
      </c>
      <c r="D16" s="34">
        <v>1832133</v>
      </c>
      <c r="E16" s="32">
        <f t="shared" si="0"/>
        <v>95.904464730186206</v>
      </c>
      <c r="F16" s="34">
        <v>1016692</v>
      </c>
      <c r="G16" s="32">
        <f t="shared" si="2"/>
        <v>89.386981769906058</v>
      </c>
      <c r="H16" s="34">
        <v>2241418</v>
      </c>
      <c r="I16" s="33">
        <f t="shared" si="3"/>
        <v>102.4520836723388</v>
      </c>
      <c r="J16" s="6"/>
      <c r="K16" s="14"/>
    </row>
    <row r="17" spans="1:11">
      <c r="A17" s="30">
        <v>40179</v>
      </c>
      <c r="B17" s="34">
        <v>8874966</v>
      </c>
      <c r="C17" s="32">
        <f t="shared" si="1"/>
        <v>97.31390658881817</v>
      </c>
      <c r="D17" s="34">
        <v>1829450</v>
      </c>
      <c r="E17" s="32">
        <f t="shared" si="0"/>
        <v>95.76402095297621</v>
      </c>
      <c r="F17" s="34">
        <v>1023665</v>
      </c>
      <c r="G17" s="32">
        <f t="shared" si="2"/>
        <v>90.000043959715313</v>
      </c>
      <c r="H17" s="34">
        <v>2224741</v>
      </c>
      <c r="I17" s="33">
        <f t="shared" si="3"/>
        <v>101.68980131384806</v>
      </c>
      <c r="J17" s="6"/>
      <c r="K17" s="14"/>
    </row>
    <row r="18" spans="1:11">
      <c r="A18" s="30">
        <v>40210</v>
      </c>
      <c r="B18" s="34">
        <v>8900113</v>
      </c>
      <c r="C18" s="32">
        <f t="shared" si="1"/>
        <v>97.589643172934544</v>
      </c>
      <c r="D18" s="34">
        <v>1836308</v>
      </c>
      <c r="E18" s="32">
        <f t="shared" si="0"/>
        <v>96.123008438666176</v>
      </c>
      <c r="F18" s="34">
        <v>1036251</v>
      </c>
      <c r="G18" s="32">
        <f t="shared" si="2"/>
        <v>91.106597913671919</v>
      </c>
      <c r="H18" s="34">
        <v>2232394</v>
      </c>
      <c r="I18" s="33">
        <f t="shared" si="3"/>
        <v>102.03960924630171</v>
      </c>
      <c r="J18" s="6"/>
      <c r="K18" s="14"/>
    </row>
    <row r="19" spans="1:11">
      <c r="A19" s="30">
        <v>40238</v>
      </c>
      <c r="B19" s="34">
        <v>9136036</v>
      </c>
      <c r="C19" s="32">
        <f t="shared" si="1"/>
        <v>100.17653632657071</v>
      </c>
      <c r="D19" s="34">
        <v>1836519</v>
      </c>
      <c r="E19" s="32">
        <f t="shared" si="0"/>
        <v>96.134053402136658</v>
      </c>
      <c r="F19" s="34">
        <v>1044023</v>
      </c>
      <c r="G19" s="32">
        <f t="shared" si="2"/>
        <v>91.789907728557552</v>
      </c>
      <c r="H19" s="34">
        <v>2233661</v>
      </c>
      <c r="I19" s="33">
        <f t="shared" si="3"/>
        <v>102.09752204525884</v>
      </c>
      <c r="J19" s="6"/>
      <c r="K19" s="14"/>
    </row>
    <row r="20" spans="1:11">
      <c r="A20" s="30">
        <v>40269</v>
      </c>
      <c r="B20" s="34">
        <v>9361665</v>
      </c>
      <c r="C20" s="32">
        <f t="shared" si="1"/>
        <v>102.65055588109391</v>
      </c>
      <c r="D20" s="34">
        <v>1840882</v>
      </c>
      <c r="E20" s="32">
        <f t="shared" si="0"/>
        <v>96.362438120723027</v>
      </c>
      <c r="F20" s="34">
        <v>1049270</v>
      </c>
      <c r="G20" s="32">
        <f t="shared" si="2"/>
        <v>92.251220981092928</v>
      </c>
      <c r="H20" s="34">
        <v>2228659</v>
      </c>
      <c r="I20" s="33">
        <f t="shared" si="3"/>
        <v>101.86888761717401</v>
      </c>
      <c r="J20" s="6"/>
      <c r="K20" s="14"/>
    </row>
    <row r="21" spans="1:11">
      <c r="A21" s="30">
        <v>40299</v>
      </c>
      <c r="B21" s="34">
        <v>9604589</v>
      </c>
      <c r="C21" s="32">
        <f t="shared" si="1"/>
        <v>105.31421492431525</v>
      </c>
      <c r="D21" s="34">
        <v>1850444</v>
      </c>
      <c r="E21" s="32">
        <f t="shared" si="0"/>
        <v>96.862968645390197</v>
      </c>
      <c r="F21" s="34">
        <v>1047511</v>
      </c>
      <c r="G21" s="32">
        <f t="shared" si="2"/>
        <v>92.096570702608133</v>
      </c>
      <c r="H21" s="34">
        <v>2220134</v>
      </c>
      <c r="I21" s="33">
        <f t="shared" si="3"/>
        <v>101.47922178362279</v>
      </c>
      <c r="J21" s="6"/>
      <c r="K21" s="14"/>
    </row>
    <row r="22" spans="1:11">
      <c r="A22" s="30">
        <v>40330</v>
      </c>
      <c r="B22" s="34">
        <v>9743072</v>
      </c>
      <c r="C22" s="32">
        <f t="shared" si="1"/>
        <v>106.83267952757562</v>
      </c>
      <c r="D22" s="34">
        <v>1849129</v>
      </c>
      <c r="E22" s="32">
        <f t="shared" si="0"/>
        <v>96.794133920443798</v>
      </c>
      <c r="F22" s="34">
        <v>1054916</v>
      </c>
      <c r="G22" s="32">
        <f t="shared" si="2"/>
        <v>92.747614086451179</v>
      </c>
      <c r="H22" s="34">
        <v>2250200</v>
      </c>
      <c r="I22" s="33">
        <f t="shared" si="3"/>
        <v>102.85349661664927</v>
      </c>
      <c r="J22" s="6"/>
      <c r="K22" s="14"/>
    </row>
    <row r="23" spans="1:11">
      <c r="A23" s="30">
        <v>40360</v>
      </c>
      <c r="B23" s="34">
        <v>9976855</v>
      </c>
      <c r="C23" s="32">
        <f t="shared" si="1"/>
        <v>109.39610760426388</v>
      </c>
      <c r="D23" s="34">
        <v>1859828.0926363636</v>
      </c>
      <c r="E23" s="32">
        <f t="shared" si="0"/>
        <v>97.354186467059762</v>
      </c>
      <c r="F23" s="34">
        <v>1068099</v>
      </c>
      <c r="G23" s="32">
        <f t="shared" si="2"/>
        <v>93.906655940496137</v>
      </c>
      <c r="H23" s="34">
        <v>2238882</v>
      </c>
      <c r="I23" s="33">
        <f t="shared" si="3"/>
        <v>102.33616665722023</v>
      </c>
      <c r="J23" s="6"/>
      <c r="K23" s="14"/>
    </row>
    <row r="24" spans="1:11">
      <c r="A24" s="30">
        <v>40391</v>
      </c>
      <c r="B24" s="34">
        <v>9937919</v>
      </c>
      <c r="C24" s="32">
        <f t="shared" si="1"/>
        <v>108.96917478368269</v>
      </c>
      <c r="D24" s="34">
        <v>1861234</v>
      </c>
      <c r="E24" s="32">
        <f t="shared" si="0"/>
        <v>97.427779810539619</v>
      </c>
      <c r="F24" s="34">
        <v>1075781</v>
      </c>
      <c r="G24" s="32">
        <f t="shared" si="2"/>
        <v>94.582053006624733</v>
      </c>
      <c r="H24" s="34">
        <v>2244534</v>
      </c>
      <c r="I24" s="33">
        <f t="shared" si="3"/>
        <v>102.59451167671952</v>
      </c>
      <c r="J24" s="6"/>
      <c r="K24" s="14"/>
    </row>
    <row r="25" spans="1:11">
      <c r="A25" s="30">
        <v>40422</v>
      </c>
      <c r="B25" s="34">
        <v>9959685</v>
      </c>
      <c r="C25" s="32">
        <f t="shared" si="1"/>
        <v>109.20783873921923</v>
      </c>
      <c r="D25" s="34">
        <v>1817693.7794000001</v>
      </c>
      <c r="E25" s="32">
        <f t="shared" si="0"/>
        <v>95.14863219905223</v>
      </c>
      <c r="F25" s="34">
        <v>1083929</v>
      </c>
      <c r="G25" s="32">
        <f t="shared" si="2"/>
        <v>95.298420527428661</v>
      </c>
      <c r="H25" s="34">
        <v>2246537</v>
      </c>
      <c r="I25" s="33">
        <f t="shared" si="3"/>
        <v>102.68606600687824</v>
      </c>
      <c r="J25" s="6"/>
      <c r="K25" s="14"/>
    </row>
    <row r="26" spans="1:11">
      <c r="A26" s="30">
        <v>40452</v>
      </c>
      <c r="B26" s="34">
        <v>9992591</v>
      </c>
      <c r="C26" s="32">
        <f t="shared" si="1"/>
        <v>109.56865267475561</v>
      </c>
      <c r="D26" s="34">
        <v>1824281.3330515001</v>
      </c>
      <c r="E26" s="32">
        <f t="shared" si="0"/>
        <v>95.493462954695246</v>
      </c>
      <c r="F26" s="34">
        <v>1089543</v>
      </c>
      <c r="G26" s="32">
        <f t="shared" si="2"/>
        <v>95.792000211006638</v>
      </c>
      <c r="H26" s="34">
        <v>2263441</v>
      </c>
      <c r="I26" s="33">
        <f t="shared" si="3"/>
        <v>103.45872421806294</v>
      </c>
      <c r="J26" s="6"/>
      <c r="K26" s="14"/>
    </row>
    <row r="27" spans="1:11">
      <c r="A27" s="30">
        <v>40483</v>
      </c>
      <c r="B27" s="34">
        <v>9914876</v>
      </c>
      <c r="C27" s="32">
        <f t="shared" si="1"/>
        <v>108.71650853690203</v>
      </c>
      <c r="D27" s="34">
        <v>1832451.5024645755</v>
      </c>
      <c r="E27" s="32">
        <f t="shared" si="0"/>
        <v>95.921136995998964</v>
      </c>
      <c r="F27" s="34">
        <v>1095643</v>
      </c>
      <c r="G27" s="32">
        <f t="shared" si="2"/>
        <v>96.328308737872618</v>
      </c>
      <c r="H27" s="34">
        <v>2260299</v>
      </c>
      <c r="I27" s="33">
        <f t="shared" si="3"/>
        <v>103.31510779002566</v>
      </c>
      <c r="J27" s="6"/>
      <c r="K27" s="14"/>
    </row>
    <row r="28" spans="1:11">
      <c r="A28" s="30">
        <v>40513</v>
      </c>
      <c r="B28" s="34">
        <v>10030810</v>
      </c>
      <c r="C28" s="32">
        <f t="shared" si="1"/>
        <v>109.98772359806033</v>
      </c>
      <c r="D28" s="34">
        <v>1862191.7550279992</v>
      </c>
      <c r="E28" s="32">
        <f t="shared" si="0"/>
        <v>97.477914262188548</v>
      </c>
      <c r="F28" s="34">
        <v>1101131</v>
      </c>
      <c r="G28" s="32">
        <f t="shared" si="2"/>
        <v>96.810810573190736</v>
      </c>
      <c r="H28" s="34">
        <v>2282511</v>
      </c>
      <c r="I28" s="33">
        <f t="shared" si="3"/>
        <v>104.33038726156107</v>
      </c>
      <c r="J28" s="6"/>
      <c r="K28" s="14"/>
    </row>
    <row r="29" spans="1:11">
      <c r="A29" s="30">
        <v>40544</v>
      </c>
      <c r="B29" s="34">
        <v>9960858</v>
      </c>
      <c r="C29" s="32">
        <f t="shared" si="1"/>
        <v>109.22070067158367</v>
      </c>
      <c r="D29" s="34">
        <v>1876534.0000000005</v>
      </c>
      <c r="E29" s="32">
        <f t="shared" si="0"/>
        <v>98.228670526645871</v>
      </c>
      <c r="F29" s="34">
        <v>1115031</v>
      </c>
      <c r="G29" s="32">
        <f t="shared" si="2"/>
        <v>98.032890659000088</v>
      </c>
      <c r="H29" s="34">
        <v>2287486</v>
      </c>
      <c r="I29" s="33">
        <f t="shared" si="3"/>
        <v>104.55778755738716</v>
      </c>
      <c r="J29" s="6"/>
      <c r="K29" s="14"/>
    </row>
    <row r="30" spans="1:11">
      <c r="A30" s="30">
        <v>40575</v>
      </c>
      <c r="B30" s="34">
        <v>9970036</v>
      </c>
      <c r="C30" s="32">
        <f t="shared" si="1"/>
        <v>109.32133734271821</v>
      </c>
      <c r="D30" s="34">
        <v>1883401.7738148256</v>
      </c>
      <c r="E30" s="32">
        <f t="shared" si="0"/>
        <v>98.588169630476642</v>
      </c>
      <c r="F30" s="34">
        <v>1144364</v>
      </c>
      <c r="G30" s="32">
        <f t="shared" si="2"/>
        <v>100.61183131778037</v>
      </c>
      <c r="H30" s="34">
        <v>2301439</v>
      </c>
      <c r="I30" s="33">
        <f t="shared" si="3"/>
        <v>105.19555968355021</v>
      </c>
      <c r="J30" s="6"/>
      <c r="K30" s="14"/>
    </row>
    <row r="31" spans="1:11">
      <c r="A31" s="30">
        <v>40603</v>
      </c>
      <c r="B31" s="34">
        <v>10252034</v>
      </c>
      <c r="C31" s="32">
        <f t="shared" si="1"/>
        <v>112.41344237503421</v>
      </c>
      <c r="D31" s="34">
        <v>1901118.7959576449</v>
      </c>
      <c r="E31" s="32">
        <f t="shared" si="0"/>
        <v>99.515581300491846</v>
      </c>
      <c r="F31" s="34">
        <v>1157888</v>
      </c>
      <c r="G31" s="32">
        <f t="shared" si="2"/>
        <v>101.80085369767144</v>
      </c>
      <c r="H31" s="34">
        <v>2306478</v>
      </c>
      <c r="I31" s="33">
        <f t="shared" si="3"/>
        <v>105.42588532991554</v>
      </c>
      <c r="J31" s="6"/>
      <c r="K31" s="14"/>
    </row>
    <row r="32" spans="1:11">
      <c r="A32" s="30">
        <v>40634</v>
      </c>
      <c r="B32" s="34">
        <v>10511792</v>
      </c>
      <c r="C32" s="32">
        <f t="shared" si="1"/>
        <v>115.26168604691962</v>
      </c>
      <c r="D32" s="34">
        <v>1906281.7196028521</v>
      </c>
      <c r="E32" s="32">
        <f t="shared" si="0"/>
        <v>99.785838660976268</v>
      </c>
      <c r="F32" s="34">
        <v>1195761</v>
      </c>
      <c r="G32" s="32">
        <f t="shared" si="2"/>
        <v>105.13062629406411</v>
      </c>
      <c r="H32" s="34">
        <v>2305863</v>
      </c>
      <c r="I32" s="33">
        <f t="shared" si="3"/>
        <v>105.39777453957726</v>
      </c>
      <c r="J32" s="6"/>
      <c r="K32" s="14"/>
    </row>
    <row r="33" spans="1:11">
      <c r="A33" s="30">
        <v>40664</v>
      </c>
      <c r="B33" s="34">
        <v>10771209</v>
      </c>
      <c r="C33" s="32">
        <f t="shared" si="1"/>
        <v>118.10619065747829</v>
      </c>
      <c r="D33" s="34">
        <v>1885039.9718485156</v>
      </c>
      <c r="E33" s="32">
        <f t="shared" si="0"/>
        <v>98.673922414550219</v>
      </c>
      <c r="F33" s="34">
        <v>1218210</v>
      </c>
      <c r="G33" s="32">
        <f t="shared" si="2"/>
        <v>107.10432959236155</v>
      </c>
      <c r="H33" s="34">
        <v>2312096</v>
      </c>
      <c r="I33" s="33">
        <f t="shared" si="3"/>
        <v>105.68267625694085</v>
      </c>
      <c r="J33" s="6"/>
      <c r="K33" s="14"/>
    </row>
    <row r="34" spans="1:11">
      <c r="A34" s="30">
        <v>40695</v>
      </c>
      <c r="B34" s="34">
        <v>11045909</v>
      </c>
      <c r="C34" s="32">
        <f t="shared" si="1"/>
        <v>121.1182731984084</v>
      </c>
      <c r="D34" s="34">
        <v>1889623.9999999995</v>
      </c>
      <c r="E34" s="32">
        <f t="shared" si="0"/>
        <v>98.913877028203373</v>
      </c>
      <c r="F34" s="34">
        <v>1199684</v>
      </c>
      <c r="G34" s="32">
        <f t="shared" si="2"/>
        <v>105.47553422044038</v>
      </c>
      <c r="H34" s="34">
        <v>2370551</v>
      </c>
      <c r="I34" s="33">
        <f t="shared" si="3"/>
        <v>108.3545725971445</v>
      </c>
      <c r="J34" s="6"/>
      <c r="K34" s="14"/>
    </row>
    <row r="35" spans="1:11">
      <c r="A35" s="30">
        <v>40725</v>
      </c>
      <c r="B35" s="34">
        <v>11112453</v>
      </c>
      <c r="C35" s="32">
        <f t="shared" si="1"/>
        <v>121.84792744159607</v>
      </c>
      <c r="D35" s="34">
        <v>1868398.0000000002</v>
      </c>
      <c r="E35" s="32">
        <f t="shared" si="0"/>
        <v>97.802785110551724</v>
      </c>
      <c r="F35" s="34">
        <v>1184844</v>
      </c>
      <c r="G35" s="32">
        <f t="shared" si="2"/>
        <v>104.1708098698353</v>
      </c>
      <c r="H35" s="34">
        <v>2376533</v>
      </c>
      <c r="I35" s="33">
        <f t="shared" si="3"/>
        <v>108.62800145536188</v>
      </c>
      <c r="J35" s="6"/>
      <c r="K35" s="14"/>
    </row>
    <row r="36" spans="1:11">
      <c r="A36" s="30">
        <v>40756</v>
      </c>
      <c r="B36" s="34">
        <v>10886860</v>
      </c>
      <c r="C36" s="32">
        <f t="shared" si="1"/>
        <v>119.37430262668509</v>
      </c>
      <c r="D36" s="34">
        <v>1876833</v>
      </c>
      <c r="E36" s="32">
        <f t="shared" si="0"/>
        <v>98.244321920378894</v>
      </c>
      <c r="F36" s="34">
        <v>1166692</v>
      </c>
      <c r="G36" s="32">
        <f t="shared" si="2"/>
        <v>102.57489636497115</v>
      </c>
      <c r="H36" s="34">
        <v>2509484</v>
      </c>
      <c r="I36" s="33">
        <f t="shared" si="3"/>
        <v>114.70500582327591</v>
      </c>
      <c r="J36" s="6"/>
      <c r="K36" s="14"/>
    </row>
    <row r="37" spans="1:11">
      <c r="A37" s="30">
        <v>40787</v>
      </c>
      <c r="B37" s="34">
        <v>11061597</v>
      </c>
      <c r="C37" s="32">
        <f t="shared" si="1"/>
        <v>121.29029194941718</v>
      </c>
      <c r="D37" s="34">
        <v>1864766</v>
      </c>
      <c r="E37" s="32">
        <f t="shared" si="0"/>
        <v>97.612665170623742</v>
      </c>
      <c r="F37" s="34">
        <v>1155959</v>
      </c>
      <c r="G37" s="32">
        <f t="shared" si="2"/>
        <v>101.63125711597891</v>
      </c>
      <c r="H37" s="34">
        <v>2537648</v>
      </c>
      <c r="I37" s="33">
        <f t="shared" si="3"/>
        <v>115.99234289496346</v>
      </c>
      <c r="J37" s="6"/>
      <c r="K37" s="14"/>
    </row>
    <row r="38" spans="1:11">
      <c r="A38" s="30">
        <v>40817</v>
      </c>
      <c r="B38" s="34">
        <v>11078121</v>
      </c>
      <c r="C38" s="32">
        <f t="shared" si="1"/>
        <v>121.47147743142057</v>
      </c>
      <c r="D38" s="34">
        <v>1869097</v>
      </c>
      <c r="E38" s="32">
        <f t="shared" si="0"/>
        <v>97.839374823660094</v>
      </c>
      <c r="F38" s="34">
        <v>1154076</v>
      </c>
      <c r="G38" s="32">
        <f t="shared" si="2"/>
        <v>101.46570482809554</v>
      </c>
      <c r="H38" s="34">
        <v>2579366</v>
      </c>
      <c r="I38" s="33">
        <f t="shared" si="3"/>
        <v>117.8992143605458</v>
      </c>
      <c r="J38" s="6"/>
      <c r="K38" s="14"/>
    </row>
    <row r="39" spans="1:11">
      <c r="A39" s="30">
        <v>40848</v>
      </c>
      <c r="B39" s="34">
        <v>10984191</v>
      </c>
      <c r="C39" s="32">
        <f t="shared" si="1"/>
        <v>120.44153599323504</v>
      </c>
      <c r="D39" s="34">
        <v>1878909</v>
      </c>
      <c r="E39" s="32">
        <f t="shared" si="0"/>
        <v>98.352991797936838</v>
      </c>
      <c r="F39" s="34">
        <v>1142647</v>
      </c>
      <c r="G39" s="32">
        <f t="shared" si="2"/>
        <v>100.46087365538222</v>
      </c>
      <c r="H39" s="34">
        <v>2543634</v>
      </c>
      <c r="I39" s="33">
        <f t="shared" si="3"/>
        <v>116.26595458758958</v>
      </c>
      <c r="J39" s="6"/>
      <c r="K39" s="14"/>
    </row>
    <row r="40" spans="1:11">
      <c r="A40" s="30">
        <v>40878</v>
      </c>
      <c r="B40" s="34">
        <v>11030939</v>
      </c>
      <c r="C40" s="32">
        <f t="shared" si="1"/>
        <v>120.95412730966532</v>
      </c>
      <c r="D40" s="34">
        <v>1880740</v>
      </c>
      <c r="E40" s="32">
        <f t="shared" si="0"/>
        <v>98.448836954877393</v>
      </c>
      <c r="F40" s="34">
        <v>1121777</v>
      </c>
      <c r="G40" s="32">
        <f t="shared" si="2"/>
        <v>98.625995138055487</v>
      </c>
      <c r="H40" s="34">
        <v>2554200</v>
      </c>
      <c r="I40" s="33">
        <f t="shared" si="3"/>
        <v>116.74891167818218</v>
      </c>
      <c r="J40" s="6"/>
      <c r="K40" s="14"/>
    </row>
    <row r="41" spans="1:11">
      <c r="A41" s="30">
        <v>40909</v>
      </c>
      <c r="B41" s="34">
        <v>10957242</v>
      </c>
      <c r="C41" s="32">
        <f t="shared" si="1"/>
        <v>120.14604049852981</v>
      </c>
      <c r="D41" s="34">
        <v>1900471</v>
      </c>
      <c r="E41" s="32">
        <f t="shared" si="0"/>
        <v>99.481671903863798</v>
      </c>
      <c r="F41" s="34">
        <v>1139504</v>
      </c>
      <c r="G41" s="32">
        <f t="shared" si="2"/>
        <v>100.18454288490028</v>
      </c>
      <c r="H41" s="34">
        <v>2563237</v>
      </c>
      <c r="I41" s="33">
        <f t="shared" si="3"/>
        <v>117.16198031604756</v>
      </c>
      <c r="J41" s="6"/>
      <c r="K41" s="14"/>
    </row>
    <row r="42" spans="1:11">
      <c r="A42" s="30">
        <v>40940</v>
      </c>
      <c r="B42" s="34">
        <v>10845430</v>
      </c>
      <c r="C42" s="32">
        <f t="shared" si="1"/>
        <v>118.92002312296927</v>
      </c>
      <c r="D42" s="34">
        <v>1921116</v>
      </c>
      <c r="E42" s="32">
        <f t="shared" si="0"/>
        <v>100.56235091262282</v>
      </c>
      <c r="F42" s="34">
        <v>1138592</v>
      </c>
      <c r="G42" s="32">
        <f t="shared" si="2"/>
        <v>100.10436036416228</v>
      </c>
      <c r="H42" s="34">
        <v>2576419</v>
      </c>
      <c r="I42" s="33">
        <f t="shared" si="3"/>
        <v>117.76451110993284</v>
      </c>
      <c r="J42" s="6"/>
      <c r="K42" s="14"/>
    </row>
    <row r="43" spans="1:11">
      <c r="A43" s="30">
        <v>40969</v>
      </c>
      <c r="B43" s="34">
        <v>11257343</v>
      </c>
      <c r="C43" s="32">
        <f t="shared" si="1"/>
        <v>123.43664473084021</v>
      </c>
      <c r="D43" s="34">
        <v>1932074</v>
      </c>
      <c r="E43" s="32">
        <f t="shared" si="0"/>
        <v>101.1359561719099</v>
      </c>
      <c r="F43" s="34">
        <v>1136096</v>
      </c>
      <c r="G43" s="32">
        <f t="shared" si="2"/>
        <v>99.8849134653004</v>
      </c>
      <c r="H43" s="34">
        <v>2574644</v>
      </c>
      <c r="I43" s="33">
        <f t="shared" si="3"/>
        <v>117.68337834107028</v>
      </c>
      <c r="J43" s="6"/>
      <c r="K43" s="14"/>
    </row>
    <row r="44" spans="1:11">
      <c r="A44" s="30">
        <v>41000</v>
      </c>
      <c r="B44" s="34">
        <v>11521869</v>
      </c>
      <c r="C44" s="32">
        <f t="shared" si="1"/>
        <v>126.3371694713647</v>
      </c>
      <c r="D44" s="34">
        <v>1937480</v>
      </c>
      <c r="E44" s="32">
        <f t="shared" si="0"/>
        <v>101.4189375582674</v>
      </c>
      <c r="F44" s="34">
        <v>1121103</v>
      </c>
      <c r="G44" s="32">
        <f t="shared" si="2"/>
        <v>98.566737441808328</v>
      </c>
      <c r="H44" s="34">
        <v>2569269</v>
      </c>
      <c r="I44" s="33">
        <f t="shared" si="3"/>
        <v>117.43769460437376</v>
      </c>
      <c r="J44" s="6"/>
      <c r="K44" s="14"/>
    </row>
    <row r="45" spans="1:11">
      <c r="A45" s="30">
        <v>41030</v>
      </c>
      <c r="B45" s="34">
        <v>11820778</v>
      </c>
      <c r="C45" s="32">
        <f t="shared" si="1"/>
        <v>129.61470343651536</v>
      </c>
      <c r="D45" s="34">
        <v>1931182</v>
      </c>
      <c r="E45" s="32">
        <f t="shared" si="0"/>
        <v>101.0892637197029</v>
      </c>
      <c r="F45" s="34">
        <v>1113613</v>
      </c>
      <c r="G45" s="32">
        <f t="shared" si="2"/>
        <v>97.908220906361407</v>
      </c>
      <c r="H45" s="34">
        <v>2574350</v>
      </c>
      <c r="I45" s="33">
        <f t="shared" si="3"/>
        <v>117.66994001203051</v>
      </c>
      <c r="J45" s="6"/>
      <c r="K45" s="14"/>
    </row>
    <row r="46" spans="1:11">
      <c r="A46" s="30">
        <v>41061</v>
      </c>
      <c r="B46" s="34">
        <v>12087084</v>
      </c>
      <c r="C46" s="32">
        <f t="shared" si="1"/>
        <v>132.53474585786566</v>
      </c>
      <c r="D46" s="34">
        <v>1935759</v>
      </c>
      <c r="E46" s="32">
        <f t="shared" si="0"/>
        <v>101.32885043915508</v>
      </c>
      <c r="F46" s="34">
        <v>1104403</v>
      </c>
      <c r="G46" s="32">
        <f t="shared" si="2"/>
        <v>97.098482950224422</v>
      </c>
      <c r="H46" s="34">
        <v>2610813</v>
      </c>
      <c r="I46" s="33">
        <f t="shared" si="3"/>
        <v>119.33661277317746</v>
      </c>
      <c r="J46" s="6"/>
      <c r="K46" s="14"/>
    </row>
    <row r="47" spans="1:11">
      <c r="A47" s="30">
        <v>41091</v>
      </c>
      <c r="B47" s="34">
        <v>12107944</v>
      </c>
      <c r="C47" s="32">
        <f t="shared" si="1"/>
        <v>132.76347553316162</v>
      </c>
      <c r="D47" s="34">
        <v>1938997</v>
      </c>
      <c r="E47" s="32">
        <f t="shared" si="0"/>
        <v>101.49834613449835</v>
      </c>
      <c r="F47" s="34">
        <v>1103934</v>
      </c>
      <c r="G47" s="32">
        <f t="shared" si="2"/>
        <v>97.057248737257169</v>
      </c>
      <c r="H47" s="34">
        <v>2613791</v>
      </c>
      <c r="I47" s="33">
        <f t="shared" si="3"/>
        <v>119.47273299045787</v>
      </c>
      <c r="J47" s="6"/>
      <c r="K47" s="14"/>
    </row>
    <row r="48" spans="1:11">
      <c r="A48" s="30">
        <v>41122</v>
      </c>
      <c r="B48" s="34">
        <v>11716148</v>
      </c>
      <c r="C48" s="32">
        <f t="shared" si="1"/>
        <v>128.46743661359028</v>
      </c>
      <c r="D48" s="34">
        <v>1937355</v>
      </c>
      <c r="E48" s="32">
        <f t="shared" si="0"/>
        <v>101.41239433346263</v>
      </c>
      <c r="F48" s="34">
        <v>1101083</v>
      </c>
      <c r="G48" s="32">
        <f t="shared" si="2"/>
        <v>96.80659044052031</v>
      </c>
      <c r="H48" s="34">
        <v>2600540</v>
      </c>
      <c r="I48" s="33">
        <f t="shared" si="3"/>
        <v>118.86704830302244</v>
      </c>
      <c r="J48" s="6"/>
      <c r="K48" s="14"/>
    </row>
    <row r="49" spans="1:11">
      <c r="A49" s="30">
        <v>41153</v>
      </c>
      <c r="B49" s="34">
        <v>12069085</v>
      </c>
      <c r="C49" s="32">
        <f t="shared" si="1"/>
        <v>132.33738701675099</v>
      </c>
      <c r="D49" s="34">
        <v>1937908</v>
      </c>
      <c r="E49" s="32">
        <f t="shared" si="0"/>
        <v>101.44134155999902</v>
      </c>
      <c r="F49" s="34">
        <v>1097163</v>
      </c>
      <c r="G49" s="32">
        <f t="shared" si="2"/>
        <v>96.461946272435938</v>
      </c>
      <c r="H49" s="34">
        <v>2613470</v>
      </c>
      <c r="I49" s="33">
        <f t="shared" si="3"/>
        <v>119.45806052915935</v>
      </c>
      <c r="J49" s="6"/>
      <c r="K49" s="14"/>
    </row>
    <row r="50" spans="1:11">
      <c r="A50" s="30">
        <v>41183</v>
      </c>
      <c r="B50" s="34">
        <v>11743906</v>
      </c>
      <c r="C50" s="32">
        <f t="shared" si="1"/>
        <v>128.77180278458093</v>
      </c>
      <c r="D50" s="34">
        <v>1987922</v>
      </c>
      <c r="E50" s="32">
        <f t="shared" si="0"/>
        <v>104.05936432309292</v>
      </c>
      <c r="F50" s="34">
        <v>1079239</v>
      </c>
      <c r="G50" s="32">
        <f t="shared" si="2"/>
        <v>94.886078397756307</v>
      </c>
      <c r="H50" s="34">
        <v>2688851</v>
      </c>
      <c r="I50" s="33">
        <f t="shared" si="3"/>
        <v>122.90362066979557</v>
      </c>
      <c r="J50" s="6"/>
      <c r="K50" s="14"/>
    </row>
    <row r="51" spans="1:11">
      <c r="A51" s="30">
        <v>41214</v>
      </c>
      <c r="B51" s="34">
        <v>11996881</v>
      </c>
      <c r="C51" s="32">
        <f t="shared" si="1"/>
        <v>131.54567093453286</v>
      </c>
      <c r="D51" s="34">
        <v>1933781</v>
      </c>
      <c r="E51" s="32">
        <f t="shared" si="0"/>
        <v>101.22531044984409</v>
      </c>
      <c r="F51" s="34">
        <v>1071133</v>
      </c>
      <c r="G51" s="32">
        <f t="shared" si="2"/>
        <v>94.173403493038975</v>
      </c>
      <c r="H51" s="34">
        <v>2622715</v>
      </c>
      <c r="I51" s="33">
        <f t="shared" si="3"/>
        <v>119.88063655627734</v>
      </c>
      <c r="J51" s="6"/>
      <c r="K51" s="14"/>
    </row>
    <row r="52" spans="1:11">
      <c r="A52" s="30">
        <v>41244</v>
      </c>
      <c r="B52" s="34">
        <v>11939620</v>
      </c>
      <c r="C52" s="32">
        <f t="shared" si="1"/>
        <v>130.91780468634869</v>
      </c>
      <c r="D52" s="34">
        <v>1910505</v>
      </c>
      <c r="E52" s="32">
        <f t="shared" si="0"/>
        <v>100.00690964539385</v>
      </c>
      <c r="F52" s="34">
        <v>1056852</v>
      </c>
      <c r="G52" s="32">
        <f t="shared" si="2"/>
        <v>92.917826104158152</v>
      </c>
      <c r="H52" s="34">
        <v>2662608</v>
      </c>
      <c r="I52" s="33">
        <f t="shared" si="3"/>
        <v>121.70408982288832</v>
      </c>
      <c r="J52" s="6"/>
      <c r="K52" s="14"/>
    </row>
    <row r="53" spans="1:11">
      <c r="A53" s="30">
        <v>41275</v>
      </c>
      <c r="B53" s="34">
        <v>11698045</v>
      </c>
      <c r="C53" s="32">
        <f t="shared" si="1"/>
        <v>128.26893741359589</v>
      </c>
      <c r="D53" s="34">
        <v>1913440</v>
      </c>
      <c r="E53" s="32">
        <f t="shared" si="0"/>
        <v>100.16054456381032</v>
      </c>
      <c r="F53" s="34">
        <v>1050279</v>
      </c>
      <c r="G53" s="32">
        <f t="shared" si="2"/>
        <v>92.339931686602398</v>
      </c>
      <c r="H53" s="34">
        <v>2667984</v>
      </c>
      <c r="I53" s="33">
        <f t="shared" si="3"/>
        <v>121.949819268187</v>
      </c>
      <c r="J53" s="6"/>
      <c r="K53" s="14"/>
    </row>
    <row r="54" spans="1:11">
      <c r="A54" s="30">
        <v>41306</v>
      </c>
      <c r="B54" s="34">
        <v>11620928</v>
      </c>
      <c r="C54" s="32">
        <f t="shared" si="1"/>
        <v>127.42335033930064</v>
      </c>
      <c r="D54" s="34">
        <v>1927111.9999999998</v>
      </c>
      <c r="E54" s="32">
        <f t="shared" si="0"/>
        <v>100.87621632005894</v>
      </c>
      <c r="F54" s="34">
        <v>1042120</v>
      </c>
      <c r="G54" s="32">
        <f t="shared" si="2"/>
        <v>91.622597052061494</v>
      </c>
      <c r="H54" s="34">
        <v>2670744</v>
      </c>
      <c r="I54" s="33">
        <f t="shared" si="3"/>
        <v>122.07597501019303</v>
      </c>
      <c r="K54" s="14"/>
    </row>
    <row r="55" spans="1:11">
      <c r="A55" s="30">
        <v>41334</v>
      </c>
      <c r="B55" s="34">
        <v>11896801</v>
      </c>
      <c r="C55" s="32">
        <f t="shared" si="1"/>
        <v>130.44829481259518</v>
      </c>
      <c r="D55" s="34">
        <v>1938193</v>
      </c>
      <c r="E55" s="32">
        <f t="shared" si="0"/>
        <v>101.45626011255393</v>
      </c>
      <c r="F55" s="34">
        <v>1034903</v>
      </c>
      <c r="G55" s="32">
        <f t="shared" si="2"/>
        <v>90.988082521177589</v>
      </c>
      <c r="H55" s="34">
        <v>2651342</v>
      </c>
      <c r="I55" s="33">
        <f t="shared" si="3"/>
        <v>121.18913671077243</v>
      </c>
      <c r="K55" s="14"/>
    </row>
    <row r="56" spans="1:11">
      <c r="A56" s="30">
        <v>41365</v>
      </c>
      <c r="B56" s="34">
        <v>12132681</v>
      </c>
      <c r="C56" s="32">
        <f t="shared" si="1"/>
        <v>133.03471647169454</v>
      </c>
      <c r="D56" s="34">
        <v>1948982</v>
      </c>
      <c r="E56" s="32">
        <f t="shared" si="0"/>
        <v>102.02101893190492</v>
      </c>
      <c r="F56" s="34">
        <v>1027778</v>
      </c>
      <c r="G56" s="32">
        <f t="shared" si="2"/>
        <v>90.361656577912001</v>
      </c>
      <c r="H56" s="34">
        <v>2649513</v>
      </c>
      <c r="I56" s="33">
        <f t="shared" si="3"/>
        <v>121.10553567739235</v>
      </c>
      <c r="J56" s="7"/>
      <c r="K56" s="14"/>
    </row>
    <row r="57" spans="1:11">
      <c r="A57" s="30">
        <v>41395</v>
      </c>
      <c r="B57" s="34">
        <v>12216079</v>
      </c>
      <c r="C57" s="32">
        <f t="shared" si="1"/>
        <v>133.94917464333082</v>
      </c>
      <c r="D57" s="34">
        <v>1958586</v>
      </c>
      <c r="E57" s="32">
        <f t="shared" si="0"/>
        <v>102.52374798010651</v>
      </c>
      <c r="F57" s="34">
        <v>1022716</v>
      </c>
      <c r="G57" s="32">
        <f t="shared" si="2"/>
        <v>89.916608420043872</v>
      </c>
      <c r="H57" s="34">
        <v>2650756</v>
      </c>
      <c r="I57" s="33">
        <f t="shared" si="3"/>
        <v>121.16235146989722</v>
      </c>
      <c r="K57" s="14"/>
    </row>
    <row r="58" spans="1:11">
      <c r="A58" s="30">
        <v>41426</v>
      </c>
      <c r="B58" s="34">
        <v>12274403</v>
      </c>
      <c r="C58" s="32">
        <f t="shared" si="1"/>
        <v>134.5886966750644</v>
      </c>
      <c r="D58" s="34">
        <v>1961927</v>
      </c>
      <c r="E58" s="32">
        <f t="shared" si="0"/>
        <v>102.69863529268892</v>
      </c>
      <c r="F58" s="34">
        <v>1012428</v>
      </c>
      <c r="G58" s="32">
        <f t="shared" si="2"/>
        <v>89.012093317683679</v>
      </c>
      <c r="H58" s="34">
        <v>2663305</v>
      </c>
      <c r="I58" s="33">
        <f t="shared" si="3"/>
        <v>121.73594871860504</v>
      </c>
      <c r="K58" s="14"/>
    </row>
    <row r="59" spans="1:11">
      <c r="A59" s="30">
        <v>41456</v>
      </c>
      <c r="B59" s="34">
        <v>12200031</v>
      </c>
      <c r="C59" s="32">
        <f t="shared" si="1"/>
        <v>133.77320849619997</v>
      </c>
      <c r="D59" s="34">
        <v>1966920</v>
      </c>
      <c r="E59" s="32">
        <f t="shared" si="0"/>
        <v>102.95999786429142</v>
      </c>
      <c r="F59" s="34">
        <v>1003774</v>
      </c>
      <c r="G59" s="32">
        <f t="shared" si="2"/>
        <v>88.251238564979047</v>
      </c>
      <c r="H59" s="34">
        <v>2668898</v>
      </c>
      <c r="I59" s="33">
        <f t="shared" si="3"/>
        <v>121.99159693057595</v>
      </c>
      <c r="K59" s="14"/>
    </row>
    <row r="60" spans="1:11">
      <c r="A60" s="30">
        <v>41487</v>
      </c>
      <c r="B60" s="34">
        <v>12236880</v>
      </c>
      <c r="C60" s="32">
        <f t="shared" si="1"/>
        <v>134.17725738426233</v>
      </c>
      <c r="D60" s="34">
        <v>1945347</v>
      </c>
      <c r="E60" s="32">
        <f t="shared" si="0"/>
        <v>101.83074195458164</v>
      </c>
      <c r="F60" s="34">
        <v>986334</v>
      </c>
      <c r="G60" s="32">
        <f t="shared" si="2"/>
        <v>86.717923694726153</v>
      </c>
      <c r="H60" s="34">
        <v>2663081</v>
      </c>
      <c r="I60" s="33">
        <f t="shared" si="3"/>
        <v>121.72570999171761</v>
      </c>
      <c r="K60" s="14"/>
    </row>
    <row r="61" spans="1:11">
      <c r="A61" s="30">
        <v>41518</v>
      </c>
      <c r="B61" s="34">
        <v>12523723</v>
      </c>
      <c r="C61" s="32">
        <f t="shared" si="1"/>
        <v>137.32248778938799</v>
      </c>
      <c r="D61" s="34">
        <v>1913073</v>
      </c>
      <c r="E61" s="32">
        <f t="shared" si="0"/>
        <v>100.14133365578346</v>
      </c>
      <c r="F61" s="34">
        <v>970007</v>
      </c>
      <c r="G61" s="32">
        <f t="shared" si="2"/>
        <v>85.282463150768635</v>
      </c>
      <c r="H61" s="34">
        <v>2707070</v>
      </c>
      <c r="I61" s="33">
        <f t="shared" si="3"/>
        <v>123.73638569284185</v>
      </c>
      <c r="K61" s="14"/>
    </row>
    <row r="62" spans="1:11">
      <c r="A62" s="30">
        <v>41548</v>
      </c>
      <c r="B62" s="34">
        <v>12297151</v>
      </c>
      <c r="C62" s="32">
        <f t="shared" si="1"/>
        <v>134.83812825002281</v>
      </c>
      <c r="D62" s="34">
        <v>1896377</v>
      </c>
      <c r="E62" s="32">
        <f t="shared" si="0"/>
        <v>99.267368205057338</v>
      </c>
      <c r="F62" s="34">
        <v>960369</v>
      </c>
      <c r="G62" s="32">
        <f t="shared" si="2"/>
        <v>84.43509567832038</v>
      </c>
      <c r="H62" s="34">
        <v>2756891</v>
      </c>
      <c r="I62" s="33">
        <f t="shared" si="3"/>
        <v>126.0136339618571</v>
      </c>
    </row>
    <row r="63" spans="1:11">
      <c r="A63" s="30">
        <v>41579</v>
      </c>
      <c r="B63" s="34">
        <v>12433976</v>
      </c>
      <c r="C63" s="32">
        <f t="shared" si="1"/>
        <v>136.33841290114316</v>
      </c>
      <c r="D63" s="34">
        <v>1860055</v>
      </c>
      <c r="E63" s="32">
        <f t="shared" si="0"/>
        <v>97.366064114180844</v>
      </c>
      <c r="F63" s="34">
        <v>940806</v>
      </c>
      <c r="G63" s="32">
        <f t="shared" si="2"/>
        <v>82.715127856831998</v>
      </c>
      <c r="H63" s="34">
        <v>2766055</v>
      </c>
      <c r="I63" s="33">
        <f t="shared" si="3"/>
        <v>126.43250759219882</v>
      </c>
    </row>
    <row r="64" spans="1:11">
      <c r="A64" s="30">
        <v>41609</v>
      </c>
      <c r="B64" s="34">
        <v>12363785</v>
      </c>
      <c r="C64" s="32">
        <f t="shared" si="1"/>
        <v>135.56876934224101</v>
      </c>
      <c r="D64" s="34">
        <v>1832463</v>
      </c>
      <c r="E64" s="32">
        <f t="shared" si="0"/>
        <v>95.921738843670852</v>
      </c>
      <c r="F64" s="34">
        <v>928454</v>
      </c>
      <c r="G64" s="32">
        <f t="shared" si="2"/>
        <v>81.629147049643706</v>
      </c>
      <c r="H64" s="34">
        <v>2823400</v>
      </c>
      <c r="I64" s="33">
        <f t="shared" si="3"/>
        <v>129.053667383987</v>
      </c>
    </row>
    <row r="65" spans="1:9">
      <c r="A65" s="30">
        <v>41640</v>
      </c>
      <c r="B65" s="34">
        <v>12329012</v>
      </c>
      <c r="C65" s="32">
        <f t="shared" si="1"/>
        <v>135.18748377181595</v>
      </c>
      <c r="D65" s="34">
        <v>1812824</v>
      </c>
      <c r="E65" s="32">
        <f t="shared" si="0"/>
        <v>94.893719708140765</v>
      </c>
      <c r="F65" s="34">
        <v>908141</v>
      </c>
      <c r="G65" s="32">
        <f t="shared" si="2"/>
        <v>79.84323965518</v>
      </c>
      <c r="H65" s="34">
        <v>2838873</v>
      </c>
      <c r="I65" s="33">
        <f t="shared" si="3"/>
        <v>129.76091658545772</v>
      </c>
    </row>
    <row r="66" spans="1:9">
      <c r="A66" s="30">
        <v>41671</v>
      </c>
      <c r="B66" s="34">
        <v>12355589</v>
      </c>
      <c r="C66" s="32">
        <f t="shared" si="1"/>
        <v>135.47890029052837</v>
      </c>
      <c r="D66" s="34">
        <v>1925354</v>
      </c>
      <c r="E66" s="32">
        <f t="shared" ref="E66:E76" si="4">(D66/$D$2)*100</f>
        <v>100.7841924064044</v>
      </c>
      <c r="F66" s="34">
        <v>929946</v>
      </c>
      <c r="G66" s="32">
        <f t="shared" si="2"/>
        <v>81.760322840149286</v>
      </c>
      <c r="H66" s="34">
        <v>2836699</v>
      </c>
      <c r="I66" s="33">
        <f t="shared" si="3"/>
        <v>129.66154608432689</v>
      </c>
    </row>
    <row r="67" spans="1:9">
      <c r="A67" s="30">
        <v>41699</v>
      </c>
      <c r="B67" s="34">
        <v>12566310</v>
      </c>
      <c r="C67" s="32">
        <f t="shared" ref="C67:C76" si="5">(B67/$B$2)*100</f>
        <v>137.7894537856406</v>
      </c>
      <c r="D67" s="34">
        <v>1928800</v>
      </c>
      <c r="E67" s="32">
        <f t="shared" si="4"/>
        <v>100.96457602782283</v>
      </c>
      <c r="F67" s="34">
        <v>942484</v>
      </c>
      <c r="G67" s="32">
        <f t="shared" ref="G67:G115" si="6">(F67/$F$2)*100</f>
        <v>82.862656661435466</v>
      </c>
      <c r="H67" s="34">
        <v>2849623</v>
      </c>
      <c r="I67" s="33">
        <f t="shared" ref="I67:I88" si="7">(H67/$H$2)*100</f>
        <v>130.25228405885073</v>
      </c>
    </row>
    <row r="68" spans="1:9">
      <c r="A68" s="30">
        <v>41730</v>
      </c>
      <c r="B68" s="34">
        <v>12730077</v>
      </c>
      <c r="C68" s="32">
        <f t="shared" si="5"/>
        <v>139.5851571765416</v>
      </c>
      <c r="D68" s="34">
        <v>1902614</v>
      </c>
      <c r="E68" s="32">
        <f t="shared" si="4"/>
        <v>99.593848949917103</v>
      </c>
      <c r="F68" s="34">
        <v>912476</v>
      </c>
      <c r="G68" s="32">
        <f t="shared" si="6"/>
        <v>80.22437038697737</v>
      </c>
      <c r="H68" s="34">
        <v>2844868</v>
      </c>
      <c r="I68" s="33">
        <f t="shared" si="7"/>
        <v>130.03493965550342</v>
      </c>
    </row>
    <row r="69" spans="1:9">
      <c r="A69" s="30">
        <v>41760</v>
      </c>
      <c r="B69" s="34">
        <v>12922571</v>
      </c>
      <c r="C69" s="32">
        <f t="shared" si="5"/>
        <v>141.69585181299519</v>
      </c>
      <c r="D69" s="34">
        <v>1904808</v>
      </c>
      <c r="E69" s="32">
        <f t="shared" si="4"/>
        <v>99.708695631690773</v>
      </c>
      <c r="F69" s="34">
        <v>910468</v>
      </c>
      <c r="G69" s="32">
        <f t="shared" si="6"/>
        <v>80.047828170264765</v>
      </c>
      <c r="H69" s="34">
        <v>2849314</v>
      </c>
      <c r="I69" s="33">
        <f t="shared" si="7"/>
        <v>130.23816010077834</v>
      </c>
    </row>
    <row r="70" spans="1:9">
      <c r="A70" s="30">
        <v>41791</v>
      </c>
      <c r="B70" s="34">
        <v>13034290</v>
      </c>
      <c r="C70" s="32">
        <f t="shared" si="5"/>
        <v>142.92084944455749</v>
      </c>
      <c r="D70" s="34">
        <v>1906518</v>
      </c>
      <c r="E70" s="32">
        <f t="shared" si="4"/>
        <v>99.79820694702029</v>
      </c>
      <c r="F70" s="34">
        <v>910428</v>
      </c>
      <c r="G70" s="32">
        <f t="shared" si="6"/>
        <v>80.044311393039408</v>
      </c>
      <c r="H70" s="34">
        <v>2852087</v>
      </c>
      <c r="I70" s="33">
        <f t="shared" si="7"/>
        <v>130.36491005461264</v>
      </c>
    </row>
    <row r="71" spans="1:9">
      <c r="A71" s="30">
        <v>41821</v>
      </c>
      <c r="B71" s="34">
        <v>12701507</v>
      </c>
      <c r="C71" s="32">
        <f t="shared" si="5"/>
        <v>139.27188743429778</v>
      </c>
      <c r="D71" s="34">
        <v>1948562</v>
      </c>
      <c r="E71" s="32">
        <f t="shared" si="4"/>
        <v>101.99903369656083</v>
      </c>
      <c r="F71" s="34">
        <v>927355</v>
      </c>
      <c r="G71" s="32">
        <f t="shared" si="6"/>
        <v>81.532523595377199</v>
      </c>
      <c r="H71" s="34">
        <v>2864800</v>
      </c>
      <c r="I71" s="33">
        <f t="shared" si="7"/>
        <v>130.94600351407732</v>
      </c>
    </row>
    <row r="72" spans="1:9">
      <c r="A72" s="30">
        <v>41852</v>
      </c>
      <c r="B72" s="34">
        <v>12884711</v>
      </c>
      <c r="C72" s="32">
        <f t="shared" si="5"/>
        <v>141.2807173208233</v>
      </c>
      <c r="D72" s="34">
        <v>1983848</v>
      </c>
      <c r="E72" s="32">
        <f t="shared" si="4"/>
        <v>103.84610754025523</v>
      </c>
      <c r="F72" s="34">
        <v>925809</v>
      </c>
      <c r="G72" s="32">
        <f t="shared" si="6"/>
        <v>81.396600155617392</v>
      </c>
      <c r="H72" s="34">
        <v>2859563</v>
      </c>
      <c r="I72" s="33">
        <f t="shared" si="7"/>
        <v>130.70662756448112</v>
      </c>
    </row>
    <row r="73" spans="1:9">
      <c r="A73" s="30">
        <v>41883</v>
      </c>
      <c r="B73" s="34">
        <v>13155308</v>
      </c>
      <c r="C73" s="32">
        <f t="shared" si="5"/>
        <v>144.24781051095096</v>
      </c>
      <c r="D73" s="34">
        <v>1984653</v>
      </c>
      <c r="E73" s="32">
        <f t="shared" si="4"/>
        <v>103.88824590799808</v>
      </c>
      <c r="F73" s="34">
        <v>922896</v>
      </c>
      <c r="G73" s="32">
        <f t="shared" si="6"/>
        <v>81.140490854181223</v>
      </c>
      <c r="H73" s="34">
        <v>2879940</v>
      </c>
      <c r="I73" s="33">
        <f t="shared" si="7"/>
        <v>131.63803175102342</v>
      </c>
    </row>
    <row r="74" spans="1:9">
      <c r="A74" s="30">
        <v>41913</v>
      </c>
      <c r="B74" s="35">
        <v>13072609</v>
      </c>
      <c r="C74" s="32">
        <f t="shared" si="5"/>
        <v>143.34101686678503</v>
      </c>
      <c r="D74" s="35">
        <v>2001958</v>
      </c>
      <c r="E74" s="32">
        <f t="shared" si="4"/>
        <v>104.79408994997313</v>
      </c>
      <c r="F74" s="35">
        <v>922888</v>
      </c>
      <c r="G74" s="32">
        <f t="shared" si="6"/>
        <v>81.139787498736155</v>
      </c>
      <c r="H74" s="35">
        <v>2908367</v>
      </c>
      <c r="I74" s="33">
        <f t="shared" si="7"/>
        <v>132.93739018508327</v>
      </c>
    </row>
    <row r="75" spans="1:9" s="47" customFormat="1">
      <c r="A75" s="46">
        <v>41944</v>
      </c>
      <c r="B75" s="48">
        <v>13100694</v>
      </c>
      <c r="C75" s="31">
        <f t="shared" si="5"/>
        <v>143.64896858925326</v>
      </c>
      <c r="D75" s="48">
        <v>1990727</v>
      </c>
      <c r="E75" s="31">
        <f t="shared" si="4"/>
        <v>104.20619428771241</v>
      </c>
      <c r="F75" s="48">
        <v>878159</v>
      </c>
      <c r="G75" s="31">
        <f t="shared" si="6"/>
        <v>77.207239285918376</v>
      </c>
      <c r="H75" s="48">
        <v>2929226</v>
      </c>
      <c r="I75" s="33">
        <f t="shared" si="7"/>
        <v>133.89082591787445</v>
      </c>
    </row>
    <row r="76" spans="1:9">
      <c r="A76" s="49">
        <v>41974</v>
      </c>
      <c r="B76" s="50">
        <v>13093230</v>
      </c>
      <c r="C76" s="31">
        <f t="shared" si="5"/>
        <v>143.56712590965549</v>
      </c>
      <c r="D76" s="50">
        <v>1963165</v>
      </c>
      <c r="E76" s="31">
        <f t="shared" si="4"/>
        <v>102.76343939115556</v>
      </c>
      <c r="F76" s="50">
        <v>864468</v>
      </c>
      <c r="G76" s="31">
        <f t="shared" si="6"/>
        <v>76.003534361111477</v>
      </c>
      <c r="H76" s="50">
        <v>2910148</v>
      </c>
      <c r="I76" s="33">
        <f t="shared" si="7"/>
        <v>133.01879720555888</v>
      </c>
    </row>
    <row r="77" spans="1:9">
      <c r="A77" s="49">
        <v>42005</v>
      </c>
      <c r="B77" s="51">
        <v>12913416</v>
      </c>
      <c r="C77" s="31">
        <f t="shared" ref="C77:C86" si="8">(B77/$B$2)*100</f>
        <v>141.59546733661287</v>
      </c>
      <c r="D77" s="97">
        <v>1971494</v>
      </c>
      <c r="E77" s="31">
        <f t="shared" ref="E77:E89" si="9">(D77/$D$2)*100</f>
        <v>103.19942754634828</v>
      </c>
      <c r="F77" s="97">
        <v>850325</v>
      </c>
      <c r="G77" s="31">
        <f t="shared" si="6"/>
        <v>74.760089853658101</v>
      </c>
      <c r="H77" s="97">
        <v>2926680</v>
      </c>
      <c r="I77" s="33">
        <f t="shared" si="7"/>
        <v>133.77445181673411</v>
      </c>
    </row>
    <row r="78" spans="1:9">
      <c r="A78" s="49">
        <v>42036</v>
      </c>
      <c r="B78" s="59">
        <v>12851205</v>
      </c>
      <c r="C78" s="31">
        <f t="shared" si="8"/>
        <v>140.91332439175014</v>
      </c>
      <c r="D78" s="97">
        <v>2027866</v>
      </c>
      <c r="E78" s="31">
        <f t="shared" si="9"/>
        <v>106.150264895913</v>
      </c>
      <c r="F78" s="97">
        <v>886675</v>
      </c>
      <c r="G78" s="31">
        <f t="shared" si="6"/>
        <v>77.955961157195546</v>
      </c>
      <c r="H78" s="97">
        <v>2929385</v>
      </c>
      <c r="I78" s="33">
        <f t="shared" si="7"/>
        <v>133.89809358562044</v>
      </c>
    </row>
    <row r="79" spans="1:9">
      <c r="A79" s="49">
        <v>42064</v>
      </c>
      <c r="B79" s="52">
        <v>13148326</v>
      </c>
      <c r="C79" s="31">
        <f t="shared" si="8"/>
        <v>144.17125295616108</v>
      </c>
      <c r="D79" s="96">
        <v>2025815</v>
      </c>
      <c r="E79" s="31">
        <f t="shared" si="9"/>
        <v>106.04290366331601</v>
      </c>
      <c r="F79" s="96">
        <v>872201</v>
      </c>
      <c r="G79" s="31">
        <f t="shared" si="6"/>
        <v>76.683415318202393</v>
      </c>
      <c r="H79" s="96">
        <v>2926533</v>
      </c>
      <c r="I79" s="33">
        <f t="shared" si="7"/>
        <v>133.76773265221422</v>
      </c>
    </row>
    <row r="80" spans="1:9">
      <c r="A80" s="49">
        <v>42095</v>
      </c>
      <c r="B80" s="59">
        <v>13451823</v>
      </c>
      <c r="C80" s="31">
        <f t="shared" si="8"/>
        <v>147.49909429188978</v>
      </c>
      <c r="D80" s="97">
        <v>1949831</v>
      </c>
      <c r="E80" s="31">
        <f t="shared" si="9"/>
        <v>102.06546051477905</v>
      </c>
      <c r="F80" s="97">
        <v>839337</v>
      </c>
      <c r="G80" s="31">
        <f t="shared" si="6"/>
        <v>73.794031149854277</v>
      </c>
      <c r="H80" s="97">
        <v>2928695</v>
      </c>
      <c r="I80" s="33">
        <f t="shared" si="7"/>
        <v>133.86655465011893</v>
      </c>
    </row>
    <row r="81" spans="1:9">
      <c r="A81" s="49">
        <v>42125</v>
      </c>
      <c r="B81" s="61">
        <v>13585611</v>
      </c>
      <c r="C81" s="31">
        <f t="shared" si="8"/>
        <v>148.96607827072469</v>
      </c>
      <c r="D81" s="97">
        <v>2026587</v>
      </c>
      <c r="E81" s="31">
        <f t="shared" si="9"/>
        <v>106.08331461971039</v>
      </c>
      <c r="F81" s="97">
        <v>848248</v>
      </c>
      <c r="G81" s="31">
        <f t="shared" si="6"/>
        <v>74.577481196231773</v>
      </c>
      <c r="H81" s="97">
        <v>2928677</v>
      </c>
      <c r="I81" s="33">
        <f t="shared" si="7"/>
        <v>133.86573189527977</v>
      </c>
    </row>
    <row r="82" spans="1:9">
      <c r="A82" s="49">
        <v>42156</v>
      </c>
      <c r="B82" s="42">
        <v>13596512</v>
      </c>
      <c r="C82" s="31">
        <f t="shared" si="8"/>
        <v>149.08560761829906</v>
      </c>
      <c r="D82" s="42">
        <v>1996411</v>
      </c>
      <c r="E82" s="31">
        <f t="shared" si="9"/>
        <v>104.50372780603578</v>
      </c>
      <c r="F82" s="42">
        <v>833523</v>
      </c>
      <c r="G82" s="31">
        <f t="shared" si="6"/>
        <v>73.282867580149542</v>
      </c>
      <c r="H82" s="42">
        <v>2936848</v>
      </c>
      <c r="I82" s="33">
        <f t="shared" si="7"/>
        <v>134.23921688366062</v>
      </c>
    </row>
    <row r="83" spans="1:9">
      <c r="A83" s="49">
        <v>42186</v>
      </c>
      <c r="B83" s="67">
        <v>13318215</v>
      </c>
      <c r="C83" s="31">
        <f t="shared" si="8"/>
        <v>146.03408401111585</v>
      </c>
      <c r="D83" s="97">
        <v>2010252</v>
      </c>
      <c r="E83" s="31">
        <f t="shared" si="9"/>
        <v>105.22824600222052</v>
      </c>
      <c r="F83" s="97">
        <v>828359</v>
      </c>
      <c r="G83" s="31">
        <f t="shared" si="6"/>
        <v>72.828851640356774</v>
      </c>
      <c r="H83" s="97">
        <v>2948014</v>
      </c>
      <c r="I83" s="33">
        <f t="shared" si="7"/>
        <v>134.7495991355589</v>
      </c>
    </row>
    <row r="84" spans="1:9">
      <c r="A84" s="49">
        <v>42217</v>
      </c>
      <c r="B84" s="24">
        <v>13566414</v>
      </c>
      <c r="C84" s="31">
        <f t="shared" si="8"/>
        <v>148.75558337251488</v>
      </c>
      <c r="D84" s="24">
        <v>2018645</v>
      </c>
      <c r="E84" s="31">
        <f t="shared" si="9"/>
        <v>105.66758428851328</v>
      </c>
      <c r="F84" s="24">
        <v>611147</v>
      </c>
      <c r="G84" s="31">
        <f t="shared" si="6"/>
        <v>53.731696273534936</v>
      </c>
      <c r="H84" s="24">
        <v>2949836</v>
      </c>
      <c r="I84" s="33">
        <f t="shared" si="7"/>
        <v>134.83288020872376</v>
      </c>
    </row>
    <row r="85" spans="1:9">
      <c r="A85" s="49">
        <v>42248</v>
      </c>
      <c r="B85" s="67">
        <v>13489364</v>
      </c>
      <c r="C85" s="31">
        <f t="shared" si="8"/>
        <v>147.91073095249791</v>
      </c>
      <c r="D85" s="97">
        <v>2027249</v>
      </c>
      <c r="E85" s="31">
        <f t="shared" si="9"/>
        <v>106.11796753827656</v>
      </c>
      <c r="F85" s="97">
        <v>814110</v>
      </c>
      <c r="G85" s="31">
        <f t="shared" si="6"/>
        <v>71.576087673256225</v>
      </c>
      <c r="H85" s="97">
        <v>2967562</v>
      </c>
      <c r="I85" s="33">
        <f t="shared" si="7"/>
        <v>135.64311089089722</v>
      </c>
    </row>
    <row r="86" spans="1:9">
      <c r="A86" s="49">
        <v>42278</v>
      </c>
      <c r="B86" s="67">
        <v>13741124</v>
      </c>
      <c r="C86" s="31">
        <f t="shared" si="8"/>
        <v>150.67127664053783</v>
      </c>
      <c r="D86" s="97">
        <v>2026155</v>
      </c>
      <c r="E86" s="31">
        <f t="shared" si="9"/>
        <v>106.06070123478504</v>
      </c>
      <c r="F86" s="97">
        <v>808113</v>
      </c>
      <c r="G86" s="31">
        <f t="shared" si="6"/>
        <v>71.048834847745525</v>
      </c>
      <c r="H86" s="97">
        <v>3071020</v>
      </c>
      <c r="I86" s="33">
        <f t="shared" si="7"/>
        <v>140.37203145483167</v>
      </c>
    </row>
    <row r="87" spans="1:9">
      <c r="A87" s="49">
        <v>42309</v>
      </c>
      <c r="B87" s="24">
        <v>13755572</v>
      </c>
      <c r="C87" s="31">
        <f>(B87/$B$2)*100</f>
        <v>150.8296988049039</v>
      </c>
      <c r="D87" s="24">
        <v>2027916</v>
      </c>
      <c r="E87" s="31">
        <f t="shared" si="9"/>
        <v>106.15288218583491</v>
      </c>
      <c r="F87" s="24">
        <v>802893</v>
      </c>
      <c r="G87" s="31">
        <f t="shared" si="6"/>
        <v>70.589895419837262</v>
      </c>
      <c r="H87" s="24">
        <v>2996123</v>
      </c>
      <c r="I87" s="33">
        <f t="shared" si="7"/>
        <v>136.94859427764868</v>
      </c>
    </row>
    <row r="88" spans="1:9">
      <c r="A88" s="49">
        <v>42339</v>
      </c>
      <c r="B88" s="67">
        <v>13713717</v>
      </c>
      <c r="C88" s="31">
        <f>(B88/$B$2)*100</f>
        <v>150.37075918076619</v>
      </c>
      <c r="D88" s="97">
        <v>2035701</v>
      </c>
      <c r="E88" s="31">
        <f t="shared" si="9"/>
        <v>106.5603942266772</v>
      </c>
      <c r="F88" s="97">
        <v>797334</v>
      </c>
      <c r="G88" s="31">
        <f t="shared" si="6"/>
        <v>70.101151304944153</v>
      </c>
      <c r="H88" s="97">
        <v>3032971</v>
      </c>
      <c r="I88" s="33">
        <f t="shared" si="7"/>
        <v>138.63286485063341</v>
      </c>
    </row>
    <row r="89" spans="1:9">
      <c r="A89" s="49">
        <v>42370</v>
      </c>
      <c r="B89" s="67">
        <v>13352629</v>
      </c>
      <c r="C89" s="31">
        <f>(B89/$B$2)*100</f>
        <v>146.41143315040807</v>
      </c>
      <c r="D89" s="97">
        <v>2011113</v>
      </c>
      <c r="E89" s="31">
        <f t="shared" si="9"/>
        <v>105.27331573467589</v>
      </c>
      <c r="F89" s="97">
        <v>792615</v>
      </c>
      <c r="G89" s="31">
        <f t="shared" si="6"/>
        <v>69.686259511783405</v>
      </c>
      <c r="H89" s="97">
        <v>3034105</v>
      </c>
      <c r="I89" s="33">
        <f t="shared" ref="I89:I115" si="10">(H89/$H$2)*100</f>
        <v>138.68469840550114</v>
      </c>
    </row>
    <row r="90" spans="1:9">
      <c r="A90" s="49">
        <v>42401</v>
      </c>
      <c r="B90" s="24">
        <v>13258741</v>
      </c>
      <c r="C90" s="31">
        <f>(B90/$B$2)*100</f>
        <v>145.38195224177011</v>
      </c>
      <c r="D90" s="24">
        <v>1949324</v>
      </c>
      <c r="E90" s="31">
        <f t="shared" ref="E90:E115" si="11">(D90/$D$2)*100</f>
        <v>102.03892119497083</v>
      </c>
      <c r="F90" s="24">
        <v>758850</v>
      </c>
      <c r="G90" s="31">
        <f t="shared" si="6"/>
        <v>66.717659936434245</v>
      </c>
      <c r="H90" s="24">
        <v>3059263</v>
      </c>
      <c r="I90" s="33">
        <f t="shared" si="10"/>
        <v>139.83463541904732</v>
      </c>
    </row>
    <row r="91" spans="1:9">
      <c r="A91" s="49">
        <v>42430</v>
      </c>
      <c r="B91" s="24">
        <v>13503330</v>
      </c>
      <c r="C91" s="31">
        <f>(B91/$B$2)*100</f>
        <v>148.06386799205609</v>
      </c>
      <c r="D91" s="24">
        <v>1935899</v>
      </c>
      <c r="E91" s="31">
        <f t="shared" si="11"/>
        <v>101.33617885093645</v>
      </c>
      <c r="F91" s="24">
        <v>748079</v>
      </c>
      <c r="G91" s="31">
        <f t="shared" si="6"/>
        <v>65.770679749077942</v>
      </c>
      <c r="H91" s="24">
        <v>3068719</v>
      </c>
      <c r="I91" s="33">
        <f t="shared" si="10"/>
        <v>140.26685596122448</v>
      </c>
    </row>
    <row r="92" spans="1:9">
      <c r="A92" s="49">
        <v>42461</v>
      </c>
      <c r="B92" s="24">
        <v>13665900</v>
      </c>
      <c r="C92" s="31">
        <f t="shared" ref="C92:C115" si="12">(B92/$B$2)*100</f>
        <v>149.84644629085116</v>
      </c>
      <c r="D92" s="24">
        <v>1931701</v>
      </c>
      <c r="E92" s="31">
        <f t="shared" si="11"/>
        <v>101.1164311890924</v>
      </c>
      <c r="F92" s="24">
        <v>740165</v>
      </c>
      <c r="G92" s="31">
        <f t="shared" si="6"/>
        <v>65.074885375042314</v>
      </c>
      <c r="H92" s="24">
        <v>3062031</v>
      </c>
      <c r="I92" s="33">
        <f t="shared" si="10"/>
        <v>139.96115682987076</v>
      </c>
    </row>
    <row r="93" spans="1:9">
      <c r="A93" s="49">
        <v>42491</v>
      </c>
      <c r="B93" s="24">
        <v>13696518</v>
      </c>
      <c r="C93" s="31">
        <f t="shared" si="12"/>
        <v>150.18217233103391</v>
      </c>
      <c r="D93" s="24">
        <v>1944407</v>
      </c>
      <c r="E93" s="31">
        <f t="shared" si="11"/>
        <v>101.78153690404963</v>
      </c>
      <c r="F93" s="24">
        <v>738719</v>
      </c>
      <c r="G93" s="31">
        <f t="shared" si="6"/>
        <v>64.947753878345878</v>
      </c>
      <c r="H93" s="24">
        <v>3063975</v>
      </c>
      <c r="I93" s="31">
        <f t="shared" si="10"/>
        <v>140.05001435250108</v>
      </c>
    </row>
    <row r="94" spans="1:9">
      <c r="A94" s="49">
        <v>42522</v>
      </c>
      <c r="B94" s="97">
        <v>13686743</v>
      </c>
      <c r="C94" s="156">
        <f t="shared" si="12"/>
        <v>150.07498956133026</v>
      </c>
      <c r="D94" s="97">
        <v>1946198</v>
      </c>
      <c r="E94" s="156">
        <f t="shared" si="11"/>
        <v>101.87528822905266</v>
      </c>
      <c r="F94" s="97">
        <v>733669</v>
      </c>
      <c r="G94" s="156">
        <f t="shared" si="6"/>
        <v>64.503760753645352</v>
      </c>
      <c r="H94" s="97">
        <v>3083240</v>
      </c>
      <c r="I94" s="156">
        <f t="shared" si="10"/>
        <v>140.93059057342356</v>
      </c>
    </row>
    <row r="95" spans="1:9">
      <c r="A95" s="49">
        <v>42552</v>
      </c>
      <c r="B95" s="97">
        <v>13362031</v>
      </c>
      <c r="C95" s="156">
        <f t="shared" si="12"/>
        <v>146.51452597912967</v>
      </c>
      <c r="D95" s="97">
        <v>1954146</v>
      </c>
      <c r="E95" s="156">
        <f t="shared" si="11"/>
        <v>102.29133263504038</v>
      </c>
      <c r="F95" s="97">
        <v>729995</v>
      </c>
      <c r="G95" s="156">
        <f t="shared" si="6"/>
        <v>64.180744765496897</v>
      </c>
      <c r="H95" s="97">
        <v>3071724</v>
      </c>
      <c r="I95" s="156">
        <f t="shared" si="10"/>
        <v>140.40421031076363</v>
      </c>
    </row>
    <row r="96" spans="1:9">
      <c r="A96" s="49">
        <v>42583</v>
      </c>
      <c r="B96" s="97">
        <v>13471407</v>
      </c>
      <c r="C96" s="156">
        <f t="shared" si="12"/>
        <v>147.7138326409308</v>
      </c>
      <c r="D96" s="97">
        <v>1962189</v>
      </c>
      <c r="E96" s="156">
        <f t="shared" si="11"/>
        <v>102.71234989187977</v>
      </c>
      <c r="F96" s="97">
        <v>727885</v>
      </c>
      <c r="G96" s="156">
        <f t="shared" si="6"/>
        <v>63.995234766859653</v>
      </c>
      <c r="H96" s="97">
        <v>3042243</v>
      </c>
      <c r="I96" s="156">
        <f t="shared" si="10"/>
        <v>139.05667501001017</v>
      </c>
    </row>
    <row r="97" spans="1:10">
      <c r="A97" s="49">
        <v>42614</v>
      </c>
      <c r="B97" s="97">
        <v>13470684</v>
      </c>
      <c r="C97" s="156">
        <f t="shared" si="12"/>
        <v>147.70590495371897</v>
      </c>
      <c r="D97" s="97">
        <v>1967273</v>
      </c>
      <c r="E97" s="156">
        <f t="shared" si="11"/>
        <v>102.97847593114015</v>
      </c>
      <c r="F97" s="97">
        <v>725393</v>
      </c>
      <c r="G97" s="156">
        <f t="shared" si="6"/>
        <v>63.776139545720298</v>
      </c>
      <c r="H97" s="97">
        <v>2992784</v>
      </c>
      <c r="I97" s="156">
        <f t="shared" si="10"/>
        <v>136.7959732549827</v>
      </c>
    </row>
    <row r="98" spans="1:10">
      <c r="A98" s="49">
        <v>42644</v>
      </c>
      <c r="B98" s="97">
        <v>13660465</v>
      </c>
      <c r="C98" s="156">
        <f t="shared" si="12"/>
        <v>149.78685157439702</v>
      </c>
      <c r="D98" s="97">
        <v>1970606</v>
      </c>
      <c r="E98" s="156">
        <f t="shared" si="11"/>
        <v>103.15294447733505</v>
      </c>
      <c r="F98" s="97">
        <v>724432</v>
      </c>
      <c r="G98" s="156">
        <f t="shared" si="6"/>
        <v>63.691648972881254</v>
      </c>
      <c r="H98" s="97">
        <v>2994165</v>
      </c>
      <c r="I98" s="156">
        <f t="shared" si="10"/>
        <v>136.85909683458789</v>
      </c>
    </row>
    <row r="99" spans="1:10">
      <c r="A99" s="49">
        <v>42675</v>
      </c>
      <c r="B99" s="97">
        <v>13583875</v>
      </c>
      <c r="C99" s="156">
        <f t="shared" si="12"/>
        <v>148.94704304942491</v>
      </c>
      <c r="D99" s="97">
        <v>1984374</v>
      </c>
      <c r="E99" s="156">
        <f t="shared" si="11"/>
        <v>103.87364143023379</v>
      </c>
      <c r="F99" s="97">
        <v>722235</v>
      </c>
      <c r="G99" s="156">
        <f t="shared" si="6"/>
        <v>63.49848998377886</v>
      </c>
      <c r="H99" s="97">
        <v>2986386</v>
      </c>
      <c r="I99" s="156">
        <f t="shared" si="10"/>
        <v>136.50352961826005</v>
      </c>
    </row>
    <row r="100" spans="1:10">
      <c r="A100" s="49">
        <v>42705</v>
      </c>
      <c r="B100" s="97">
        <v>13415843</v>
      </c>
      <c r="C100" s="156">
        <f t="shared" si="12"/>
        <v>147.10457397946652</v>
      </c>
      <c r="D100" s="97">
        <v>1983661</v>
      </c>
      <c r="E100" s="156">
        <f t="shared" si="11"/>
        <v>103.83631887594727</v>
      </c>
      <c r="F100" s="97">
        <v>717876</v>
      </c>
      <c r="G100" s="156">
        <f t="shared" si="6"/>
        <v>63.11524918564627</v>
      </c>
      <c r="H100" s="97">
        <v>2982548</v>
      </c>
      <c r="I100" s="156">
        <f t="shared" si="10"/>
        <v>136.32810000310818</v>
      </c>
    </row>
    <row r="101" spans="1:10">
      <c r="A101" s="169">
        <v>42736</v>
      </c>
      <c r="B101" s="62">
        <v>13115945</v>
      </c>
      <c r="C101" s="170">
        <f t="shared" si="12"/>
        <v>143.81619563996941</v>
      </c>
      <c r="D101" s="62">
        <v>1806614</v>
      </c>
      <c r="E101" s="170">
        <f t="shared" si="11"/>
        <v>94.568652299838831</v>
      </c>
      <c r="F101" s="62">
        <v>713465</v>
      </c>
      <c r="G101" s="170">
        <f t="shared" si="6"/>
        <v>62.727436577120734</v>
      </c>
      <c r="H101" s="62">
        <v>2970210</v>
      </c>
      <c r="I101" s="170">
        <f t="shared" si="10"/>
        <v>135.76414726945953</v>
      </c>
    </row>
    <row r="102" spans="1:10">
      <c r="A102" s="169">
        <v>42767</v>
      </c>
      <c r="B102" s="62">
        <v>13126079</v>
      </c>
      <c r="C102" s="170">
        <f t="shared" si="12"/>
        <v>143.92731484080591</v>
      </c>
      <c r="D102" s="62">
        <v>1983739</v>
      </c>
      <c r="E102" s="170">
        <f t="shared" si="11"/>
        <v>103.84040184822545</v>
      </c>
      <c r="F102" s="62">
        <v>715201</v>
      </c>
      <c r="G102" s="170">
        <f t="shared" si="6"/>
        <v>62.880064708700942</v>
      </c>
      <c r="H102" s="62">
        <v>2965218</v>
      </c>
      <c r="I102" s="170">
        <f t="shared" si="10"/>
        <v>135.53596992739645</v>
      </c>
    </row>
    <row r="103" spans="1:10">
      <c r="A103" s="169">
        <v>42795</v>
      </c>
      <c r="B103" s="62">
        <v>13558783</v>
      </c>
      <c r="C103" s="170">
        <f t="shared" si="12"/>
        <v>148.67190953971607</v>
      </c>
      <c r="D103" s="62">
        <v>2006893</v>
      </c>
      <c r="E103" s="170">
        <f t="shared" si="11"/>
        <v>105.05241646526619</v>
      </c>
      <c r="F103" s="62">
        <v>727211</v>
      </c>
      <c r="G103" s="170">
        <f t="shared" si="6"/>
        <v>63.935977070612495</v>
      </c>
      <c r="H103" s="62">
        <v>2970810</v>
      </c>
      <c r="I103" s="170">
        <f t="shared" si="10"/>
        <v>135.79157243076517</v>
      </c>
    </row>
    <row r="104" spans="1:10">
      <c r="A104" s="169">
        <v>42826</v>
      </c>
      <c r="B104" s="62">
        <v>13849359</v>
      </c>
      <c r="C104" s="170">
        <f t="shared" si="12"/>
        <v>151.85807224962983</v>
      </c>
      <c r="D104" s="62">
        <v>2031171</v>
      </c>
      <c r="E104" s="170">
        <f t="shared" si="11"/>
        <v>106.32326775975163</v>
      </c>
      <c r="F104" s="62">
        <v>728918</v>
      </c>
      <c r="G104" s="170">
        <f t="shared" si="6"/>
        <v>64.086055538704329</v>
      </c>
      <c r="H104" s="62">
        <v>2969930</v>
      </c>
      <c r="I104" s="170">
        <f t="shared" si="10"/>
        <v>135.75134886085021</v>
      </c>
      <c r="J104" s="139"/>
    </row>
    <row r="105" spans="1:10">
      <c r="A105" s="169">
        <v>42856</v>
      </c>
      <c r="B105" s="62">
        <v>14105505</v>
      </c>
      <c r="C105" s="170">
        <f t="shared" si="12"/>
        <v>154.66671038042372</v>
      </c>
      <c r="D105" s="62">
        <v>2041743</v>
      </c>
      <c r="E105" s="170">
        <f t="shared" si="11"/>
        <v>106.87666754084151</v>
      </c>
      <c r="F105" s="62">
        <v>729891</v>
      </c>
      <c r="G105" s="170">
        <f t="shared" si="6"/>
        <v>64.171601144710991</v>
      </c>
      <c r="H105" s="62">
        <v>2970555</v>
      </c>
      <c r="I105" s="170">
        <f t="shared" si="10"/>
        <v>135.77991673721027</v>
      </c>
    </row>
    <row r="106" spans="1:10">
      <c r="A106" s="169">
        <v>42887</v>
      </c>
      <c r="B106" s="62">
        <v>14009873</v>
      </c>
      <c r="C106" s="170">
        <f t="shared" si="12"/>
        <v>153.61810653057216</v>
      </c>
      <c r="D106" s="62">
        <v>2061171</v>
      </c>
      <c r="E106" s="170">
        <f t="shared" si="11"/>
        <v>107.8936417129011</v>
      </c>
      <c r="F106" s="62">
        <v>728002</v>
      </c>
      <c r="G106" s="170">
        <f t="shared" si="6"/>
        <v>64.005521340243803</v>
      </c>
      <c r="H106" s="62">
        <v>2976758</v>
      </c>
      <c r="I106" s="170">
        <f t="shared" si="10"/>
        <v>136.0634471965086</v>
      </c>
    </row>
    <row r="107" spans="1:10">
      <c r="A107" s="169">
        <v>42917</v>
      </c>
      <c r="B107" s="62">
        <v>14195607</v>
      </c>
      <c r="C107" s="170">
        <f t="shared" si="12"/>
        <v>155.65467783984448</v>
      </c>
      <c r="D107" s="62">
        <v>2025404</v>
      </c>
      <c r="E107" s="170">
        <f t="shared" si="11"/>
        <v>106.02138954015787</v>
      </c>
      <c r="F107" s="62">
        <v>725985</v>
      </c>
      <c r="G107" s="170">
        <f t="shared" si="6"/>
        <v>63.828187848655496</v>
      </c>
      <c r="H107" s="62">
        <v>2975092</v>
      </c>
      <c r="I107" s="170">
        <f t="shared" si="10"/>
        <v>135.98729666528322</v>
      </c>
    </row>
    <row r="108" spans="1:10">
      <c r="A108" s="169">
        <v>42948</v>
      </c>
      <c r="B108" s="62">
        <v>14265038</v>
      </c>
      <c r="C108" s="170">
        <f t="shared" si="12"/>
        <v>156.41598800693339</v>
      </c>
      <c r="D108" s="62">
        <v>2034842</v>
      </c>
      <c r="E108" s="170">
        <f t="shared" si="11"/>
        <v>106.51542918581869</v>
      </c>
      <c r="F108" s="62">
        <v>719077</v>
      </c>
      <c r="G108" s="170">
        <f t="shared" si="6"/>
        <v>63.22084042183743</v>
      </c>
      <c r="H108" s="62">
        <v>2960311</v>
      </c>
      <c r="I108" s="170">
        <f t="shared" si="10"/>
        <v>135.31167781651837</v>
      </c>
    </row>
    <row r="109" spans="1:10">
      <c r="A109" s="169">
        <v>42979</v>
      </c>
      <c r="B109" s="62">
        <v>14547574</v>
      </c>
      <c r="C109" s="170">
        <f t="shared" si="12"/>
        <v>159.51399220345405</v>
      </c>
      <c r="D109" s="62">
        <v>2050491</v>
      </c>
      <c r="E109" s="170">
        <f t="shared" si="11"/>
        <v>107.33458858557989</v>
      </c>
      <c r="F109" s="62">
        <v>721626</v>
      </c>
      <c r="G109" s="170">
        <f t="shared" si="6"/>
        <v>63.444947050522906</v>
      </c>
      <c r="H109" s="62">
        <v>2964754</v>
      </c>
      <c r="I109" s="170">
        <f t="shared" si="10"/>
        <v>135.51476113598676</v>
      </c>
    </row>
    <row r="110" spans="1:10">
      <c r="A110" s="169">
        <v>43009</v>
      </c>
      <c r="B110" s="62">
        <v>14644895</v>
      </c>
      <c r="C110" s="170">
        <f t="shared" si="12"/>
        <v>160.58111592011173</v>
      </c>
      <c r="D110" s="62">
        <v>2051518</v>
      </c>
      <c r="E110" s="170">
        <f t="shared" si="11"/>
        <v>107.38834772057604</v>
      </c>
      <c r="F110" s="62">
        <v>717318</v>
      </c>
      <c r="G110" s="170">
        <f t="shared" si="6"/>
        <v>63.066190143352628</v>
      </c>
      <c r="H110" s="62">
        <v>2976497</v>
      </c>
      <c r="I110" s="170">
        <f t="shared" si="10"/>
        <v>136.05151725134064</v>
      </c>
    </row>
    <row r="111" spans="1:10">
      <c r="A111" s="169">
        <v>43040</v>
      </c>
      <c r="B111" s="62">
        <v>14555878</v>
      </c>
      <c r="C111" s="170">
        <f t="shared" si="12"/>
        <v>159.6050454740033</v>
      </c>
      <c r="D111" s="62">
        <v>2059343</v>
      </c>
      <c r="E111" s="170">
        <f t="shared" si="11"/>
        <v>107.79795359335584</v>
      </c>
      <c r="F111" s="62">
        <v>708447</v>
      </c>
      <c r="G111" s="170">
        <f t="shared" si="6"/>
        <v>62.286256874200483</v>
      </c>
      <c r="H111" s="62">
        <v>2979048</v>
      </c>
      <c r="I111" s="170">
        <f t="shared" si="10"/>
        <v>136.16811989549186</v>
      </c>
    </row>
    <row r="112" spans="1:10">
      <c r="A112" s="169">
        <v>43070</v>
      </c>
      <c r="B112" s="62">
        <v>14477817</v>
      </c>
      <c r="C112" s="170">
        <f t="shared" si="12"/>
        <v>158.74910744987685</v>
      </c>
      <c r="D112" s="62">
        <v>2071892</v>
      </c>
      <c r="E112" s="170">
        <f t="shared" si="11"/>
        <v>108.45484101795829</v>
      </c>
      <c r="F112" s="62">
        <v>705592</v>
      </c>
      <c r="G112" s="170">
        <f t="shared" si="6"/>
        <v>62.035246899741082</v>
      </c>
      <c r="H112" s="62">
        <v>2986088</v>
      </c>
      <c r="I112" s="170">
        <f t="shared" si="10"/>
        <v>136.48990845481157</v>
      </c>
    </row>
    <row r="113" spans="1:9">
      <c r="A113" s="169">
        <v>43101</v>
      </c>
      <c r="B113" s="62">
        <v>14218231</v>
      </c>
      <c r="C113" s="170">
        <f t="shared" si="12"/>
        <v>155.90274975613866</v>
      </c>
      <c r="D113" s="62">
        <v>2052155</v>
      </c>
      <c r="E113" s="170">
        <f t="shared" si="11"/>
        <v>107.42169199418123</v>
      </c>
      <c r="F113" s="62">
        <v>710746</v>
      </c>
      <c r="G113" s="170">
        <f t="shared" si="6"/>
        <v>62.488383645227522</v>
      </c>
      <c r="H113" s="62">
        <v>2989631</v>
      </c>
      <c r="I113" s="170">
        <f t="shared" si="10"/>
        <v>136.65185403232147</v>
      </c>
    </row>
    <row r="114" spans="1:9">
      <c r="A114" s="169">
        <v>43132</v>
      </c>
      <c r="B114" s="62">
        <v>14127524</v>
      </c>
      <c r="C114" s="170">
        <f t="shared" si="12"/>
        <v>154.90814847823492</v>
      </c>
      <c r="D114" s="62">
        <v>2122417</v>
      </c>
      <c r="E114" s="170">
        <f t="shared" si="11"/>
        <v>111.09961248405415</v>
      </c>
      <c r="F114" s="62">
        <v>713378</v>
      </c>
      <c r="G114" s="170">
        <f t="shared" si="6"/>
        <v>62.719787586655585</v>
      </c>
      <c r="H114" s="62">
        <v>2996690</v>
      </c>
      <c r="I114" s="170">
        <f t="shared" si="10"/>
        <v>136.9745110550825</v>
      </c>
    </row>
    <row r="115" spans="1:9">
      <c r="A115" s="169">
        <v>43160</v>
      </c>
      <c r="B115" s="62">
        <v>14325806</v>
      </c>
      <c r="C115" s="170">
        <f t="shared" si="12"/>
        <v>157.08230847234015</v>
      </c>
      <c r="D115" s="62">
        <v>2096645</v>
      </c>
      <c r="E115" s="170">
        <f t="shared" si="11"/>
        <v>109.7505565667019</v>
      </c>
      <c r="F115" s="62">
        <v>708264</v>
      </c>
      <c r="G115" s="170">
        <f t="shared" si="6"/>
        <v>62.270167618394503</v>
      </c>
      <c r="H115" s="62">
        <v>3006828</v>
      </c>
      <c r="I115" s="170">
        <f t="shared" si="10"/>
        <v>137.43790486394377</v>
      </c>
    </row>
    <row r="117" spans="1:9">
      <c r="B117" s="139"/>
      <c r="D117" s="139"/>
    </row>
    <row r="118" spans="1:9">
      <c r="D118" s="139"/>
    </row>
    <row r="119" spans="1:9">
      <c r="D119" s="139"/>
    </row>
    <row r="120" spans="1:9">
      <c r="D120" s="139"/>
    </row>
    <row r="121" spans="1:9">
      <c r="D121" s="139"/>
    </row>
    <row r="122" spans="1:9">
      <c r="D122" s="139"/>
    </row>
    <row r="123" spans="1:9">
      <c r="D123" s="139"/>
    </row>
    <row r="124" spans="1:9">
      <c r="D124" s="139"/>
    </row>
    <row r="125" spans="1:9">
      <c r="D125" s="139"/>
    </row>
    <row r="126" spans="1:9">
      <c r="D126" s="139"/>
    </row>
    <row r="127" spans="1:9">
      <c r="D127" s="139"/>
    </row>
    <row r="128" spans="1:9">
      <c r="D128" s="139"/>
    </row>
    <row r="129" spans="4:4">
      <c r="D129" s="139"/>
    </row>
    <row r="130" spans="4:4">
      <c r="D130" s="139"/>
    </row>
    <row r="131" spans="4:4">
      <c r="D131" s="139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7"/>
  <sheetViews>
    <sheetView topLeftCell="M1" zoomScale="80" zoomScaleNormal="80" workbookViewId="0">
      <pane ySplit="2" topLeftCell="A3" activePane="bottomLeft" state="frozen"/>
      <selection pane="bottomLeft" activeCell="V16" sqref="V16"/>
    </sheetView>
  </sheetViews>
  <sheetFormatPr defaultColWidth="9.140625" defaultRowHeight="15"/>
  <cols>
    <col min="1" max="1" width="13.7109375" style="5" bestFit="1" customWidth="1"/>
    <col min="2" max="2" width="34.42578125" style="5" bestFit="1" customWidth="1"/>
    <col min="3" max="3" width="12" style="5" bestFit="1" customWidth="1"/>
    <col min="4" max="8" width="12" style="5" customWidth="1"/>
    <col min="9" max="9" width="17.85546875" style="5" customWidth="1"/>
    <col min="10" max="10" width="27.140625" style="5" customWidth="1"/>
    <col min="11" max="11" width="26.42578125" style="5" customWidth="1"/>
    <col min="12" max="12" width="20.42578125" style="5" customWidth="1"/>
    <col min="13" max="14" width="23.42578125" style="5" customWidth="1"/>
    <col min="15" max="16384" width="9.140625" style="5"/>
  </cols>
  <sheetData>
    <row r="1" spans="1:14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4" ht="39.950000000000003" customHeight="1">
      <c r="A2" s="94" t="s">
        <v>1</v>
      </c>
      <c r="B2" s="93" t="s">
        <v>90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300</v>
      </c>
      <c r="J2" s="91" t="s">
        <v>317</v>
      </c>
      <c r="K2" s="91" t="s">
        <v>318</v>
      </c>
      <c r="L2" s="91" t="s">
        <v>303</v>
      </c>
      <c r="M2" s="95" t="s">
        <v>319</v>
      </c>
      <c r="N2" s="159" t="s">
        <v>320</v>
      </c>
    </row>
    <row r="3" spans="1:14">
      <c r="A3" s="36">
        <v>1</v>
      </c>
      <c r="B3" s="98" t="s">
        <v>2</v>
      </c>
      <c r="C3" s="97">
        <v>15931</v>
      </c>
      <c r="D3" s="97">
        <v>16531</v>
      </c>
      <c r="E3" s="97">
        <v>16769</v>
      </c>
      <c r="F3" s="97"/>
      <c r="G3" s="97"/>
      <c r="H3" s="97"/>
      <c r="I3" s="99">
        <f t="shared" ref="I3:I34" si="0">E3/$E$92</f>
        <v>8.9701714651297896E-3</v>
      </c>
      <c r="J3" s="99">
        <f t="shared" ref="J3:J66" si="1">(E3-C3)/C3</f>
        <v>5.260184545853995E-2</v>
      </c>
      <c r="K3" s="96">
        <f t="shared" ref="K3:K66" si="2">E3-C3</f>
        <v>838</v>
      </c>
      <c r="L3" s="100">
        <f>K3/$K$92</f>
        <v>6.3494468858918017E-3</v>
      </c>
      <c r="M3" s="97">
        <f t="shared" ref="M3:M66" si="3">E3-D3</f>
        <v>238</v>
      </c>
      <c r="N3" s="97">
        <f>H3-G3</f>
        <v>0</v>
      </c>
    </row>
    <row r="4" spans="1:14">
      <c r="A4" s="36">
        <v>2</v>
      </c>
      <c r="B4" s="98" t="s">
        <v>3</v>
      </c>
      <c r="C4" s="97">
        <v>2211</v>
      </c>
      <c r="D4" s="97">
        <v>2477</v>
      </c>
      <c r="E4" s="97">
        <v>2645</v>
      </c>
      <c r="F4" s="97"/>
      <c r="G4" s="97"/>
      <c r="H4" s="97"/>
      <c r="I4" s="99">
        <f t="shared" si="0"/>
        <v>1.4148788553442835E-3</v>
      </c>
      <c r="J4" s="99">
        <f t="shared" si="1"/>
        <v>0.19629127091813658</v>
      </c>
      <c r="K4" s="96">
        <f t="shared" si="2"/>
        <v>434</v>
      </c>
      <c r="L4" s="100">
        <f t="shared" ref="L4:L67" si="4">K4/$K$92</f>
        <v>3.2883770268222457E-3</v>
      </c>
      <c r="M4" s="97">
        <f t="shared" si="3"/>
        <v>168</v>
      </c>
      <c r="N4" s="97">
        <f t="shared" ref="N4:N67" si="5">H4-G4</f>
        <v>0</v>
      </c>
    </row>
    <row r="5" spans="1:14">
      <c r="A5" s="36">
        <v>3</v>
      </c>
      <c r="B5" s="98" t="s">
        <v>4</v>
      </c>
      <c r="C5" s="97">
        <v>1113</v>
      </c>
      <c r="D5" s="97">
        <v>1163</v>
      </c>
      <c r="E5" s="97">
        <v>1164</v>
      </c>
      <c r="F5" s="97"/>
      <c r="G5" s="97"/>
      <c r="H5" s="97"/>
      <c r="I5" s="99">
        <f t="shared" si="0"/>
        <v>6.2265368152013083E-4</v>
      </c>
      <c r="J5" s="99">
        <f t="shared" si="1"/>
        <v>4.5822102425876012E-2</v>
      </c>
      <c r="K5" s="96">
        <f t="shared" si="2"/>
        <v>51</v>
      </c>
      <c r="L5" s="100">
        <f t="shared" si="4"/>
        <v>3.8642218517957267E-4</v>
      </c>
      <c r="M5" s="97">
        <f t="shared" si="3"/>
        <v>1</v>
      </c>
      <c r="N5" s="97">
        <f t="shared" si="5"/>
        <v>0</v>
      </c>
    </row>
    <row r="6" spans="1:14">
      <c r="A6" s="36">
        <v>5</v>
      </c>
      <c r="B6" s="98" t="s">
        <v>5</v>
      </c>
      <c r="C6" s="97">
        <v>437</v>
      </c>
      <c r="D6" s="97">
        <v>424</v>
      </c>
      <c r="E6" s="97">
        <v>432</v>
      </c>
      <c r="F6" s="97"/>
      <c r="G6" s="97"/>
      <c r="H6" s="97"/>
      <c r="I6" s="99">
        <f t="shared" si="0"/>
        <v>2.3108796427551248E-4</v>
      </c>
      <c r="J6" s="99">
        <f t="shared" si="1"/>
        <v>-1.1441647597254004E-2</v>
      </c>
      <c r="K6" s="96">
        <f t="shared" si="2"/>
        <v>-5</v>
      </c>
      <c r="L6" s="100">
        <f t="shared" si="4"/>
        <v>-3.7884527958781631E-5</v>
      </c>
      <c r="M6" s="97">
        <f t="shared" si="3"/>
        <v>8</v>
      </c>
      <c r="N6" s="97">
        <f t="shared" si="5"/>
        <v>0</v>
      </c>
    </row>
    <row r="7" spans="1:14" ht="15.75" customHeight="1">
      <c r="A7" s="36">
        <v>6</v>
      </c>
      <c r="B7" s="98" t="s">
        <v>6</v>
      </c>
      <c r="C7" s="97">
        <v>31</v>
      </c>
      <c r="D7" s="97">
        <v>29</v>
      </c>
      <c r="E7" s="97">
        <v>30</v>
      </c>
      <c r="F7" s="97"/>
      <c r="G7" s="97"/>
      <c r="H7" s="97"/>
      <c r="I7" s="99">
        <f t="shared" si="0"/>
        <v>1.6047775296910588E-5</v>
      </c>
      <c r="J7" s="99">
        <f t="shared" si="1"/>
        <v>-3.2258064516129031E-2</v>
      </c>
      <c r="K7" s="96">
        <f t="shared" si="2"/>
        <v>-1</v>
      </c>
      <c r="L7" s="100">
        <f t="shared" si="4"/>
        <v>-7.5769055917563266E-6</v>
      </c>
      <c r="M7" s="97">
        <f t="shared" si="3"/>
        <v>1</v>
      </c>
      <c r="N7" s="97">
        <f t="shared" si="5"/>
        <v>0</v>
      </c>
    </row>
    <row r="8" spans="1:14">
      <c r="A8" s="36">
        <v>7</v>
      </c>
      <c r="B8" s="98" t="s">
        <v>7</v>
      </c>
      <c r="C8" s="97">
        <v>711</v>
      </c>
      <c r="D8" s="97">
        <v>748</v>
      </c>
      <c r="E8" s="97">
        <v>752</v>
      </c>
      <c r="F8" s="97"/>
      <c r="G8" s="97"/>
      <c r="H8" s="97"/>
      <c r="I8" s="99">
        <f t="shared" si="0"/>
        <v>4.0226423410922544E-4</v>
      </c>
      <c r="J8" s="99">
        <f t="shared" si="1"/>
        <v>5.7665260196905765E-2</v>
      </c>
      <c r="K8" s="96">
        <f t="shared" si="2"/>
        <v>41</v>
      </c>
      <c r="L8" s="100">
        <f t="shared" si="4"/>
        <v>3.1065312926200939E-4</v>
      </c>
      <c r="M8" s="97">
        <f t="shared" si="3"/>
        <v>4</v>
      </c>
      <c r="N8" s="97">
        <f t="shared" si="5"/>
        <v>0</v>
      </c>
    </row>
    <row r="9" spans="1:14">
      <c r="A9" s="36">
        <v>8</v>
      </c>
      <c r="B9" s="98" t="s">
        <v>304</v>
      </c>
      <c r="C9" s="97">
        <v>4595</v>
      </c>
      <c r="D9" s="97">
        <v>4863</v>
      </c>
      <c r="E9" s="97">
        <v>4912</v>
      </c>
      <c r="F9" s="97"/>
      <c r="G9" s="97"/>
      <c r="H9" s="97"/>
      <c r="I9" s="99">
        <f t="shared" si="0"/>
        <v>2.6275557419474936E-3</v>
      </c>
      <c r="J9" s="99">
        <f t="shared" si="1"/>
        <v>6.8988030467899891E-2</v>
      </c>
      <c r="K9" s="96">
        <f t="shared" si="2"/>
        <v>317</v>
      </c>
      <c r="L9" s="100">
        <f t="shared" si="4"/>
        <v>2.4018790725867556E-3</v>
      </c>
      <c r="M9" s="97">
        <f t="shared" si="3"/>
        <v>49</v>
      </c>
      <c r="N9" s="97">
        <f t="shared" si="5"/>
        <v>0</v>
      </c>
    </row>
    <row r="10" spans="1:14">
      <c r="A10" s="36">
        <v>9</v>
      </c>
      <c r="B10" s="98" t="s">
        <v>8</v>
      </c>
      <c r="C10" s="97">
        <v>495</v>
      </c>
      <c r="D10" s="97">
        <v>536</v>
      </c>
      <c r="E10" s="97">
        <v>560</v>
      </c>
      <c r="F10" s="97"/>
      <c r="G10" s="97"/>
      <c r="H10" s="97"/>
      <c r="I10" s="99">
        <f t="shared" si="0"/>
        <v>2.9955847220899766E-4</v>
      </c>
      <c r="J10" s="99">
        <f t="shared" si="1"/>
        <v>0.13131313131313133</v>
      </c>
      <c r="K10" s="96">
        <f t="shared" si="2"/>
        <v>65</v>
      </c>
      <c r="L10" s="100">
        <f t="shared" si="4"/>
        <v>4.9249886346416124E-4</v>
      </c>
      <c r="M10" s="97">
        <f t="shared" si="3"/>
        <v>24</v>
      </c>
      <c r="N10" s="97">
        <f t="shared" si="5"/>
        <v>0</v>
      </c>
    </row>
    <row r="11" spans="1:14">
      <c r="A11" s="101">
        <v>10</v>
      </c>
      <c r="B11" s="98" t="s">
        <v>9</v>
      </c>
      <c r="C11" s="96">
        <v>41775</v>
      </c>
      <c r="D11" s="96">
        <v>42696</v>
      </c>
      <c r="E11" s="97">
        <v>42952</v>
      </c>
      <c r="F11" s="97"/>
      <c r="G11" s="97"/>
      <c r="H11" s="97"/>
      <c r="I11" s="99">
        <f t="shared" si="0"/>
        <v>2.2976134818430121E-2</v>
      </c>
      <c r="J11" s="99">
        <f t="shared" si="1"/>
        <v>2.817474566128067E-2</v>
      </c>
      <c r="K11" s="96">
        <f t="shared" si="2"/>
        <v>1177</v>
      </c>
      <c r="L11" s="100">
        <f t="shared" si="4"/>
        <v>8.9180178814971967E-3</v>
      </c>
      <c r="M11" s="97">
        <f t="shared" si="3"/>
        <v>256</v>
      </c>
      <c r="N11" s="97">
        <f t="shared" si="5"/>
        <v>0</v>
      </c>
    </row>
    <row r="12" spans="1:14">
      <c r="A12" s="101">
        <v>11</v>
      </c>
      <c r="B12" s="98" t="s">
        <v>10</v>
      </c>
      <c r="C12" s="96">
        <v>649</v>
      </c>
      <c r="D12" s="96">
        <v>665</v>
      </c>
      <c r="E12" s="97">
        <v>670</v>
      </c>
      <c r="F12" s="97"/>
      <c r="G12" s="97"/>
      <c r="H12" s="97"/>
      <c r="I12" s="99">
        <f t="shared" si="0"/>
        <v>3.584003149643365E-4</v>
      </c>
      <c r="J12" s="99">
        <f t="shared" si="1"/>
        <v>3.2357473035439135E-2</v>
      </c>
      <c r="K12" s="96">
        <f t="shared" si="2"/>
        <v>21</v>
      </c>
      <c r="L12" s="100">
        <f t="shared" si="4"/>
        <v>1.5911501742688286E-4</v>
      </c>
      <c r="M12" s="97">
        <f t="shared" si="3"/>
        <v>5</v>
      </c>
      <c r="N12" s="97">
        <f t="shared" si="5"/>
        <v>0</v>
      </c>
    </row>
    <row r="13" spans="1:14">
      <c r="A13" s="101">
        <v>12</v>
      </c>
      <c r="B13" s="98" t="s">
        <v>11</v>
      </c>
      <c r="C13" s="96">
        <v>51</v>
      </c>
      <c r="D13" s="96">
        <v>70</v>
      </c>
      <c r="E13" s="97">
        <v>70</v>
      </c>
      <c r="F13" s="97"/>
      <c r="G13" s="97"/>
      <c r="H13" s="97"/>
      <c r="I13" s="99">
        <f t="shared" si="0"/>
        <v>3.7444809026124708E-5</v>
      </c>
      <c r="J13" s="99">
        <f t="shared" si="1"/>
        <v>0.37254901960784315</v>
      </c>
      <c r="K13" s="96">
        <f t="shared" si="2"/>
        <v>19</v>
      </c>
      <c r="L13" s="100">
        <f t="shared" si="4"/>
        <v>1.4396120624337021E-4</v>
      </c>
      <c r="M13" s="97">
        <f t="shared" si="3"/>
        <v>0</v>
      </c>
      <c r="N13" s="97">
        <f t="shared" si="5"/>
        <v>0</v>
      </c>
    </row>
    <row r="14" spans="1:14">
      <c r="A14" s="101">
        <v>13</v>
      </c>
      <c r="B14" s="98" t="s">
        <v>12</v>
      </c>
      <c r="C14" s="96">
        <v>16340</v>
      </c>
      <c r="D14" s="96">
        <v>16732</v>
      </c>
      <c r="E14" s="97">
        <v>16866</v>
      </c>
      <c r="F14" s="97"/>
      <c r="G14" s="97"/>
      <c r="H14" s="97"/>
      <c r="I14" s="99">
        <f t="shared" si="0"/>
        <v>9.022059271923134E-3</v>
      </c>
      <c r="J14" s="99">
        <f t="shared" si="1"/>
        <v>3.2190942472460217E-2</v>
      </c>
      <c r="K14" s="96">
        <f t="shared" si="2"/>
        <v>526</v>
      </c>
      <c r="L14" s="100">
        <f t="shared" si="4"/>
        <v>3.9854523412638275E-3</v>
      </c>
      <c r="M14" s="97">
        <f t="shared" si="3"/>
        <v>134</v>
      </c>
      <c r="N14" s="97">
        <f t="shared" si="5"/>
        <v>0</v>
      </c>
    </row>
    <row r="15" spans="1:14">
      <c r="A15" s="101">
        <v>14</v>
      </c>
      <c r="B15" s="98" t="s">
        <v>13</v>
      </c>
      <c r="C15" s="96">
        <v>31903</v>
      </c>
      <c r="D15" s="96">
        <v>32843</v>
      </c>
      <c r="E15" s="97">
        <v>33165</v>
      </c>
      <c r="F15" s="97"/>
      <c r="G15" s="97"/>
      <c r="H15" s="97"/>
      <c r="I15" s="99">
        <f t="shared" si="0"/>
        <v>1.7740815590734656E-2</v>
      </c>
      <c r="J15" s="99">
        <f t="shared" si="1"/>
        <v>3.9557408394194901E-2</v>
      </c>
      <c r="K15" s="96">
        <f t="shared" si="2"/>
        <v>1262</v>
      </c>
      <c r="L15" s="100">
        <f t="shared" si="4"/>
        <v>9.5620548567964848E-3</v>
      </c>
      <c r="M15" s="97">
        <f t="shared" si="3"/>
        <v>322</v>
      </c>
      <c r="N15" s="97">
        <f t="shared" si="5"/>
        <v>0</v>
      </c>
    </row>
    <row r="16" spans="1:14">
      <c r="A16" s="101">
        <v>15</v>
      </c>
      <c r="B16" s="98" t="s">
        <v>14</v>
      </c>
      <c r="C16" s="96">
        <v>6303</v>
      </c>
      <c r="D16" s="96">
        <v>6455</v>
      </c>
      <c r="E16" s="97">
        <v>6508</v>
      </c>
      <c r="F16" s="97"/>
      <c r="G16" s="97"/>
      <c r="H16" s="97"/>
      <c r="I16" s="99">
        <f t="shared" si="0"/>
        <v>3.481297387743137E-3</v>
      </c>
      <c r="J16" s="99">
        <f t="shared" si="1"/>
        <v>3.2524194827859752E-2</v>
      </c>
      <c r="K16" s="96">
        <f t="shared" si="2"/>
        <v>205</v>
      </c>
      <c r="L16" s="100">
        <f t="shared" si="4"/>
        <v>1.553265646310047E-3</v>
      </c>
      <c r="M16" s="97">
        <f t="shared" si="3"/>
        <v>53</v>
      </c>
      <c r="N16" s="97">
        <f t="shared" si="5"/>
        <v>0</v>
      </c>
    </row>
    <row r="17" spans="1:14">
      <c r="A17" s="101">
        <v>16</v>
      </c>
      <c r="B17" s="98" t="s">
        <v>15</v>
      </c>
      <c r="C17" s="96">
        <v>10221</v>
      </c>
      <c r="D17" s="96">
        <v>10458</v>
      </c>
      <c r="E17" s="97">
        <v>10539</v>
      </c>
      <c r="F17" s="97"/>
      <c r="G17" s="97"/>
      <c r="H17" s="97"/>
      <c r="I17" s="99">
        <f t="shared" si="0"/>
        <v>5.6375834618046898E-3</v>
      </c>
      <c r="J17" s="99">
        <f t="shared" si="1"/>
        <v>3.1112415614910478E-2</v>
      </c>
      <c r="K17" s="96">
        <f t="shared" si="2"/>
        <v>318</v>
      </c>
      <c r="L17" s="100">
        <f t="shared" si="4"/>
        <v>2.4094559781785117E-3</v>
      </c>
      <c r="M17" s="97">
        <f t="shared" si="3"/>
        <v>81</v>
      </c>
      <c r="N17" s="97">
        <f t="shared" si="5"/>
        <v>0</v>
      </c>
    </row>
    <row r="18" spans="1:14">
      <c r="A18" s="101">
        <v>17</v>
      </c>
      <c r="B18" s="98" t="s">
        <v>16</v>
      </c>
      <c r="C18" s="96">
        <v>2457</v>
      </c>
      <c r="D18" s="96">
        <v>2586</v>
      </c>
      <c r="E18" s="97">
        <v>2611</v>
      </c>
      <c r="F18" s="97"/>
      <c r="G18" s="97"/>
      <c r="H18" s="97"/>
      <c r="I18" s="99">
        <f t="shared" si="0"/>
        <v>1.3966913766744516E-3</v>
      </c>
      <c r="J18" s="99">
        <f t="shared" si="1"/>
        <v>6.2678062678062682E-2</v>
      </c>
      <c r="K18" s="96">
        <f t="shared" si="2"/>
        <v>154</v>
      </c>
      <c r="L18" s="100">
        <f t="shared" si="4"/>
        <v>1.1668434611304744E-3</v>
      </c>
      <c r="M18" s="97">
        <f t="shared" si="3"/>
        <v>25</v>
      </c>
      <c r="N18" s="97">
        <f t="shared" si="5"/>
        <v>0</v>
      </c>
    </row>
    <row r="19" spans="1:14">
      <c r="A19" s="101">
        <v>18</v>
      </c>
      <c r="B19" s="98" t="s">
        <v>17</v>
      </c>
      <c r="C19" s="96">
        <v>7743</v>
      </c>
      <c r="D19" s="96">
        <v>7760</v>
      </c>
      <c r="E19" s="97">
        <v>7789</v>
      </c>
      <c r="F19" s="97"/>
      <c r="G19" s="97"/>
      <c r="H19" s="97"/>
      <c r="I19" s="99">
        <f t="shared" si="0"/>
        <v>4.1665373929212195E-3</v>
      </c>
      <c r="J19" s="99">
        <f t="shared" si="1"/>
        <v>5.9408497998191916E-3</v>
      </c>
      <c r="K19" s="96">
        <f t="shared" si="2"/>
        <v>46</v>
      </c>
      <c r="L19" s="100">
        <f t="shared" si="4"/>
        <v>3.4853765722079103E-4</v>
      </c>
      <c r="M19" s="97">
        <f t="shared" si="3"/>
        <v>29</v>
      </c>
      <c r="N19" s="97">
        <f t="shared" si="5"/>
        <v>0</v>
      </c>
    </row>
    <row r="20" spans="1:14">
      <c r="A20" s="101">
        <v>19</v>
      </c>
      <c r="B20" s="98" t="s">
        <v>18</v>
      </c>
      <c r="C20" s="96">
        <v>268</v>
      </c>
      <c r="D20" s="96">
        <v>264</v>
      </c>
      <c r="E20" s="97">
        <v>267</v>
      </c>
      <c r="F20" s="97"/>
      <c r="G20" s="97"/>
      <c r="H20" s="97"/>
      <c r="I20" s="99">
        <f t="shared" si="0"/>
        <v>1.4282520014250426E-4</v>
      </c>
      <c r="J20" s="99">
        <f t="shared" si="1"/>
        <v>-3.7313432835820895E-3</v>
      </c>
      <c r="K20" s="96">
        <f t="shared" si="2"/>
        <v>-1</v>
      </c>
      <c r="L20" s="100">
        <f t="shared" si="4"/>
        <v>-7.5769055917563266E-6</v>
      </c>
      <c r="M20" s="97">
        <f t="shared" si="3"/>
        <v>3</v>
      </c>
      <c r="N20" s="97">
        <f t="shared" si="5"/>
        <v>0</v>
      </c>
    </row>
    <row r="21" spans="1:14">
      <c r="A21" s="101">
        <v>20</v>
      </c>
      <c r="B21" s="98" t="s">
        <v>19</v>
      </c>
      <c r="C21" s="96">
        <v>4358</v>
      </c>
      <c r="D21" s="96">
        <v>4608</v>
      </c>
      <c r="E21" s="97">
        <v>4615</v>
      </c>
      <c r="F21" s="97"/>
      <c r="G21" s="97"/>
      <c r="H21" s="97"/>
      <c r="I21" s="99">
        <f t="shared" si="0"/>
        <v>2.4686827665080791E-3</v>
      </c>
      <c r="J21" s="99">
        <f t="shared" si="1"/>
        <v>5.8972005507113352E-2</v>
      </c>
      <c r="K21" s="96">
        <f t="shared" si="2"/>
        <v>257</v>
      </c>
      <c r="L21" s="100">
        <f t="shared" si="4"/>
        <v>1.947264737081376E-3</v>
      </c>
      <c r="M21" s="97">
        <f t="shared" si="3"/>
        <v>7</v>
      </c>
      <c r="N21" s="97">
        <f t="shared" si="5"/>
        <v>0</v>
      </c>
    </row>
    <row r="22" spans="1:14">
      <c r="A22" s="101">
        <v>21</v>
      </c>
      <c r="B22" s="98" t="s">
        <v>20</v>
      </c>
      <c r="C22" s="96">
        <v>361</v>
      </c>
      <c r="D22" s="96">
        <v>399</v>
      </c>
      <c r="E22" s="97">
        <v>402</v>
      </c>
      <c r="F22" s="97"/>
      <c r="G22" s="97"/>
      <c r="H22" s="97"/>
      <c r="I22" s="99">
        <f t="shared" si="0"/>
        <v>2.1504018897860189E-4</v>
      </c>
      <c r="J22" s="99">
        <f t="shared" si="1"/>
        <v>0.11357340720221606</v>
      </c>
      <c r="K22" s="96">
        <f t="shared" si="2"/>
        <v>41</v>
      </c>
      <c r="L22" s="100">
        <f t="shared" si="4"/>
        <v>3.1065312926200939E-4</v>
      </c>
      <c r="M22" s="97">
        <f t="shared" si="3"/>
        <v>3</v>
      </c>
      <c r="N22" s="97">
        <f t="shared" si="5"/>
        <v>0</v>
      </c>
    </row>
    <row r="23" spans="1:14">
      <c r="A23" s="101">
        <v>22</v>
      </c>
      <c r="B23" s="98" t="s">
        <v>21</v>
      </c>
      <c r="C23" s="96">
        <v>12813</v>
      </c>
      <c r="D23" s="96">
        <v>13228</v>
      </c>
      <c r="E23" s="97">
        <v>13332</v>
      </c>
      <c r="F23" s="97"/>
      <c r="G23" s="97"/>
      <c r="H23" s="97"/>
      <c r="I23" s="99">
        <f t="shared" si="0"/>
        <v>7.1316313419470655E-3</v>
      </c>
      <c r="J23" s="99">
        <f t="shared" si="1"/>
        <v>4.0505736361507845E-2</v>
      </c>
      <c r="K23" s="96">
        <f t="shared" si="2"/>
        <v>519</v>
      </c>
      <c r="L23" s="100">
        <f t="shared" si="4"/>
        <v>3.9324140021215334E-3</v>
      </c>
      <c r="M23" s="97">
        <f t="shared" si="3"/>
        <v>104</v>
      </c>
      <c r="N23" s="97">
        <f t="shared" si="5"/>
        <v>0</v>
      </c>
    </row>
    <row r="24" spans="1:14">
      <c r="A24" s="101">
        <v>23</v>
      </c>
      <c r="B24" s="98" t="s">
        <v>22</v>
      </c>
      <c r="C24" s="96">
        <v>13646</v>
      </c>
      <c r="D24" s="96">
        <v>13926</v>
      </c>
      <c r="E24" s="97">
        <v>14119</v>
      </c>
      <c r="F24" s="97"/>
      <c r="G24" s="97"/>
      <c r="H24" s="97"/>
      <c r="I24" s="99">
        <f t="shared" si="0"/>
        <v>7.5526179805693533E-3</v>
      </c>
      <c r="J24" s="99">
        <f t="shared" si="1"/>
        <v>3.4662172065074014E-2</v>
      </c>
      <c r="K24" s="96">
        <f t="shared" si="2"/>
        <v>473</v>
      </c>
      <c r="L24" s="100">
        <f t="shared" si="4"/>
        <v>3.5838763449007427E-3</v>
      </c>
      <c r="M24" s="97">
        <f t="shared" si="3"/>
        <v>193</v>
      </c>
      <c r="N24" s="97">
        <f t="shared" si="5"/>
        <v>0</v>
      </c>
    </row>
    <row r="25" spans="1:14">
      <c r="A25" s="101">
        <v>24</v>
      </c>
      <c r="B25" s="98" t="s">
        <v>23</v>
      </c>
      <c r="C25" s="96">
        <v>6739</v>
      </c>
      <c r="D25" s="96">
        <v>6743</v>
      </c>
      <c r="E25" s="97">
        <v>6739</v>
      </c>
      <c r="F25" s="97"/>
      <c r="G25" s="97"/>
      <c r="H25" s="97"/>
      <c r="I25" s="99">
        <f t="shared" si="0"/>
        <v>3.6048652575293486E-3</v>
      </c>
      <c r="J25" s="99">
        <f t="shared" si="1"/>
        <v>0</v>
      </c>
      <c r="K25" s="96">
        <f t="shared" si="2"/>
        <v>0</v>
      </c>
      <c r="L25" s="100">
        <f t="shared" si="4"/>
        <v>0</v>
      </c>
      <c r="M25" s="97">
        <f t="shared" si="3"/>
        <v>-4</v>
      </c>
      <c r="N25" s="97">
        <f t="shared" si="5"/>
        <v>0</v>
      </c>
    </row>
    <row r="26" spans="1:14">
      <c r="A26" s="101">
        <v>25</v>
      </c>
      <c r="B26" s="98" t="s">
        <v>24</v>
      </c>
      <c r="C26" s="96">
        <v>34518</v>
      </c>
      <c r="D26" s="96">
        <v>35453</v>
      </c>
      <c r="E26" s="97">
        <v>35762</v>
      </c>
      <c r="F26" s="97"/>
      <c r="G26" s="97"/>
      <c r="H26" s="97"/>
      <c r="I26" s="99">
        <f t="shared" si="0"/>
        <v>1.9130018005603884E-2</v>
      </c>
      <c r="J26" s="99">
        <f t="shared" si="1"/>
        <v>3.6039167970334317E-2</v>
      </c>
      <c r="K26" s="96">
        <f t="shared" si="2"/>
        <v>1244</v>
      </c>
      <c r="L26" s="100">
        <f t="shared" si="4"/>
        <v>9.4256705561448703E-3</v>
      </c>
      <c r="M26" s="97">
        <f t="shared" si="3"/>
        <v>309</v>
      </c>
      <c r="N26" s="97">
        <f t="shared" si="5"/>
        <v>0</v>
      </c>
    </row>
    <row r="27" spans="1:14">
      <c r="A27" s="101">
        <v>26</v>
      </c>
      <c r="B27" s="98" t="s">
        <v>25</v>
      </c>
      <c r="C27" s="96">
        <v>1612</v>
      </c>
      <c r="D27" s="96">
        <v>1723</v>
      </c>
      <c r="E27" s="97">
        <v>1724</v>
      </c>
      <c r="F27" s="97"/>
      <c r="G27" s="97"/>
      <c r="H27" s="97"/>
      <c r="I27" s="99">
        <f t="shared" si="0"/>
        <v>9.2221215372912855E-4</v>
      </c>
      <c r="J27" s="99">
        <f t="shared" si="1"/>
        <v>6.9478908188585611E-2</v>
      </c>
      <c r="K27" s="96">
        <f t="shared" si="2"/>
        <v>112</v>
      </c>
      <c r="L27" s="100">
        <f t="shared" si="4"/>
        <v>8.4861342627670861E-4</v>
      </c>
      <c r="M27" s="97">
        <f t="shared" si="3"/>
        <v>1</v>
      </c>
      <c r="N27" s="97">
        <f t="shared" si="5"/>
        <v>0</v>
      </c>
    </row>
    <row r="28" spans="1:14">
      <c r="A28" s="101">
        <v>27</v>
      </c>
      <c r="B28" s="98" t="s">
        <v>26</v>
      </c>
      <c r="C28" s="96">
        <v>5743</v>
      </c>
      <c r="D28" s="96">
        <v>6143</v>
      </c>
      <c r="E28" s="97">
        <v>6204</v>
      </c>
      <c r="F28" s="97"/>
      <c r="G28" s="97"/>
      <c r="H28" s="97"/>
      <c r="I28" s="99">
        <f t="shared" si="0"/>
        <v>3.31867993140111E-3</v>
      </c>
      <c r="J28" s="99">
        <f t="shared" si="1"/>
        <v>8.0271635033954375E-2</v>
      </c>
      <c r="K28" s="96">
        <f t="shared" si="2"/>
        <v>461</v>
      </c>
      <c r="L28" s="100">
        <f t="shared" si="4"/>
        <v>3.4929534777996666E-3</v>
      </c>
      <c r="M28" s="97">
        <f t="shared" si="3"/>
        <v>61</v>
      </c>
      <c r="N28" s="97">
        <f t="shared" si="5"/>
        <v>0</v>
      </c>
    </row>
    <row r="29" spans="1:14">
      <c r="A29" s="101">
        <v>28</v>
      </c>
      <c r="B29" s="98" t="s">
        <v>27</v>
      </c>
      <c r="C29" s="96">
        <v>10539</v>
      </c>
      <c r="D29" s="96">
        <v>11387</v>
      </c>
      <c r="E29" s="97">
        <v>11501</v>
      </c>
      <c r="F29" s="97"/>
      <c r="G29" s="97"/>
      <c r="H29" s="97"/>
      <c r="I29" s="99">
        <f t="shared" si="0"/>
        <v>6.1521821229922899E-3</v>
      </c>
      <c r="J29" s="99">
        <f t="shared" si="1"/>
        <v>9.1280007590853016E-2</v>
      </c>
      <c r="K29" s="96">
        <f t="shared" si="2"/>
        <v>962</v>
      </c>
      <c r="L29" s="100">
        <f t="shared" si="4"/>
        <v>7.2889831792695859E-3</v>
      </c>
      <c r="M29" s="97">
        <f t="shared" si="3"/>
        <v>114</v>
      </c>
      <c r="N29" s="97">
        <f t="shared" si="5"/>
        <v>0</v>
      </c>
    </row>
    <row r="30" spans="1:14">
      <c r="A30" s="101">
        <v>29</v>
      </c>
      <c r="B30" s="98" t="s">
        <v>28</v>
      </c>
      <c r="C30" s="96">
        <v>3557</v>
      </c>
      <c r="D30" s="96">
        <v>3742</v>
      </c>
      <c r="E30" s="97">
        <v>3777</v>
      </c>
      <c r="F30" s="97"/>
      <c r="G30" s="97"/>
      <c r="H30" s="97"/>
      <c r="I30" s="99">
        <f t="shared" si="0"/>
        <v>2.0204149098810432E-3</v>
      </c>
      <c r="J30" s="99">
        <f t="shared" si="1"/>
        <v>6.1849873488895139E-2</v>
      </c>
      <c r="K30" s="96">
        <f t="shared" si="2"/>
        <v>220</v>
      </c>
      <c r="L30" s="100">
        <f t="shared" si="4"/>
        <v>1.6669192301863919E-3</v>
      </c>
      <c r="M30" s="97">
        <f t="shared" si="3"/>
        <v>35</v>
      </c>
      <c r="N30" s="97">
        <f t="shared" si="5"/>
        <v>0</v>
      </c>
    </row>
    <row r="31" spans="1:14">
      <c r="A31" s="101">
        <v>30</v>
      </c>
      <c r="B31" s="98" t="s">
        <v>29</v>
      </c>
      <c r="C31" s="96">
        <v>1065</v>
      </c>
      <c r="D31" s="96">
        <v>1081</v>
      </c>
      <c r="E31" s="97">
        <v>1101</v>
      </c>
      <c r="F31" s="97"/>
      <c r="G31" s="97"/>
      <c r="H31" s="97"/>
      <c r="I31" s="99">
        <f t="shared" si="0"/>
        <v>5.8895335339661863E-4</v>
      </c>
      <c r="J31" s="99">
        <f t="shared" si="1"/>
        <v>3.3802816901408447E-2</v>
      </c>
      <c r="K31" s="96">
        <f t="shared" si="2"/>
        <v>36</v>
      </c>
      <c r="L31" s="100">
        <f t="shared" si="4"/>
        <v>2.7276860130322775E-4</v>
      </c>
      <c r="M31" s="97">
        <f t="shared" si="3"/>
        <v>20</v>
      </c>
      <c r="N31" s="97">
        <f t="shared" si="5"/>
        <v>0</v>
      </c>
    </row>
    <row r="32" spans="1:14">
      <c r="A32" s="101">
        <v>31</v>
      </c>
      <c r="B32" s="98" t="s">
        <v>30</v>
      </c>
      <c r="C32" s="96">
        <v>21528</v>
      </c>
      <c r="D32" s="96">
        <v>21948</v>
      </c>
      <c r="E32" s="97">
        <v>22154</v>
      </c>
      <c r="F32" s="97"/>
      <c r="G32" s="97"/>
      <c r="H32" s="97"/>
      <c r="I32" s="99">
        <f t="shared" si="0"/>
        <v>1.1850747130925239E-2</v>
      </c>
      <c r="J32" s="99">
        <f t="shared" si="1"/>
        <v>2.907840951319212E-2</v>
      </c>
      <c r="K32" s="96">
        <f t="shared" si="2"/>
        <v>626</v>
      </c>
      <c r="L32" s="100">
        <f t="shared" si="4"/>
        <v>4.7431429004394605E-3</v>
      </c>
      <c r="M32" s="97">
        <f t="shared" si="3"/>
        <v>206</v>
      </c>
      <c r="N32" s="97">
        <f t="shared" si="5"/>
        <v>0</v>
      </c>
    </row>
    <row r="33" spans="1:14">
      <c r="A33" s="101">
        <v>32</v>
      </c>
      <c r="B33" s="98" t="s">
        <v>31</v>
      </c>
      <c r="C33" s="96">
        <v>6395</v>
      </c>
      <c r="D33" s="96">
        <v>6606</v>
      </c>
      <c r="E33" s="97">
        <v>6690</v>
      </c>
      <c r="F33" s="97"/>
      <c r="G33" s="97"/>
      <c r="H33" s="97"/>
      <c r="I33" s="99">
        <f t="shared" si="0"/>
        <v>3.5786538912110613E-3</v>
      </c>
      <c r="J33" s="99">
        <f t="shared" si="1"/>
        <v>4.6129788897576234E-2</v>
      </c>
      <c r="K33" s="96">
        <f t="shared" si="2"/>
        <v>295</v>
      </c>
      <c r="L33" s="100">
        <f t="shared" si="4"/>
        <v>2.2351871495681166E-3</v>
      </c>
      <c r="M33" s="97">
        <f t="shared" si="3"/>
        <v>84</v>
      </c>
      <c r="N33" s="97">
        <f t="shared" si="5"/>
        <v>0</v>
      </c>
    </row>
    <row r="34" spans="1:14">
      <c r="A34" s="101">
        <v>33</v>
      </c>
      <c r="B34" s="98" t="s">
        <v>32</v>
      </c>
      <c r="C34" s="96">
        <v>19010</v>
      </c>
      <c r="D34" s="96">
        <v>18937</v>
      </c>
      <c r="E34" s="97">
        <v>19064</v>
      </c>
      <c r="F34" s="97"/>
      <c r="G34" s="97"/>
      <c r="H34" s="97"/>
      <c r="I34" s="99">
        <f t="shared" si="0"/>
        <v>1.019782627534345E-2</v>
      </c>
      <c r="J34" s="99">
        <f t="shared" si="1"/>
        <v>2.8406102051551814E-3</v>
      </c>
      <c r="K34" s="96">
        <f t="shared" si="2"/>
        <v>54</v>
      </c>
      <c r="L34" s="100">
        <f t="shared" si="4"/>
        <v>4.0915290195484163E-4</v>
      </c>
      <c r="M34" s="97">
        <f t="shared" si="3"/>
        <v>127</v>
      </c>
      <c r="N34" s="97">
        <f t="shared" si="5"/>
        <v>0</v>
      </c>
    </row>
    <row r="35" spans="1:14">
      <c r="A35" s="101">
        <v>35</v>
      </c>
      <c r="B35" s="98" t="s">
        <v>33</v>
      </c>
      <c r="C35" s="97">
        <v>15414</v>
      </c>
      <c r="D35" s="97">
        <v>14582</v>
      </c>
      <c r="E35" s="97">
        <v>14343</v>
      </c>
      <c r="F35" s="97"/>
      <c r="G35" s="97"/>
      <c r="H35" s="97"/>
      <c r="I35" s="99">
        <f t="shared" ref="I35:I66" si="6">E35/$E$92</f>
        <v>7.6724413694529529E-3</v>
      </c>
      <c r="J35" s="99">
        <f t="shared" si="1"/>
        <v>-6.9482288828337874E-2</v>
      </c>
      <c r="K35" s="96">
        <f t="shared" si="2"/>
        <v>-1071</v>
      </c>
      <c r="L35" s="100">
        <f t="shared" si="4"/>
        <v>-8.1148658887710261E-3</v>
      </c>
      <c r="M35" s="97">
        <f t="shared" si="3"/>
        <v>-239</v>
      </c>
      <c r="N35" s="97">
        <f t="shared" si="5"/>
        <v>0</v>
      </c>
    </row>
    <row r="36" spans="1:14">
      <c r="A36" s="101">
        <v>36</v>
      </c>
      <c r="B36" s="98" t="s">
        <v>34</v>
      </c>
      <c r="C36" s="97">
        <v>805</v>
      </c>
      <c r="D36" s="97">
        <v>762</v>
      </c>
      <c r="E36" s="97">
        <v>757</v>
      </c>
      <c r="F36" s="97"/>
      <c r="G36" s="97"/>
      <c r="H36" s="97"/>
      <c r="I36" s="99">
        <f t="shared" si="6"/>
        <v>4.049388633253772E-4</v>
      </c>
      <c r="J36" s="99">
        <f t="shared" si="1"/>
        <v>-5.9627329192546583E-2</v>
      </c>
      <c r="K36" s="96">
        <f t="shared" si="2"/>
        <v>-48</v>
      </c>
      <c r="L36" s="100">
        <f t="shared" si="4"/>
        <v>-3.636914684043037E-4</v>
      </c>
      <c r="M36" s="97">
        <f t="shared" si="3"/>
        <v>-5</v>
      </c>
      <c r="N36" s="97">
        <f t="shared" si="5"/>
        <v>0</v>
      </c>
    </row>
    <row r="37" spans="1:14">
      <c r="A37" s="101">
        <v>37</v>
      </c>
      <c r="B37" s="98" t="s">
        <v>35</v>
      </c>
      <c r="C37" s="97">
        <v>448</v>
      </c>
      <c r="D37" s="97">
        <v>504</v>
      </c>
      <c r="E37" s="97">
        <v>520</v>
      </c>
      <c r="F37" s="97"/>
      <c r="G37" s="97"/>
      <c r="H37" s="97"/>
      <c r="I37" s="99">
        <f t="shared" si="6"/>
        <v>2.7816143847978354E-4</v>
      </c>
      <c r="J37" s="99">
        <f t="shared" si="1"/>
        <v>0.16071428571428573</v>
      </c>
      <c r="K37" s="96">
        <f t="shared" si="2"/>
        <v>72</v>
      </c>
      <c r="L37" s="100">
        <f t="shared" si="4"/>
        <v>5.455372026064555E-4</v>
      </c>
      <c r="M37" s="97">
        <f t="shared" si="3"/>
        <v>16</v>
      </c>
      <c r="N37" s="97">
        <f t="shared" si="5"/>
        <v>0</v>
      </c>
    </row>
    <row r="38" spans="1:14">
      <c r="A38" s="101">
        <v>38</v>
      </c>
      <c r="B38" s="98" t="s">
        <v>36</v>
      </c>
      <c r="C38" s="97">
        <v>3293</v>
      </c>
      <c r="D38" s="97">
        <v>3484</v>
      </c>
      <c r="E38" s="97">
        <v>3531</v>
      </c>
      <c r="F38" s="97"/>
      <c r="G38" s="97"/>
      <c r="H38" s="97"/>
      <c r="I38" s="99">
        <f t="shared" si="6"/>
        <v>1.8888231524463765E-3</v>
      </c>
      <c r="J38" s="99">
        <f t="shared" si="1"/>
        <v>7.2274521712723958E-2</v>
      </c>
      <c r="K38" s="96">
        <f t="shared" si="2"/>
        <v>238</v>
      </c>
      <c r="L38" s="100">
        <f t="shared" si="4"/>
        <v>1.8033035308380057E-3</v>
      </c>
      <c r="M38" s="97">
        <f t="shared" si="3"/>
        <v>47</v>
      </c>
      <c r="N38" s="97">
        <f t="shared" si="5"/>
        <v>0</v>
      </c>
    </row>
    <row r="39" spans="1:14">
      <c r="A39" s="101">
        <v>39</v>
      </c>
      <c r="B39" s="98" t="s">
        <v>37</v>
      </c>
      <c r="C39" s="97">
        <v>122</v>
      </c>
      <c r="D39" s="97">
        <v>104</v>
      </c>
      <c r="E39" s="97">
        <v>104</v>
      </c>
      <c r="F39" s="97"/>
      <c r="G39" s="97"/>
      <c r="H39" s="97"/>
      <c r="I39" s="99">
        <f t="shared" si="6"/>
        <v>5.563228769595671E-5</v>
      </c>
      <c r="J39" s="99">
        <f t="shared" si="1"/>
        <v>-0.14754098360655737</v>
      </c>
      <c r="K39" s="96">
        <f t="shared" si="2"/>
        <v>-18</v>
      </c>
      <c r="L39" s="100">
        <f t="shared" si="4"/>
        <v>-1.3638430065161388E-4</v>
      </c>
      <c r="M39" s="97">
        <f t="shared" si="3"/>
        <v>0</v>
      </c>
      <c r="N39" s="97">
        <f t="shared" si="5"/>
        <v>0</v>
      </c>
    </row>
    <row r="40" spans="1:14">
      <c r="A40" s="101">
        <v>41</v>
      </c>
      <c r="B40" s="98" t="s">
        <v>38</v>
      </c>
      <c r="C40" s="97">
        <v>123950</v>
      </c>
      <c r="D40" s="97">
        <v>131573</v>
      </c>
      <c r="E40" s="97">
        <v>134190</v>
      </c>
      <c r="F40" s="97"/>
      <c r="G40" s="97"/>
      <c r="H40" s="97"/>
      <c r="I40" s="99">
        <f t="shared" si="6"/>
        <v>7.1781698903081059E-2</v>
      </c>
      <c r="J40" s="99">
        <f t="shared" si="1"/>
        <v>8.2613957240822919E-2</v>
      </c>
      <c r="K40" s="96">
        <f t="shared" si="2"/>
        <v>10240</v>
      </c>
      <c r="L40" s="100">
        <f t="shared" si="4"/>
        <v>7.7587513259584781E-2</v>
      </c>
      <c r="M40" s="97">
        <f t="shared" si="3"/>
        <v>2617</v>
      </c>
      <c r="N40" s="97">
        <f t="shared" si="5"/>
        <v>0</v>
      </c>
    </row>
    <row r="41" spans="1:14">
      <c r="A41" s="101">
        <v>42</v>
      </c>
      <c r="B41" s="98" t="s">
        <v>39</v>
      </c>
      <c r="C41" s="97">
        <v>12758</v>
      </c>
      <c r="D41" s="97">
        <v>12744</v>
      </c>
      <c r="E41" s="97">
        <v>13135</v>
      </c>
      <c r="F41" s="97"/>
      <c r="G41" s="97"/>
      <c r="H41" s="97"/>
      <c r="I41" s="99">
        <f t="shared" si="6"/>
        <v>7.0262509508306863E-3</v>
      </c>
      <c r="J41" s="99">
        <f t="shared" si="1"/>
        <v>2.9550086220410724E-2</v>
      </c>
      <c r="K41" s="96">
        <f t="shared" si="2"/>
        <v>377</v>
      </c>
      <c r="L41" s="100">
        <f t="shared" si="4"/>
        <v>2.8564934080921351E-3</v>
      </c>
      <c r="M41" s="97">
        <f t="shared" si="3"/>
        <v>391</v>
      </c>
      <c r="N41" s="97">
        <f t="shared" si="5"/>
        <v>0</v>
      </c>
    </row>
    <row r="42" spans="1:14">
      <c r="A42" s="101">
        <v>43</v>
      </c>
      <c r="B42" s="98" t="s">
        <v>40</v>
      </c>
      <c r="C42" s="97">
        <v>53189</v>
      </c>
      <c r="D42" s="97">
        <v>55202</v>
      </c>
      <c r="E42" s="97">
        <v>56554</v>
      </c>
      <c r="F42" s="97"/>
      <c r="G42" s="97"/>
      <c r="H42" s="97"/>
      <c r="I42" s="99">
        <f t="shared" si="6"/>
        <v>3.0252196138049383E-2</v>
      </c>
      <c r="J42" s="99">
        <f t="shared" si="1"/>
        <v>6.3264960800165443E-2</v>
      </c>
      <c r="K42" s="96">
        <f t="shared" si="2"/>
        <v>3365</v>
      </c>
      <c r="L42" s="100">
        <f t="shared" si="4"/>
        <v>2.5496287316260038E-2</v>
      </c>
      <c r="M42" s="97">
        <f t="shared" si="3"/>
        <v>1352</v>
      </c>
      <c r="N42" s="97">
        <f t="shared" si="5"/>
        <v>0</v>
      </c>
    </row>
    <row r="43" spans="1:14">
      <c r="A43" s="101">
        <v>45</v>
      </c>
      <c r="B43" s="98" t="s">
        <v>41</v>
      </c>
      <c r="C43" s="97">
        <v>49614</v>
      </c>
      <c r="D43" s="97">
        <v>53986</v>
      </c>
      <c r="E43" s="97">
        <v>54504</v>
      </c>
      <c r="F43" s="97"/>
      <c r="G43" s="97"/>
      <c r="H43" s="97"/>
      <c r="I43" s="99">
        <f t="shared" si="6"/>
        <v>2.915559815942716E-2</v>
      </c>
      <c r="J43" s="99">
        <f t="shared" si="1"/>
        <v>9.8560890071350826E-2</v>
      </c>
      <c r="K43" s="96">
        <f t="shared" si="2"/>
        <v>4890</v>
      </c>
      <c r="L43" s="100">
        <f t="shared" si="4"/>
        <v>3.7051068343688438E-2</v>
      </c>
      <c r="M43" s="97">
        <f t="shared" si="3"/>
        <v>518</v>
      </c>
      <c r="N43" s="97">
        <f t="shared" si="5"/>
        <v>0</v>
      </c>
    </row>
    <row r="44" spans="1:14">
      <c r="A44" s="101">
        <v>46</v>
      </c>
      <c r="B44" s="98" t="s">
        <v>42</v>
      </c>
      <c r="C44" s="97">
        <v>128507</v>
      </c>
      <c r="D44" s="97">
        <v>136423</v>
      </c>
      <c r="E44" s="97">
        <v>137654</v>
      </c>
      <c r="F44" s="97"/>
      <c r="G44" s="97"/>
      <c r="H44" s="97"/>
      <c r="I44" s="99">
        <f t="shared" si="6"/>
        <v>7.3634682024031006E-2</v>
      </c>
      <c r="J44" s="99">
        <f t="shared" si="1"/>
        <v>7.1179001922074284E-2</v>
      </c>
      <c r="K44" s="96">
        <f t="shared" si="2"/>
        <v>9147</v>
      </c>
      <c r="L44" s="100">
        <f t="shared" si="4"/>
        <v>6.9305955447795123E-2</v>
      </c>
      <c r="M44" s="97">
        <f t="shared" si="3"/>
        <v>1231</v>
      </c>
      <c r="N44" s="97">
        <f t="shared" si="5"/>
        <v>0</v>
      </c>
    </row>
    <row r="45" spans="1:14">
      <c r="A45" s="101">
        <v>47</v>
      </c>
      <c r="B45" s="98" t="s">
        <v>43</v>
      </c>
      <c r="C45" s="97">
        <v>310270</v>
      </c>
      <c r="D45" s="97">
        <v>316870</v>
      </c>
      <c r="E45" s="97">
        <v>318899</v>
      </c>
      <c r="F45" s="97"/>
      <c r="G45" s="97"/>
      <c r="H45" s="97"/>
      <c r="I45" s="99">
        <f t="shared" si="6"/>
        <v>0.17058731648031633</v>
      </c>
      <c r="J45" s="99">
        <f t="shared" si="1"/>
        <v>2.7811261159635156E-2</v>
      </c>
      <c r="K45" s="96">
        <f t="shared" si="2"/>
        <v>8629</v>
      </c>
      <c r="L45" s="100">
        <f t="shared" si="4"/>
        <v>6.5381118351265338E-2</v>
      </c>
      <c r="M45" s="97">
        <f t="shared" si="3"/>
        <v>2029</v>
      </c>
      <c r="N45" s="97">
        <f t="shared" si="5"/>
        <v>0</v>
      </c>
    </row>
    <row r="46" spans="1:14">
      <c r="A46" s="101">
        <v>49</v>
      </c>
      <c r="B46" s="98" t="s">
        <v>44</v>
      </c>
      <c r="C46" s="97">
        <v>116071</v>
      </c>
      <c r="D46" s="97">
        <v>123803</v>
      </c>
      <c r="E46" s="97">
        <v>124871</v>
      </c>
      <c r="F46" s="97"/>
      <c r="G46" s="97"/>
      <c r="H46" s="97"/>
      <c r="I46" s="99">
        <f t="shared" si="6"/>
        <v>6.6796724970017402E-2</v>
      </c>
      <c r="J46" s="99">
        <f t="shared" si="1"/>
        <v>7.5815664550146031E-2</v>
      </c>
      <c r="K46" s="96">
        <f t="shared" si="2"/>
        <v>8800</v>
      </c>
      <c r="L46" s="100">
        <f t="shared" si="4"/>
        <v>6.6676769207455674E-2</v>
      </c>
      <c r="M46" s="97">
        <f t="shared" si="3"/>
        <v>1068</v>
      </c>
      <c r="N46" s="97">
        <f t="shared" si="5"/>
        <v>0</v>
      </c>
    </row>
    <row r="47" spans="1:14">
      <c r="A47" s="101">
        <v>50</v>
      </c>
      <c r="B47" s="98" t="s">
        <v>45</v>
      </c>
      <c r="C47" s="97">
        <v>2147</v>
      </c>
      <c r="D47" s="97">
        <v>2322</v>
      </c>
      <c r="E47" s="97">
        <v>2370</v>
      </c>
      <c r="F47" s="97"/>
      <c r="G47" s="97"/>
      <c r="H47" s="97"/>
      <c r="I47" s="99">
        <f t="shared" si="6"/>
        <v>1.2677742484559365E-3</v>
      </c>
      <c r="J47" s="99">
        <f t="shared" si="1"/>
        <v>0.10386585933861202</v>
      </c>
      <c r="K47" s="96">
        <f t="shared" si="2"/>
        <v>223</v>
      </c>
      <c r="L47" s="100">
        <f t="shared" si="4"/>
        <v>1.6896499469616609E-3</v>
      </c>
      <c r="M47" s="97">
        <f t="shared" si="3"/>
        <v>48</v>
      </c>
      <c r="N47" s="97">
        <f t="shared" si="5"/>
        <v>0</v>
      </c>
    </row>
    <row r="48" spans="1:14">
      <c r="A48" s="101">
        <v>51</v>
      </c>
      <c r="B48" s="98" t="s">
        <v>46</v>
      </c>
      <c r="C48" s="97">
        <v>273</v>
      </c>
      <c r="D48" s="97">
        <v>283</v>
      </c>
      <c r="E48" s="97">
        <v>284</v>
      </c>
      <c r="F48" s="97"/>
      <c r="G48" s="97"/>
      <c r="H48" s="97"/>
      <c r="I48" s="99">
        <f t="shared" si="6"/>
        <v>1.5191893947742025E-4</v>
      </c>
      <c r="J48" s="99">
        <f t="shared" si="1"/>
        <v>4.0293040293040296E-2</v>
      </c>
      <c r="K48" s="96">
        <f t="shared" si="2"/>
        <v>11</v>
      </c>
      <c r="L48" s="100">
        <f t="shared" si="4"/>
        <v>8.3345961509319588E-5</v>
      </c>
      <c r="M48" s="97">
        <f t="shared" si="3"/>
        <v>1</v>
      </c>
      <c r="N48" s="97">
        <f t="shared" si="5"/>
        <v>0</v>
      </c>
    </row>
    <row r="49" spans="1:14">
      <c r="A49" s="101">
        <v>52</v>
      </c>
      <c r="B49" s="98" t="s">
        <v>47</v>
      </c>
      <c r="C49" s="97">
        <v>18077</v>
      </c>
      <c r="D49" s="97">
        <v>18468</v>
      </c>
      <c r="E49" s="97">
        <v>18586</v>
      </c>
      <c r="F49" s="97"/>
      <c r="G49" s="97"/>
      <c r="H49" s="97"/>
      <c r="I49" s="99">
        <f t="shared" si="6"/>
        <v>9.9421317222793404E-3</v>
      </c>
      <c r="J49" s="99">
        <f t="shared" si="1"/>
        <v>2.8157326990097913E-2</v>
      </c>
      <c r="K49" s="96">
        <f t="shared" si="2"/>
        <v>509</v>
      </c>
      <c r="L49" s="100">
        <f t="shared" si="4"/>
        <v>3.8566449462039704E-3</v>
      </c>
      <c r="M49" s="97">
        <f t="shared" si="3"/>
        <v>118</v>
      </c>
      <c r="N49" s="97">
        <f t="shared" si="5"/>
        <v>0</v>
      </c>
    </row>
    <row r="50" spans="1:14">
      <c r="A50" s="101">
        <v>53</v>
      </c>
      <c r="B50" s="98" t="s">
        <v>48</v>
      </c>
      <c r="C50" s="97">
        <v>2574</v>
      </c>
      <c r="D50" s="97">
        <v>2798</v>
      </c>
      <c r="E50" s="97">
        <v>2849</v>
      </c>
      <c r="F50" s="97"/>
      <c r="G50" s="97"/>
      <c r="H50" s="97"/>
      <c r="I50" s="99">
        <f t="shared" si="6"/>
        <v>1.5240037273632756E-3</v>
      </c>
      <c r="J50" s="99">
        <f t="shared" si="1"/>
        <v>0.10683760683760683</v>
      </c>
      <c r="K50" s="96">
        <f t="shared" si="2"/>
        <v>275</v>
      </c>
      <c r="L50" s="100">
        <f t="shared" si="4"/>
        <v>2.0836490377329898E-3</v>
      </c>
      <c r="M50" s="97">
        <f t="shared" si="3"/>
        <v>51</v>
      </c>
      <c r="N50" s="97">
        <f t="shared" si="5"/>
        <v>0</v>
      </c>
    </row>
    <row r="51" spans="1:14">
      <c r="A51" s="101">
        <v>55</v>
      </c>
      <c r="B51" s="98" t="s">
        <v>49</v>
      </c>
      <c r="C51" s="97">
        <v>17211</v>
      </c>
      <c r="D51" s="97">
        <v>18143</v>
      </c>
      <c r="E51" s="97">
        <v>18329</v>
      </c>
      <c r="F51" s="97"/>
      <c r="G51" s="97"/>
      <c r="H51" s="97"/>
      <c r="I51" s="99">
        <f t="shared" si="6"/>
        <v>9.8046557805691395E-3</v>
      </c>
      <c r="J51" s="99">
        <f t="shared" si="1"/>
        <v>6.4958456800883149E-2</v>
      </c>
      <c r="K51" s="96">
        <f t="shared" si="2"/>
        <v>1118</v>
      </c>
      <c r="L51" s="100">
        <f t="shared" si="4"/>
        <v>8.4709804515835738E-3</v>
      </c>
      <c r="M51" s="97">
        <f t="shared" si="3"/>
        <v>186</v>
      </c>
      <c r="N51" s="97">
        <f t="shared" si="5"/>
        <v>0</v>
      </c>
    </row>
    <row r="52" spans="1:14">
      <c r="A52" s="101">
        <v>56</v>
      </c>
      <c r="B52" s="98" t="s">
        <v>50</v>
      </c>
      <c r="C52" s="97">
        <v>111313</v>
      </c>
      <c r="D52" s="97">
        <v>117722</v>
      </c>
      <c r="E52" s="97">
        <v>119127</v>
      </c>
      <c r="F52" s="97"/>
      <c r="G52" s="97"/>
      <c r="H52" s="97"/>
      <c r="I52" s="99">
        <f t="shared" si="6"/>
        <v>6.3724110926502264E-2</v>
      </c>
      <c r="J52" s="99">
        <f t="shared" si="1"/>
        <v>7.0198449417408562E-2</v>
      </c>
      <c r="K52" s="96">
        <f t="shared" si="2"/>
        <v>7814</v>
      </c>
      <c r="L52" s="100">
        <f t="shared" si="4"/>
        <v>5.920594029398394E-2</v>
      </c>
      <c r="M52" s="97">
        <f t="shared" si="3"/>
        <v>1405</v>
      </c>
      <c r="N52" s="97">
        <f t="shared" si="5"/>
        <v>0</v>
      </c>
    </row>
    <row r="53" spans="1:14">
      <c r="A53" s="101">
        <v>58</v>
      </c>
      <c r="B53" s="98" t="s">
        <v>51</v>
      </c>
      <c r="C53" s="97">
        <v>2308</v>
      </c>
      <c r="D53" s="97">
        <v>2593</v>
      </c>
      <c r="E53" s="97">
        <v>2629</v>
      </c>
      <c r="F53" s="97"/>
      <c r="G53" s="97"/>
      <c r="H53" s="97"/>
      <c r="I53" s="99">
        <f t="shared" si="6"/>
        <v>1.406320041852598E-3</v>
      </c>
      <c r="J53" s="99">
        <f t="shared" si="1"/>
        <v>0.13908145580589254</v>
      </c>
      <c r="K53" s="96">
        <f t="shared" si="2"/>
        <v>321</v>
      </c>
      <c r="L53" s="100">
        <f t="shared" si="4"/>
        <v>2.432186694953781E-3</v>
      </c>
      <c r="M53" s="97">
        <f t="shared" si="3"/>
        <v>36</v>
      </c>
      <c r="N53" s="97">
        <f t="shared" si="5"/>
        <v>0</v>
      </c>
    </row>
    <row r="54" spans="1:14">
      <c r="A54" s="101">
        <v>59</v>
      </c>
      <c r="B54" s="98" t="s">
        <v>52</v>
      </c>
      <c r="C54" s="97">
        <v>1995</v>
      </c>
      <c r="D54" s="97">
        <v>2104</v>
      </c>
      <c r="E54" s="97">
        <v>2118</v>
      </c>
      <c r="F54" s="97"/>
      <c r="G54" s="97"/>
      <c r="H54" s="97"/>
      <c r="I54" s="99">
        <f t="shared" si="6"/>
        <v>1.1329729359618875E-3</v>
      </c>
      <c r="J54" s="99">
        <f t="shared" si="1"/>
        <v>6.1654135338345864E-2</v>
      </c>
      <c r="K54" s="96">
        <f t="shared" si="2"/>
        <v>123</v>
      </c>
      <c r="L54" s="100">
        <f t="shared" si="4"/>
        <v>9.3195938778602822E-4</v>
      </c>
      <c r="M54" s="97">
        <f t="shared" si="3"/>
        <v>14</v>
      </c>
      <c r="N54" s="97">
        <f t="shared" si="5"/>
        <v>0</v>
      </c>
    </row>
    <row r="55" spans="1:14">
      <c r="A55" s="101">
        <v>60</v>
      </c>
      <c r="B55" s="98" t="s">
        <v>53</v>
      </c>
      <c r="C55" s="97">
        <v>724</v>
      </c>
      <c r="D55" s="97">
        <v>752</v>
      </c>
      <c r="E55" s="97">
        <v>758</v>
      </c>
      <c r="F55" s="97"/>
      <c r="G55" s="97"/>
      <c r="H55" s="97"/>
      <c r="I55" s="99">
        <f t="shared" si="6"/>
        <v>4.0547378916860758E-4</v>
      </c>
      <c r="J55" s="99">
        <f t="shared" si="1"/>
        <v>4.6961325966850827E-2</v>
      </c>
      <c r="K55" s="96">
        <f t="shared" si="2"/>
        <v>34</v>
      </c>
      <c r="L55" s="100">
        <f t="shared" si="4"/>
        <v>2.5761479011971513E-4</v>
      </c>
      <c r="M55" s="97">
        <f t="shared" si="3"/>
        <v>6</v>
      </c>
      <c r="N55" s="97">
        <f t="shared" si="5"/>
        <v>0</v>
      </c>
    </row>
    <row r="56" spans="1:14">
      <c r="A56" s="101">
        <v>61</v>
      </c>
      <c r="B56" s="98" t="s">
        <v>54</v>
      </c>
      <c r="C56" s="97">
        <v>3170</v>
      </c>
      <c r="D56" s="97">
        <v>3118</v>
      </c>
      <c r="E56" s="97">
        <v>3117</v>
      </c>
      <c r="F56" s="97"/>
      <c r="G56" s="97"/>
      <c r="H56" s="97"/>
      <c r="I56" s="99">
        <f t="shared" si="6"/>
        <v>1.6673638533490102E-3</v>
      </c>
      <c r="J56" s="99">
        <f t="shared" si="1"/>
        <v>-1.6719242902208203E-2</v>
      </c>
      <c r="K56" s="96">
        <f t="shared" si="2"/>
        <v>-53</v>
      </c>
      <c r="L56" s="100">
        <f t="shared" si="4"/>
        <v>-4.0157599636308534E-4</v>
      </c>
      <c r="M56" s="97">
        <f t="shared" si="3"/>
        <v>-1</v>
      </c>
      <c r="N56" s="97">
        <f t="shared" si="5"/>
        <v>0</v>
      </c>
    </row>
    <row r="57" spans="1:14">
      <c r="A57" s="101">
        <v>62</v>
      </c>
      <c r="B57" s="98" t="s">
        <v>55</v>
      </c>
      <c r="C57" s="97">
        <v>7796</v>
      </c>
      <c r="D57" s="97">
        <v>8542</v>
      </c>
      <c r="E57" s="97">
        <v>8781</v>
      </c>
      <c r="F57" s="97"/>
      <c r="G57" s="97"/>
      <c r="H57" s="97"/>
      <c r="I57" s="99">
        <f t="shared" si="6"/>
        <v>4.6971838294057296E-3</v>
      </c>
      <c r="J57" s="99">
        <f t="shared" si="1"/>
        <v>0.12634684453565931</v>
      </c>
      <c r="K57" s="96">
        <f t="shared" si="2"/>
        <v>985</v>
      </c>
      <c r="L57" s="100">
        <f t="shared" si="4"/>
        <v>7.4632520078799815E-3</v>
      </c>
      <c r="M57" s="97">
        <f t="shared" si="3"/>
        <v>239</v>
      </c>
      <c r="N57" s="97">
        <f t="shared" si="5"/>
        <v>0</v>
      </c>
    </row>
    <row r="58" spans="1:14">
      <c r="A58" s="101">
        <v>63</v>
      </c>
      <c r="B58" s="98" t="s">
        <v>56</v>
      </c>
      <c r="C58" s="97">
        <v>1643</v>
      </c>
      <c r="D58" s="97">
        <v>1673</v>
      </c>
      <c r="E58" s="97">
        <v>2012</v>
      </c>
      <c r="F58" s="97"/>
      <c r="G58" s="97"/>
      <c r="H58" s="97"/>
      <c r="I58" s="99">
        <f t="shared" si="6"/>
        <v>1.0762707965794702E-3</v>
      </c>
      <c r="J58" s="99">
        <f t="shared" si="1"/>
        <v>0.22458916615946439</v>
      </c>
      <c r="K58" s="96">
        <f t="shared" si="2"/>
        <v>369</v>
      </c>
      <c r="L58" s="100">
        <f t="shared" si="4"/>
        <v>2.7958781633580843E-3</v>
      </c>
      <c r="M58" s="97">
        <f t="shared" si="3"/>
        <v>339</v>
      </c>
      <c r="N58" s="97">
        <f t="shared" si="5"/>
        <v>0</v>
      </c>
    </row>
    <row r="59" spans="1:14">
      <c r="A59" s="101">
        <v>64</v>
      </c>
      <c r="B59" s="98" t="s">
        <v>57</v>
      </c>
      <c r="C59" s="97">
        <v>7118</v>
      </c>
      <c r="D59" s="97">
        <v>7163</v>
      </c>
      <c r="E59" s="97">
        <v>7148</v>
      </c>
      <c r="F59" s="97"/>
      <c r="G59" s="97"/>
      <c r="H59" s="97"/>
      <c r="I59" s="99">
        <f t="shared" si="6"/>
        <v>3.823649927410563E-3</v>
      </c>
      <c r="J59" s="99">
        <f t="shared" si="1"/>
        <v>4.2146670413037374E-3</v>
      </c>
      <c r="K59" s="96">
        <f t="shared" si="2"/>
        <v>30</v>
      </c>
      <c r="L59" s="100">
        <f t="shared" si="4"/>
        <v>2.273071677526898E-4</v>
      </c>
      <c r="M59" s="97">
        <f t="shared" si="3"/>
        <v>-15</v>
      </c>
      <c r="N59" s="97">
        <f t="shared" si="5"/>
        <v>0</v>
      </c>
    </row>
    <row r="60" spans="1:14">
      <c r="A60" s="101">
        <v>65</v>
      </c>
      <c r="B60" s="98" t="s">
        <v>58</v>
      </c>
      <c r="C60" s="97">
        <v>3865</v>
      </c>
      <c r="D60" s="97">
        <v>3800</v>
      </c>
      <c r="E60" s="97">
        <v>3768</v>
      </c>
      <c r="F60" s="97"/>
      <c r="G60" s="97"/>
      <c r="H60" s="97"/>
      <c r="I60" s="99">
        <f t="shared" si="6"/>
        <v>2.0156005772919701E-3</v>
      </c>
      <c r="J60" s="99">
        <f t="shared" si="1"/>
        <v>-2.5097024579560156E-2</v>
      </c>
      <c r="K60" s="96">
        <f t="shared" si="2"/>
        <v>-97</v>
      </c>
      <c r="L60" s="100">
        <f t="shared" si="4"/>
        <v>-7.3495984240036364E-4</v>
      </c>
      <c r="M60" s="97">
        <f t="shared" si="3"/>
        <v>-32</v>
      </c>
      <c r="N60" s="97">
        <f t="shared" si="5"/>
        <v>0</v>
      </c>
    </row>
    <row r="61" spans="1:14">
      <c r="A61" s="101">
        <v>66</v>
      </c>
      <c r="B61" s="98" t="s">
        <v>59</v>
      </c>
      <c r="C61" s="97">
        <v>11546</v>
      </c>
      <c r="D61" s="97">
        <v>11872</v>
      </c>
      <c r="E61" s="97">
        <v>11861</v>
      </c>
      <c r="F61" s="97"/>
      <c r="G61" s="97"/>
      <c r="H61" s="97"/>
      <c r="I61" s="99">
        <f t="shared" si="6"/>
        <v>6.344755426555217E-3</v>
      </c>
      <c r="J61" s="99">
        <f t="shared" si="1"/>
        <v>2.7282175645245106E-2</v>
      </c>
      <c r="K61" s="96">
        <f t="shared" si="2"/>
        <v>315</v>
      </c>
      <c r="L61" s="100">
        <f t="shared" si="4"/>
        <v>2.3867252614032429E-3</v>
      </c>
      <c r="M61" s="97">
        <f t="shared" si="3"/>
        <v>-11</v>
      </c>
      <c r="N61" s="97">
        <f t="shared" si="5"/>
        <v>0</v>
      </c>
    </row>
    <row r="62" spans="1:14">
      <c r="A62" s="101">
        <v>68</v>
      </c>
      <c r="B62" s="98" t="s">
        <v>60</v>
      </c>
      <c r="C62" s="97">
        <v>55403</v>
      </c>
      <c r="D62" s="97">
        <v>60969</v>
      </c>
      <c r="E62" s="97">
        <v>61307</v>
      </c>
      <c r="F62" s="97"/>
      <c r="G62" s="97"/>
      <c r="H62" s="97"/>
      <c r="I62" s="99">
        <f t="shared" si="6"/>
        <v>3.2794698670923252E-2</v>
      </c>
      <c r="J62" s="99">
        <f t="shared" si="1"/>
        <v>0.10656462646427088</v>
      </c>
      <c r="K62" s="96">
        <f t="shared" si="2"/>
        <v>5904</v>
      </c>
      <c r="L62" s="100">
        <f t="shared" si="4"/>
        <v>4.4734050613729349E-2</v>
      </c>
      <c r="M62" s="97">
        <f t="shared" si="3"/>
        <v>338</v>
      </c>
      <c r="N62" s="97">
        <f t="shared" si="5"/>
        <v>0</v>
      </c>
    </row>
    <row r="63" spans="1:14">
      <c r="A63" s="101">
        <v>69</v>
      </c>
      <c r="B63" s="98" t="s">
        <v>61</v>
      </c>
      <c r="C63" s="97">
        <v>46892</v>
      </c>
      <c r="D63" s="97">
        <v>49892</v>
      </c>
      <c r="E63" s="97">
        <v>50257</v>
      </c>
      <c r="F63" s="97"/>
      <c r="G63" s="97"/>
      <c r="H63" s="97"/>
      <c r="I63" s="99">
        <f t="shared" si="6"/>
        <v>2.6883768103227849E-2</v>
      </c>
      <c r="J63" s="99">
        <f t="shared" si="1"/>
        <v>7.1760641474025416E-2</v>
      </c>
      <c r="K63" s="96">
        <f t="shared" si="2"/>
        <v>3365</v>
      </c>
      <c r="L63" s="100">
        <f t="shared" si="4"/>
        <v>2.5496287316260038E-2</v>
      </c>
      <c r="M63" s="97">
        <f t="shared" si="3"/>
        <v>365</v>
      </c>
      <c r="N63" s="97">
        <f t="shared" si="5"/>
        <v>0</v>
      </c>
    </row>
    <row r="64" spans="1:14">
      <c r="A64" s="101">
        <v>70</v>
      </c>
      <c r="B64" s="98" t="s">
        <v>62</v>
      </c>
      <c r="C64" s="97">
        <v>19862</v>
      </c>
      <c r="D64" s="97">
        <v>20094</v>
      </c>
      <c r="E64" s="97">
        <v>20170</v>
      </c>
      <c r="F64" s="97"/>
      <c r="G64" s="97"/>
      <c r="H64" s="97"/>
      <c r="I64" s="99">
        <f t="shared" si="6"/>
        <v>1.0789454257956219E-2</v>
      </c>
      <c r="J64" s="99">
        <f t="shared" si="1"/>
        <v>1.55069982881885E-2</v>
      </c>
      <c r="K64" s="96">
        <f t="shared" si="2"/>
        <v>308</v>
      </c>
      <c r="L64" s="100">
        <f t="shared" si="4"/>
        <v>2.3336869222609488E-3</v>
      </c>
      <c r="M64" s="97">
        <f t="shared" si="3"/>
        <v>76</v>
      </c>
      <c r="N64" s="97">
        <f t="shared" si="5"/>
        <v>0</v>
      </c>
    </row>
    <row r="65" spans="1:14">
      <c r="A65" s="101">
        <v>71</v>
      </c>
      <c r="B65" s="98" t="s">
        <v>63</v>
      </c>
      <c r="C65" s="97">
        <v>22637</v>
      </c>
      <c r="D65" s="97">
        <v>24386</v>
      </c>
      <c r="E65" s="97">
        <v>24738</v>
      </c>
      <c r="F65" s="97"/>
      <c r="G65" s="97"/>
      <c r="H65" s="97"/>
      <c r="I65" s="99">
        <f t="shared" si="6"/>
        <v>1.3232995509832472E-2</v>
      </c>
      <c r="J65" s="99">
        <f t="shared" si="1"/>
        <v>9.281265185316076E-2</v>
      </c>
      <c r="K65" s="96">
        <f t="shared" si="2"/>
        <v>2101</v>
      </c>
      <c r="L65" s="100">
        <f t="shared" si="4"/>
        <v>1.5919078648280044E-2</v>
      </c>
      <c r="M65" s="97">
        <f t="shared" si="3"/>
        <v>352</v>
      </c>
      <c r="N65" s="97">
        <f t="shared" si="5"/>
        <v>0</v>
      </c>
    </row>
    <row r="66" spans="1:14">
      <c r="A66" s="101">
        <v>72</v>
      </c>
      <c r="B66" s="98" t="s">
        <v>64</v>
      </c>
      <c r="C66" s="97">
        <v>800</v>
      </c>
      <c r="D66" s="97">
        <v>868</v>
      </c>
      <c r="E66" s="97">
        <v>900</v>
      </c>
      <c r="F66" s="97"/>
      <c r="G66" s="97"/>
      <c r="H66" s="97"/>
      <c r="I66" s="99">
        <f t="shared" si="6"/>
        <v>4.814332589073177E-4</v>
      </c>
      <c r="J66" s="99">
        <f t="shared" si="1"/>
        <v>0.125</v>
      </c>
      <c r="K66" s="96">
        <f t="shared" si="2"/>
        <v>100</v>
      </c>
      <c r="L66" s="100">
        <f t="shared" si="4"/>
        <v>7.5769055917563265E-4</v>
      </c>
      <c r="M66" s="97">
        <f t="shared" si="3"/>
        <v>32</v>
      </c>
      <c r="N66" s="97">
        <f t="shared" si="5"/>
        <v>0</v>
      </c>
    </row>
    <row r="67" spans="1:14">
      <c r="A67" s="101">
        <v>73</v>
      </c>
      <c r="B67" s="98" t="s">
        <v>65</v>
      </c>
      <c r="C67" s="97">
        <v>7171</v>
      </c>
      <c r="D67" s="97">
        <v>7334</v>
      </c>
      <c r="E67" s="97">
        <v>7417</v>
      </c>
      <c r="F67" s="97"/>
      <c r="G67" s="97"/>
      <c r="H67" s="97"/>
      <c r="I67" s="99">
        <f t="shared" ref="I67:I92" si="7">E67/$E$92</f>
        <v>3.9675449792395279E-3</v>
      </c>
      <c r="J67" s="99">
        <f t="shared" ref="J67:J90" si="8">(E67-C67)/C67</f>
        <v>3.4304838934597688E-2</v>
      </c>
      <c r="K67" s="96">
        <f t="shared" ref="K67:K90" si="9">E67-C67</f>
        <v>246</v>
      </c>
      <c r="L67" s="100">
        <f t="shared" si="4"/>
        <v>1.8639187755720564E-3</v>
      </c>
      <c r="M67" s="97">
        <f t="shared" ref="M67:M90" si="10">E67-D67</f>
        <v>83</v>
      </c>
      <c r="N67" s="97">
        <f t="shared" si="5"/>
        <v>0</v>
      </c>
    </row>
    <row r="68" spans="1:14">
      <c r="A68" s="101">
        <v>74</v>
      </c>
      <c r="B68" s="98" t="s">
        <v>66</v>
      </c>
      <c r="C68" s="97">
        <v>7729</v>
      </c>
      <c r="D68" s="97">
        <v>8623</v>
      </c>
      <c r="E68" s="97">
        <v>8738</v>
      </c>
      <c r="F68" s="97"/>
      <c r="G68" s="97"/>
      <c r="H68" s="97"/>
      <c r="I68" s="99">
        <f t="shared" si="7"/>
        <v>4.6741820181468241E-3</v>
      </c>
      <c r="J68" s="99">
        <f t="shared" si="8"/>
        <v>0.13054728942942165</v>
      </c>
      <c r="K68" s="96">
        <f t="shared" si="9"/>
        <v>1009</v>
      </c>
      <c r="L68" s="100">
        <f t="shared" ref="L68:L92" si="11">K68/$K$92</f>
        <v>7.6450977420821336E-3</v>
      </c>
      <c r="M68" s="97">
        <f t="shared" si="10"/>
        <v>115</v>
      </c>
      <c r="N68" s="97">
        <f t="shared" ref="N68:N92" si="12">H68-G68</f>
        <v>0</v>
      </c>
    </row>
    <row r="69" spans="1:14">
      <c r="A69" s="101">
        <v>75</v>
      </c>
      <c r="B69" s="98" t="s">
        <v>67</v>
      </c>
      <c r="C69" s="97">
        <v>2161</v>
      </c>
      <c r="D69" s="97">
        <v>2548</v>
      </c>
      <c r="E69" s="97">
        <v>2606</v>
      </c>
      <c r="F69" s="97"/>
      <c r="G69" s="97"/>
      <c r="H69" s="97"/>
      <c r="I69" s="99">
        <f t="shared" si="7"/>
        <v>1.3940167474582998E-3</v>
      </c>
      <c r="J69" s="99">
        <f t="shared" si="8"/>
        <v>0.20592318371124479</v>
      </c>
      <c r="K69" s="96">
        <f t="shared" si="9"/>
        <v>445</v>
      </c>
      <c r="L69" s="100">
        <f t="shared" si="11"/>
        <v>3.3717229883315652E-3</v>
      </c>
      <c r="M69" s="97">
        <f t="shared" si="10"/>
        <v>58</v>
      </c>
      <c r="N69" s="97">
        <f t="shared" si="12"/>
        <v>0</v>
      </c>
    </row>
    <row r="70" spans="1:14">
      <c r="A70" s="101">
        <v>77</v>
      </c>
      <c r="B70" s="98" t="s">
        <v>68</v>
      </c>
      <c r="C70" s="97">
        <v>5394</v>
      </c>
      <c r="D70" s="97">
        <v>5697</v>
      </c>
      <c r="E70" s="97">
        <v>5761</v>
      </c>
      <c r="F70" s="97"/>
      <c r="G70" s="97"/>
      <c r="H70" s="97"/>
      <c r="I70" s="99">
        <f t="shared" si="7"/>
        <v>3.0817077828500634E-3</v>
      </c>
      <c r="J70" s="99">
        <f t="shared" si="8"/>
        <v>6.8038561364479055E-2</v>
      </c>
      <c r="K70" s="96">
        <f t="shared" si="9"/>
        <v>367</v>
      </c>
      <c r="L70" s="100">
        <f t="shared" si="11"/>
        <v>2.7807243521745721E-3</v>
      </c>
      <c r="M70" s="97">
        <f t="shared" si="10"/>
        <v>64</v>
      </c>
      <c r="N70" s="97">
        <f t="shared" si="12"/>
        <v>0</v>
      </c>
    </row>
    <row r="71" spans="1:14">
      <c r="A71" s="101">
        <v>78</v>
      </c>
      <c r="B71" s="98" t="s">
        <v>69</v>
      </c>
      <c r="C71" s="97">
        <v>1799</v>
      </c>
      <c r="D71" s="97">
        <v>2145</v>
      </c>
      <c r="E71" s="97">
        <v>2033</v>
      </c>
      <c r="F71" s="97"/>
      <c r="G71" s="97"/>
      <c r="H71" s="97"/>
      <c r="I71" s="99">
        <f t="shared" si="7"/>
        <v>1.0875042392873076E-3</v>
      </c>
      <c r="J71" s="99">
        <f t="shared" si="8"/>
        <v>0.13007226236798222</v>
      </c>
      <c r="K71" s="96">
        <f t="shared" si="9"/>
        <v>234</v>
      </c>
      <c r="L71" s="100">
        <f t="shared" si="11"/>
        <v>1.7729959084709804E-3</v>
      </c>
      <c r="M71" s="97">
        <f t="shared" si="10"/>
        <v>-112</v>
      </c>
      <c r="N71" s="97">
        <f t="shared" si="12"/>
        <v>0</v>
      </c>
    </row>
    <row r="72" spans="1:14">
      <c r="A72" s="101">
        <v>79</v>
      </c>
      <c r="B72" s="98" t="s">
        <v>70</v>
      </c>
      <c r="C72" s="97">
        <v>7709</v>
      </c>
      <c r="D72" s="97">
        <v>7919</v>
      </c>
      <c r="E72" s="97">
        <v>8036</v>
      </c>
      <c r="F72" s="97"/>
      <c r="G72" s="97"/>
      <c r="H72" s="97"/>
      <c r="I72" s="99">
        <f t="shared" si="7"/>
        <v>4.2986640761991162E-3</v>
      </c>
      <c r="J72" s="99">
        <f t="shared" si="8"/>
        <v>4.2417953041899076E-2</v>
      </c>
      <c r="K72" s="96">
        <f t="shared" si="9"/>
        <v>327</v>
      </c>
      <c r="L72" s="100">
        <f t="shared" si="11"/>
        <v>2.477648128504319E-3</v>
      </c>
      <c r="M72" s="97">
        <f t="shared" si="10"/>
        <v>117</v>
      </c>
      <c r="N72" s="97">
        <f t="shared" si="12"/>
        <v>0</v>
      </c>
    </row>
    <row r="73" spans="1:14">
      <c r="A73" s="101">
        <v>80</v>
      </c>
      <c r="B73" s="98" t="s">
        <v>71</v>
      </c>
      <c r="C73" s="97">
        <v>20529</v>
      </c>
      <c r="D73" s="97">
        <v>22135</v>
      </c>
      <c r="E73" s="97">
        <v>23273</v>
      </c>
      <c r="F73" s="97"/>
      <c r="G73" s="97"/>
      <c r="H73" s="97"/>
      <c r="I73" s="99">
        <f t="shared" si="7"/>
        <v>1.2449329149500005E-2</v>
      </c>
      <c r="J73" s="99">
        <f t="shared" si="8"/>
        <v>0.13366457206878074</v>
      </c>
      <c r="K73" s="96">
        <f t="shared" si="9"/>
        <v>2744</v>
      </c>
      <c r="L73" s="100">
        <f t="shared" si="11"/>
        <v>2.079102894377936E-2</v>
      </c>
      <c r="M73" s="97">
        <f t="shared" si="10"/>
        <v>1138</v>
      </c>
      <c r="N73" s="97">
        <f t="shared" si="12"/>
        <v>0</v>
      </c>
    </row>
    <row r="74" spans="1:14">
      <c r="A74" s="101">
        <v>81</v>
      </c>
      <c r="B74" s="98" t="s">
        <v>72</v>
      </c>
      <c r="C74" s="97">
        <v>53579</v>
      </c>
      <c r="D74" s="97">
        <v>54926</v>
      </c>
      <c r="E74" s="97">
        <v>51130</v>
      </c>
      <c r="F74" s="97"/>
      <c r="G74" s="97"/>
      <c r="H74" s="97"/>
      <c r="I74" s="99">
        <f t="shared" si="7"/>
        <v>2.7350758364367948E-2</v>
      </c>
      <c r="J74" s="99">
        <f t="shared" si="8"/>
        <v>-4.5708206573470953E-2</v>
      </c>
      <c r="K74" s="96">
        <f t="shared" si="9"/>
        <v>-2449</v>
      </c>
      <c r="L74" s="100">
        <f t="shared" si="11"/>
        <v>-1.8555841794211245E-2</v>
      </c>
      <c r="M74" s="97">
        <f t="shared" si="10"/>
        <v>-3796</v>
      </c>
      <c r="N74" s="97">
        <f t="shared" si="12"/>
        <v>0</v>
      </c>
    </row>
    <row r="75" spans="1:14">
      <c r="A75" s="101">
        <v>82</v>
      </c>
      <c r="B75" s="98" t="s">
        <v>73</v>
      </c>
      <c r="C75" s="97">
        <v>49396</v>
      </c>
      <c r="D75" s="97">
        <v>50016</v>
      </c>
      <c r="E75" s="97">
        <v>50755</v>
      </c>
      <c r="F75" s="97"/>
      <c r="G75" s="97"/>
      <c r="H75" s="97"/>
      <c r="I75" s="99">
        <f t="shared" si="7"/>
        <v>2.7150161173156565E-2</v>
      </c>
      <c r="J75" s="99">
        <f t="shared" si="8"/>
        <v>2.7512349178071098E-2</v>
      </c>
      <c r="K75" s="96">
        <f t="shared" si="9"/>
        <v>1359</v>
      </c>
      <c r="L75" s="100">
        <f t="shared" si="11"/>
        <v>1.0297014699196848E-2</v>
      </c>
      <c r="M75" s="97">
        <f t="shared" si="10"/>
        <v>739</v>
      </c>
      <c r="N75" s="97">
        <f t="shared" si="12"/>
        <v>0</v>
      </c>
    </row>
    <row r="76" spans="1:14">
      <c r="A76" s="101">
        <v>84</v>
      </c>
      <c r="B76" s="98" t="s">
        <v>74</v>
      </c>
      <c r="C76" s="97">
        <v>2487</v>
      </c>
      <c r="D76" s="97">
        <v>3412</v>
      </c>
      <c r="E76" s="97">
        <v>3417</v>
      </c>
      <c r="F76" s="97"/>
      <c r="G76" s="97"/>
      <c r="H76" s="97"/>
      <c r="I76" s="99">
        <f t="shared" si="7"/>
        <v>1.8278416063181161E-3</v>
      </c>
      <c r="J76" s="99">
        <f t="shared" si="8"/>
        <v>0.37394451145958985</v>
      </c>
      <c r="K76" s="96">
        <f t="shared" si="9"/>
        <v>930</v>
      </c>
      <c r="L76" s="100">
        <f t="shared" si="11"/>
        <v>7.0465222003333839E-3</v>
      </c>
      <c r="M76" s="97">
        <f t="shared" si="10"/>
        <v>5</v>
      </c>
      <c r="N76" s="97">
        <f t="shared" si="12"/>
        <v>0</v>
      </c>
    </row>
    <row r="77" spans="1:14">
      <c r="A77" s="101">
        <v>85</v>
      </c>
      <c r="B77" s="98" t="s">
        <v>75</v>
      </c>
      <c r="C77" s="97">
        <v>32006</v>
      </c>
      <c r="D77" s="97">
        <v>34466</v>
      </c>
      <c r="E77" s="97">
        <v>34867</v>
      </c>
      <c r="F77" s="97"/>
      <c r="G77" s="97"/>
      <c r="H77" s="97"/>
      <c r="I77" s="99">
        <f t="shared" si="7"/>
        <v>1.8651259375912718E-2</v>
      </c>
      <c r="J77" s="99">
        <f t="shared" si="8"/>
        <v>8.938948947072424E-2</v>
      </c>
      <c r="K77" s="96">
        <f t="shared" si="9"/>
        <v>2861</v>
      </c>
      <c r="L77" s="100">
        <f t="shared" si="11"/>
        <v>2.1677526898014849E-2</v>
      </c>
      <c r="M77" s="97">
        <f t="shared" si="10"/>
        <v>401</v>
      </c>
      <c r="N77" s="97">
        <f t="shared" si="12"/>
        <v>0</v>
      </c>
    </row>
    <row r="78" spans="1:14">
      <c r="A78" s="101">
        <v>86</v>
      </c>
      <c r="B78" s="98" t="s">
        <v>76</v>
      </c>
      <c r="C78" s="97">
        <v>21876</v>
      </c>
      <c r="D78" s="97">
        <v>24382</v>
      </c>
      <c r="E78" s="97">
        <v>25003</v>
      </c>
      <c r="F78" s="97"/>
      <c r="G78" s="97"/>
      <c r="H78" s="97"/>
      <c r="I78" s="99">
        <f t="shared" si="7"/>
        <v>1.3374750858288516E-2</v>
      </c>
      <c r="J78" s="99">
        <f t="shared" si="8"/>
        <v>0.14294203693545438</v>
      </c>
      <c r="K78" s="96">
        <f t="shared" si="9"/>
        <v>3127</v>
      </c>
      <c r="L78" s="100">
        <f t="shared" si="11"/>
        <v>2.3692983785422034E-2</v>
      </c>
      <c r="M78" s="97">
        <f t="shared" si="10"/>
        <v>621</v>
      </c>
      <c r="N78" s="97">
        <f t="shared" si="12"/>
        <v>0</v>
      </c>
    </row>
    <row r="79" spans="1:14">
      <c r="A79" s="101">
        <v>87</v>
      </c>
      <c r="B79" s="98" t="s">
        <v>77</v>
      </c>
      <c r="C79" s="97">
        <v>1474</v>
      </c>
      <c r="D79" s="97">
        <v>1456</v>
      </c>
      <c r="E79" s="97">
        <v>1670</v>
      </c>
      <c r="F79" s="97"/>
      <c r="G79" s="97"/>
      <c r="H79" s="97"/>
      <c r="I79" s="99">
        <f t="shared" si="7"/>
        <v>8.933261581946895E-4</v>
      </c>
      <c r="J79" s="99">
        <f t="shared" si="8"/>
        <v>0.13297150610583447</v>
      </c>
      <c r="K79" s="96">
        <f t="shared" si="9"/>
        <v>196</v>
      </c>
      <c r="L79" s="100">
        <f t="shared" si="11"/>
        <v>1.48507349598424E-3</v>
      </c>
      <c r="M79" s="97">
        <f t="shared" si="10"/>
        <v>214</v>
      </c>
      <c r="N79" s="97">
        <f t="shared" si="12"/>
        <v>0</v>
      </c>
    </row>
    <row r="80" spans="1:14">
      <c r="A80" s="101">
        <v>88</v>
      </c>
      <c r="B80" s="98" t="s">
        <v>78</v>
      </c>
      <c r="C80" s="97">
        <v>4625</v>
      </c>
      <c r="D80" s="97">
        <v>4966</v>
      </c>
      <c r="E80" s="97">
        <v>5033</v>
      </c>
      <c r="F80" s="97"/>
      <c r="G80" s="97"/>
      <c r="H80" s="97"/>
      <c r="I80" s="99">
        <f t="shared" si="7"/>
        <v>2.6922817689783666E-3</v>
      </c>
      <c r="J80" s="99">
        <f t="shared" si="8"/>
        <v>8.8216216216216212E-2</v>
      </c>
      <c r="K80" s="96">
        <f t="shared" si="9"/>
        <v>408</v>
      </c>
      <c r="L80" s="100">
        <f t="shared" si="11"/>
        <v>3.0913774814365813E-3</v>
      </c>
      <c r="M80" s="97">
        <f t="shared" si="10"/>
        <v>67</v>
      </c>
      <c r="N80" s="97">
        <f t="shared" si="12"/>
        <v>0</v>
      </c>
    </row>
    <row r="81" spans="1:15">
      <c r="A81" s="101">
        <v>90</v>
      </c>
      <c r="B81" s="98" t="s">
        <v>79</v>
      </c>
      <c r="C81" s="97">
        <v>1421</v>
      </c>
      <c r="D81" s="97">
        <v>1419</v>
      </c>
      <c r="E81" s="97">
        <v>1445</v>
      </c>
      <c r="F81" s="97"/>
      <c r="G81" s="97"/>
      <c r="H81" s="97"/>
      <c r="I81" s="99">
        <f t="shared" si="7"/>
        <v>7.7296784346786006E-4</v>
      </c>
      <c r="J81" s="99">
        <f t="shared" si="8"/>
        <v>1.688951442646024E-2</v>
      </c>
      <c r="K81" s="96">
        <f t="shared" si="9"/>
        <v>24</v>
      </c>
      <c r="L81" s="100">
        <f t="shared" si="11"/>
        <v>1.8184573420215185E-4</v>
      </c>
      <c r="M81" s="97">
        <f t="shared" si="10"/>
        <v>26</v>
      </c>
      <c r="N81" s="97">
        <f t="shared" si="12"/>
        <v>0</v>
      </c>
      <c r="O81" s="9"/>
    </row>
    <row r="82" spans="1:15">
      <c r="A82" s="101">
        <v>91</v>
      </c>
      <c r="B82" s="98" t="s">
        <v>80</v>
      </c>
      <c r="C82" s="97">
        <v>268</v>
      </c>
      <c r="D82" s="97">
        <v>419</v>
      </c>
      <c r="E82" s="97">
        <v>425</v>
      </c>
      <c r="F82" s="97"/>
      <c r="G82" s="97"/>
      <c r="H82" s="97"/>
      <c r="I82" s="99">
        <f t="shared" si="7"/>
        <v>2.2734348337290002E-4</v>
      </c>
      <c r="J82" s="99">
        <f t="shared" si="8"/>
        <v>0.58582089552238803</v>
      </c>
      <c r="K82" s="96">
        <f t="shared" si="9"/>
        <v>157</v>
      </c>
      <c r="L82" s="100">
        <f t="shared" si="11"/>
        <v>1.1895741779057432E-3</v>
      </c>
      <c r="M82" s="97">
        <f t="shared" si="10"/>
        <v>6</v>
      </c>
      <c r="N82" s="97">
        <f t="shared" si="12"/>
        <v>0</v>
      </c>
    </row>
    <row r="83" spans="1:15">
      <c r="A83" s="101">
        <v>92</v>
      </c>
      <c r="B83" s="98" t="s">
        <v>81</v>
      </c>
      <c r="C83" s="97">
        <v>3393</v>
      </c>
      <c r="D83" s="97">
        <v>3219</v>
      </c>
      <c r="E83" s="97">
        <v>3204</v>
      </c>
      <c r="F83" s="97"/>
      <c r="G83" s="97"/>
      <c r="H83" s="97"/>
      <c r="I83" s="99">
        <f t="shared" si="7"/>
        <v>1.7139024017100509E-3</v>
      </c>
      <c r="J83" s="99">
        <f t="shared" si="8"/>
        <v>-5.5702917771883291E-2</v>
      </c>
      <c r="K83" s="96">
        <f t="shared" si="9"/>
        <v>-189</v>
      </c>
      <c r="L83" s="100">
        <f t="shared" si="11"/>
        <v>-1.4320351568419458E-3</v>
      </c>
      <c r="M83" s="97">
        <f t="shared" si="10"/>
        <v>-15</v>
      </c>
      <c r="N83" s="97">
        <f t="shared" si="12"/>
        <v>0</v>
      </c>
    </row>
    <row r="84" spans="1:15">
      <c r="A84" s="101">
        <v>93</v>
      </c>
      <c r="B84" s="98" t="s">
        <v>82</v>
      </c>
      <c r="C84" s="97">
        <v>7445</v>
      </c>
      <c r="D84" s="97">
        <v>8124</v>
      </c>
      <c r="E84" s="97">
        <v>8226</v>
      </c>
      <c r="F84" s="97"/>
      <c r="G84" s="97"/>
      <c r="H84" s="97"/>
      <c r="I84" s="99">
        <f t="shared" si="7"/>
        <v>4.4002999864128835E-3</v>
      </c>
      <c r="J84" s="99">
        <f t="shared" si="8"/>
        <v>0.10490261920752182</v>
      </c>
      <c r="K84" s="96">
        <f t="shared" si="9"/>
        <v>781</v>
      </c>
      <c r="L84" s="100">
        <f t="shared" si="11"/>
        <v>5.917563267161691E-3</v>
      </c>
      <c r="M84" s="97">
        <f t="shared" si="10"/>
        <v>102</v>
      </c>
      <c r="N84" s="97">
        <f t="shared" si="12"/>
        <v>0</v>
      </c>
    </row>
    <row r="85" spans="1:15">
      <c r="A85" s="101">
        <v>94</v>
      </c>
      <c r="B85" s="98" t="s">
        <v>83</v>
      </c>
      <c r="C85" s="97">
        <v>9692</v>
      </c>
      <c r="D85" s="97">
        <v>10741</v>
      </c>
      <c r="E85" s="97">
        <v>10820</v>
      </c>
      <c r="F85" s="97"/>
      <c r="G85" s="97"/>
      <c r="H85" s="97"/>
      <c r="I85" s="99">
        <f t="shared" si="7"/>
        <v>5.7878976237524188E-3</v>
      </c>
      <c r="J85" s="99">
        <f t="shared" si="8"/>
        <v>0.11638464713165497</v>
      </c>
      <c r="K85" s="96">
        <f t="shared" si="9"/>
        <v>1128</v>
      </c>
      <c r="L85" s="100">
        <f t="shared" si="11"/>
        <v>8.5467495075011359E-3</v>
      </c>
      <c r="M85" s="97">
        <f t="shared" si="10"/>
        <v>79</v>
      </c>
      <c r="N85" s="97">
        <f t="shared" si="12"/>
        <v>0</v>
      </c>
    </row>
    <row r="86" spans="1:15">
      <c r="A86" s="101">
        <v>95</v>
      </c>
      <c r="B86" s="98" t="s">
        <v>84</v>
      </c>
      <c r="C86" s="97">
        <v>11674</v>
      </c>
      <c r="D86" s="97">
        <v>11869</v>
      </c>
      <c r="E86" s="97">
        <v>11943</v>
      </c>
      <c r="F86" s="97"/>
      <c r="G86" s="97"/>
      <c r="H86" s="97"/>
      <c r="I86" s="99">
        <f t="shared" si="7"/>
        <v>6.3886193457001056E-3</v>
      </c>
      <c r="J86" s="99">
        <f t="shared" si="8"/>
        <v>2.3042658900119924E-2</v>
      </c>
      <c r="K86" s="96">
        <f t="shared" si="9"/>
        <v>269</v>
      </c>
      <c r="L86" s="100">
        <f t="shared" si="11"/>
        <v>2.0381876041824518E-3</v>
      </c>
      <c r="M86" s="97">
        <f t="shared" si="10"/>
        <v>74</v>
      </c>
      <c r="N86" s="97">
        <f t="shared" si="12"/>
        <v>0</v>
      </c>
    </row>
    <row r="87" spans="1:15">
      <c r="A87" s="101">
        <v>96</v>
      </c>
      <c r="B87" s="98" t="s">
        <v>85</v>
      </c>
      <c r="C87" s="97">
        <v>28868</v>
      </c>
      <c r="D87" s="97">
        <v>30982</v>
      </c>
      <c r="E87" s="97">
        <v>31383</v>
      </c>
      <c r="F87" s="97"/>
      <c r="G87" s="97"/>
      <c r="H87" s="97"/>
      <c r="I87" s="99">
        <f t="shared" si="7"/>
        <v>1.6787577738098167E-2</v>
      </c>
      <c r="J87" s="99">
        <f t="shared" si="8"/>
        <v>8.7120687266177083E-2</v>
      </c>
      <c r="K87" s="96">
        <f t="shared" si="9"/>
        <v>2515</v>
      </c>
      <c r="L87" s="100">
        <f t="shared" si="11"/>
        <v>1.9055917563267161E-2</v>
      </c>
      <c r="M87" s="97">
        <f t="shared" si="10"/>
        <v>401</v>
      </c>
      <c r="N87" s="97">
        <f t="shared" si="12"/>
        <v>0</v>
      </c>
    </row>
    <row r="88" spans="1:15">
      <c r="A88" s="101">
        <v>97</v>
      </c>
      <c r="B88" s="98" t="s">
        <v>86</v>
      </c>
      <c r="C88" s="97">
        <v>18939</v>
      </c>
      <c r="D88" s="97">
        <v>14393</v>
      </c>
      <c r="E88" s="97">
        <v>14177</v>
      </c>
      <c r="F88" s="97"/>
      <c r="G88" s="97"/>
      <c r="H88" s="97"/>
      <c r="I88" s="99">
        <f t="shared" si="7"/>
        <v>7.5836436794767138E-3</v>
      </c>
      <c r="J88" s="99">
        <f t="shared" si="8"/>
        <v>-0.25143882992766248</v>
      </c>
      <c r="K88" s="96">
        <f t="shared" si="9"/>
        <v>-4762</v>
      </c>
      <c r="L88" s="100">
        <f t="shared" si="11"/>
        <v>-3.6081224427943627E-2</v>
      </c>
      <c r="M88" s="97">
        <f t="shared" si="10"/>
        <v>-216</v>
      </c>
      <c r="N88" s="97">
        <f t="shared" si="12"/>
        <v>0</v>
      </c>
    </row>
    <row r="89" spans="1:15">
      <c r="A89" s="101">
        <v>98</v>
      </c>
      <c r="B89" s="98" t="s">
        <v>87</v>
      </c>
      <c r="C89" s="97">
        <v>447</v>
      </c>
      <c r="D89" s="97">
        <v>402</v>
      </c>
      <c r="E89" s="97">
        <v>399</v>
      </c>
      <c r="F89" s="97"/>
      <c r="G89" s="97"/>
      <c r="H89" s="97"/>
      <c r="I89" s="99">
        <f t="shared" si="7"/>
        <v>2.1343541144891085E-4</v>
      </c>
      <c r="J89" s="99">
        <f t="shared" si="8"/>
        <v>-0.10738255033557047</v>
      </c>
      <c r="K89" s="96">
        <f t="shared" si="9"/>
        <v>-48</v>
      </c>
      <c r="L89" s="100">
        <f t="shared" si="11"/>
        <v>-3.636914684043037E-4</v>
      </c>
      <c r="M89" s="97">
        <f t="shared" si="10"/>
        <v>-3</v>
      </c>
      <c r="N89" s="97">
        <f t="shared" si="12"/>
        <v>0</v>
      </c>
    </row>
    <row r="90" spans="1:15">
      <c r="A90" s="101">
        <v>99</v>
      </c>
      <c r="B90" s="98" t="s">
        <v>88</v>
      </c>
      <c r="C90" s="97">
        <v>443</v>
      </c>
      <c r="D90" s="97">
        <v>439</v>
      </c>
      <c r="E90" s="97">
        <v>438</v>
      </c>
      <c r="F90" s="97"/>
      <c r="G90" s="97"/>
      <c r="H90" s="97"/>
      <c r="I90" s="99">
        <f t="shared" si="7"/>
        <v>2.342975193348946E-4</v>
      </c>
      <c r="J90" s="99">
        <f t="shared" si="8"/>
        <v>-1.1286681715575621E-2</v>
      </c>
      <c r="K90" s="96">
        <f t="shared" si="9"/>
        <v>-5</v>
      </c>
      <c r="L90" s="100">
        <f t="shared" si="11"/>
        <v>-3.7884527958781631E-5</v>
      </c>
      <c r="M90" s="97">
        <f t="shared" si="10"/>
        <v>-1</v>
      </c>
      <c r="N90" s="97">
        <f t="shared" si="12"/>
        <v>0</v>
      </c>
    </row>
    <row r="91" spans="1:15">
      <c r="A91" s="101"/>
      <c r="B91" s="98" t="s">
        <v>285</v>
      </c>
      <c r="C91" s="97"/>
      <c r="D91" s="97">
        <v>40828</v>
      </c>
      <c r="E91" s="97">
        <v>41163</v>
      </c>
      <c r="F91" s="97"/>
      <c r="G91" s="97"/>
      <c r="H91" s="97"/>
      <c r="I91" s="99"/>
      <c r="J91" s="99"/>
      <c r="K91" s="96"/>
      <c r="L91" s="100"/>
      <c r="M91" s="97"/>
      <c r="N91" s="97"/>
    </row>
    <row r="92" spans="1:15" s="108" customFormat="1">
      <c r="A92" s="186" t="s">
        <v>89</v>
      </c>
      <c r="B92" s="186"/>
      <c r="C92" s="63">
        <v>1737438</v>
      </c>
      <c r="D92" s="63">
        <v>1853683</v>
      </c>
      <c r="E92" s="63">
        <v>1869418</v>
      </c>
      <c r="F92" s="63"/>
      <c r="G92" s="63"/>
      <c r="H92" s="63"/>
      <c r="I92" s="99">
        <f t="shared" si="7"/>
        <v>1</v>
      </c>
      <c r="J92" s="99">
        <f>(E92-C92)/C92</f>
        <v>7.5962422831778745E-2</v>
      </c>
      <c r="K92" s="96">
        <f>E92-C92</f>
        <v>131980</v>
      </c>
      <c r="L92" s="100">
        <f t="shared" si="11"/>
        <v>1</v>
      </c>
      <c r="M92" s="96">
        <f>E92-D92</f>
        <v>15735</v>
      </c>
      <c r="N92" s="97">
        <f t="shared" si="12"/>
        <v>0</v>
      </c>
      <c r="O92" s="18"/>
    </row>
    <row r="93" spans="1:15">
      <c r="C93" s="124"/>
      <c r="D93" s="124"/>
      <c r="E93" s="127"/>
      <c r="F93" s="139"/>
      <c r="G93" s="139"/>
      <c r="H93" s="139"/>
    </row>
    <row r="94" spans="1:15">
      <c r="C94" s="125"/>
      <c r="D94" s="123"/>
      <c r="E94" s="126"/>
      <c r="F94" s="126"/>
      <c r="G94" s="126"/>
      <c r="H94" s="126"/>
    </row>
    <row r="95" spans="1:15">
      <c r="C95" s="124"/>
      <c r="D95" s="124"/>
      <c r="E95" s="127"/>
      <c r="F95" s="139"/>
      <c r="G95" s="139"/>
      <c r="H95" s="139"/>
    </row>
    <row r="96" spans="1:15">
      <c r="C96" s="124"/>
      <c r="D96" s="124"/>
      <c r="E96" s="127"/>
      <c r="F96" s="139"/>
      <c r="G96" s="139"/>
      <c r="H96" s="139"/>
    </row>
    <row r="97" spans="3:8">
      <c r="C97" s="124"/>
      <c r="D97" s="125"/>
      <c r="E97" s="125"/>
      <c r="F97" s="139"/>
      <c r="G97" s="139"/>
      <c r="H97" s="139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topLeftCell="K1" zoomScale="80" zoomScaleNormal="80" workbookViewId="0">
      <pane ySplit="2" topLeftCell="A3" activePane="bottomLeft" state="frozen"/>
      <selection pane="bottomLeft" activeCell="R22" sqref="R22"/>
    </sheetView>
  </sheetViews>
  <sheetFormatPr defaultColWidth="9.140625" defaultRowHeight="15"/>
  <cols>
    <col min="1" max="1" width="12.7109375" style="5" bestFit="1" customWidth="1"/>
    <col min="2" max="2" width="16.42578125" style="5" bestFit="1" customWidth="1"/>
    <col min="3" max="8" width="12" style="5" customWidth="1"/>
    <col min="9" max="9" width="19.140625" style="5" customWidth="1"/>
    <col min="10" max="11" width="33.140625" style="5" customWidth="1"/>
    <col min="12" max="12" width="18.42578125" style="5" customWidth="1"/>
    <col min="13" max="14" width="33.140625" style="5" customWidth="1"/>
    <col min="15" max="16384" width="9.140625" style="5"/>
  </cols>
  <sheetData>
    <row r="1" spans="1:15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5" ht="30">
      <c r="A2" s="92" t="s">
        <v>91</v>
      </c>
      <c r="B2" s="92" t="s">
        <v>174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299</v>
      </c>
      <c r="J2" s="91" t="s">
        <v>317</v>
      </c>
      <c r="K2" s="91" t="s">
        <v>318</v>
      </c>
      <c r="L2" s="91" t="s">
        <v>308</v>
      </c>
      <c r="M2" s="95" t="s">
        <v>319</v>
      </c>
      <c r="N2" s="159" t="s">
        <v>321</v>
      </c>
    </row>
    <row r="3" spans="1:15">
      <c r="A3" s="40">
        <v>1</v>
      </c>
      <c r="B3" s="102" t="s">
        <v>92</v>
      </c>
      <c r="C3" s="97">
        <v>39222</v>
      </c>
      <c r="D3" s="97">
        <v>41433</v>
      </c>
      <c r="E3" s="97">
        <v>41876</v>
      </c>
      <c r="F3" s="97"/>
      <c r="G3" s="97"/>
      <c r="H3" s="97"/>
      <c r="I3" s="99">
        <f t="shared" ref="I3:I66" si="0">E3/$E$84</f>
        <v>2.2400554611114259E-2</v>
      </c>
      <c r="J3" s="99">
        <f t="shared" ref="J3:J66" si="1">(E3-C3)/C3</f>
        <v>6.7666105756973127E-2</v>
      </c>
      <c r="K3" s="96">
        <f t="shared" ref="K3:K66" si="2">E3-C3</f>
        <v>2654</v>
      </c>
      <c r="L3" s="100">
        <f>K3/$K$84</f>
        <v>2.0109107440521291E-2</v>
      </c>
      <c r="M3" s="97">
        <f t="shared" ref="M3:M66" si="3">E3-D3</f>
        <v>443</v>
      </c>
      <c r="N3" s="97">
        <f>H3-G3</f>
        <v>0</v>
      </c>
      <c r="O3" s="8"/>
    </row>
    <row r="4" spans="1:15">
      <c r="A4" s="40">
        <v>2</v>
      </c>
      <c r="B4" s="102" t="s">
        <v>93</v>
      </c>
      <c r="C4" s="97">
        <v>6588</v>
      </c>
      <c r="D4" s="97">
        <v>7071</v>
      </c>
      <c r="E4" s="97">
        <v>7177</v>
      </c>
      <c r="F4" s="97"/>
      <c r="G4" s="97"/>
      <c r="H4" s="97"/>
      <c r="I4" s="99">
        <f t="shared" si="0"/>
        <v>3.8391627768642432E-3</v>
      </c>
      <c r="J4" s="99">
        <f t="shared" si="1"/>
        <v>8.940497874924104E-2</v>
      </c>
      <c r="K4" s="96">
        <f t="shared" si="2"/>
        <v>589</v>
      </c>
      <c r="L4" s="100">
        <f t="shared" ref="L4:L67" si="4">K4/$K$84</f>
        <v>4.4627973935444766E-3</v>
      </c>
      <c r="M4" s="97">
        <f t="shared" si="3"/>
        <v>106</v>
      </c>
      <c r="N4" s="97">
        <f t="shared" ref="N4:N67" si="5">H4-G4</f>
        <v>0</v>
      </c>
      <c r="O4" s="8"/>
    </row>
    <row r="5" spans="1:15">
      <c r="A5" s="40">
        <v>3</v>
      </c>
      <c r="B5" s="102" t="s">
        <v>94</v>
      </c>
      <c r="C5" s="97">
        <v>12300</v>
      </c>
      <c r="D5" s="97">
        <v>13076</v>
      </c>
      <c r="E5" s="97">
        <v>13225</v>
      </c>
      <c r="F5" s="97"/>
      <c r="G5" s="97"/>
      <c r="H5" s="97"/>
      <c r="I5" s="99">
        <f t="shared" si="0"/>
        <v>7.0743942767214178E-3</v>
      </c>
      <c r="J5" s="99">
        <f t="shared" si="1"/>
        <v>7.5203252032520332E-2</v>
      </c>
      <c r="K5" s="96">
        <f t="shared" si="2"/>
        <v>925</v>
      </c>
      <c r="L5" s="100">
        <f t="shared" si="4"/>
        <v>7.008637672374602E-3</v>
      </c>
      <c r="M5" s="97">
        <f t="shared" si="3"/>
        <v>149</v>
      </c>
      <c r="N5" s="97">
        <f t="shared" si="5"/>
        <v>0</v>
      </c>
      <c r="O5" s="8"/>
    </row>
    <row r="6" spans="1:15">
      <c r="A6" s="40">
        <v>4</v>
      </c>
      <c r="B6" s="102" t="s">
        <v>95</v>
      </c>
      <c r="C6" s="97">
        <v>2567</v>
      </c>
      <c r="D6" s="97">
        <v>2699</v>
      </c>
      <c r="E6" s="97">
        <v>2723</v>
      </c>
      <c r="F6" s="97"/>
      <c r="G6" s="97"/>
      <c r="H6" s="97"/>
      <c r="I6" s="99">
        <f t="shared" si="0"/>
        <v>1.4566030711162512E-3</v>
      </c>
      <c r="J6" s="99">
        <f t="shared" si="1"/>
        <v>6.0771328398909231E-2</v>
      </c>
      <c r="K6" s="96">
        <f t="shared" si="2"/>
        <v>156</v>
      </c>
      <c r="L6" s="100">
        <f t="shared" si="4"/>
        <v>1.1819972723139871E-3</v>
      </c>
      <c r="M6" s="97">
        <f t="shared" si="3"/>
        <v>24</v>
      </c>
      <c r="N6" s="97">
        <f t="shared" si="5"/>
        <v>0</v>
      </c>
      <c r="O6" s="8"/>
    </row>
    <row r="7" spans="1:15">
      <c r="A7" s="40">
        <v>5</v>
      </c>
      <c r="B7" s="102" t="s">
        <v>96</v>
      </c>
      <c r="C7" s="97">
        <v>5568</v>
      </c>
      <c r="D7" s="97">
        <v>6070</v>
      </c>
      <c r="E7" s="97">
        <v>6122</v>
      </c>
      <c r="F7" s="97"/>
      <c r="G7" s="97"/>
      <c r="H7" s="97"/>
      <c r="I7" s="99">
        <f t="shared" si="0"/>
        <v>3.274816012256221E-3</v>
      </c>
      <c r="J7" s="99">
        <f t="shared" si="1"/>
        <v>9.9497126436781616E-2</v>
      </c>
      <c r="K7" s="96">
        <f t="shared" si="2"/>
        <v>554</v>
      </c>
      <c r="L7" s="100">
        <f t="shared" si="4"/>
        <v>4.197605697833005E-3</v>
      </c>
      <c r="M7" s="97">
        <f t="shared" si="3"/>
        <v>52</v>
      </c>
      <c r="N7" s="97">
        <f t="shared" si="5"/>
        <v>0</v>
      </c>
      <c r="O7" s="8"/>
    </row>
    <row r="8" spans="1:15">
      <c r="A8" s="40">
        <v>6</v>
      </c>
      <c r="B8" s="102" t="s">
        <v>97</v>
      </c>
      <c r="C8" s="97">
        <v>134377</v>
      </c>
      <c r="D8" s="97">
        <v>144107</v>
      </c>
      <c r="E8" s="97">
        <v>145310</v>
      </c>
      <c r="F8" s="97"/>
      <c r="G8" s="97"/>
      <c r="H8" s="97"/>
      <c r="I8" s="99">
        <f t="shared" si="0"/>
        <v>7.7730074279802594E-2</v>
      </c>
      <c r="J8" s="99">
        <f t="shared" si="1"/>
        <v>8.136064951591418E-2</v>
      </c>
      <c r="K8" s="96">
        <f t="shared" si="2"/>
        <v>10933</v>
      </c>
      <c r="L8" s="100">
        <f t="shared" si="4"/>
        <v>8.2838308834671914E-2</v>
      </c>
      <c r="M8" s="97">
        <f t="shared" si="3"/>
        <v>1203</v>
      </c>
      <c r="N8" s="97">
        <f t="shared" si="5"/>
        <v>0</v>
      </c>
      <c r="O8" s="8"/>
    </row>
    <row r="9" spans="1:15">
      <c r="A9" s="40">
        <v>7</v>
      </c>
      <c r="B9" s="102" t="s">
        <v>98</v>
      </c>
      <c r="C9" s="97">
        <v>65733</v>
      </c>
      <c r="D9" s="97">
        <v>70218</v>
      </c>
      <c r="E9" s="97">
        <v>71121</v>
      </c>
      <c r="F9" s="97"/>
      <c r="G9" s="97"/>
      <c r="H9" s="97"/>
      <c r="I9" s="99">
        <f t="shared" si="0"/>
        <v>3.8044460896385933E-2</v>
      </c>
      <c r="J9" s="99">
        <f t="shared" si="1"/>
        <v>8.196796129797819E-2</v>
      </c>
      <c r="K9" s="96">
        <f t="shared" si="2"/>
        <v>5388</v>
      </c>
      <c r="L9" s="100">
        <f t="shared" si="4"/>
        <v>4.0824367328383085E-2</v>
      </c>
      <c r="M9" s="97">
        <f t="shared" si="3"/>
        <v>903</v>
      </c>
      <c r="N9" s="97">
        <f t="shared" si="5"/>
        <v>0</v>
      </c>
      <c r="O9" s="8"/>
    </row>
    <row r="10" spans="1:15">
      <c r="A10" s="40">
        <v>8</v>
      </c>
      <c r="B10" s="102" t="s">
        <v>99</v>
      </c>
      <c r="C10" s="97">
        <v>3633</v>
      </c>
      <c r="D10" s="97">
        <v>3887</v>
      </c>
      <c r="E10" s="97">
        <v>3930</v>
      </c>
      <c r="F10" s="97"/>
      <c r="G10" s="97"/>
      <c r="H10" s="97"/>
      <c r="I10" s="99">
        <f t="shared" si="0"/>
        <v>2.1022585638952873E-3</v>
      </c>
      <c r="J10" s="99">
        <f t="shared" si="1"/>
        <v>8.1750619322873655E-2</v>
      </c>
      <c r="K10" s="96">
        <f t="shared" si="2"/>
        <v>297</v>
      </c>
      <c r="L10" s="100">
        <f t="shared" si="4"/>
        <v>2.2503409607516288E-3</v>
      </c>
      <c r="M10" s="97">
        <f t="shared" si="3"/>
        <v>43</v>
      </c>
      <c r="N10" s="97">
        <f t="shared" si="5"/>
        <v>0</v>
      </c>
      <c r="O10" s="8"/>
    </row>
    <row r="11" spans="1:15">
      <c r="A11" s="40">
        <v>9</v>
      </c>
      <c r="B11" s="102" t="s">
        <v>100</v>
      </c>
      <c r="C11" s="97">
        <v>25678</v>
      </c>
      <c r="D11" s="97">
        <v>27423</v>
      </c>
      <c r="E11" s="97">
        <v>27716</v>
      </c>
      <c r="F11" s="97"/>
      <c r="G11" s="97"/>
      <c r="H11" s="97"/>
      <c r="I11" s="99">
        <f t="shared" si="0"/>
        <v>1.4826004670972464E-2</v>
      </c>
      <c r="J11" s="99">
        <f t="shared" si="1"/>
        <v>7.9367551990030372E-2</v>
      </c>
      <c r="K11" s="96">
        <f t="shared" si="2"/>
        <v>2038</v>
      </c>
      <c r="L11" s="100">
        <f t="shared" si="4"/>
        <v>1.5441733595999393E-2</v>
      </c>
      <c r="M11" s="97">
        <f t="shared" si="3"/>
        <v>293</v>
      </c>
      <c r="N11" s="97">
        <f t="shared" si="5"/>
        <v>0</v>
      </c>
      <c r="O11" s="8"/>
    </row>
    <row r="12" spans="1:15">
      <c r="A12" s="40">
        <v>10</v>
      </c>
      <c r="B12" s="102" t="s">
        <v>101</v>
      </c>
      <c r="C12" s="97">
        <v>27326</v>
      </c>
      <c r="D12" s="97">
        <v>29584</v>
      </c>
      <c r="E12" s="97">
        <v>29907</v>
      </c>
      <c r="F12" s="97"/>
      <c r="G12" s="97"/>
      <c r="H12" s="97"/>
      <c r="I12" s="99">
        <f t="shared" si="0"/>
        <v>1.5998027193490166E-2</v>
      </c>
      <c r="J12" s="99">
        <f t="shared" si="1"/>
        <v>9.4452170094415575E-2</v>
      </c>
      <c r="K12" s="96">
        <f t="shared" si="2"/>
        <v>2581</v>
      </c>
      <c r="L12" s="100">
        <f t="shared" si="4"/>
        <v>1.9555993332323079E-2</v>
      </c>
      <c r="M12" s="97">
        <f t="shared" si="3"/>
        <v>323</v>
      </c>
      <c r="N12" s="97">
        <f t="shared" si="5"/>
        <v>0</v>
      </c>
      <c r="O12" s="8"/>
    </row>
    <row r="13" spans="1:15">
      <c r="A13" s="40">
        <v>11</v>
      </c>
      <c r="B13" s="102" t="s">
        <v>102</v>
      </c>
      <c r="C13" s="97">
        <v>4427</v>
      </c>
      <c r="D13" s="97">
        <v>4697</v>
      </c>
      <c r="E13" s="97">
        <v>4726</v>
      </c>
      <c r="F13" s="97"/>
      <c r="G13" s="97"/>
      <c r="H13" s="97"/>
      <c r="I13" s="99">
        <f t="shared" si="0"/>
        <v>2.5280595351066483E-3</v>
      </c>
      <c r="J13" s="99">
        <f t="shared" si="1"/>
        <v>6.7540094872374071E-2</v>
      </c>
      <c r="K13" s="96">
        <f t="shared" si="2"/>
        <v>299</v>
      </c>
      <c r="L13" s="100">
        <f t="shared" si="4"/>
        <v>2.2654947719351415E-3</v>
      </c>
      <c r="M13" s="97">
        <f t="shared" si="3"/>
        <v>29</v>
      </c>
      <c r="N13" s="97">
        <f t="shared" si="5"/>
        <v>0</v>
      </c>
      <c r="O13" s="8"/>
    </row>
    <row r="14" spans="1:15">
      <c r="A14" s="40">
        <v>12</v>
      </c>
      <c r="B14" s="102" t="s">
        <v>103</v>
      </c>
      <c r="C14" s="97">
        <v>2172</v>
      </c>
      <c r="D14" s="97">
        <v>2470</v>
      </c>
      <c r="E14" s="97">
        <v>2500</v>
      </c>
      <c r="F14" s="97"/>
      <c r="G14" s="97"/>
      <c r="H14" s="97"/>
      <c r="I14" s="99">
        <f t="shared" si="0"/>
        <v>1.3373146080758824E-3</v>
      </c>
      <c r="J14" s="99">
        <f t="shared" si="1"/>
        <v>0.15101289134438306</v>
      </c>
      <c r="K14" s="96">
        <f t="shared" si="2"/>
        <v>328</v>
      </c>
      <c r="L14" s="100">
        <f t="shared" si="4"/>
        <v>2.4852250340960751E-3</v>
      </c>
      <c r="M14" s="97">
        <f t="shared" si="3"/>
        <v>30</v>
      </c>
      <c r="N14" s="97">
        <f t="shared" si="5"/>
        <v>0</v>
      </c>
      <c r="O14" s="8"/>
    </row>
    <row r="15" spans="1:15">
      <c r="A15" s="40">
        <v>13</v>
      </c>
      <c r="B15" s="102" t="s">
        <v>104</v>
      </c>
      <c r="C15" s="97">
        <v>2526</v>
      </c>
      <c r="D15" s="97">
        <v>2776</v>
      </c>
      <c r="E15" s="97">
        <v>2761</v>
      </c>
      <c r="F15" s="97"/>
      <c r="G15" s="97"/>
      <c r="H15" s="97"/>
      <c r="I15" s="99">
        <f t="shared" si="0"/>
        <v>1.4769302531590046E-3</v>
      </c>
      <c r="J15" s="99">
        <f t="shared" si="1"/>
        <v>9.303246239113222E-2</v>
      </c>
      <c r="K15" s="96">
        <f t="shared" si="2"/>
        <v>235</v>
      </c>
      <c r="L15" s="100">
        <f t="shared" si="4"/>
        <v>1.7805728140627367E-3</v>
      </c>
      <c r="M15" s="97">
        <f t="shared" si="3"/>
        <v>-15</v>
      </c>
      <c r="N15" s="97">
        <f t="shared" si="5"/>
        <v>0</v>
      </c>
      <c r="O15" s="8"/>
    </row>
    <row r="16" spans="1:15">
      <c r="A16" s="40">
        <v>14</v>
      </c>
      <c r="B16" s="102" t="s">
        <v>105</v>
      </c>
      <c r="C16" s="97">
        <v>6818</v>
      </c>
      <c r="D16" s="97">
        <v>7259</v>
      </c>
      <c r="E16" s="97">
        <v>7442</v>
      </c>
      <c r="F16" s="97"/>
      <c r="G16" s="97"/>
      <c r="H16" s="97"/>
      <c r="I16" s="99">
        <f t="shared" si="0"/>
        <v>3.9809181253202871E-3</v>
      </c>
      <c r="J16" s="99">
        <f t="shared" si="1"/>
        <v>9.1522440598415952E-2</v>
      </c>
      <c r="K16" s="96">
        <f t="shared" si="2"/>
        <v>624</v>
      </c>
      <c r="L16" s="100">
        <f t="shared" si="4"/>
        <v>4.7279890892559483E-3</v>
      </c>
      <c r="M16" s="97">
        <f t="shared" si="3"/>
        <v>183</v>
      </c>
      <c r="N16" s="97">
        <f t="shared" si="5"/>
        <v>0</v>
      </c>
      <c r="O16" s="8"/>
    </row>
    <row r="17" spans="1:15">
      <c r="A17" s="40">
        <v>15</v>
      </c>
      <c r="B17" s="102" t="s">
        <v>106</v>
      </c>
      <c r="C17" s="97">
        <v>5644</v>
      </c>
      <c r="D17" s="97">
        <v>6134</v>
      </c>
      <c r="E17" s="97">
        <v>6252</v>
      </c>
      <c r="F17" s="97"/>
      <c r="G17" s="97"/>
      <c r="H17" s="97"/>
      <c r="I17" s="99">
        <f t="shared" si="0"/>
        <v>3.3443563718761667E-3</v>
      </c>
      <c r="J17" s="99">
        <f t="shared" si="1"/>
        <v>0.10772501771793054</v>
      </c>
      <c r="K17" s="96">
        <f t="shared" si="2"/>
        <v>608</v>
      </c>
      <c r="L17" s="100">
        <f t="shared" si="4"/>
        <v>4.6067585997878469E-3</v>
      </c>
      <c r="M17" s="97">
        <f t="shared" si="3"/>
        <v>118</v>
      </c>
      <c r="N17" s="97">
        <f t="shared" si="5"/>
        <v>0</v>
      </c>
      <c r="O17" s="8"/>
    </row>
    <row r="18" spans="1:15">
      <c r="A18" s="40">
        <v>16</v>
      </c>
      <c r="B18" s="102" t="s">
        <v>107</v>
      </c>
      <c r="C18" s="97">
        <v>72036</v>
      </c>
      <c r="D18" s="97">
        <v>77741</v>
      </c>
      <c r="E18" s="97">
        <v>78324</v>
      </c>
      <c r="F18" s="97"/>
      <c r="G18" s="97"/>
      <c r="H18" s="97"/>
      <c r="I18" s="99">
        <f t="shared" si="0"/>
        <v>4.1897531745174167E-2</v>
      </c>
      <c r="J18" s="99">
        <f t="shared" si="1"/>
        <v>8.7289688489088788E-2</v>
      </c>
      <c r="K18" s="96">
        <f t="shared" si="2"/>
        <v>6288</v>
      </c>
      <c r="L18" s="100">
        <f t="shared" si="4"/>
        <v>4.7643582360963783E-2</v>
      </c>
      <c r="M18" s="97">
        <f t="shared" si="3"/>
        <v>583</v>
      </c>
      <c r="N18" s="97">
        <f t="shared" si="5"/>
        <v>0</v>
      </c>
      <c r="O18" s="7"/>
    </row>
    <row r="19" spans="1:15">
      <c r="A19" s="40">
        <v>17</v>
      </c>
      <c r="B19" s="102" t="s">
        <v>108</v>
      </c>
      <c r="C19" s="97">
        <v>13563</v>
      </c>
      <c r="D19" s="97">
        <v>14628</v>
      </c>
      <c r="E19" s="97">
        <v>14692</v>
      </c>
      <c r="F19" s="97"/>
      <c r="G19" s="97"/>
      <c r="H19" s="97"/>
      <c r="I19" s="99">
        <f t="shared" si="0"/>
        <v>7.8591304887403457E-3</v>
      </c>
      <c r="J19" s="99">
        <f t="shared" si="1"/>
        <v>8.3241170832411712E-2</v>
      </c>
      <c r="K19" s="96">
        <f t="shared" si="2"/>
        <v>1129</v>
      </c>
      <c r="L19" s="100">
        <f t="shared" si="4"/>
        <v>8.5543264130928925E-3</v>
      </c>
      <c r="M19" s="97">
        <f t="shared" si="3"/>
        <v>64</v>
      </c>
      <c r="N19" s="97">
        <f t="shared" si="5"/>
        <v>0</v>
      </c>
    </row>
    <row r="20" spans="1:15">
      <c r="A20" s="40">
        <v>18</v>
      </c>
      <c r="B20" s="102" t="s">
        <v>109</v>
      </c>
      <c r="C20" s="97">
        <v>2899</v>
      </c>
      <c r="D20" s="97">
        <v>3058</v>
      </c>
      <c r="E20" s="97">
        <v>3060</v>
      </c>
      <c r="F20" s="97"/>
      <c r="G20" s="97"/>
      <c r="H20" s="97"/>
      <c r="I20" s="99">
        <f t="shared" si="0"/>
        <v>1.6368730802848802E-3</v>
      </c>
      <c r="J20" s="99">
        <f t="shared" si="1"/>
        <v>5.5536391859261812E-2</v>
      </c>
      <c r="K20" s="96">
        <f t="shared" si="2"/>
        <v>161</v>
      </c>
      <c r="L20" s="100">
        <f t="shared" si="4"/>
        <v>1.2198818002727685E-3</v>
      </c>
      <c r="M20" s="97">
        <f t="shared" si="3"/>
        <v>2</v>
      </c>
      <c r="N20" s="97">
        <f t="shared" si="5"/>
        <v>0</v>
      </c>
    </row>
    <row r="21" spans="1:15">
      <c r="A21" s="40">
        <v>19</v>
      </c>
      <c r="B21" s="102" t="s">
        <v>110</v>
      </c>
      <c r="C21" s="97">
        <v>8157</v>
      </c>
      <c r="D21" s="97">
        <v>8657</v>
      </c>
      <c r="E21" s="97">
        <v>8811</v>
      </c>
      <c r="F21" s="97"/>
      <c r="G21" s="97"/>
      <c r="H21" s="97"/>
      <c r="I21" s="99">
        <f t="shared" si="0"/>
        <v>4.7132316047026404E-3</v>
      </c>
      <c r="J21" s="99">
        <f t="shared" si="1"/>
        <v>8.017653549098934E-2</v>
      </c>
      <c r="K21" s="96">
        <f t="shared" si="2"/>
        <v>654</v>
      </c>
      <c r="L21" s="100">
        <f t="shared" si="4"/>
        <v>4.955296257008638E-3</v>
      </c>
      <c r="M21" s="97">
        <f t="shared" si="3"/>
        <v>154</v>
      </c>
      <c r="N21" s="97">
        <f t="shared" si="5"/>
        <v>0</v>
      </c>
    </row>
    <row r="22" spans="1:15">
      <c r="A22" s="40">
        <v>20</v>
      </c>
      <c r="B22" s="102" t="s">
        <v>111</v>
      </c>
      <c r="C22" s="97">
        <v>23990</v>
      </c>
      <c r="D22" s="97">
        <v>26163</v>
      </c>
      <c r="E22" s="97">
        <v>26379</v>
      </c>
      <c r="F22" s="97"/>
      <c r="G22" s="97"/>
      <c r="H22" s="97"/>
      <c r="I22" s="99">
        <f t="shared" si="0"/>
        <v>1.4110808818573481E-2</v>
      </c>
      <c r="J22" s="99">
        <f t="shared" si="1"/>
        <v>9.9583159649854106E-2</v>
      </c>
      <c r="K22" s="96">
        <f t="shared" si="2"/>
        <v>2389</v>
      </c>
      <c r="L22" s="100">
        <f t="shared" si="4"/>
        <v>1.8101227458705866E-2</v>
      </c>
      <c r="M22" s="97">
        <f t="shared" si="3"/>
        <v>216</v>
      </c>
      <c r="N22" s="97">
        <f t="shared" si="5"/>
        <v>0</v>
      </c>
    </row>
    <row r="23" spans="1:15">
      <c r="A23" s="40">
        <v>21</v>
      </c>
      <c r="B23" s="102" t="s">
        <v>112</v>
      </c>
      <c r="C23" s="97">
        <v>14275</v>
      </c>
      <c r="D23" s="97">
        <v>15578</v>
      </c>
      <c r="E23" s="97">
        <v>15641</v>
      </c>
      <c r="F23" s="97"/>
      <c r="G23" s="97"/>
      <c r="H23" s="97"/>
      <c r="I23" s="99">
        <f t="shared" si="0"/>
        <v>8.3667751139659512E-3</v>
      </c>
      <c r="J23" s="99">
        <f t="shared" si="1"/>
        <v>9.5691768826619963E-2</v>
      </c>
      <c r="K23" s="96">
        <f t="shared" si="2"/>
        <v>1366</v>
      </c>
      <c r="L23" s="100">
        <f t="shared" si="4"/>
        <v>1.0350053038339142E-2</v>
      </c>
      <c r="M23" s="97">
        <f t="shared" si="3"/>
        <v>63</v>
      </c>
      <c r="N23" s="97">
        <f t="shared" si="5"/>
        <v>0</v>
      </c>
    </row>
    <row r="24" spans="1:15">
      <c r="A24" s="40">
        <v>22</v>
      </c>
      <c r="B24" s="102" t="s">
        <v>113</v>
      </c>
      <c r="C24" s="97">
        <v>9062</v>
      </c>
      <c r="D24" s="97">
        <v>9654</v>
      </c>
      <c r="E24" s="97">
        <v>9679</v>
      </c>
      <c r="F24" s="97"/>
      <c r="G24" s="97"/>
      <c r="H24" s="97"/>
      <c r="I24" s="99">
        <f t="shared" si="0"/>
        <v>5.1775472366265866E-3</v>
      </c>
      <c r="J24" s="99">
        <f t="shared" si="1"/>
        <v>6.808651511807548E-2</v>
      </c>
      <c r="K24" s="96">
        <f t="shared" si="2"/>
        <v>617</v>
      </c>
      <c r="L24" s="100">
        <f t="shared" si="4"/>
        <v>4.6749507501136532E-3</v>
      </c>
      <c r="M24" s="97">
        <f t="shared" si="3"/>
        <v>25</v>
      </c>
      <c r="N24" s="97">
        <f t="shared" si="5"/>
        <v>0</v>
      </c>
    </row>
    <row r="25" spans="1:15">
      <c r="A25" s="40">
        <v>23</v>
      </c>
      <c r="B25" s="102" t="s">
        <v>114</v>
      </c>
      <c r="C25" s="97">
        <v>7168</v>
      </c>
      <c r="D25" s="97">
        <v>7824</v>
      </c>
      <c r="E25" s="97">
        <v>8010</v>
      </c>
      <c r="F25" s="97"/>
      <c r="G25" s="97"/>
      <c r="H25" s="97"/>
      <c r="I25" s="99">
        <f t="shared" si="0"/>
        <v>4.2847560042751269E-3</v>
      </c>
      <c r="J25" s="99">
        <f t="shared" si="1"/>
        <v>0.11746651785714286</v>
      </c>
      <c r="K25" s="96">
        <f t="shared" si="2"/>
        <v>842</v>
      </c>
      <c r="L25" s="100">
        <f t="shared" si="4"/>
        <v>6.379754508258827E-3</v>
      </c>
      <c r="M25" s="97">
        <f t="shared" si="3"/>
        <v>186</v>
      </c>
      <c r="N25" s="97">
        <f t="shared" si="5"/>
        <v>0</v>
      </c>
    </row>
    <row r="26" spans="1:15">
      <c r="A26" s="40">
        <v>24</v>
      </c>
      <c r="B26" s="102" t="s">
        <v>115</v>
      </c>
      <c r="C26" s="97">
        <v>3497</v>
      </c>
      <c r="D26" s="97">
        <v>3668</v>
      </c>
      <c r="E26" s="97">
        <v>3826</v>
      </c>
      <c r="F26" s="97"/>
      <c r="G26" s="97"/>
      <c r="H26" s="97"/>
      <c r="I26" s="99">
        <f t="shared" si="0"/>
        <v>2.0466262761993305E-3</v>
      </c>
      <c r="J26" s="99">
        <f t="shared" si="1"/>
        <v>9.4080640549042041E-2</v>
      </c>
      <c r="K26" s="96">
        <f t="shared" si="2"/>
        <v>329</v>
      </c>
      <c r="L26" s="100">
        <f t="shared" si="4"/>
        <v>2.4928019396878317E-3</v>
      </c>
      <c r="M26" s="97">
        <f t="shared" si="3"/>
        <v>158</v>
      </c>
      <c r="N26" s="97">
        <f t="shared" si="5"/>
        <v>0</v>
      </c>
    </row>
    <row r="27" spans="1:15">
      <c r="A27" s="40">
        <v>25</v>
      </c>
      <c r="B27" s="102" t="s">
        <v>116</v>
      </c>
      <c r="C27" s="97">
        <v>9642</v>
      </c>
      <c r="D27" s="97">
        <v>10260</v>
      </c>
      <c r="E27" s="97">
        <v>10379</v>
      </c>
      <c r="F27" s="97"/>
      <c r="G27" s="97"/>
      <c r="H27" s="97"/>
      <c r="I27" s="99">
        <f t="shared" si="0"/>
        <v>5.5519953268878333E-3</v>
      </c>
      <c r="J27" s="99">
        <f t="shared" si="1"/>
        <v>7.6436423978427717E-2</v>
      </c>
      <c r="K27" s="96">
        <f t="shared" si="2"/>
        <v>737</v>
      </c>
      <c r="L27" s="100">
        <f t="shared" si="4"/>
        <v>5.584179421124413E-3</v>
      </c>
      <c r="M27" s="97">
        <f t="shared" si="3"/>
        <v>119</v>
      </c>
      <c r="N27" s="97">
        <f t="shared" si="5"/>
        <v>0</v>
      </c>
    </row>
    <row r="28" spans="1:15">
      <c r="A28" s="40">
        <v>26</v>
      </c>
      <c r="B28" s="102" t="s">
        <v>117</v>
      </c>
      <c r="C28" s="97">
        <v>19208</v>
      </c>
      <c r="D28" s="97">
        <v>20437</v>
      </c>
      <c r="E28" s="97">
        <v>20773</v>
      </c>
      <c r="F28" s="97"/>
      <c r="G28" s="97"/>
      <c r="H28" s="97"/>
      <c r="I28" s="99">
        <f t="shared" si="0"/>
        <v>1.1112014541424122E-2</v>
      </c>
      <c r="J28" s="99">
        <f t="shared" si="1"/>
        <v>8.1476468138275721E-2</v>
      </c>
      <c r="K28" s="96">
        <f t="shared" si="2"/>
        <v>1565</v>
      </c>
      <c r="L28" s="100">
        <f t="shared" si="4"/>
        <v>1.1857857251098652E-2</v>
      </c>
      <c r="M28" s="97">
        <f t="shared" si="3"/>
        <v>336</v>
      </c>
      <c r="N28" s="97">
        <f t="shared" si="5"/>
        <v>0</v>
      </c>
    </row>
    <row r="29" spans="1:15">
      <c r="A29" s="40">
        <v>27</v>
      </c>
      <c r="B29" s="102" t="s">
        <v>118</v>
      </c>
      <c r="C29" s="97">
        <v>32132</v>
      </c>
      <c r="D29" s="97">
        <v>33856</v>
      </c>
      <c r="E29" s="97">
        <v>34221</v>
      </c>
      <c r="F29" s="97"/>
      <c r="G29" s="97"/>
      <c r="H29" s="97"/>
      <c r="I29" s="99">
        <f t="shared" si="0"/>
        <v>1.8305697281185911E-2</v>
      </c>
      <c r="J29" s="99">
        <f t="shared" si="1"/>
        <v>6.5013071081787624E-2</v>
      </c>
      <c r="K29" s="96">
        <f t="shared" si="2"/>
        <v>2089</v>
      </c>
      <c r="L29" s="100">
        <f t="shared" si="4"/>
        <v>1.5828155781178965E-2</v>
      </c>
      <c r="M29" s="97">
        <f t="shared" si="3"/>
        <v>365</v>
      </c>
      <c r="N29" s="97">
        <f t="shared" si="5"/>
        <v>0</v>
      </c>
    </row>
    <row r="30" spans="1:15">
      <c r="A30" s="40">
        <v>28</v>
      </c>
      <c r="B30" s="102" t="s">
        <v>119</v>
      </c>
      <c r="C30" s="97">
        <v>8168</v>
      </c>
      <c r="D30" s="97">
        <v>8968</v>
      </c>
      <c r="E30" s="97">
        <v>9006</v>
      </c>
      <c r="F30" s="97"/>
      <c r="G30" s="97"/>
      <c r="H30" s="97"/>
      <c r="I30" s="99">
        <f t="shared" si="0"/>
        <v>4.8175421441325585E-3</v>
      </c>
      <c r="J30" s="99">
        <f t="shared" si="1"/>
        <v>0.10259549461312439</v>
      </c>
      <c r="K30" s="96">
        <f t="shared" si="2"/>
        <v>838</v>
      </c>
      <c r="L30" s="100">
        <f t="shared" si="4"/>
        <v>6.3494468858918017E-3</v>
      </c>
      <c r="M30" s="97">
        <f t="shared" si="3"/>
        <v>38</v>
      </c>
      <c r="N30" s="97">
        <f t="shared" si="5"/>
        <v>0</v>
      </c>
    </row>
    <row r="31" spans="1:15">
      <c r="A31" s="40">
        <v>29</v>
      </c>
      <c r="B31" s="102" t="s">
        <v>120</v>
      </c>
      <c r="C31" s="97">
        <v>2043</v>
      </c>
      <c r="D31" s="97">
        <v>2213</v>
      </c>
      <c r="E31" s="97">
        <v>2233</v>
      </c>
      <c r="F31" s="97"/>
      <c r="G31" s="97"/>
      <c r="H31" s="97"/>
      <c r="I31" s="99">
        <f t="shared" si="0"/>
        <v>1.1944894079333782E-3</v>
      </c>
      <c r="J31" s="99">
        <f t="shared" si="1"/>
        <v>9.3000489476260398E-2</v>
      </c>
      <c r="K31" s="96">
        <f t="shared" si="2"/>
        <v>190</v>
      </c>
      <c r="L31" s="100">
        <f t="shared" si="4"/>
        <v>1.4396120624337021E-3</v>
      </c>
      <c r="M31" s="97">
        <f t="shared" si="3"/>
        <v>20</v>
      </c>
      <c r="N31" s="97">
        <f t="shared" si="5"/>
        <v>0</v>
      </c>
    </row>
    <row r="32" spans="1:15">
      <c r="A32" s="40">
        <v>30</v>
      </c>
      <c r="B32" s="102" t="s">
        <v>121</v>
      </c>
      <c r="C32" s="97">
        <v>1209</v>
      </c>
      <c r="D32" s="97">
        <v>1378</v>
      </c>
      <c r="E32" s="97">
        <v>1399</v>
      </c>
      <c r="F32" s="97"/>
      <c r="G32" s="97"/>
      <c r="H32" s="97"/>
      <c r="I32" s="99">
        <f t="shared" si="0"/>
        <v>7.483612546792638E-4</v>
      </c>
      <c r="J32" s="99">
        <f t="shared" si="1"/>
        <v>0.15715467328370555</v>
      </c>
      <c r="K32" s="96">
        <f t="shared" si="2"/>
        <v>190</v>
      </c>
      <c r="L32" s="100">
        <f t="shared" si="4"/>
        <v>1.4396120624337021E-3</v>
      </c>
      <c r="M32" s="97">
        <f t="shared" si="3"/>
        <v>21</v>
      </c>
      <c r="N32" s="97">
        <f t="shared" si="5"/>
        <v>0</v>
      </c>
    </row>
    <row r="33" spans="1:14">
      <c r="A33" s="40">
        <v>31</v>
      </c>
      <c r="B33" s="102" t="s">
        <v>122</v>
      </c>
      <c r="C33" s="97">
        <v>21643</v>
      </c>
      <c r="D33" s="97">
        <v>23286</v>
      </c>
      <c r="E33" s="97">
        <v>23487</v>
      </c>
      <c r="F33" s="97"/>
      <c r="G33" s="97"/>
      <c r="H33" s="97"/>
      <c r="I33" s="99">
        <f t="shared" si="0"/>
        <v>1.25638032799513E-2</v>
      </c>
      <c r="J33" s="99">
        <f t="shared" si="1"/>
        <v>8.5200757750773917E-2</v>
      </c>
      <c r="K33" s="96">
        <f t="shared" si="2"/>
        <v>1844</v>
      </c>
      <c r="L33" s="100">
        <f t="shared" si="4"/>
        <v>1.3971813911198666E-2</v>
      </c>
      <c r="M33" s="97">
        <f t="shared" si="3"/>
        <v>201</v>
      </c>
      <c r="N33" s="97">
        <f t="shared" si="5"/>
        <v>0</v>
      </c>
    </row>
    <row r="34" spans="1:14">
      <c r="A34" s="40">
        <v>32</v>
      </c>
      <c r="B34" s="102" t="s">
        <v>123</v>
      </c>
      <c r="C34" s="97">
        <v>8637</v>
      </c>
      <c r="D34" s="97">
        <v>9187</v>
      </c>
      <c r="E34" s="97">
        <v>9179</v>
      </c>
      <c r="F34" s="97"/>
      <c r="G34" s="97"/>
      <c r="H34" s="97"/>
      <c r="I34" s="99">
        <f t="shared" si="0"/>
        <v>4.9100843150114096E-3</v>
      </c>
      <c r="J34" s="99">
        <f t="shared" si="1"/>
        <v>6.2753270811624406E-2</v>
      </c>
      <c r="K34" s="96">
        <f t="shared" si="2"/>
        <v>542</v>
      </c>
      <c r="L34" s="100">
        <f t="shared" si="4"/>
        <v>4.1066828307319289E-3</v>
      </c>
      <c r="M34" s="97">
        <f t="shared" si="3"/>
        <v>-8</v>
      </c>
      <c r="N34" s="97">
        <f t="shared" si="5"/>
        <v>0</v>
      </c>
    </row>
    <row r="35" spans="1:14">
      <c r="A35" s="40">
        <v>33</v>
      </c>
      <c r="B35" s="102" t="s">
        <v>124</v>
      </c>
      <c r="C35" s="97">
        <v>35279</v>
      </c>
      <c r="D35" s="97">
        <v>38000</v>
      </c>
      <c r="E35" s="97">
        <v>38250</v>
      </c>
      <c r="F35" s="97"/>
      <c r="G35" s="97"/>
      <c r="H35" s="97"/>
      <c r="I35" s="99">
        <f t="shared" si="0"/>
        <v>2.0460913503561003E-2</v>
      </c>
      <c r="J35" s="99">
        <f t="shared" si="1"/>
        <v>8.4214405170214571E-2</v>
      </c>
      <c r="K35" s="96">
        <f t="shared" si="2"/>
        <v>2971</v>
      </c>
      <c r="L35" s="100">
        <f t="shared" si="4"/>
        <v>2.2510986513108046E-2</v>
      </c>
      <c r="M35" s="97">
        <f t="shared" si="3"/>
        <v>250</v>
      </c>
      <c r="N35" s="97">
        <f t="shared" si="5"/>
        <v>0</v>
      </c>
    </row>
    <row r="36" spans="1:14">
      <c r="A36" s="40">
        <v>34</v>
      </c>
      <c r="B36" s="102" t="s">
        <v>125</v>
      </c>
      <c r="C36" s="97">
        <v>500552</v>
      </c>
      <c r="D36" s="97">
        <v>524486</v>
      </c>
      <c r="E36" s="97">
        <v>527513</v>
      </c>
      <c r="F36" s="97"/>
      <c r="G36" s="97"/>
      <c r="H36" s="97"/>
      <c r="I36" s="99">
        <f t="shared" si="0"/>
        <v>0.28218033633997319</v>
      </c>
      <c r="J36" s="99">
        <f t="shared" si="1"/>
        <v>5.3862535760520386E-2</v>
      </c>
      <c r="K36" s="96">
        <f t="shared" si="2"/>
        <v>26961</v>
      </c>
      <c r="L36" s="100">
        <f t="shared" si="4"/>
        <v>0.20428095165934232</v>
      </c>
      <c r="M36" s="97">
        <f t="shared" si="3"/>
        <v>3027</v>
      </c>
      <c r="N36" s="97">
        <f t="shared" si="5"/>
        <v>0</v>
      </c>
    </row>
    <row r="37" spans="1:14">
      <c r="A37" s="40">
        <v>35</v>
      </c>
      <c r="B37" s="102" t="s">
        <v>126</v>
      </c>
      <c r="C37" s="97">
        <v>120082</v>
      </c>
      <c r="D37" s="97">
        <v>130533</v>
      </c>
      <c r="E37" s="97">
        <v>131746</v>
      </c>
      <c r="F37" s="97"/>
      <c r="G37" s="97"/>
      <c r="H37" s="97"/>
      <c r="I37" s="99">
        <f t="shared" si="0"/>
        <v>7.0474340142226088E-2</v>
      </c>
      <c r="J37" s="99">
        <f t="shared" si="1"/>
        <v>9.7133625356006725E-2</v>
      </c>
      <c r="K37" s="96">
        <f t="shared" si="2"/>
        <v>11664</v>
      </c>
      <c r="L37" s="100">
        <f t="shared" si="4"/>
        <v>8.8377026822245797E-2</v>
      </c>
      <c r="M37" s="97">
        <f t="shared" si="3"/>
        <v>1213</v>
      </c>
      <c r="N37" s="97">
        <f t="shared" si="5"/>
        <v>0</v>
      </c>
    </row>
    <row r="38" spans="1:14">
      <c r="A38" s="40">
        <v>36</v>
      </c>
      <c r="B38" s="102" t="s">
        <v>127</v>
      </c>
      <c r="C38" s="97">
        <v>2783</v>
      </c>
      <c r="D38" s="97">
        <v>2962</v>
      </c>
      <c r="E38" s="97">
        <v>2972</v>
      </c>
      <c r="F38" s="97"/>
      <c r="G38" s="97"/>
      <c r="H38" s="97"/>
      <c r="I38" s="99">
        <f t="shared" si="0"/>
        <v>1.5897996060806091E-3</v>
      </c>
      <c r="J38" s="99">
        <f t="shared" si="1"/>
        <v>6.7912324829320872E-2</v>
      </c>
      <c r="K38" s="96">
        <f t="shared" si="2"/>
        <v>189</v>
      </c>
      <c r="L38" s="100">
        <f t="shared" si="4"/>
        <v>1.4320351568419458E-3</v>
      </c>
      <c r="M38" s="97">
        <f t="shared" si="3"/>
        <v>10</v>
      </c>
      <c r="N38" s="97">
        <f t="shared" si="5"/>
        <v>0</v>
      </c>
    </row>
    <row r="39" spans="1:14">
      <c r="A39" s="40">
        <v>37</v>
      </c>
      <c r="B39" s="102" t="s">
        <v>128</v>
      </c>
      <c r="C39" s="97">
        <v>7021</v>
      </c>
      <c r="D39" s="97">
        <v>7496</v>
      </c>
      <c r="E39" s="97">
        <v>7618</v>
      </c>
      <c r="F39" s="97"/>
      <c r="G39" s="97"/>
      <c r="H39" s="97"/>
      <c r="I39" s="99">
        <f t="shared" si="0"/>
        <v>4.0750650737288287E-3</v>
      </c>
      <c r="J39" s="99">
        <f t="shared" si="1"/>
        <v>8.5030622418458907E-2</v>
      </c>
      <c r="K39" s="96">
        <f t="shared" si="2"/>
        <v>597</v>
      </c>
      <c r="L39" s="100">
        <f t="shared" si="4"/>
        <v>4.5234126382785273E-3</v>
      </c>
      <c r="M39" s="97">
        <f t="shared" si="3"/>
        <v>122</v>
      </c>
      <c r="N39" s="97">
        <f t="shared" si="5"/>
        <v>0</v>
      </c>
    </row>
    <row r="40" spans="1:14">
      <c r="A40" s="40">
        <v>38</v>
      </c>
      <c r="B40" s="102" t="s">
        <v>129</v>
      </c>
      <c r="C40" s="97">
        <v>29034</v>
      </c>
      <c r="D40" s="97">
        <v>30757</v>
      </c>
      <c r="E40" s="97">
        <v>31052</v>
      </c>
      <c r="F40" s="97"/>
      <c r="G40" s="97"/>
      <c r="H40" s="97"/>
      <c r="I40" s="99">
        <f t="shared" si="0"/>
        <v>1.6610517283988921E-2</v>
      </c>
      <c r="J40" s="99">
        <f t="shared" si="1"/>
        <v>6.9504718605772536E-2</v>
      </c>
      <c r="K40" s="96">
        <f t="shared" si="2"/>
        <v>2018</v>
      </c>
      <c r="L40" s="100">
        <f t="shared" si="4"/>
        <v>1.5290195484164267E-2</v>
      </c>
      <c r="M40" s="97">
        <f t="shared" si="3"/>
        <v>295</v>
      </c>
      <c r="N40" s="97">
        <f t="shared" si="5"/>
        <v>0</v>
      </c>
    </row>
    <row r="41" spans="1:14">
      <c r="A41" s="40">
        <v>39</v>
      </c>
      <c r="B41" s="102" t="s">
        <v>130</v>
      </c>
      <c r="C41" s="97">
        <v>7680</v>
      </c>
      <c r="D41" s="97">
        <v>8326</v>
      </c>
      <c r="E41" s="97">
        <v>8432</v>
      </c>
      <c r="F41" s="97"/>
      <c r="G41" s="97"/>
      <c r="H41" s="97"/>
      <c r="I41" s="99">
        <f t="shared" si="0"/>
        <v>4.510494710118336E-3</v>
      </c>
      <c r="J41" s="99">
        <f t="shared" si="1"/>
        <v>9.7916666666666666E-2</v>
      </c>
      <c r="K41" s="96">
        <f t="shared" si="2"/>
        <v>752</v>
      </c>
      <c r="L41" s="100">
        <f t="shared" si="4"/>
        <v>5.6978330050007579E-3</v>
      </c>
      <c r="M41" s="97">
        <f t="shared" si="3"/>
        <v>106</v>
      </c>
      <c r="N41" s="97">
        <f t="shared" si="5"/>
        <v>0</v>
      </c>
    </row>
    <row r="42" spans="1:14">
      <c r="A42" s="40">
        <v>40</v>
      </c>
      <c r="B42" s="102" t="s">
        <v>131</v>
      </c>
      <c r="C42" s="97">
        <v>3685</v>
      </c>
      <c r="D42" s="97">
        <v>3875</v>
      </c>
      <c r="E42" s="97">
        <v>3875</v>
      </c>
      <c r="F42" s="97"/>
      <c r="G42" s="97"/>
      <c r="H42" s="97"/>
      <c r="I42" s="99">
        <f t="shared" si="0"/>
        <v>2.0728376425176178E-3</v>
      </c>
      <c r="J42" s="99">
        <f t="shared" si="1"/>
        <v>5.1560379918588875E-2</v>
      </c>
      <c r="K42" s="96">
        <f t="shared" si="2"/>
        <v>190</v>
      </c>
      <c r="L42" s="100">
        <f t="shared" si="4"/>
        <v>1.4396120624337021E-3</v>
      </c>
      <c r="M42" s="97">
        <f t="shared" si="3"/>
        <v>0</v>
      </c>
      <c r="N42" s="97">
        <f t="shared" si="5"/>
        <v>0</v>
      </c>
    </row>
    <row r="43" spans="1:14">
      <c r="A43" s="40">
        <v>41</v>
      </c>
      <c r="B43" s="102" t="s">
        <v>132</v>
      </c>
      <c r="C43" s="97">
        <v>43237</v>
      </c>
      <c r="D43" s="97">
        <v>46347</v>
      </c>
      <c r="E43" s="97">
        <v>46923</v>
      </c>
      <c r="F43" s="97"/>
      <c r="G43" s="97"/>
      <c r="H43" s="97"/>
      <c r="I43" s="99">
        <f t="shared" si="0"/>
        <v>2.5100325341897853E-2</v>
      </c>
      <c r="J43" s="99">
        <f t="shared" si="1"/>
        <v>8.5251058121516288E-2</v>
      </c>
      <c r="K43" s="96">
        <f t="shared" si="2"/>
        <v>3686</v>
      </c>
      <c r="L43" s="100">
        <f t="shared" si="4"/>
        <v>2.792847401121382E-2</v>
      </c>
      <c r="M43" s="97">
        <f t="shared" si="3"/>
        <v>576</v>
      </c>
      <c r="N43" s="97">
        <f t="shared" si="5"/>
        <v>0</v>
      </c>
    </row>
    <row r="44" spans="1:14">
      <c r="A44" s="40">
        <v>42</v>
      </c>
      <c r="B44" s="102" t="s">
        <v>133</v>
      </c>
      <c r="C44" s="97">
        <v>43012</v>
      </c>
      <c r="D44" s="97">
        <v>45492</v>
      </c>
      <c r="E44" s="97">
        <v>45879</v>
      </c>
      <c r="F44" s="97"/>
      <c r="G44" s="97"/>
      <c r="H44" s="97"/>
      <c r="I44" s="99">
        <f t="shared" si="0"/>
        <v>2.4541862761565364E-2</v>
      </c>
      <c r="J44" s="99">
        <f t="shared" si="1"/>
        <v>6.6655816981307542E-2</v>
      </c>
      <c r="K44" s="96">
        <f t="shared" si="2"/>
        <v>2867</v>
      </c>
      <c r="L44" s="100">
        <f t="shared" si="4"/>
        <v>2.1722988331565388E-2</v>
      </c>
      <c r="M44" s="97">
        <f t="shared" si="3"/>
        <v>387</v>
      </c>
      <c r="N44" s="97">
        <f t="shared" si="5"/>
        <v>0</v>
      </c>
    </row>
    <row r="45" spans="1:14">
      <c r="A45" s="40">
        <v>43</v>
      </c>
      <c r="B45" s="102" t="s">
        <v>134</v>
      </c>
      <c r="C45" s="97">
        <v>9843</v>
      </c>
      <c r="D45" s="97">
        <v>10669</v>
      </c>
      <c r="E45" s="97">
        <v>10734</v>
      </c>
      <c r="F45" s="97"/>
      <c r="G45" s="97"/>
      <c r="H45" s="97"/>
      <c r="I45" s="99">
        <f t="shared" si="0"/>
        <v>5.7418940012346088E-3</v>
      </c>
      <c r="J45" s="99">
        <f t="shared" si="1"/>
        <v>9.052118256629077E-2</v>
      </c>
      <c r="K45" s="96">
        <f t="shared" si="2"/>
        <v>891</v>
      </c>
      <c r="L45" s="100">
        <f t="shared" si="4"/>
        <v>6.751022882254887E-3</v>
      </c>
      <c r="M45" s="97">
        <f t="shared" si="3"/>
        <v>65</v>
      </c>
      <c r="N45" s="97">
        <f t="shared" si="5"/>
        <v>0</v>
      </c>
    </row>
    <row r="46" spans="1:14">
      <c r="A46" s="40">
        <v>44</v>
      </c>
      <c r="B46" s="102" t="s">
        <v>135</v>
      </c>
      <c r="C46" s="97">
        <v>11237</v>
      </c>
      <c r="D46" s="97">
        <v>12066</v>
      </c>
      <c r="E46" s="97">
        <v>12216</v>
      </c>
      <c r="F46" s="97"/>
      <c r="G46" s="97"/>
      <c r="H46" s="97"/>
      <c r="I46" s="99">
        <f t="shared" si="0"/>
        <v>6.5346541009019916E-3</v>
      </c>
      <c r="J46" s="99">
        <f t="shared" si="1"/>
        <v>8.7122897570525937E-2</v>
      </c>
      <c r="K46" s="96">
        <f t="shared" si="2"/>
        <v>979</v>
      </c>
      <c r="L46" s="100">
        <f t="shared" si="4"/>
        <v>7.4177905743294439E-3</v>
      </c>
      <c r="M46" s="97">
        <f t="shared" si="3"/>
        <v>150</v>
      </c>
      <c r="N46" s="97">
        <f t="shared" si="5"/>
        <v>0</v>
      </c>
    </row>
    <row r="47" spans="1:14">
      <c r="A47" s="40">
        <v>45</v>
      </c>
      <c r="B47" s="102" t="s">
        <v>136</v>
      </c>
      <c r="C47" s="97">
        <v>26329</v>
      </c>
      <c r="D47" s="97">
        <v>28390</v>
      </c>
      <c r="E47" s="97">
        <v>28613</v>
      </c>
      <c r="F47" s="97"/>
      <c r="G47" s="97"/>
      <c r="H47" s="97"/>
      <c r="I47" s="99">
        <f t="shared" si="0"/>
        <v>1.530583315235009E-2</v>
      </c>
      <c r="J47" s="99">
        <f t="shared" si="1"/>
        <v>8.6748452276956961E-2</v>
      </c>
      <c r="K47" s="96">
        <f t="shared" si="2"/>
        <v>2284</v>
      </c>
      <c r="L47" s="100">
        <f t="shared" si="4"/>
        <v>1.7305652371571452E-2</v>
      </c>
      <c r="M47" s="97">
        <f t="shared" si="3"/>
        <v>223</v>
      </c>
      <c r="N47" s="97">
        <f t="shared" si="5"/>
        <v>0</v>
      </c>
    </row>
    <row r="48" spans="1:14">
      <c r="A48" s="40">
        <v>46</v>
      </c>
      <c r="B48" s="102" t="s">
        <v>137</v>
      </c>
      <c r="C48" s="97">
        <v>14760</v>
      </c>
      <c r="D48" s="97">
        <v>15917</v>
      </c>
      <c r="E48" s="97">
        <v>16031</v>
      </c>
      <c r="F48" s="97"/>
      <c r="G48" s="97"/>
      <c r="H48" s="97"/>
      <c r="I48" s="99">
        <f t="shared" si="0"/>
        <v>8.5753961928257891E-3</v>
      </c>
      <c r="J48" s="99">
        <f t="shared" si="1"/>
        <v>8.611111111111111E-2</v>
      </c>
      <c r="K48" s="96">
        <f t="shared" si="2"/>
        <v>1271</v>
      </c>
      <c r="L48" s="100">
        <f t="shared" si="4"/>
        <v>9.6302470071222921E-3</v>
      </c>
      <c r="M48" s="97">
        <f t="shared" si="3"/>
        <v>114</v>
      </c>
      <c r="N48" s="97">
        <f t="shared" si="5"/>
        <v>0</v>
      </c>
    </row>
    <row r="49" spans="1:14">
      <c r="A49" s="40">
        <v>47</v>
      </c>
      <c r="B49" s="102" t="s">
        <v>138</v>
      </c>
      <c r="C49" s="97">
        <v>5403</v>
      </c>
      <c r="D49" s="97">
        <v>6104</v>
      </c>
      <c r="E49" s="97">
        <v>6132</v>
      </c>
      <c r="F49" s="97"/>
      <c r="G49" s="97"/>
      <c r="H49" s="97"/>
      <c r="I49" s="99">
        <f t="shared" si="0"/>
        <v>3.2801652706885244E-3</v>
      </c>
      <c r="J49" s="99">
        <f t="shared" si="1"/>
        <v>0.13492504164353136</v>
      </c>
      <c r="K49" s="96">
        <f t="shared" si="2"/>
        <v>729</v>
      </c>
      <c r="L49" s="100">
        <f t="shared" si="4"/>
        <v>5.5235641763903623E-3</v>
      </c>
      <c r="M49" s="97">
        <f t="shared" si="3"/>
        <v>28</v>
      </c>
      <c r="N49" s="97">
        <f t="shared" si="5"/>
        <v>0</v>
      </c>
    </row>
    <row r="50" spans="1:14">
      <c r="A50" s="40">
        <v>48</v>
      </c>
      <c r="B50" s="102" t="s">
        <v>139</v>
      </c>
      <c r="C50" s="97">
        <v>31899</v>
      </c>
      <c r="D50" s="97">
        <v>34388</v>
      </c>
      <c r="E50" s="97">
        <v>34864</v>
      </c>
      <c r="F50" s="97"/>
      <c r="G50" s="97"/>
      <c r="H50" s="97"/>
      <c r="I50" s="99">
        <f t="shared" si="0"/>
        <v>1.8649654598383025E-2</v>
      </c>
      <c r="J50" s="99">
        <f t="shared" si="1"/>
        <v>9.2949622245211444E-2</v>
      </c>
      <c r="K50" s="96">
        <f t="shared" si="2"/>
        <v>2965</v>
      </c>
      <c r="L50" s="100">
        <f t="shared" si="4"/>
        <v>2.246552507955751E-2</v>
      </c>
      <c r="M50" s="97">
        <f t="shared" si="3"/>
        <v>476</v>
      </c>
      <c r="N50" s="97">
        <f t="shared" si="5"/>
        <v>0</v>
      </c>
    </row>
    <row r="51" spans="1:14">
      <c r="A51" s="40">
        <v>49</v>
      </c>
      <c r="B51" s="102" t="s">
        <v>140</v>
      </c>
      <c r="C51" s="97">
        <v>2150</v>
      </c>
      <c r="D51" s="97">
        <v>2304</v>
      </c>
      <c r="E51" s="97">
        <v>2266</v>
      </c>
      <c r="F51" s="97"/>
      <c r="G51" s="97"/>
      <c r="H51" s="97"/>
      <c r="I51" s="99">
        <f t="shared" si="0"/>
        <v>1.2121419607599799E-3</v>
      </c>
      <c r="J51" s="99">
        <f t="shared" si="1"/>
        <v>5.3953488372093024E-2</v>
      </c>
      <c r="K51" s="96">
        <f t="shared" si="2"/>
        <v>116</v>
      </c>
      <c r="L51" s="100">
        <f t="shared" si="4"/>
        <v>8.7892104864373385E-4</v>
      </c>
      <c r="M51" s="97">
        <f t="shared" si="3"/>
        <v>-38</v>
      </c>
      <c r="N51" s="97">
        <f t="shared" si="5"/>
        <v>0</v>
      </c>
    </row>
    <row r="52" spans="1:14">
      <c r="A52" s="40">
        <v>50</v>
      </c>
      <c r="B52" s="102" t="s">
        <v>141</v>
      </c>
      <c r="C52" s="97">
        <v>5789</v>
      </c>
      <c r="D52" s="97">
        <v>6138</v>
      </c>
      <c r="E52" s="97">
        <v>6196</v>
      </c>
      <c r="F52" s="97"/>
      <c r="G52" s="97"/>
      <c r="H52" s="97"/>
      <c r="I52" s="99">
        <f t="shared" si="0"/>
        <v>3.314400524655267E-3</v>
      </c>
      <c r="J52" s="99">
        <f t="shared" si="1"/>
        <v>7.0305752288823631E-2</v>
      </c>
      <c r="K52" s="96">
        <f t="shared" si="2"/>
        <v>407</v>
      </c>
      <c r="L52" s="100">
        <f t="shared" si="4"/>
        <v>3.0838005758448248E-3</v>
      </c>
      <c r="M52" s="97">
        <f t="shared" si="3"/>
        <v>58</v>
      </c>
      <c r="N52" s="97">
        <f t="shared" si="5"/>
        <v>0</v>
      </c>
    </row>
    <row r="53" spans="1:14">
      <c r="A53" s="40">
        <v>51</v>
      </c>
      <c r="B53" s="102" t="s">
        <v>142</v>
      </c>
      <c r="C53" s="97">
        <v>5599</v>
      </c>
      <c r="D53" s="97">
        <v>5999</v>
      </c>
      <c r="E53" s="97">
        <v>6002</v>
      </c>
      <c r="F53" s="97"/>
      <c r="G53" s="97"/>
      <c r="H53" s="97"/>
      <c r="I53" s="99">
        <f t="shared" si="0"/>
        <v>3.2106249110685787E-3</v>
      </c>
      <c r="J53" s="99">
        <f t="shared" si="1"/>
        <v>7.1977138774781207E-2</v>
      </c>
      <c r="K53" s="96">
        <f t="shared" si="2"/>
        <v>403</v>
      </c>
      <c r="L53" s="100">
        <f t="shared" si="4"/>
        <v>3.0534929534777999E-3</v>
      </c>
      <c r="M53" s="97">
        <f t="shared" si="3"/>
        <v>3</v>
      </c>
      <c r="N53" s="97">
        <f t="shared" si="5"/>
        <v>0</v>
      </c>
    </row>
    <row r="54" spans="1:14">
      <c r="A54" s="40">
        <v>52</v>
      </c>
      <c r="B54" s="102" t="s">
        <v>143</v>
      </c>
      <c r="C54" s="97">
        <v>11947</v>
      </c>
      <c r="D54" s="97">
        <v>13061</v>
      </c>
      <c r="E54" s="97">
        <v>13200</v>
      </c>
      <c r="F54" s="97"/>
      <c r="G54" s="97"/>
      <c r="H54" s="97"/>
      <c r="I54" s="99">
        <f t="shared" si="0"/>
        <v>7.0610211306406595E-3</v>
      </c>
      <c r="J54" s="99">
        <f t="shared" si="1"/>
        <v>0.10487988616389052</v>
      </c>
      <c r="K54" s="96">
        <f t="shared" si="2"/>
        <v>1253</v>
      </c>
      <c r="L54" s="100">
        <f t="shared" si="4"/>
        <v>9.4938627064706776E-3</v>
      </c>
      <c r="M54" s="97">
        <f t="shared" si="3"/>
        <v>139</v>
      </c>
      <c r="N54" s="97">
        <f t="shared" si="5"/>
        <v>0</v>
      </c>
    </row>
    <row r="55" spans="1:14">
      <c r="A55" s="40">
        <v>53</v>
      </c>
      <c r="B55" s="102" t="s">
        <v>144</v>
      </c>
      <c r="C55" s="97">
        <v>6463</v>
      </c>
      <c r="D55" s="97">
        <v>7070</v>
      </c>
      <c r="E55" s="97">
        <v>7099</v>
      </c>
      <c r="F55" s="97"/>
      <c r="G55" s="97"/>
      <c r="H55" s="97"/>
      <c r="I55" s="99">
        <f t="shared" si="0"/>
        <v>3.7974385610922757E-3</v>
      </c>
      <c r="J55" s="99">
        <f t="shared" si="1"/>
        <v>9.8406312857805975E-2</v>
      </c>
      <c r="K55" s="96">
        <f t="shared" si="2"/>
        <v>636</v>
      </c>
      <c r="L55" s="100">
        <f t="shared" si="4"/>
        <v>4.8189119563570235E-3</v>
      </c>
      <c r="M55" s="97">
        <f t="shared" si="3"/>
        <v>29</v>
      </c>
      <c r="N55" s="97">
        <f t="shared" si="5"/>
        <v>0</v>
      </c>
    </row>
    <row r="56" spans="1:14">
      <c r="A56" s="40">
        <v>54</v>
      </c>
      <c r="B56" s="102" t="s">
        <v>145</v>
      </c>
      <c r="C56" s="97">
        <v>21876</v>
      </c>
      <c r="D56" s="97">
        <v>22914</v>
      </c>
      <c r="E56" s="97">
        <v>23075</v>
      </c>
      <c r="F56" s="97"/>
      <c r="G56" s="97"/>
      <c r="H56" s="97"/>
      <c r="I56" s="99">
        <f t="shared" si="0"/>
        <v>1.2343413832540395E-2</v>
      </c>
      <c r="J56" s="99">
        <f t="shared" si="1"/>
        <v>5.4808923020661912E-2</v>
      </c>
      <c r="K56" s="96">
        <f t="shared" si="2"/>
        <v>1199</v>
      </c>
      <c r="L56" s="100">
        <f t="shared" si="4"/>
        <v>9.0847098045158357E-3</v>
      </c>
      <c r="M56" s="97">
        <f t="shared" si="3"/>
        <v>161</v>
      </c>
      <c r="N56" s="97">
        <f t="shared" si="5"/>
        <v>0</v>
      </c>
    </row>
    <row r="57" spans="1:14">
      <c r="A57" s="40">
        <v>55</v>
      </c>
      <c r="B57" s="102" t="s">
        <v>146</v>
      </c>
      <c r="C57" s="97">
        <v>23971</v>
      </c>
      <c r="D57" s="97">
        <v>26053</v>
      </c>
      <c r="E57" s="97">
        <v>26338</v>
      </c>
      <c r="F57" s="97"/>
      <c r="G57" s="97"/>
      <c r="H57" s="97"/>
      <c r="I57" s="99">
        <f t="shared" si="0"/>
        <v>1.4088876859001037E-2</v>
      </c>
      <c r="J57" s="99">
        <f t="shared" si="1"/>
        <v>9.874431604855867E-2</v>
      </c>
      <c r="K57" s="96">
        <f t="shared" si="2"/>
        <v>2367</v>
      </c>
      <c r="L57" s="100">
        <f t="shared" si="4"/>
        <v>1.7934535535687225E-2</v>
      </c>
      <c r="M57" s="97">
        <f t="shared" si="3"/>
        <v>285</v>
      </c>
      <c r="N57" s="97">
        <f t="shared" si="5"/>
        <v>0</v>
      </c>
    </row>
    <row r="58" spans="1:14">
      <c r="A58" s="40">
        <v>56</v>
      </c>
      <c r="B58" s="102" t="s">
        <v>147</v>
      </c>
      <c r="C58" s="97">
        <v>2183</v>
      </c>
      <c r="D58" s="97">
        <v>2380</v>
      </c>
      <c r="E58" s="97">
        <v>2374</v>
      </c>
      <c r="F58" s="97"/>
      <c r="G58" s="97"/>
      <c r="H58" s="97"/>
      <c r="I58" s="99">
        <f t="shared" si="0"/>
        <v>1.269913951828858E-3</v>
      </c>
      <c r="J58" s="99">
        <f t="shared" si="1"/>
        <v>8.7494273934951905E-2</v>
      </c>
      <c r="K58" s="96">
        <f t="shared" si="2"/>
        <v>191</v>
      </c>
      <c r="L58" s="100">
        <f t="shared" si="4"/>
        <v>1.4471889680254585E-3</v>
      </c>
      <c r="M58" s="97">
        <f t="shared" si="3"/>
        <v>-6</v>
      </c>
      <c r="N58" s="97">
        <f t="shared" si="5"/>
        <v>0</v>
      </c>
    </row>
    <row r="59" spans="1:14">
      <c r="A59" s="40">
        <v>57</v>
      </c>
      <c r="B59" s="102" t="s">
        <v>148</v>
      </c>
      <c r="C59" s="97">
        <v>3896</v>
      </c>
      <c r="D59" s="97">
        <v>4211</v>
      </c>
      <c r="E59" s="97">
        <v>4258</v>
      </c>
      <c r="F59" s="97"/>
      <c r="G59" s="97"/>
      <c r="H59" s="97"/>
      <c r="I59" s="99">
        <f t="shared" si="0"/>
        <v>2.2777142404748429E-3</v>
      </c>
      <c r="J59" s="99">
        <f t="shared" si="1"/>
        <v>9.2915811088295691E-2</v>
      </c>
      <c r="K59" s="96">
        <f t="shared" si="2"/>
        <v>362</v>
      </c>
      <c r="L59" s="100">
        <f t="shared" si="4"/>
        <v>2.7428398242157902E-3</v>
      </c>
      <c r="M59" s="97">
        <f t="shared" si="3"/>
        <v>47</v>
      </c>
      <c r="N59" s="97">
        <f t="shared" si="5"/>
        <v>0</v>
      </c>
    </row>
    <row r="60" spans="1:14">
      <c r="A60" s="40">
        <v>58</v>
      </c>
      <c r="B60" s="102" t="s">
        <v>149</v>
      </c>
      <c r="C60" s="97">
        <v>9265</v>
      </c>
      <c r="D60" s="97">
        <v>9737</v>
      </c>
      <c r="E60" s="97">
        <v>9894</v>
      </c>
      <c r="F60" s="97"/>
      <c r="G60" s="97"/>
      <c r="H60" s="97"/>
      <c r="I60" s="99">
        <f t="shared" si="0"/>
        <v>5.2925562929211122E-3</v>
      </c>
      <c r="J60" s="99">
        <f t="shared" si="1"/>
        <v>6.7889908256880738E-2</v>
      </c>
      <c r="K60" s="96">
        <f t="shared" si="2"/>
        <v>629</v>
      </c>
      <c r="L60" s="100">
        <f t="shared" si="4"/>
        <v>4.7658736172147293E-3</v>
      </c>
      <c r="M60" s="97">
        <f t="shared" si="3"/>
        <v>157</v>
      </c>
      <c r="N60" s="97">
        <f t="shared" si="5"/>
        <v>0</v>
      </c>
    </row>
    <row r="61" spans="1:14">
      <c r="A61" s="40">
        <v>59</v>
      </c>
      <c r="B61" s="102" t="s">
        <v>150</v>
      </c>
      <c r="C61" s="97">
        <v>22597</v>
      </c>
      <c r="D61" s="97">
        <v>24633</v>
      </c>
      <c r="E61" s="97">
        <v>24854</v>
      </c>
      <c r="F61" s="97"/>
      <c r="G61" s="97"/>
      <c r="H61" s="97"/>
      <c r="I61" s="99">
        <f t="shared" si="0"/>
        <v>1.3295046907647193E-2</v>
      </c>
      <c r="J61" s="99">
        <f t="shared" si="1"/>
        <v>9.9880515112625565E-2</v>
      </c>
      <c r="K61" s="96">
        <f t="shared" si="2"/>
        <v>2257</v>
      </c>
      <c r="L61" s="100">
        <f t="shared" si="4"/>
        <v>1.7101075920594028E-2</v>
      </c>
      <c r="M61" s="97">
        <f t="shared" si="3"/>
        <v>221</v>
      </c>
      <c r="N61" s="97">
        <f t="shared" si="5"/>
        <v>0</v>
      </c>
    </row>
    <row r="62" spans="1:14">
      <c r="A62" s="40">
        <v>60</v>
      </c>
      <c r="B62" s="102" t="s">
        <v>151</v>
      </c>
      <c r="C62" s="97">
        <v>8114</v>
      </c>
      <c r="D62" s="97">
        <v>8776</v>
      </c>
      <c r="E62" s="97">
        <v>8848</v>
      </c>
      <c r="F62" s="97"/>
      <c r="G62" s="97"/>
      <c r="H62" s="97"/>
      <c r="I62" s="99">
        <f t="shared" si="0"/>
        <v>4.7330238609021632E-3</v>
      </c>
      <c r="J62" s="99">
        <f t="shared" si="1"/>
        <v>9.0460931722947988E-2</v>
      </c>
      <c r="K62" s="96">
        <f t="shared" si="2"/>
        <v>734</v>
      </c>
      <c r="L62" s="100">
        <f t="shared" si="4"/>
        <v>5.5614487043491442E-3</v>
      </c>
      <c r="M62" s="97">
        <f t="shared" si="3"/>
        <v>72</v>
      </c>
      <c r="N62" s="97">
        <f t="shared" si="5"/>
        <v>0</v>
      </c>
    </row>
    <row r="63" spans="1:14">
      <c r="A63" s="40">
        <v>61</v>
      </c>
      <c r="B63" s="102" t="s">
        <v>152</v>
      </c>
      <c r="C63" s="97">
        <v>16973</v>
      </c>
      <c r="D63" s="97">
        <v>18508</v>
      </c>
      <c r="E63" s="97">
        <v>18739</v>
      </c>
      <c r="F63" s="97"/>
      <c r="G63" s="97"/>
      <c r="H63" s="97"/>
      <c r="I63" s="99">
        <f t="shared" si="0"/>
        <v>1.0023975376293584E-2</v>
      </c>
      <c r="J63" s="99">
        <f t="shared" si="1"/>
        <v>0.10404760501973723</v>
      </c>
      <c r="K63" s="96">
        <f t="shared" si="2"/>
        <v>1766</v>
      </c>
      <c r="L63" s="100">
        <f t="shared" si="4"/>
        <v>1.3380815275041672E-2</v>
      </c>
      <c r="M63" s="97">
        <f t="shared" si="3"/>
        <v>231</v>
      </c>
      <c r="N63" s="97">
        <f t="shared" si="5"/>
        <v>0</v>
      </c>
    </row>
    <row r="64" spans="1:14">
      <c r="A64" s="40">
        <v>62</v>
      </c>
      <c r="B64" s="102" t="s">
        <v>153</v>
      </c>
      <c r="C64" s="97">
        <v>1123</v>
      </c>
      <c r="D64" s="97">
        <v>1198</v>
      </c>
      <c r="E64" s="97">
        <v>1187</v>
      </c>
      <c r="F64" s="97"/>
      <c r="G64" s="97"/>
      <c r="H64" s="97"/>
      <c r="I64" s="99">
        <f t="shared" si="0"/>
        <v>6.3495697591442902E-4</v>
      </c>
      <c r="J64" s="99">
        <f t="shared" si="1"/>
        <v>5.6990204808548529E-2</v>
      </c>
      <c r="K64" s="96">
        <f t="shared" si="2"/>
        <v>64</v>
      </c>
      <c r="L64" s="100">
        <f t="shared" si="4"/>
        <v>4.849219578724049E-4</v>
      </c>
      <c r="M64" s="97">
        <f t="shared" si="3"/>
        <v>-11</v>
      </c>
      <c r="N64" s="97">
        <f t="shared" si="5"/>
        <v>0</v>
      </c>
    </row>
    <row r="65" spans="1:14">
      <c r="A65" s="40">
        <v>63</v>
      </c>
      <c r="B65" s="102" t="s">
        <v>154</v>
      </c>
      <c r="C65" s="97">
        <v>12255</v>
      </c>
      <c r="D65" s="97">
        <v>13382</v>
      </c>
      <c r="E65" s="97">
        <v>13547</v>
      </c>
      <c r="F65" s="97"/>
      <c r="G65" s="97"/>
      <c r="H65" s="97"/>
      <c r="I65" s="99">
        <f t="shared" si="0"/>
        <v>7.246640398241592E-3</v>
      </c>
      <c r="J65" s="99">
        <f t="shared" si="1"/>
        <v>0.10542635658914729</v>
      </c>
      <c r="K65" s="96">
        <f t="shared" si="2"/>
        <v>1292</v>
      </c>
      <c r="L65" s="100">
        <f t="shared" si="4"/>
        <v>9.7893620245491746E-3</v>
      </c>
      <c r="M65" s="97">
        <f t="shared" si="3"/>
        <v>165</v>
      </c>
      <c r="N65" s="97">
        <f t="shared" si="5"/>
        <v>0</v>
      </c>
    </row>
    <row r="66" spans="1:14">
      <c r="A66" s="40">
        <v>64</v>
      </c>
      <c r="B66" s="102" t="s">
        <v>155</v>
      </c>
      <c r="C66" s="97">
        <v>8279</v>
      </c>
      <c r="D66" s="97">
        <v>9236</v>
      </c>
      <c r="E66" s="97">
        <v>9247</v>
      </c>
      <c r="F66" s="97"/>
      <c r="G66" s="97"/>
      <c r="H66" s="97"/>
      <c r="I66" s="99">
        <f t="shared" si="0"/>
        <v>4.9464592723510743E-3</v>
      </c>
      <c r="J66" s="99">
        <f t="shared" si="1"/>
        <v>0.11692233361517092</v>
      </c>
      <c r="K66" s="96">
        <f t="shared" si="2"/>
        <v>968</v>
      </c>
      <c r="L66" s="100">
        <f t="shared" si="4"/>
        <v>7.3344446128201244E-3</v>
      </c>
      <c r="M66" s="97">
        <f t="shared" si="3"/>
        <v>11</v>
      </c>
      <c r="N66" s="97">
        <f t="shared" si="5"/>
        <v>0</v>
      </c>
    </row>
    <row r="67" spans="1:14">
      <c r="A67" s="40">
        <v>65</v>
      </c>
      <c r="B67" s="102" t="s">
        <v>156</v>
      </c>
      <c r="C67" s="97">
        <v>8082</v>
      </c>
      <c r="D67" s="97">
        <v>8789</v>
      </c>
      <c r="E67" s="97">
        <v>8956</v>
      </c>
      <c r="F67" s="97"/>
      <c r="G67" s="97"/>
      <c r="H67" s="97"/>
      <c r="I67" s="99">
        <f t="shared" ref="I67:I84" si="6">E67/$E$84</f>
        <v>4.7907958519710411E-3</v>
      </c>
      <c r="J67" s="99">
        <f t="shared" ref="J67:J84" si="7">(E67-C67)/C67</f>
        <v>0.10814154912150457</v>
      </c>
      <c r="K67" s="96">
        <f t="shared" ref="K67:K84" si="8">E67-C67</f>
        <v>874</v>
      </c>
      <c r="L67" s="100">
        <f t="shared" si="4"/>
        <v>6.6222154871950299E-3</v>
      </c>
      <c r="M67" s="97">
        <f t="shared" ref="M67:M84" si="9">E67-D67</f>
        <v>167</v>
      </c>
      <c r="N67" s="97">
        <f t="shared" si="5"/>
        <v>0</v>
      </c>
    </row>
    <row r="68" spans="1:14">
      <c r="A68" s="40">
        <v>66</v>
      </c>
      <c r="B68" s="102" t="s">
        <v>157</v>
      </c>
      <c r="C68" s="97">
        <v>5540</v>
      </c>
      <c r="D68" s="97">
        <v>5804</v>
      </c>
      <c r="E68" s="97">
        <v>5832</v>
      </c>
      <c r="F68" s="97"/>
      <c r="G68" s="97"/>
      <c r="H68" s="97"/>
      <c r="I68" s="99">
        <f t="shared" si="6"/>
        <v>3.1196875177194184E-3</v>
      </c>
      <c r="J68" s="99">
        <f t="shared" si="7"/>
        <v>5.2707581227436823E-2</v>
      </c>
      <c r="K68" s="96">
        <f t="shared" si="8"/>
        <v>292</v>
      </c>
      <c r="L68" s="100">
        <f t="shared" ref="L68:L84" si="10">K68/$K$84</f>
        <v>2.2124564327928474E-3</v>
      </c>
      <c r="M68" s="97">
        <f t="shared" si="9"/>
        <v>28</v>
      </c>
      <c r="N68" s="97">
        <f t="shared" ref="N68:N84" si="11">H68-G68</f>
        <v>0</v>
      </c>
    </row>
    <row r="69" spans="1:14">
      <c r="A69" s="40">
        <v>67</v>
      </c>
      <c r="B69" s="102" t="s">
        <v>158</v>
      </c>
      <c r="C69" s="97">
        <v>10716</v>
      </c>
      <c r="D69" s="97">
        <v>11092</v>
      </c>
      <c r="E69" s="97">
        <v>11156</v>
      </c>
      <c r="F69" s="97"/>
      <c r="G69" s="97"/>
      <c r="H69" s="97"/>
      <c r="I69" s="99">
        <f t="shared" si="6"/>
        <v>5.9676327070778178E-3</v>
      </c>
      <c r="J69" s="99">
        <f t="shared" si="7"/>
        <v>4.1060097051138486E-2</v>
      </c>
      <c r="K69" s="96">
        <f t="shared" si="8"/>
        <v>440</v>
      </c>
      <c r="L69" s="100">
        <f t="shared" si="10"/>
        <v>3.3338384603727837E-3</v>
      </c>
      <c r="M69" s="97">
        <f t="shared" si="9"/>
        <v>64</v>
      </c>
      <c r="N69" s="97">
        <f t="shared" si="11"/>
        <v>0</v>
      </c>
    </row>
    <row r="70" spans="1:14">
      <c r="A70" s="40">
        <v>68</v>
      </c>
      <c r="B70" s="102" t="s">
        <v>159</v>
      </c>
      <c r="C70" s="97">
        <v>6620</v>
      </c>
      <c r="D70" s="97">
        <v>7241</v>
      </c>
      <c r="E70" s="97">
        <v>7337</v>
      </c>
      <c r="F70" s="97"/>
      <c r="G70" s="97"/>
      <c r="H70" s="97"/>
      <c r="I70" s="99">
        <f t="shared" si="6"/>
        <v>3.9247509117810997E-3</v>
      </c>
      <c r="J70" s="99">
        <f t="shared" si="7"/>
        <v>0.10830815709969789</v>
      </c>
      <c r="K70" s="96">
        <f t="shared" si="8"/>
        <v>717</v>
      </c>
      <c r="L70" s="100">
        <f t="shared" si="10"/>
        <v>5.4326413092892862E-3</v>
      </c>
      <c r="M70" s="97">
        <f t="shared" si="9"/>
        <v>96</v>
      </c>
      <c r="N70" s="97">
        <f t="shared" si="11"/>
        <v>0</v>
      </c>
    </row>
    <row r="71" spans="1:14">
      <c r="A71" s="40">
        <v>69</v>
      </c>
      <c r="B71" s="102" t="s">
        <v>160</v>
      </c>
      <c r="C71" s="97">
        <v>1038</v>
      </c>
      <c r="D71" s="97">
        <v>1170</v>
      </c>
      <c r="E71" s="97">
        <v>1181</v>
      </c>
      <c r="F71" s="97"/>
      <c r="G71" s="97"/>
      <c r="H71" s="97"/>
      <c r="I71" s="99">
        <f t="shared" si="6"/>
        <v>6.3174742085504688E-4</v>
      </c>
      <c r="J71" s="99">
        <f t="shared" si="7"/>
        <v>0.13776493256262043</v>
      </c>
      <c r="K71" s="96">
        <f t="shared" si="8"/>
        <v>143</v>
      </c>
      <c r="L71" s="100">
        <f t="shared" si="10"/>
        <v>1.0834974996211547E-3</v>
      </c>
      <c r="M71" s="97">
        <f t="shared" si="9"/>
        <v>11</v>
      </c>
      <c r="N71" s="97">
        <f t="shared" si="11"/>
        <v>0</v>
      </c>
    </row>
    <row r="72" spans="1:14">
      <c r="A72" s="40">
        <v>70</v>
      </c>
      <c r="B72" s="102" t="s">
        <v>161</v>
      </c>
      <c r="C72" s="97">
        <v>4305</v>
      </c>
      <c r="D72" s="97">
        <v>4548</v>
      </c>
      <c r="E72" s="97">
        <v>4607</v>
      </c>
      <c r="F72" s="97"/>
      <c r="G72" s="97"/>
      <c r="H72" s="97"/>
      <c r="I72" s="99">
        <f t="shared" si="6"/>
        <v>2.4644033597622361E-3</v>
      </c>
      <c r="J72" s="99">
        <f t="shared" si="7"/>
        <v>7.0150987224157954E-2</v>
      </c>
      <c r="K72" s="96">
        <f t="shared" si="8"/>
        <v>302</v>
      </c>
      <c r="L72" s="100">
        <f t="shared" si="10"/>
        <v>2.2882254887104107E-3</v>
      </c>
      <c r="M72" s="97">
        <f t="shared" si="9"/>
        <v>59</v>
      </c>
      <c r="N72" s="97">
        <f t="shared" si="11"/>
        <v>0</v>
      </c>
    </row>
    <row r="73" spans="1:14">
      <c r="A73" s="40">
        <v>71</v>
      </c>
      <c r="B73" s="102" t="s">
        <v>162</v>
      </c>
      <c r="C73" s="97">
        <v>4690</v>
      </c>
      <c r="D73" s="97">
        <v>4882</v>
      </c>
      <c r="E73" s="97">
        <v>4890</v>
      </c>
      <c r="F73" s="97"/>
      <c r="G73" s="97"/>
      <c r="H73" s="97"/>
      <c r="I73" s="99">
        <f t="shared" si="6"/>
        <v>2.6157873733964263E-3</v>
      </c>
      <c r="J73" s="99">
        <f t="shared" si="7"/>
        <v>4.2643923240938165E-2</v>
      </c>
      <c r="K73" s="96">
        <f t="shared" si="8"/>
        <v>200</v>
      </c>
      <c r="L73" s="100">
        <f t="shared" si="10"/>
        <v>1.5153811183512653E-3</v>
      </c>
      <c r="M73" s="97">
        <f t="shared" si="9"/>
        <v>8</v>
      </c>
      <c r="N73" s="97">
        <f t="shared" si="11"/>
        <v>0</v>
      </c>
    </row>
    <row r="74" spans="1:14">
      <c r="A74" s="40">
        <v>72</v>
      </c>
      <c r="B74" s="102" t="s">
        <v>163</v>
      </c>
      <c r="C74" s="97">
        <v>3835</v>
      </c>
      <c r="D74" s="97">
        <v>4354</v>
      </c>
      <c r="E74" s="97">
        <v>4332</v>
      </c>
      <c r="F74" s="97"/>
      <c r="G74" s="97"/>
      <c r="H74" s="97"/>
      <c r="I74" s="99">
        <f t="shared" si="6"/>
        <v>2.3172987528738893E-3</v>
      </c>
      <c r="J74" s="99">
        <f t="shared" si="7"/>
        <v>0.12959582790091265</v>
      </c>
      <c r="K74" s="96">
        <f t="shared" si="8"/>
        <v>497</v>
      </c>
      <c r="L74" s="100">
        <f t="shared" si="10"/>
        <v>3.7657220791028944E-3</v>
      </c>
      <c r="M74" s="97">
        <f t="shared" si="9"/>
        <v>-22</v>
      </c>
      <c r="N74" s="97">
        <f t="shared" si="11"/>
        <v>0</v>
      </c>
    </row>
    <row r="75" spans="1:14">
      <c r="A75" s="40">
        <v>73</v>
      </c>
      <c r="B75" s="102" t="s">
        <v>164</v>
      </c>
      <c r="C75" s="97">
        <v>2270</v>
      </c>
      <c r="D75" s="97">
        <v>2599</v>
      </c>
      <c r="E75" s="97">
        <v>2632</v>
      </c>
      <c r="F75" s="97"/>
      <c r="G75" s="97"/>
      <c r="H75" s="97"/>
      <c r="I75" s="99">
        <f t="shared" si="6"/>
        <v>1.4079248193822891E-3</v>
      </c>
      <c r="J75" s="99">
        <f t="shared" si="7"/>
        <v>0.15947136563876652</v>
      </c>
      <c r="K75" s="96">
        <f t="shared" si="8"/>
        <v>362</v>
      </c>
      <c r="L75" s="100">
        <f t="shared" si="10"/>
        <v>2.7428398242157902E-3</v>
      </c>
      <c r="M75" s="97">
        <f t="shared" si="9"/>
        <v>33</v>
      </c>
      <c r="N75" s="97">
        <f t="shared" si="11"/>
        <v>0</v>
      </c>
    </row>
    <row r="76" spans="1:14">
      <c r="A76" s="40">
        <v>74</v>
      </c>
      <c r="B76" s="102" t="s">
        <v>165</v>
      </c>
      <c r="C76" s="97">
        <v>3922</v>
      </c>
      <c r="D76" s="97">
        <v>4201</v>
      </c>
      <c r="E76" s="97">
        <v>4165</v>
      </c>
      <c r="F76" s="97"/>
      <c r="G76" s="97"/>
      <c r="H76" s="97"/>
      <c r="I76" s="99">
        <f t="shared" si="6"/>
        <v>2.22796613705442E-3</v>
      </c>
      <c r="J76" s="99">
        <f t="shared" si="7"/>
        <v>6.1958184599694037E-2</v>
      </c>
      <c r="K76" s="96">
        <f t="shared" si="8"/>
        <v>243</v>
      </c>
      <c r="L76" s="100">
        <f t="shared" si="10"/>
        <v>1.8411880587967874E-3</v>
      </c>
      <c r="M76" s="97">
        <f t="shared" si="9"/>
        <v>-36</v>
      </c>
      <c r="N76" s="97">
        <f t="shared" si="11"/>
        <v>0</v>
      </c>
    </row>
    <row r="77" spans="1:14">
      <c r="A77" s="40">
        <v>75</v>
      </c>
      <c r="B77" s="102" t="s">
        <v>166</v>
      </c>
      <c r="C77" s="97">
        <v>1167</v>
      </c>
      <c r="D77" s="97">
        <v>1276</v>
      </c>
      <c r="E77" s="97">
        <v>1281</v>
      </c>
      <c r="F77" s="97"/>
      <c r="G77" s="97"/>
      <c r="H77" s="97"/>
      <c r="I77" s="99">
        <f t="shared" si="6"/>
        <v>6.8524000517808218E-4</v>
      </c>
      <c r="J77" s="99">
        <f t="shared" si="7"/>
        <v>9.7686375321336755E-2</v>
      </c>
      <c r="K77" s="96">
        <f t="shared" si="8"/>
        <v>114</v>
      </c>
      <c r="L77" s="100">
        <f t="shared" si="10"/>
        <v>8.6376723746022128E-4</v>
      </c>
      <c r="M77" s="97">
        <f t="shared" si="9"/>
        <v>5</v>
      </c>
      <c r="N77" s="97">
        <f t="shared" si="11"/>
        <v>0</v>
      </c>
    </row>
    <row r="78" spans="1:14">
      <c r="A78" s="40">
        <v>76</v>
      </c>
      <c r="B78" s="102" t="s">
        <v>167</v>
      </c>
      <c r="C78" s="97">
        <v>1771</v>
      </c>
      <c r="D78" s="97">
        <v>1944</v>
      </c>
      <c r="E78" s="97">
        <v>1983</v>
      </c>
      <c r="F78" s="97"/>
      <c r="G78" s="97"/>
      <c r="H78" s="97"/>
      <c r="I78" s="99">
        <f t="shared" si="6"/>
        <v>1.06075794712579E-3</v>
      </c>
      <c r="J78" s="99">
        <f t="shared" si="7"/>
        <v>0.11970638057594579</v>
      </c>
      <c r="K78" s="96">
        <f t="shared" si="8"/>
        <v>212</v>
      </c>
      <c r="L78" s="100">
        <f t="shared" si="10"/>
        <v>1.6063039854523414E-3</v>
      </c>
      <c r="M78" s="97">
        <f t="shared" si="9"/>
        <v>39</v>
      </c>
      <c r="N78" s="97">
        <f t="shared" si="11"/>
        <v>0</v>
      </c>
    </row>
    <row r="79" spans="1:14">
      <c r="A79" s="40">
        <v>77</v>
      </c>
      <c r="B79" s="102" t="s">
        <v>168</v>
      </c>
      <c r="C79" s="97">
        <v>6624</v>
      </c>
      <c r="D79" s="97">
        <v>7020</v>
      </c>
      <c r="E79" s="97">
        <v>7101</v>
      </c>
      <c r="F79" s="97"/>
      <c r="G79" s="97"/>
      <c r="H79" s="97"/>
      <c r="I79" s="99">
        <f t="shared" si="6"/>
        <v>3.7985084127787365E-3</v>
      </c>
      <c r="J79" s="99">
        <f t="shared" si="7"/>
        <v>7.2010869565217392E-2</v>
      </c>
      <c r="K79" s="96">
        <f t="shared" si="8"/>
        <v>477</v>
      </c>
      <c r="L79" s="100">
        <f t="shared" si="10"/>
        <v>3.614183967267768E-3</v>
      </c>
      <c r="M79" s="97">
        <f t="shared" si="9"/>
        <v>81</v>
      </c>
      <c r="N79" s="97">
        <f t="shared" si="11"/>
        <v>0</v>
      </c>
    </row>
    <row r="80" spans="1:14">
      <c r="A80" s="40">
        <v>78</v>
      </c>
      <c r="B80" s="102" t="s">
        <v>169</v>
      </c>
      <c r="C80" s="97">
        <v>5016</v>
      </c>
      <c r="D80" s="97">
        <v>5169</v>
      </c>
      <c r="E80" s="97">
        <v>5204</v>
      </c>
      <c r="F80" s="97"/>
      <c r="G80" s="97"/>
      <c r="H80" s="97"/>
      <c r="I80" s="99">
        <f t="shared" si="6"/>
        <v>2.783754088170757E-3</v>
      </c>
      <c r="J80" s="99">
        <f t="shared" si="7"/>
        <v>3.7480063795853266E-2</v>
      </c>
      <c r="K80" s="96">
        <f t="shared" si="8"/>
        <v>188</v>
      </c>
      <c r="L80" s="100">
        <f t="shared" si="10"/>
        <v>1.4244582512501895E-3</v>
      </c>
      <c r="M80" s="97">
        <f t="shared" si="9"/>
        <v>35</v>
      </c>
      <c r="N80" s="97">
        <f t="shared" si="11"/>
        <v>0</v>
      </c>
    </row>
    <row r="81" spans="1:14">
      <c r="A81" s="40">
        <v>79</v>
      </c>
      <c r="B81" s="102" t="s">
        <v>170</v>
      </c>
      <c r="C81" s="97">
        <v>1546</v>
      </c>
      <c r="D81" s="97">
        <v>1634</v>
      </c>
      <c r="E81" s="97">
        <v>1623</v>
      </c>
      <c r="F81" s="97"/>
      <c r="G81" s="97"/>
      <c r="H81" s="97"/>
      <c r="I81" s="99">
        <f t="shared" si="6"/>
        <v>8.6818464356286287E-4</v>
      </c>
      <c r="J81" s="99">
        <f t="shared" si="7"/>
        <v>4.9805950840879687E-2</v>
      </c>
      <c r="K81" s="96">
        <f t="shared" si="8"/>
        <v>77</v>
      </c>
      <c r="L81" s="100">
        <f t="shared" si="10"/>
        <v>5.834217305652372E-4</v>
      </c>
      <c r="M81" s="97">
        <f t="shared" si="9"/>
        <v>-11</v>
      </c>
      <c r="N81" s="97">
        <f t="shared" si="11"/>
        <v>0</v>
      </c>
    </row>
    <row r="82" spans="1:14">
      <c r="A82" s="40">
        <v>80</v>
      </c>
      <c r="B82" s="102" t="s">
        <v>171</v>
      </c>
      <c r="C82" s="97">
        <v>6520</v>
      </c>
      <c r="D82" s="97">
        <v>6953</v>
      </c>
      <c r="E82" s="97">
        <v>7024</v>
      </c>
      <c r="F82" s="97"/>
      <c r="G82" s="97"/>
      <c r="H82" s="97"/>
      <c r="I82" s="99">
        <f t="shared" si="6"/>
        <v>3.7573191228499991E-3</v>
      </c>
      <c r="J82" s="99">
        <f t="shared" si="7"/>
        <v>7.7300613496932513E-2</v>
      </c>
      <c r="K82" s="96">
        <f t="shared" si="8"/>
        <v>504</v>
      </c>
      <c r="L82" s="100">
        <f t="shared" si="10"/>
        <v>3.8187604182451885E-3</v>
      </c>
      <c r="M82" s="97">
        <f t="shared" si="9"/>
        <v>71</v>
      </c>
      <c r="N82" s="97">
        <f t="shared" si="11"/>
        <v>0</v>
      </c>
    </row>
    <row r="83" spans="1:14">
      <c r="A83" s="40">
        <v>81</v>
      </c>
      <c r="B83" s="102" t="s">
        <v>172</v>
      </c>
      <c r="C83" s="97">
        <v>7552</v>
      </c>
      <c r="D83" s="97">
        <v>8139</v>
      </c>
      <c r="E83" s="97">
        <v>8253</v>
      </c>
      <c r="F83" s="97"/>
      <c r="G83" s="97"/>
      <c r="H83" s="97"/>
      <c r="I83" s="99">
        <f t="shared" si="6"/>
        <v>4.414742984180103E-3</v>
      </c>
      <c r="J83" s="99">
        <f t="shared" si="7"/>
        <v>9.2823093220338979E-2</v>
      </c>
      <c r="K83" s="96">
        <f t="shared" si="8"/>
        <v>701</v>
      </c>
      <c r="L83" s="100">
        <f t="shared" si="10"/>
        <v>5.3114108198211848E-3</v>
      </c>
      <c r="M83" s="97">
        <f t="shared" si="9"/>
        <v>114</v>
      </c>
      <c r="N83" s="97">
        <f t="shared" si="11"/>
        <v>0</v>
      </c>
    </row>
    <row r="84" spans="1:14" s="108" customFormat="1">
      <c r="A84" s="191" t="s">
        <v>173</v>
      </c>
      <c r="B84" s="191"/>
      <c r="C84" s="65">
        <v>1737438</v>
      </c>
      <c r="D84" s="65">
        <v>1853683</v>
      </c>
      <c r="E84" s="65">
        <v>1869418</v>
      </c>
      <c r="F84" s="65"/>
      <c r="G84" s="65"/>
      <c r="H84" s="65"/>
      <c r="I84" s="99">
        <f t="shared" si="6"/>
        <v>1</v>
      </c>
      <c r="J84" s="99">
        <f t="shared" si="7"/>
        <v>7.5962422831778745E-2</v>
      </c>
      <c r="K84" s="96">
        <f t="shared" si="8"/>
        <v>131980</v>
      </c>
      <c r="L84" s="100">
        <f t="shared" si="10"/>
        <v>1</v>
      </c>
      <c r="M84" s="96">
        <f t="shared" si="9"/>
        <v>15735</v>
      </c>
      <c r="N84" s="97">
        <f t="shared" si="11"/>
        <v>0</v>
      </c>
    </row>
    <row r="85" spans="1:14">
      <c r="C85" s="136"/>
      <c r="D85" s="136"/>
      <c r="E85" s="137"/>
      <c r="F85" s="139"/>
      <c r="G85" s="139"/>
      <c r="H85" s="139"/>
      <c r="I85" s="56"/>
      <c r="L85" s="12"/>
    </row>
    <row r="86" spans="1:14">
      <c r="C86" s="125"/>
      <c r="D86" s="125"/>
      <c r="E86" s="125"/>
      <c r="F86" s="125"/>
      <c r="G86" s="125"/>
      <c r="H86" s="125"/>
      <c r="L86" s="12"/>
    </row>
    <row r="87" spans="1:14">
      <c r="C87" s="136"/>
      <c r="D87" s="136"/>
      <c r="E87" s="137"/>
      <c r="F87" s="139"/>
      <c r="G87" s="139"/>
      <c r="H87" s="139"/>
      <c r="L87" s="12"/>
    </row>
    <row r="88" spans="1:14">
      <c r="C88" s="136"/>
      <c r="D88" s="136"/>
      <c r="E88" s="137"/>
      <c r="F88" s="139"/>
      <c r="G88" s="139"/>
      <c r="H88" s="139"/>
      <c r="L88" s="12"/>
    </row>
    <row r="89" spans="1:14">
      <c r="C89" s="136"/>
      <c r="D89" s="136"/>
      <c r="E89" s="137"/>
      <c r="F89" s="139"/>
      <c r="G89" s="139"/>
      <c r="H89" s="139"/>
      <c r="L89" s="12"/>
    </row>
    <row r="90" spans="1:14">
      <c r="C90" s="136"/>
      <c r="D90" s="136"/>
      <c r="E90" s="137"/>
      <c r="F90" s="139"/>
      <c r="G90" s="139"/>
      <c r="H90" s="139"/>
      <c r="L90" s="12"/>
    </row>
    <row r="91" spans="1:14">
      <c r="C91" s="136"/>
      <c r="D91" s="136"/>
      <c r="E91" s="137"/>
      <c r="F91" s="139"/>
      <c r="G91" s="139"/>
      <c r="H91" s="139"/>
    </row>
    <row r="92" spans="1:14">
      <c r="C92" s="136"/>
      <c r="D92" s="136"/>
      <c r="E92" s="137"/>
      <c r="F92" s="139"/>
      <c r="G92" s="139"/>
      <c r="H92" s="139"/>
    </row>
    <row r="93" spans="1:14">
      <c r="C93" s="136"/>
      <c r="D93" s="136"/>
      <c r="E93" s="137"/>
      <c r="F93" s="139"/>
      <c r="G93" s="139"/>
      <c r="H93" s="139"/>
    </row>
    <row r="94" spans="1:14">
      <c r="C94" s="136"/>
      <c r="D94" s="136"/>
      <c r="E94" s="137"/>
      <c r="F94" s="139"/>
      <c r="G94" s="139"/>
      <c r="H94" s="139"/>
    </row>
    <row r="95" spans="1:14">
      <c r="C95" s="136"/>
      <c r="D95" s="136"/>
      <c r="E95" s="137"/>
      <c r="F95" s="139"/>
      <c r="G95" s="139"/>
      <c r="H95" s="139"/>
    </row>
    <row r="96" spans="1:14">
      <c r="C96" s="136"/>
      <c r="D96" s="136"/>
      <c r="E96" s="137"/>
      <c r="F96" s="139"/>
      <c r="G96" s="139"/>
      <c r="H96" s="139"/>
    </row>
    <row r="97" spans="3:9">
      <c r="C97" s="136"/>
      <c r="D97" s="136"/>
      <c r="E97" s="137"/>
      <c r="F97" s="139"/>
      <c r="G97" s="139"/>
      <c r="H97" s="139"/>
    </row>
    <row r="98" spans="3:9">
      <c r="C98" s="136"/>
      <c r="D98" s="136"/>
      <c r="E98" s="137"/>
      <c r="F98" s="139"/>
      <c r="G98" s="139"/>
      <c r="H98" s="139"/>
    </row>
    <row r="99" spans="3:9">
      <c r="C99" s="136"/>
      <c r="D99" s="136"/>
      <c r="E99" s="137"/>
      <c r="F99" s="139"/>
      <c r="G99" s="139"/>
      <c r="H99" s="139"/>
    </row>
    <row r="100" spans="3:9">
      <c r="C100" s="136"/>
      <c r="D100" s="136"/>
      <c r="E100" s="137"/>
      <c r="F100" s="139"/>
      <c r="G100" s="139"/>
      <c r="H100" s="139"/>
    </row>
    <row r="101" spans="3:9">
      <c r="C101" s="136"/>
      <c r="D101" s="136"/>
      <c r="E101" s="137"/>
      <c r="F101" s="139"/>
      <c r="G101" s="139"/>
      <c r="H101" s="139"/>
    </row>
    <row r="102" spans="3:9">
      <c r="C102" s="136"/>
      <c r="D102" s="136"/>
      <c r="E102" s="137"/>
      <c r="F102" s="139"/>
      <c r="G102" s="139"/>
      <c r="H102" s="139"/>
      <c r="I102" s="11"/>
    </row>
    <row r="103" spans="3:9">
      <c r="C103" s="136"/>
      <c r="D103" s="136"/>
      <c r="E103" s="137"/>
      <c r="F103" s="139"/>
      <c r="G103" s="139"/>
      <c r="H103" s="139"/>
    </row>
    <row r="104" spans="3:9">
      <c r="C104" s="136"/>
      <c r="D104" s="136"/>
      <c r="E104" s="137"/>
      <c r="F104" s="139"/>
      <c r="G104" s="139"/>
      <c r="H104" s="139"/>
    </row>
    <row r="105" spans="3:9">
      <c r="C105" s="136"/>
      <c r="D105" s="136"/>
      <c r="E105" s="137"/>
      <c r="F105" s="139"/>
      <c r="G105" s="139"/>
      <c r="H105" s="139"/>
    </row>
    <row r="106" spans="3:9">
      <c r="C106" s="136"/>
      <c r="D106" s="136"/>
      <c r="E106" s="137"/>
      <c r="F106" s="139"/>
      <c r="G106" s="139"/>
      <c r="H106" s="139"/>
    </row>
    <row r="107" spans="3:9">
      <c r="C107" s="136"/>
      <c r="D107" s="136"/>
      <c r="E107" s="137"/>
      <c r="F107" s="139"/>
      <c r="G107" s="139"/>
      <c r="H107" s="139"/>
    </row>
    <row r="108" spans="3:9">
      <c r="C108" s="136"/>
      <c r="D108" s="136"/>
      <c r="E108" s="137"/>
      <c r="F108" s="139"/>
      <c r="G108" s="139"/>
      <c r="H108" s="139"/>
    </row>
    <row r="109" spans="3:9">
      <c r="C109" s="136"/>
      <c r="D109" s="136"/>
      <c r="E109" s="137"/>
      <c r="F109" s="139"/>
      <c r="G109" s="139"/>
      <c r="H109" s="139"/>
    </row>
    <row r="110" spans="3:9">
      <c r="C110" s="136"/>
      <c r="D110" s="136"/>
      <c r="E110" s="137"/>
      <c r="F110" s="139"/>
      <c r="G110" s="139"/>
      <c r="H110" s="139"/>
    </row>
    <row r="111" spans="3:9">
      <c r="C111" s="136"/>
      <c r="D111" s="136"/>
      <c r="E111" s="137"/>
      <c r="F111" s="139"/>
      <c r="G111" s="139"/>
      <c r="H111" s="139"/>
    </row>
    <row r="112" spans="3:9">
      <c r="C112" s="136"/>
      <c r="D112" s="136"/>
      <c r="E112" s="137"/>
      <c r="F112" s="139"/>
      <c r="G112" s="139"/>
      <c r="H112" s="139"/>
    </row>
    <row r="113" spans="3:8">
      <c r="C113" s="136"/>
      <c r="D113" s="136"/>
      <c r="E113" s="137"/>
      <c r="F113" s="139"/>
      <c r="G113" s="139"/>
      <c r="H113" s="139"/>
    </row>
    <row r="114" spans="3:8">
      <c r="C114" s="136"/>
      <c r="D114" s="136"/>
      <c r="E114" s="137"/>
      <c r="F114" s="139"/>
      <c r="G114" s="139"/>
      <c r="H114" s="139"/>
    </row>
    <row r="115" spans="3:8">
      <c r="C115" s="136"/>
      <c r="D115" s="136"/>
      <c r="E115" s="137"/>
      <c r="F115" s="139"/>
      <c r="G115" s="139"/>
      <c r="H115" s="139"/>
    </row>
    <row r="116" spans="3:8">
      <c r="C116" s="136"/>
      <c r="D116" s="136"/>
      <c r="E116" s="137"/>
      <c r="F116" s="139"/>
      <c r="G116" s="139"/>
      <c r="H116" s="139"/>
    </row>
    <row r="117" spans="3:8">
      <c r="C117" s="136"/>
      <c r="D117" s="136"/>
      <c r="E117" s="137"/>
      <c r="F117" s="139"/>
      <c r="G117" s="139"/>
      <c r="H117" s="139"/>
    </row>
    <row r="118" spans="3:8">
      <c r="C118" s="136"/>
      <c r="D118" s="136"/>
      <c r="E118" s="137"/>
      <c r="F118" s="139"/>
      <c r="G118" s="139"/>
      <c r="H118" s="139"/>
    </row>
    <row r="119" spans="3:8">
      <c r="C119" s="136"/>
      <c r="D119" s="136"/>
      <c r="E119" s="137"/>
      <c r="F119" s="139"/>
      <c r="G119" s="139"/>
      <c r="H119" s="139"/>
    </row>
    <row r="120" spans="3:8">
      <c r="C120" s="136"/>
      <c r="D120" s="136"/>
      <c r="E120" s="137"/>
      <c r="F120" s="139"/>
      <c r="G120" s="139"/>
      <c r="H120" s="139"/>
    </row>
    <row r="121" spans="3:8">
      <c r="C121" s="136"/>
      <c r="D121" s="136"/>
      <c r="E121" s="137"/>
      <c r="F121" s="139"/>
      <c r="G121" s="139"/>
      <c r="H121" s="139"/>
    </row>
    <row r="122" spans="3:8">
      <c r="C122" s="136"/>
      <c r="D122" s="136"/>
      <c r="E122" s="137"/>
      <c r="F122" s="139"/>
      <c r="G122" s="139"/>
      <c r="H122" s="139"/>
    </row>
    <row r="123" spans="3:8">
      <c r="C123" s="136"/>
      <c r="D123" s="136"/>
      <c r="E123" s="137"/>
      <c r="F123" s="139"/>
      <c r="G123" s="139"/>
      <c r="H123" s="139"/>
    </row>
    <row r="124" spans="3:8">
      <c r="C124" s="136"/>
      <c r="D124" s="136"/>
      <c r="E124" s="137"/>
      <c r="F124" s="139"/>
      <c r="G124" s="139"/>
      <c r="H124" s="139"/>
    </row>
    <row r="125" spans="3:8">
      <c r="C125" s="136"/>
      <c r="D125" s="136"/>
      <c r="E125" s="137"/>
      <c r="F125" s="139"/>
      <c r="G125" s="139"/>
      <c r="H125" s="139"/>
    </row>
    <row r="126" spans="3:8">
      <c r="C126" s="136"/>
      <c r="D126" s="136"/>
      <c r="E126" s="137"/>
      <c r="F126" s="139"/>
      <c r="G126" s="139"/>
      <c r="H126" s="139"/>
    </row>
    <row r="127" spans="3:8">
      <c r="C127" s="136"/>
      <c r="D127" s="136"/>
      <c r="E127" s="137"/>
      <c r="F127" s="139"/>
      <c r="G127" s="139"/>
      <c r="H127" s="139"/>
    </row>
    <row r="128" spans="3:8">
      <c r="C128" s="136"/>
      <c r="D128" s="136"/>
      <c r="E128" s="137"/>
      <c r="F128" s="139"/>
      <c r="G128" s="139"/>
      <c r="H128" s="139"/>
    </row>
    <row r="129" spans="3:8">
      <c r="C129" s="136"/>
      <c r="D129" s="136"/>
      <c r="E129" s="137"/>
      <c r="F129" s="139"/>
      <c r="G129" s="139"/>
      <c r="H129" s="139"/>
    </row>
    <row r="130" spans="3:8">
      <c r="C130" s="136"/>
      <c r="D130" s="136"/>
      <c r="E130" s="137"/>
      <c r="F130" s="139"/>
      <c r="G130" s="139"/>
      <c r="H130" s="139"/>
    </row>
    <row r="131" spans="3:8">
      <c r="C131" s="136"/>
      <c r="D131" s="136"/>
      <c r="E131" s="137"/>
      <c r="F131" s="139"/>
      <c r="G131" s="139"/>
      <c r="H131" s="139"/>
    </row>
    <row r="132" spans="3:8">
      <c r="C132" s="136"/>
      <c r="D132" s="136"/>
      <c r="E132" s="137"/>
      <c r="F132" s="139"/>
      <c r="G132" s="139"/>
      <c r="H132" s="139"/>
    </row>
    <row r="133" spans="3:8">
      <c r="C133" s="136"/>
      <c r="D133" s="136"/>
      <c r="E133" s="137"/>
      <c r="F133" s="139"/>
      <c r="G133" s="139"/>
      <c r="H133" s="139"/>
    </row>
    <row r="134" spans="3:8">
      <c r="C134" s="136"/>
      <c r="D134" s="136"/>
      <c r="E134" s="137"/>
      <c r="F134" s="139"/>
      <c r="G134" s="139"/>
      <c r="H134" s="139"/>
    </row>
    <row r="135" spans="3:8">
      <c r="C135" s="136"/>
      <c r="D135" s="136"/>
      <c r="E135" s="137"/>
      <c r="F135" s="139"/>
      <c r="G135" s="139"/>
      <c r="H135" s="139"/>
    </row>
    <row r="136" spans="3:8">
      <c r="C136" s="136"/>
      <c r="D136" s="136"/>
      <c r="E136" s="137"/>
      <c r="F136" s="139"/>
      <c r="G136" s="139"/>
      <c r="H136" s="139"/>
    </row>
    <row r="137" spans="3:8">
      <c r="C137" s="136"/>
      <c r="D137" s="136"/>
      <c r="E137" s="137"/>
      <c r="F137" s="139"/>
      <c r="G137" s="139"/>
      <c r="H137" s="139"/>
    </row>
    <row r="138" spans="3:8">
      <c r="C138" s="136"/>
      <c r="D138" s="136"/>
      <c r="E138" s="137"/>
      <c r="F138" s="139"/>
      <c r="G138" s="139"/>
      <c r="H138" s="139"/>
    </row>
    <row r="139" spans="3:8">
      <c r="C139" s="136"/>
      <c r="D139" s="136"/>
      <c r="E139" s="137"/>
      <c r="F139" s="139"/>
      <c r="G139" s="139"/>
      <c r="H139" s="139"/>
    </row>
    <row r="140" spans="3:8">
      <c r="C140" s="136"/>
      <c r="D140" s="136"/>
      <c r="E140" s="137"/>
      <c r="F140" s="139"/>
      <c r="G140" s="139"/>
      <c r="H140" s="139"/>
    </row>
    <row r="141" spans="3:8">
      <c r="C141" s="136"/>
      <c r="D141" s="136"/>
      <c r="E141" s="137"/>
      <c r="F141" s="139"/>
      <c r="G141" s="139"/>
      <c r="H141" s="139"/>
    </row>
    <row r="142" spans="3:8">
      <c r="C142" s="136"/>
      <c r="D142" s="136"/>
      <c r="E142" s="137"/>
      <c r="F142" s="139"/>
      <c r="G142" s="139"/>
      <c r="H142" s="139"/>
    </row>
    <row r="143" spans="3:8">
      <c r="C143" s="136"/>
      <c r="D143" s="136"/>
      <c r="E143" s="137"/>
      <c r="F143" s="139"/>
      <c r="G143" s="139"/>
      <c r="H143" s="139"/>
    </row>
    <row r="144" spans="3:8">
      <c r="C144" s="14"/>
      <c r="D144" s="14"/>
      <c r="E144" s="14"/>
      <c r="F144" s="14"/>
      <c r="G144" s="14"/>
      <c r="H144" s="14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7"/>
  <sheetViews>
    <sheetView topLeftCell="M1" zoomScale="83" zoomScaleNormal="83" workbookViewId="0">
      <pane ySplit="2" topLeftCell="A3" activePane="bottomLeft" state="frozen"/>
      <selection activeCell="W1" sqref="W1"/>
      <selection pane="bottomLeft" activeCell="R13" sqref="R13"/>
    </sheetView>
  </sheetViews>
  <sheetFormatPr defaultColWidth="9.140625" defaultRowHeight="15"/>
  <cols>
    <col min="1" max="1" width="13.7109375" style="5" bestFit="1" customWidth="1"/>
    <col min="2" max="2" width="34.42578125" style="5" bestFit="1" customWidth="1"/>
    <col min="3" max="8" width="12" style="5" customWidth="1"/>
    <col min="9" max="9" width="33.140625" style="5" customWidth="1"/>
    <col min="10" max="10" width="28.42578125" style="5" customWidth="1"/>
    <col min="11" max="11" width="28.28515625" style="5" customWidth="1"/>
    <col min="12" max="12" width="20.28515625" style="5" customWidth="1"/>
    <col min="13" max="14" width="32.42578125" style="5" customWidth="1"/>
    <col min="15" max="15" width="34.5703125" style="5" bestFit="1" customWidth="1"/>
    <col min="16" max="16384" width="9.140625" style="5"/>
  </cols>
  <sheetData>
    <row r="1" spans="1:16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6" ht="30">
      <c r="A2" s="94" t="s">
        <v>1</v>
      </c>
      <c r="B2" s="93" t="s">
        <v>90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322</v>
      </c>
      <c r="J2" s="91" t="s">
        <v>323</v>
      </c>
      <c r="K2" s="91" t="s">
        <v>302</v>
      </c>
      <c r="L2" s="91" t="s">
        <v>303</v>
      </c>
      <c r="M2" s="95" t="s">
        <v>307</v>
      </c>
      <c r="N2" s="159" t="s">
        <v>306</v>
      </c>
    </row>
    <row r="3" spans="1:16">
      <c r="A3" s="36">
        <v>1</v>
      </c>
      <c r="B3" s="98" t="s">
        <v>2</v>
      </c>
      <c r="C3" s="97">
        <v>31595</v>
      </c>
      <c r="D3" s="97">
        <v>30947</v>
      </c>
      <c r="E3" s="97">
        <v>31531</v>
      </c>
      <c r="F3" s="97"/>
      <c r="G3" s="97"/>
      <c r="H3" s="97"/>
      <c r="I3" s="99">
        <f t="shared" ref="I3:I66" si="0">E3/$E$92</f>
        <v>7.7799515551143852E-3</v>
      </c>
      <c r="J3" s="99">
        <f t="shared" ref="J3:J66" si="1">(E3-C3)/C3</f>
        <v>-2.0256369678746636E-3</v>
      </c>
      <c r="K3" s="96">
        <f t="shared" ref="K3:K66" si="2">E3-C3</f>
        <v>-64</v>
      </c>
      <c r="L3" s="100">
        <f>K3/$K$92</f>
        <v>-1.8194119887878735E-4</v>
      </c>
      <c r="M3" s="97">
        <f t="shared" ref="M3:M66" si="3">E3-D3</f>
        <v>584</v>
      </c>
      <c r="N3" s="97">
        <f>H3-G3</f>
        <v>0</v>
      </c>
      <c r="O3" s="3"/>
      <c r="P3" s="8"/>
    </row>
    <row r="4" spans="1:16">
      <c r="A4" s="36">
        <v>2</v>
      </c>
      <c r="B4" s="98" t="s">
        <v>3</v>
      </c>
      <c r="C4" s="97">
        <v>7342</v>
      </c>
      <c r="D4" s="97">
        <v>4050</v>
      </c>
      <c r="E4" s="97">
        <v>3791</v>
      </c>
      <c r="F4" s="97"/>
      <c r="G4" s="97"/>
      <c r="H4" s="97"/>
      <c r="I4" s="99">
        <f t="shared" si="0"/>
        <v>9.3539045210867507E-4</v>
      </c>
      <c r="J4" s="99">
        <f t="shared" si="1"/>
        <v>-0.48365567965132117</v>
      </c>
      <c r="K4" s="96">
        <f t="shared" si="2"/>
        <v>-3551</v>
      </c>
      <c r="L4" s="100">
        <f t="shared" ref="L4:L67" si="4">K4/$K$92</f>
        <v>-1.0094893706540218E-2</v>
      </c>
      <c r="M4" s="97">
        <f t="shared" si="3"/>
        <v>-259</v>
      </c>
      <c r="N4" s="97">
        <f t="shared" ref="N4:N67" si="5">H4-G4</f>
        <v>0</v>
      </c>
      <c r="O4" s="3"/>
      <c r="P4" s="8"/>
    </row>
    <row r="5" spans="1:16">
      <c r="A5" s="36">
        <v>3</v>
      </c>
      <c r="B5" s="98" t="s">
        <v>4</v>
      </c>
      <c r="C5" s="97">
        <v>1313</v>
      </c>
      <c r="D5" s="97">
        <v>1319</v>
      </c>
      <c r="E5" s="97">
        <v>1301</v>
      </c>
      <c r="F5" s="97"/>
      <c r="G5" s="97"/>
      <c r="H5" s="97"/>
      <c r="I5" s="99">
        <f t="shared" si="0"/>
        <v>3.2100843529237307E-4</v>
      </c>
      <c r="J5" s="99">
        <f t="shared" si="1"/>
        <v>-9.13937547600914E-3</v>
      </c>
      <c r="K5" s="96">
        <f t="shared" si="2"/>
        <v>-12</v>
      </c>
      <c r="L5" s="100">
        <f t="shared" si="4"/>
        <v>-3.4113974789772634E-5</v>
      </c>
      <c r="M5" s="97">
        <f t="shared" si="3"/>
        <v>-18</v>
      </c>
      <c r="N5" s="97">
        <f t="shared" si="5"/>
        <v>0</v>
      </c>
      <c r="O5" s="3"/>
      <c r="P5" s="8"/>
    </row>
    <row r="6" spans="1:16">
      <c r="A6" s="36">
        <v>5</v>
      </c>
      <c r="B6" s="98" t="s">
        <v>5</v>
      </c>
      <c r="C6" s="97">
        <v>461</v>
      </c>
      <c r="D6" s="97">
        <v>445</v>
      </c>
      <c r="E6" s="97">
        <v>423</v>
      </c>
      <c r="F6" s="97"/>
      <c r="G6" s="97"/>
      <c r="H6" s="97"/>
      <c r="I6" s="99">
        <f t="shared" si="0"/>
        <v>1.0437092092903444E-4</v>
      </c>
      <c r="J6" s="99">
        <f t="shared" si="1"/>
        <v>-8.2429501084598705E-2</v>
      </c>
      <c r="K6" s="96">
        <f t="shared" si="2"/>
        <v>-38</v>
      </c>
      <c r="L6" s="100">
        <f t="shared" si="4"/>
        <v>-1.0802758683428E-4</v>
      </c>
      <c r="M6" s="97">
        <f t="shared" si="3"/>
        <v>-22</v>
      </c>
      <c r="N6" s="97">
        <f t="shared" si="5"/>
        <v>0</v>
      </c>
      <c r="O6" s="3"/>
      <c r="P6" s="8"/>
    </row>
    <row r="7" spans="1:16">
      <c r="A7" s="36">
        <v>6</v>
      </c>
      <c r="B7" s="98" t="s">
        <v>6</v>
      </c>
      <c r="C7" s="97">
        <v>131</v>
      </c>
      <c r="D7" s="97">
        <v>117</v>
      </c>
      <c r="E7" s="97">
        <v>118</v>
      </c>
      <c r="F7" s="97"/>
      <c r="G7" s="97"/>
      <c r="H7" s="97"/>
      <c r="I7" s="99">
        <f t="shared" si="0"/>
        <v>2.9115292363182182E-5</v>
      </c>
      <c r="J7" s="99">
        <f t="shared" si="1"/>
        <v>-9.9236641221374045E-2</v>
      </c>
      <c r="K7" s="96">
        <f t="shared" si="2"/>
        <v>-13</v>
      </c>
      <c r="L7" s="100">
        <f t="shared" si="4"/>
        <v>-3.6956806022253685E-5</v>
      </c>
      <c r="M7" s="97">
        <f t="shared" si="3"/>
        <v>1</v>
      </c>
      <c r="N7" s="97">
        <f t="shared" si="5"/>
        <v>0</v>
      </c>
      <c r="O7" s="3"/>
      <c r="P7" s="8"/>
    </row>
    <row r="8" spans="1:16">
      <c r="A8" s="36">
        <v>7</v>
      </c>
      <c r="B8" s="98" t="s">
        <v>7</v>
      </c>
      <c r="C8" s="97">
        <v>1031</v>
      </c>
      <c r="D8" s="97">
        <v>1122</v>
      </c>
      <c r="E8" s="97">
        <v>1149</v>
      </c>
      <c r="F8" s="97"/>
      <c r="G8" s="97"/>
      <c r="H8" s="97"/>
      <c r="I8" s="99">
        <f t="shared" si="0"/>
        <v>2.8350399089234176E-4</v>
      </c>
      <c r="J8" s="99">
        <f t="shared" si="1"/>
        <v>0.11445198836081474</v>
      </c>
      <c r="K8" s="96">
        <f t="shared" si="2"/>
        <v>118</v>
      </c>
      <c r="L8" s="100">
        <f t="shared" si="4"/>
        <v>3.3545408543276422E-4</v>
      </c>
      <c r="M8" s="97">
        <f t="shared" si="3"/>
        <v>27</v>
      </c>
      <c r="N8" s="97">
        <f t="shared" si="5"/>
        <v>0</v>
      </c>
      <c r="O8" s="3"/>
      <c r="P8" s="8"/>
    </row>
    <row r="9" spans="1:16">
      <c r="A9" s="36">
        <v>8</v>
      </c>
      <c r="B9" s="98" t="s">
        <v>304</v>
      </c>
      <c r="C9" s="97">
        <v>3285</v>
      </c>
      <c r="D9" s="97">
        <v>3394</v>
      </c>
      <c r="E9" s="97">
        <v>3565</v>
      </c>
      <c r="F9" s="97"/>
      <c r="G9" s="97"/>
      <c r="H9" s="97"/>
      <c r="I9" s="99">
        <f t="shared" si="0"/>
        <v>8.7962726504020746E-4</v>
      </c>
      <c r="J9" s="99">
        <f t="shared" si="1"/>
        <v>8.5235920852359204E-2</v>
      </c>
      <c r="K9" s="96">
        <f t="shared" si="2"/>
        <v>280</v>
      </c>
      <c r="L9" s="100">
        <f t="shared" si="4"/>
        <v>7.9599274509469474E-4</v>
      </c>
      <c r="M9" s="97">
        <f t="shared" si="3"/>
        <v>171</v>
      </c>
      <c r="N9" s="97">
        <f t="shared" si="5"/>
        <v>0</v>
      </c>
      <c r="O9" s="3"/>
      <c r="P9" s="8"/>
    </row>
    <row r="10" spans="1:16">
      <c r="A10" s="36">
        <v>9</v>
      </c>
      <c r="B10" s="98" t="s">
        <v>8</v>
      </c>
      <c r="C10" s="97">
        <v>450</v>
      </c>
      <c r="D10" s="97">
        <v>498</v>
      </c>
      <c r="E10" s="97">
        <v>514</v>
      </c>
      <c r="F10" s="97"/>
      <c r="G10" s="97"/>
      <c r="H10" s="97"/>
      <c r="I10" s="99">
        <f t="shared" si="0"/>
        <v>1.2682423961589526E-4</v>
      </c>
      <c r="J10" s="99">
        <f t="shared" si="1"/>
        <v>0.14222222222222222</v>
      </c>
      <c r="K10" s="96">
        <f t="shared" si="2"/>
        <v>64</v>
      </c>
      <c r="L10" s="100">
        <f t="shared" si="4"/>
        <v>1.8194119887878735E-4</v>
      </c>
      <c r="M10" s="97">
        <f t="shared" si="3"/>
        <v>16</v>
      </c>
      <c r="N10" s="97">
        <f t="shared" si="5"/>
        <v>0</v>
      </c>
      <c r="O10" s="3"/>
      <c r="P10" s="8"/>
    </row>
    <row r="11" spans="1:16">
      <c r="A11" s="101">
        <v>10</v>
      </c>
      <c r="B11" s="98" t="s">
        <v>9</v>
      </c>
      <c r="C11" s="96">
        <v>125410</v>
      </c>
      <c r="D11" s="96">
        <v>137037</v>
      </c>
      <c r="E11" s="96">
        <v>136737</v>
      </c>
      <c r="F11" s="96"/>
      <c r="G11" s="96"/>
      <c r="H11" s="96"/>
      <c r="I11" s="99">
        <f t="shared" si="0"/>
        <v>3.3738455354783412E-2</v>
      </c>
      <c r="J11" s="99">
        <f t="shared" si="1"/>
        <v>9.0319751216011476E-2</v>
      </c>
      <c r="K11" s="96">
        <f t="shared" si="2"/>
        <v>11327</v>
      </c>
      <c r="L11" s="100">
        <f t="shared" si="4"/>
        <v>3.2200749370312885E-2</v>
      </c>
      <c r="M11" s="97">
        <f t="shared" si="3"/>
        <v>-300</v>
      </c>
      <c r="N11" s="97">
        <f t="shared" si="5"/>
        <v>0</v>
      </c>
      <c r="O11" s="3"/>
      <c r="P11" s="8"/>
    </row>
    <row r="12" spans="1:16">
      <c r="A12" s="101">
        <v>11</v>
      </c>
      <c r="B12" s="98" t="s">
        <v>10</v>
      </c>
      <c r="C12" s="96">
        <v>2461</v>
      </c>
      <c r="D12" s="96">
        <v>2530</v>
      </c>
      <c r="E12" s="96">
        <v>2576</v>
      </c>
      <c r="F12" s="96"/>
      <c r="G12" s="96"/>
      <c r="H12" s="96"/>
      <c r="I12" s="99">
        <f t="shared" si="0"/>
        <v>6.356016366742144E-4</v>
      </c>
      <c r="J12" s="99">
        <f t="shared" si="1"/>
        <v>4.6728971962616821E-2</v>
      </c>
      <c r="K12" s="96">
        <f t="shared" si="2"/>
        <v>115</v>
      </c>
      <c r="L12" s="100">
        <f t="shared" si="4"/>
        <v>3.2692559173532105E-4</v>
      </c>
      <c r="M12" s="97">
        <f t="shared" si="3"/>
        <v>46</v>
      </c>
      <c r="N12" s="97">
        <f t="shared" si="5"/>
        <v>0</v>
      </c>
      <c r="O12" s="3"/>
      <c r="P12" s="8"/>
    </row>
    <row r="13" spans="1:16">
      <c r="A13" s="101">
        <v>12</v>
      </c>
      <c r="B13" s="98" t="s">
        <v>11</v>
      </c>
      <c r="C13" s="96">
        <v>1299</v>
      </c>
      <c r="D13" s="96">
        <v>1048</v>
      </c>
      <c r="E13" s="96">
        <v>1385</v>
      </c>
      <c r="F13" s="96"/>
      <c r="G13" s="96"/>
      <c r="H13" s="96"/>
      <c r="I13" s="99">
        <f t="shared" si="0"/>
        <v>3.4173457561870613E-4</v>
      </c>
      <c r="J13" s="99">
        <f t="shared" si="1"/>
        <v>6.6204772902232492E-2</v>
      </c>
      <c r="K13" s="96">
        <f t="shared" si="2"/>
        <v>86</v>
      </c>
      <c r="L13" s="100">
        <f t="shared" si="4"/>
        <v>2.4448348599337053E-4</v>
      </c>
      <c r="M13" s="97">
        <f t="shared" si="3"/>
        <v>337</v>
      </c>
      <c r="N13" s="97">
        <f t="shared" si="5"/>
        <v>0</v>
      </c>
    </row>
    <row r="14" spans="1:16">
      <c r="A14" s="101">
        <v>13</v>
      </c>
      <c r="B14" s="98" t="s">
        <v>12</v>
      </c>
      <c r="C14" s="96">
        <v>113795</v>
      </c>
      <c r="D14" s="96">
        <v>120646</v>
      </c>
      <c r="E14" s="96">
        <v>121481</v>
      </c>
      <c r="F14" s="96"/>
      <c r="G14" s="96"/>
      <c r="H14" s="96"/>
      <c r="I14" s="99">
        <f t="shared" si="0"/>
        <v>2.9974193487896057E-2</v>
      </c>
      <c r="J14" s="99">
        <f t="shared" si="1"/>
        <v>6.754251065512544E-2</v>
      </c>
      <c r="K14" s="96">
        <f t="shared" si="2"/>
        <v>7686</v>
      </c>
      <c r="L14" s="100">
        <f t="shared" si="4"/>
        <v>2.1850000852849369E-2</v>
      </c>
      <c r="M14" s="97">
        <f t="shared" si="3"/>
        <v>835</v>
      </c>
      <c r="N14" s="97">
        <f t="shared" si="5"/>
        <v>0</v>
      </c>
    </row>
    <row r="15" spans="1:16">
      <c r="A15" s="101">
        <v>14</v>
      </c>
      <c r="B15" s="98" t="s">
        <v>13</v>
      </c>
      <c r="C15" s="96">
        <v>232471</v>
      </c>
      <c r="D15" s="96">
        <v>253727</v>
      </c>
      <c r="E15" s="96">
        <v>257182</v>
      </c>
      <c r="F15" s="96"/>
      <c r="G15" s="96"/>
      <c r="H15" s="96"/>
      <c r="I15" s="99">
        <f t="shared" si="0"/>
        <v>6.3457026445321363E-2</v>
      </c>
      <c r="J15" s="99">
        <f t="shared" si="1"/>
        <v>0.10629712953443655</v>
      </c>
      <c r="K15" s="96">
        <f t="shared" si="2"/>
        <v>24711</v>
      </c>
      <c r="L15" s="100">
        <f t="shared" si="4"/>
        <v>7.024920258583929E-2</v>
      </c>
      <c r="M15" s="97">
        <f t="shared" si="3"/>
        <v>3455</v>
      </c>
      <c r="N15" s="97">
        <f t="shared" si="5"/>
        <v>0</v>
      </c>
    </row>
    <row r="16" spans="1:16">
      <c r="A16" s="101">
        <v>15</v>
      </c>
      <c r="B16" s="98" t="s">
        <v>14</v>
      </c>
      <c r="C16" s="96">
        <v>13113</v>
      </c>
      <c r="D16" s="96">
        <v>14680</v>
      </c>
      <c r="E16" s="96">
        <v>14828</v>
      </c>
      <c r="F16" s="96"/>
      <c r="G16" s="96"/>
      <c r="H16" s="96"/>
      <c r="I16" s="99">
        <f t="shared" si="0"/>
        <v>3.6586572471293678E-3</v>
      </c>
      <c r="J16" s="99">
        <f t="shared" si="1"/>
        <v>0.13078624265995578</v>
      </c>
      <c r="K16" s="96">
        <f t="shared" si="2"/>
        <v>1715</v>
      </c>
      <c r="L16" s="100">
        <f t="shared" si="4"/>
        <v>4.8754555637050053E-3</v>
      </c>
      <c r="M16" s="97">
        <f t="shared" si="3"/>
        <v>148</v>
      </c>
      <c r="N16" s="97">
        <f t="shared" si="5"/>
        <v>0</v>
      </c>
    </row>
    <row r="17" spans="1:14">
      <c r="A17" s="101">
        <v>16</v>
      </c>
      <c r="B17" s="98" t="s">
        <v>15</v>
      </c>
      <c r="C17" s="96">
        <v>7927</v>
      </c>
      <c r="D17" s="96">
        <v>8730</v>
      </c>
      <c r="E17" s="96">
        <v>8662</v>
      </c>
      <c r="F17" s="96"/>
      <c r="G17" s="96"/>
      <c r="H17" s="96"/>
      <c r="I17" s="99">
        <f t="shared" si="0"/>
        <v>2.1372598512702039E-3</v>
      </c>
      <c r="J17" s="99">
        <f t="shared" si="1"/>
        <v>9.2721079853664692E-2</v>
      </c>
      <c r="K17" s="96">
        <f t="shared" si="2"/>
        <v>735</v>
      </c>
      <c r="L17" s="100">
        <f t="shared" si="4"/>
        <v>2.0894809558735738E-3</v>
      </c>
      <c r="M17" s="97">
        <f t="shared" si="3"/>
        <v>-68</v>
      </c>
      <c r="N17" s="97">
        <f t="shared" si="5"/>
        <v>0</v>
      </c>
    </row>
    <row r="18" spans="1:14">
      <c r="A18" s="101">
        <v>17</v>
      </c>
      <c r="B18" s="98" t="s">
        <v>16</v>
      </c>
      <c r="C18" s="96">
        <v>9772</v>
      </c>
      <c r="D18" s="96">
        <v>10319</v>
      </c>
      <c r="E18" s="96">
        <v>10399</v>
      </c>
      <c r="F18" s="96"/>
      <c r="G18" s="96"/>
      <c r="H18" s="96"/>
      <c r="I18" s="99">
        <f t="shared" si="0"/>
        <v>2.5658468244468772E-3</v>
      </c>
      <c r="J18" s="99">
        <f t="shared" si="1"/>
        <v>6.4162914449447397E-2</v>
      </c>
      <c r="K18" s="96">
        <f t="shared" si="2"/>
        <v>627</v>
      </c>
      <c r="L18" s="100">
        <f t="shared" si="4"/>
        <v>1.78245518276562E-3</v>
      </c>
      <c r="M18" s="97">
        <f t="shared" si="3"/>
        <v>80</v>
      </c>
      <c r="N18" s="97">
        <f t="shared" si="5"/>
        <v>0</v>
      </c>
    </row>
    <row r="19" spans="1:14">
      <c r="A19" s="101">
        <v>18</v>
      </c>
      <c r="B19" s="98" t="s">
        <v>17</v>
      </c>
      <c r="C19" s="96">
        <v>12597</v>
      </c>
      <c r="D19" s="96">
        <v>12602</v>
      </c>
      <c r="E19" s="96">
        <v>12694</v>
      </c>
      <c r="F19" s="96"/>
      <c r="G19" s="96"/>
      <c r="H19" s="96"/>
      <c r="I19" s="99">
        <f t="shared" si="0"/>
        <v>3.1321145869341919E-3</v>
      </c>
      <c r="J19" s="99">
        <f t="shared" si="1"/>
        <v>7.7002460903389698E-3</v>
      </c>
      <c r="K19" s="96">
        <f t="shared" si="2"/>
        <v>97</v>
      </c>
      <c r="L19" s="100">
        <f t="shared" si="4"/>
        <v>2.7575462955066211E-4</v>
      </c>
      <c r="M19" s="97">
        <f t="shared" si="3"/>
        <v>92</v>
      </c>
      <c r="N19" s="97">
        <f t="shared" si="5"/>
        <v>0</v>
      </c>
    </row>
    <row r="20" spans="1:14">
      <c r="A20" s="101">
        <v>19</v>
      </c>
      <c r="B20" s="98" t="s">
        <v>18</v>
      </c>
      <c r="C20" s="96">
        <v>980</v>
      </c>
      <c r="D20" s="96">
        <v>1050</v>
      </c>
      <c r="E20" s="96">
        <v>1054</v>
      </c>
      <c r="F20" s="96"/>
      <c r="G20" s="96"/>
      <c r="H20" s="96"/>
      <c r="I20" s="99">
        <f t="shared" si="0"/>
        <v>2.6006371314232221E-4</v>
      </c>
      <c r="J20" s="99">
        <f t="shared" si="1"/>
        <v>7.5510204081632656E-2</v>
      </c>
      <c r="K20" s="96">
        <f t="shared" si="2"/>
        <v>74</v>
      </c>
      <c r="L20" s="100">
        <f t="shared" si="4"/>
        <v>2.1036951120359789E-4</v>
      </c>
      <c r="M20" s="97">
        <f t="shared" si="3"/>
        <v>4</v>
      </c>
      <c r="N20" s="97">
        <f t="shared" si="5"/>
        <v>0</v>
      </c>
    </row>
    <row r="21" spans="1:14">
      <c r="A21" s="101">
        <v>20</v>
      </c>
      <c r="B21" s="98" t="s">
        <v>19</v>
      </c>
      <c r="C21" s="96">
        <v>16975</v>
      </c>
      <c r="D21" s="96">
        <v>18374</v>
      </c>
      <c r="E21" s="96">
        <v>18326</v>
      </c>
      <c r="F21" s="96"/>
      <c r="G21" s="96"/>
      <c r="H21" s="96"/>
      <c r="I21" s="99">
        <f t="shared" si="0"/>
        <v>4.5217529478616672E-3</v>
      </c>
      <c r="J21" s="99">
        <f t="shared" si="1"/>
        <v>7.9587628865979379E-2</v>
      </c>
      <c r="K21" s="96">
        <f t="shared" si="2"/>
        <v>1351</v>
      </c>
      <c r="L21" s="100">
        <f t="shared" si="4"/>
        <v>3.840664995081902E-3</v>
      </c>
      <c r="M21" s="97">
        <f t="shared" si="3"/>
        <v>-48</v>
      </c>
      <c r="N21" s="97">
        <f t="shared" si="5"/>
        <v>0</v>
      </c>
    </row>
    <row r="22" spans="1:14">
      <c r="A22" s="101">
        <v>21</v>
      </c>
      <c r="B22" s="98" t="s">
        <v>20</v>
      </c>
      <c r="C22" s="96">
        <v>7939</v>
      </c>
      <c r="D22" s="96">
        <v>8964</v>
      </c>
      <c r="E22" s="96">
        <v>9320</v>
      </c>
      <c r="F22" s="96"/>
      <c r="G22" s="96"/>
      <c r="H22" s="96"/>
      <c r="I22" s="99">
        <f t="shared" si="0"/>
        <v>2.299614617159813E-3</v>
      </c>
      <c r="J22" s="99">
        <f t="shared" si="1"/>
        <v>0.17395137926691018</v>
      </c>
      <c r="K22" s="96">
        <f t="shared" si="2"/>
        <v>1381</v>
      </c>
      <c r="L22" s="100">
        <f t="shared" si="4"/>
        <v>3.9259499320563338E-3</v>
      </c>
      <c r="M22" s="97">
        <f t="shared" si="3"/>
        <v>356</v>
      </c>
      <c r="N22" s="97">
        <f t="shared" si="5"/>
        <v>0</v>
      </c>
    </row>
    <row r="23" spans="1:14">
      <c r="A23" s="101">
        <v>22</v>
      </c>
      <c r="B23" s="98" t="s">
        <v>21</v>
      </c>
      <c r="C23" s="96">
        <v>40319</v>
      </c>
      <c r="D23" s="96">
        <v>43619</v>
      </c>
      <c r="E23" s="96">
        <v>44061</v>
      </c>
      <c r="F23" s="96"/>
      <c r="G23" s="96"/>
      <c r="H23" s="96"/>
      <c r="I23" s="99">
        <f t="shared" si="0"/>
        <v>1.0871600820459069E-2</v>
      </c>
      <c r="J23" s="99">
        <f t="shared" si="1"/>
        <v>9.2809841513926433E-2</v>
      </c>
      <c r="K23" s="96">
        <f t="shared" si="2"/>
        <v>3742</v>
      </c>
      <c r="L23" s="100">
        <f t="shared" si="4"/>
        <v>1.0637874471944099E-2</v>
      </c>
      <c r="M23" s="97">
        <f t="shared" si="3"/>
        <v>442</v>
      </c>
      <c r="N23" s="97">
        <f t="shared" si="5"/>
        <v>0</v>
      </c>
    </row>
    <row r="24" spans="1:14">
      <c r="A24" s="101">
        <v>23</v>
      </c>
      <c r="B24" s="98" t="s">
        <v>22</v>
      </c>
      <c r="C24" s="96">
        <v>26837</v>
      </c>
      <c r="D24" s="96">
        <v>28725</v>
      </c>
      <c r="E24" s="96">
        <v>29828</v>
      </c>
      <c r="F24" s="96"/>
      <c r="G24" s="96"/>
      <c r="H24" s="96"/>
      <c r="I24" s="99">
        <f t="shared" si="0"/>
        <v>7.3597537339745609E-3</v>
      </c>
      <c r="J24" s="99">
        <f t="shared" si="1"/>
        <v>0.11145060923352089</v>
      </c>
      <c r="K24" s="96">
        <f t="shared" si="2"/>
        <v>2991</v>
      </c>
      <c r="L24" s="100">
        <f t="shared" si="4"/>
        <v>8.5029082163508279E-3</v>
      </c>
      <c r="M24" s="97">
        <f t="shared" si="3"/>
        <v>1103</v>
      </c>
      <c r="N24" s="97">
        <f t="shared" si="5"/>
        <v>0</v>
      </c>
    </row>
    <row r="25" spans="1:14">
      <c r="A25" s="101">
        <v>24</v>
      </c>
      <c r="B25" s="98" t="s">
        <v>23</v>
      </c>
      <c r="C25" s="96">
        <v>10708</v>
      </c>
      <c r="D25" s="96">
        <v>11953</v>
      </c>
      <c r="E25" s="96">
        <v>12011</v>
      </c>
      <c r="F25" s="96"/>
      <c r="G25" s="96"/>
      <c r="H25" s="96"/>
      <c r="I25" s="99">
        <f t="shared" si="0"/>
        <v>2.9635913268998408E-3</v>
      </c>
      <c r="J25" s="99">
        <f t="shared" si="1"/>
        <v>0.12168472170339933</v>
      </c>
      <c r="K25" s="96">
        <f t="shared" si="2"/>
        <v>1303</v>
      </c>
      <c r="L25" s="100">
        <f t="shared" si="4"/>
        <v>3.7042090959228113E-3</v>
      </c>
      <c r="M25" s="97">
        <f t="shared" si="3"/>
        <v>58</v>
      </c>
      <c r="N25" s="97">
        <f t="shared" si="5"/>
        <v>0</v>
      </c>
    </row>
    <row r="26" spans="1:14">
      <c r="A26" s="101">
        <v>25</v>
      </c>
      <c r="B26" s="98" t="s">
        <v>24</v>
      </c>
      <c r="C26" s="96">
        <v>53314</v>
      </c>
      <c r="D26" s="96">
        <v>56915</v>
      </c>
      <c r="E26" s="96">
        <v>57256</v>
      </c>
      <c r="F26" s="96"/>
      <c r="G26" s="96"/>
      <c r="H26" s="96"/>
      <c r="I26" s="99">
        <f t="shared" si="0"/>
        <v>1.4127332030053891E-2</v>
      </c>
      <c r="J26" s="99">
        <f t="shared" si="1"/>
        <v>7.3939302997336531E-2</v>
      </c>
      <c r="K26" s="96">
        <f t="shared" si="2"/>
        <v>3942</v>
      </c>
      <c r="L26" s="100">
        <f t="shared" si="4"/>
        <v>1.1206440718440309E-2</v>
      </c>
      <c r="M26" s="97">
        <f t="shared" si="3"/>
        <v>341</v>
      </c>
      <c r="N26" s="97">
        <f t="shared" si="5"/>
        <v>0</v>
      </c>
    </row>
    <row r="27" spans="1:14">
      <c r="A27" s="101">
        <v>26</v>
      </c>
      <c r="B27" s="98" t="s">
        <v>25</v>
      </c>
      <c r="C27" s="96">
        <v>10642</v>
      </c>
      <c r="D27" s="96">
        <v>11987</v>
      </c>
      <c r="E27" s="96">
        <v>12027</v>
      </c>
      <c r="F27" s="96"/>
      <c r="G27" s="96"/>
      <c r="H27" s="96"/>
      <c r="I27" s="99">
        <f t="shared" si="0"/>
        <v>2.9675391631524754E-3</v>
      </c>
      <c r="J27" s="99">
        <f t="shared" si="1"/>
        <v>0.13014470964104491</v>
      </c>
      <c r="K27" s="96">
        <f t="shared" si="2"/>
        <v>1385</v>
      </c>
      <c r="L27" s="100">
        <f t="shared" si="4"/>
        <v>3.9373212569862575E-3</v>
      </c>
      <c r="M27" s="97">
        <f t="shared" si="3"/>
        <v>40</v>
      </c>
      <c r="N27" s="97">
        <f t="shared" si="5"/>
        <v>0</v>
      </c>
    </row>
    <row r="28" spans="1:14">
      <c r="A28" s="101">
        <v>27</v>
      </c>
      <c r="B28" s="98" t="s">
        <v>26</v>
      </c>
      <c r="C28" s="96">
        <v>30056</v>
      </c>
      <c r="D28" s="96">
        <v>33220</v>
      </c>
      <c r="E28" s="96">
        <v>33583</v>
      </c>
      <c r="F28" s="96"/>
      <c r="G28" s="96"/>
      <c r="H28" s="96"/>
      <c r="I28" s="99">
        <f t="shared" si="0"/>
        <v>8.286261554514807E-3</v>
      </c>
      <c r="J28" s="99">
        <f t="shared" si="1"/>
        <v>0.11734761778014373</v>
      </c>
      <c r="K28" s="96">
        <f t="shared" si="2"/>
        <v>3527</v>
      </c>
      <c r="L28" s="100">
        <f t="shared" si="4"/>
        <v>1.0026665756960672E-2</v>
      </c>
      <c r="M28" s="97">
        <f t="shared" si="3"/>
        <v>363</v>
      </c>
      <c r="N28" s="97">
        <f t="shared" si="5"/>
        <v>0</v>
      </c>
    </row>
    <row r="29" spans="1:14">
      <c r="A29" s="101">
        <v>28</v>
      </c>
      <c r="B29" s="98" t="s">
        <v>27</v>
      </c>
      <c r="C29" s="96">
        <v>19654</v>
      </c>
      <c r="D29" s="96">
        <v>22082</v>
      </c>
      <c r="E29" s="96">
        <v>22418</v>
      </c>
      <c r="F29" s="96"/>
      <c r="G29" s="96"/>
      <c r="H29" s="96"/>
      <c r="I29" s="99">
        <f t="shared" si="0"/>
        <v>5.5314120694730353E-3</v>
      </c>
      <c r="J29" s="99">
        <f t="shared" si="1"/>
        <v>0.14063295003561616</v>
      </c>
      <c r="K29" s="96">
        <f t="shared" si="2"/>
        <v>2764</v>
      </c>
      <c r="L29" s="100">
        <f t="shared" si="4"/>
        <v>7.857585526577629E-3</v>
      </c>
      <c r="M29" s="97">
        <f t="shared" si="3"/>
        <v>336</v>
      </c>
      <c r="N29" s="97">
        <f t="shared" si="5"/>
        <v>0</v>
      </c>
    </row>
    <row r="30" spans="1:14">
      <c r="A30" s="101">
        <v>29</v>
      </c>
      <c r="B30" s="98" t="s">
        <v>28</v>
      </c>
      <c r="C30" s="96">
        <v>31919</v>
      </c>
      <c r="D30" s="96">
        <v>34275</v>
      </c>
      <c r="E30" s="96">
        <v>34586</v>
      </c>
      <c r="F30" s="96"/>
      <c r="G30" s="96"/>
      <c r="H30" s="96"/>
      <c r="I30" s="99">
        <f t="shared" si="0"/>
        <v>8.5337415396018555E-3</v>
      </c>
      <c r="J30" s="99">
        <f t="shared" si="1"/>
        <v>8.3555249224599767E-2</v>
      </c>
      <c r="K30" s="96">
        <f t="shared" si="2"/>
        <v>2667</v>
      </c>
      <c r="L30" s="100">
        <f t="shared" si="4"/>
        <v>7.5818308970269669E-3</v>
      </c>
      <c r="M30" s="97">
        <f t="shared" si="3"/>
        <v>311</v>
      </c>
      <c r="N30" s="97">
        <f t="shared" si="5"/>
        <v>0</v>
      </c>
    </row>
    <row r="31" spans="1:14">
      <c r="A31" s="101">
        <v>30</v>
      </c>
      <c r="B31" s="98" t="s">
        <v>29</v>
      </c>
      <c r="C31" s="96">
        <v>3186</v>
      </c>
      <c r="D31" s="96">
        <v>3657</v>
      </c>
      <c r="E31" s="96">
        <v>3722</v>
      </c>
      <c r="F31" s="96"/>
      <c r="G31" s="96"/>
      <c r="H31" s="96"/>
      <c r="I31" s="99">
        <f t="shared" si="0"/>
        <v>9.1836540826918721E-4</v>
      </c>
      <c r="J31" s="99">
        <f t="shared" si="1"/>
        <v>0.16823603264281231</v>
      </c>
      <c r="K31" s="96">
        <f t="shared" si="2"/>
        <v>536</v>
      </c>
      <c r="L31" s="100">
        <f t="shared" si="4"/>
        <v>1.5237575406098441E-3</v>
      </c>
      <c r="M31" s="97">
        <f t="shared" si="3"/>
        <v>65</v>
      </c>
      <c r="N31" s="97">
        <f t="shared" si="5"/>
        <v>0</v>
      </c>
    </row>
    <row r="32" spans="1:14">
      <c r="A32" s="101">
        <v>31</v>
      </c>
      <c r="B32" s="98" t="s">
        <v>30</v>
      </c>
      <c r="C32" s="96">
        <v>21434</v>
      </c>
      <c r="D32" s="96">
        <v>22542</v>
      </c>
      <c r="E32" s="96">
        <v>22690</v>
      </c>
      <c r="F32" s="96"/>
      <c r="G32" s="96"/>
      <c r="H32" s="96"/>
      <c r="I32" s="99">
        <f t="shared" si="0"/>
        <v>5.5985252857678278E-3</v>
      </c>
      <c r="J32" s="99">
        <f t="shared" si="1"/>
        <v>5.8598488382942987E-2</v>
      </c>
      <c r="K32" s="96">
        <f t="shared" si="2"/>
        <v>1256</v>
      </c>
      <c r="L32" s="100">
        <f t="shared" si="4"/>
        <v>3.5705960279962018E-3</v>
      </c>
      <c r="M32" s="97">
        <f t="shared" si="3"/>
        <v>148</v>
      </c>
      <c r="N32" s="97">
        <f t="shared" si="5"/>
        <v>0</v>
      </c>
    </row>
    <row r="33" spans="1:14">
      <c r="A33" s="101">
        <v>32</v>
      </c>
      <c r="B33" s="98" t="s">
        <v>31</v>
      </c>
      <c r="C33" s="96">
        <v>15896</v>
      </c>
      <c r="D33" s="96">
        <v>17395</v>
      </c>
      <c r="E33" s="96">
        <v>17428</v>
      </c>
      <c r="F33" s="96"/>
      <c r="G33" s="96"/>
      <c r="H33" s="96"/>
      <c r="I33" s="99">
        <f t="shared" si="0"/>
        <v>4.3001806381825344E-3</v>
      </c>
      <c r="J33" s="99">
        <f t="shared" si="1"/>
        <v>9.637644690488173E-2</v>
      </c>
      <c r="K33" s="96">
        <f t="shared" si="2"/>
        <v>1532</v>
      </c>
      <c r="L33" s="100">
        <f t="shared" si="4"/>
        <v>4.3552174481609725E-3</v>
      </c>
      <c r="M33" s="97">
        <f t="shared" si="3"/>
        <v>33</v>
      </c>
      <c r="N33" s="97">
        <f t="shared" si="5"/>
        <v>0</v>
      </c>
    </row>
    <row r="34" spans="1:14">
      <c r="A34" s="101">
        <v>33</v>
      </c>
      <c r="B34" s="98" t="s">
        <v>32</v>
      </c>
      <c r="C34" s="96">
        <v>18442</v>
      </c>
      <c r="D34" s="96">
        <v>18495</v>
      </c>
      <c r="E34" s="96">
        <v>18464</v>
      </c>
      <c r="F34" s="96"/>
      <c r="G34" s="96"/>
      <c r="H34" s="96"/>
      <c r="I34" s="99">
        <f t="shared" si="0"/>
        <v>4.5558030355406422E-3</v>
      </c>
      <c r="J34" s="99">
        <f t="shared" si="1"/>
        <v>1.1929291833857499E-3</v>
      </c>
      <c r="K34" s="96">
        <f t="shared" si="2"/>
        <v>22</v>
      </c>
      <c r="L34" s="100">
        <f t="shared" si="4"/>
        <v>6.2542287114583151E-5</v>
      </c>
      <c r="M34" s="97">
        <f t="shared" si="3"/>
        <v>-31</v>
      </c>
      <c r="N34" s="97">
        <f t="shared" si="5"/>
        <v>0</v>
      </c>
    </row>
    <row r="35" spans="1:14">
      <c r="A35" s="101">
        <v>35</v>
      </c>
      <c r="B35" s="98" t="s">
        <v>33</v>
      </c>
      <c r="C35" s="96">
        <v>9212</v>
      </c>
      <c r="D35" s="96">
        <v>9594</v>
      </c>
      <c r="E35" s="96">
        <v>8780</v>
      </c>
      <c r="F35" s="96"/>
      <c r="G35" s="96"/>
      <c r="H35" s="96"/>
      <c r="I35" s="99">
        <f t="shared" si="0"/>
        <v>2.1663751436333863E-3</v>
      </c>
      <c r="J35" s="99">
        <f t="shared" si="1"/>
        <v>-4.6895353886235343E-2</v>
      </c>
      <c r="K35" s="96">
        <f t="shared" si="2"/>
        <v>-432</v>
      </c>
      <c r="L35" s="100">
        <f t="shared" si="4"/>
        <v>-1.2281030924318147E-3</v>
      </c>
      <c r="M35" s="97">
        <f t="shared" si="3"/>
        <v>-814</v>
      </c>
      <c r="N35" s="97">
        <f t="shared" si="5"/>
        <v>0</v>
      </c>
    </row>
    <row r="36" spans="1:14">
      <c r="A36" s="101">
        <v>36</v>
      </c>
      <c r="B36" s="98" t="s">
        <v>34</v>
      </c>
      <c r="C36" s="96">
        <v>1613</v>
      </c>
      <c r="D36" s="96">
        <v>1079</v>
      </c>
      <c r="E36" s="96">
        <v>1033</v>
      </c>
      <c r="F36" s="96"/>
      <c r="G36" s="96"/>
      <c r="H36" s="96"/>
      <c r="I36" s="99">
        <f t="shared" si="0"/>
        <v>2.5488217806073895E-4</v>
      </c>
      <c r="J36" s="99">
        <f t="shared" si="1"/>
        <v>-0.35957842529448231</v>
      </c>
      <c r="K36" s="96">
        <f t="shared" si="2"/>
        <v>-580</v>
      </c>
      <c r="L36" s="100">
        <f t="shared" si="4"/>
        <v>-1.6488421148390105E-3</v>
      </c>
      <c r="M36" s="97">
        <f t="shared" si="3"/>
        <v>-46</v>
      </c>
      <c r="N36" s="97">
        <f t="shared" si="5"/>
        <v>0</v>
      </c>
    </row>
    <row r="37" spans="1:14">
      <c r="A37" s="101">
        <v>37</v>
      </c>
      <c r="B37" s="98" t="s">
        <v>35</v>
      </c>
      <c r="C37" s="96">
        <v>1299</v>
      </c>
      <c r="D37" s="96">
        <v>878</v>
      </c>
      <c r="E37" s="96">
        <v>877</v>
      </c>
      <c r="F37" s="96"/>
      <c r="G37" s="96"/>
      <c r="H37" s="96"/>
      <c r="I37" s="99">
        <f t="shared" si="0"/>
        <v>2.1639077459754892E-4</v>
      </c>
      <c r="J37" s="99">
        <f t="shared" si="1"/>
        <v>-0.32486528098537337</v>
      </c>
      <c r="K37" s="96">
        <f t="shared" si="2"/>
        <v>-422</v>
      </c>
      <c r="L37" s="100">
        <f t="shared" si="4"/>
        <v>-1.1996747801070041E-3</v>
      </c>
      <c r="M37" s="97">
        <f t="shared" si="3"/>
        <v>-1</v>
      </c>
      <c r="N37" s="97">
        <f t="shared" si="5"/>
        <v>0</v>
      </c>
    </row>
    <row r="38" spans="1:14">
      <c r="A38" s="101">
        <v>38</v>
      </c>
      <c r="B38" s="98" t="s">
        <v>36</v>
      </c>
      <c r="C38" s="96">
        <v>8466</v>
      </c>
      <c r="D38" s="96">
        <v>8009</v>
      </c>
      <c r="E38" s="96">
        <v>8067</v>
      </c>
      <c r="F38" s="96"/>
      <c r="G38" s="96"/>
      <c r="H38" s="96"/>
      <c r="I38" s="99">
        <f t="shared" si="0"/>
        <v>1.9904496906253447E-3</v>
      </c>
      <c r="J38" s="99">
        <f t="shared" si="1"/>
        <v>-4.7129695251594612E-2</v>
      </c>
      <c r="K38" s="96">
        <f t="shared" si="2"/>
        <v>-399</v>
      </c>
      <c r="L38" s="100">
        <f t="shared" si="4"/>
        <v>-1.1342896617599399E-3</v>
      </c>
      <c r="M38" s="97">
        <f t="shared" si="3"/>
        <v>58</v>
      </c>
      <c r="N38" s="97">
        <f t="shared" si="5"/>
        <v>0</v>
      </c>
    </row>
    <row r="39" spans="1:14">
      <c r="A39" s="101">
        <v>39</v>
      </c>
      <c r="B39" s="98" t="s">
        <v>37</v>
      </c>
      <c r="C39" s="96">
        <v>206</v>
      </c>
      <c r="D39" s="96">
        <v>146</v>
      </c>
      <c r="E39" s="96">
        <v>146</v>
      </c>
      <c r="F39" s="96"/>
      <c r="G39" s="96"/>
      <c r="H39" s="96"/>
      <c r="I39" s="99">
        <f t="shared" si="0"/>
        <v>3.602400580529321E-5</v>
      </c>
      <c r="J39" s="99">
        <f t="shared" si="1"/>
        <v>-0.29126213592233008</v>
      </c>
      <c r="K39" s="96">
        <f t="shared" si="2"/>
        <v>-60</v>
      </c>
      <c r="L39" s="100">
        <f t="shared" si="4"/>
        <v>-1.7056987394886315E-4</v>
      </c>
      <c r="M39" s="97">
        <f t="shared" si="3"/>
        <v>0</v>
      </c>
      <c r="N39" s="97">
        <f t="shared" si="5"/>
        <v>0</v>
      </c>
    </row>
    <row r="40" spans="1:14">
      <c r="A40" s="101">
        <v>41</v>
      </c>
      <c r="B40" s="98" t="s">
        <v>38</v>
      </c>
      <c r="C40" s="96">
        <v>43873</v>
      </c>
      <c r="D40" s="96">
        <v>49697</v>
      </c>
      <c r="E40" s="96">
        <v>50242</v>
      </c>
      <c r="F40" s="96"/>
      <c r="G40" s="96"/>
      <c r="H40" s="96"/>
      <c r="I40" s="99">
        <f t="shared" si="0"/>
        <v>1.2396699312805078E-2</v>
      </c>
      <c r="J40" s="99">
        <f t="shared" si="1"/>
        <v>0.14516901055318762</v>
      </c>
      <c r="K40" s="96">
        <f t="shared" si="2"/>
        <v>6369</v>
      </c>
      <c r="L40" s="100">
        <f t="shared" si="4"/>
        <v>1.8105992119671822E-2</v>
      </c>
      <c r="M40" s="97">
        <f t="shared" si="3"/>
        <v>545</v>
      </c>
      <c r="N40" s="97">
        <f t="shared" si="5"/>
        <v>0</v>
      </c>
    </row>
    <row r="41" spans="1:14">
      <c r="A41" s="101">
        <v>42</v>
      </c>
      <c r="B41" s="98" t="s">
        <v>39</v>
      </c>
      <c r="C41" s="96">
        <v>20408</v>
      </c>
      <c r="D41" s="96">
        <v>18502</v>
      </c>
      <c r="E41" s="96">
        <v>18781</v>
      </c>
      <c r="F41" s="96"/>
      <c r="G41" s="96"/>
      <c r="H41" s="96"/>
      <c r="I41" s="99">
        <f t="shared" si="0"/>
        <v>4.6340195412959712E-3</v>
      </c>
      <c r="J41" s="99">
        <f t="shared" si="1"/>
        <v>-7.9723637789102311E-2</v>
      </c>
      <c r="K41" s="96">
        <f t="shared" si="2"/>
        <v>-1627</v>
      </c>
      <c r="L41" s="100">
        <f t="shared" si="4"/>
        <v>-4.6252864152466723E-3</v>
      </c>
      <c r="M41" s="97">
        <f t="shared" si="3"/>
        <v>279</v>
      </c>
      <c r="N41" s="97">
        <f t="shared" si="5"/>
        <v>0</v>
      </c>
    </row>
    <row r="42" spans="1:14">
      <c r="A42" s="101">
        <v>43</v>
      </c>
      <c r="B42" s="98" t="s">
        <v>40</v>
      </c>
      <c r="C42" s="96">
        <v>37542</v>
      </c>
      <c r="D42" s="96">
        <v>38213</v>
      </c>
      <c r="E42" s="96">
        <v>37442</v>
      </c>
      <c r="F42" s="96"/>
      <c r="G42" s="96"/>
      <c r="H42" s="96"/>
      <c r="I42" s="99">
        <f t="shared" si="0"/>
        <v>9.2384303106971804E-3</v>
      </c>
      <c r="J42" s="99">
        <f t="shared" si="1"/>
        <v>-2.6636833413243833E-3</v>
      </c>
      <c r="K42" s="96">
        <f t="shared" si="2"/>
        <v>-100</v>
      </c>
      <c r="L42" s="100">
        <f t="shared" si="4"/>
        <v>-2.8428312324810527E-4</v>
      </c>
      <c r="M42" s="97">
        <f t="shared" si="3"/>
        <v>-771</v>
      </c>
      <c r="N42" s="97">
        <f t="shared" si="5"/>
        <v>0</v>
      </c>
    </row>
    <row r="43" spans="1:14">
      <c r="A43" s="101">
        <v>45</v>
      </c>
      <c r="B43" s="98" t="s">
        <v>41</v>
      </c>
      <c r="C43" s="96">
        <v>34617</v>
      </c>
      <c r="D43" s="96">
        <v>37946</v>
      </c>
      <c r="E43" s="96">
        <v>37949</v>
      </c>
      <c r="F43" s="96"/>
      <c r="G43" s="96"/>
      <c r="H43" s="96"/>
      <c r="I43" s="99">
        <f t="shared" si="0"/>
        <v>9.3635273719525486E-3</v>
      </c>
      <c r="J43" s="99">
        <f t="shared" si="1"/>
        <v>9.6253285957766416E-2</v>
      </c>
      <c r="K43" s="96">
        <f t="shared" si="2"/>
        <v>3332</v>
      </c>
      <c r="L43" s="100">
        <f t="shared" si="4"/>
        <v>9.4723136666268679E-3</v>
      </c>
      <c r="M43" s="97">
        <f t="shared" si="3"/>
        <v>3</v>
      </c>
      <c r="N43" s="97">
        <f t="shared" si="5"/>
        <v>0</v>
      </c>
    </row>
    <row r="44" spans="1:14">
      <c r="A44" s="101">
        <v>46</v>
      </c>
      <c r="B44" s="98" t="s">
        <v>42</v>
      </c>
      <c r="C44" s="96">
        <v>192752</v>
      </c>
      <c r="D44" s="96">
        <v>208068</v>
      </c>
      <c r="E44" s="96">
        <v>209096</v>
      </c>
      <c r="F44" s="96"/>
      <c r="G44" s="96"/>
      <c r="H44" s="96"/>
      <c r="I44" s="99">
        <f t="shared" si="0"/>
        <v>5.1592298067558828E-2</v>
      </c>
      <c r="J44" s="99">
        <f t="shared" si="1"/>
        <v>8.4792894496555166E-2</v>
      </c>
      <c r="K44" s="96">
        <f t="shared" si="2"/>
        <v>16344</v>
      </c>
      <c r="L44" s="100">
        <f t="shared" si="4"/>
        <v>4.646323366367032E-2</v>
      </c>
      <c r="M44" s="97">
        <f t="shared" si="3"/>
        <v>1028</v>
      </c>
      <c r="N44" s="97">
        <f t="shared" si="5"/>
        <v>0</v>
      </c>
    </row>
    <row r="45" spans="1:14">
      <c r="A45" s="101">
        <v>47</v>
      </c>
      <c r="B45" s="98" t="s">
        <v>43</v>
      </c>
      <c r="C45" s="96">
        <v>468055</v>
      </c>
      <c r="D45" s="96">
        <v>507622</v>
      </c>
      <c r="E45" s="96">
        <v>511036</v>
      </c>
      <c r="F45" s="96"/>
      <c r="G45" s="96"/>
      <c r="H45" s="96"/>
      <c r="I45" s="99">
        <f t="shared" si="0"/>
        <v>0.12609290295009465</v>
      </c>
      <c r="J45" s="99">
        <f t="shared" si="1"/>
        <v>9.1828951725758723E-2</v>
      </c>
      <c r="K45" s="96">
        <f t="shared" si="2"/>
        <v>42981</v>
      </c>
      <c r="L45" s="100">
        <f t="shared" si="4"/>
        <v>0.12218772920326812</v>
      </c>
      <c r="M45" s="97">
        <f t="shared" si="3"/>
        <v>3414</v>
      </c>
      <c r="N45" s="97">
        <f t="shared" si="5"/>
        <v>0</v>
      </c>
    </row>
    <row r="46" spans="1:14">
      <c r="A46" s="101">
        <v>49</v>
      </c>
      <c r="B46" s="98" t="s">
        <v>44</v>
      </c>
      <c r="C46" s="96">
        <v>54675</v>
      </c>
      <c r="D46" s="96">
        <v>57693</v>
      </c>
      <c r="E46" s="96">
        <v>57285</v>
      </c>
      <c r="F46" s="96"/>
      <c r="G46" s="96"/>
      <c r="H46" s="96"/>
      <c r="I46" s="99">
        <f t="shared" si="0"/>
        <v>1.4134487483261791E-2</v>
      </c>
      <c r="J46" s="99">
        <f t="shared" si="1"/>
        <v>4.7736625514403296E-2</v>
      </c>
      <c r="K46" s="96">
        <f t="shared" si="2"/>
        <v>2610</v>
      </c>
      <c r="L46" s="100">
        <f t="shared" si="4"/>
        <v>7.4197895167755473E-3</v>
      </c>
      <c r="M46" s="97">
        <f t="shared" si="3"/>
        <v>-408</v>
      </c>
      <c r="N46" s="97">
        <f t="shared" si="5"/>
        <v>0</v>
      </c>
    </row>
    <row r="47" spans="1:14">
      <c r="A47" s="101">
        <v>50</v>
      </c>
      <c r="B47" s="98" t="s">
        <v>45</v>
      </c>
      <c r="C47" s="96">
        <v>1051</v>
      </c>
      <c r="D47" s="96">
        <v>1146</v>
      </c>
      <c r="E47" s="96">
        <v>1158</v>
      </c>
      <c r="F47" s="96"/>
      <c r="G47" s="96"/>
      <c r="H47" s="96"/>
      <c r="I47" s="99">
        <f t="shared" si="0"/>
        <v>2.8572464878444886E-4</v>
      </c>
      <c r="J47" s="99">
        <f t="shared" si="1"/>
        <v>0.10180780209324453</v>
      </c>
      <c r="K47" s="96">
        <f t="shared" si="2"/>
        <v>107</v>
      </c>
      <c r="L47" s="100">
        <f t="shared" si="4"/>
        <v>3.0418294187547264E-4</v>
      </c>
      <c r="M47" s="97">
        <f t="shared" si="3"/>
        <v>12</v>
      </c>
      <c r="N47" s="97">
        <f t="shared" si="5"/>
        <v>0</v>
      </c>
    </row>
    <row r="48" spans="1:14">
      <c r="A48" s="101">
        <v>51</v>
      </c>
      <c r="B48" s="98" t="s">
        <v>46</v>
      </c>
      <c r="C48" s="96">
        <v>11482</v>
      </c>
      <c r="D48" s="96">
        <v>11483</v>
      </c>
      <c r="E48" s="96">
        <v>11584</v>
      </c>
      <c r="F48" s="96"/>
      <c r="G48" s="96"/>
      <c r="H48" s="96"/>
      <c r="I48" s="99">
        <f t="shared" si="0"/>
        <v>2.8582334469076476E-3</v>
      </c>
      <c r="J48" s="99">
        <f t="shared" si="1"/>
        <v>8.8834697787841845E-3</v>
      </c>
      <c r="K48" s="96">
        <f t="shared" si="2"/>
        <v>102</v>
      </c>
      <c r="L48" s="100">
        <f t="shared" si="4"/>
        <v>2.8996878571306735E-4</v>
      </c>
      <c r="M48" s="97">
        <f t="shared" si="3"/>
        <v>101</v>
      </c>
      <c r="N48" s="97">
        <f t="shared" si="5"/>
        <v>0</v>
      </c>
    </row>
    <row r="49" spans="1:14">
      <c r="A49" s="101">
        <v>52</v>
      </c>
      <c r="B49" s="98" t="s">
        <v>47</v>
      </c>
      <c r="C49" s="96">
        <v>44031</v>
      </c>
      <c r="D49" s="96">
        <v>46049</v>
      </c>
      <c r="E49" s="96">
        <v>46145</v>
      </c>
      <c r="F49" s="96"/>
      <c r="G49" s="96"/>
      <c r="H49" s="96"/>
      <c r="I49" s="99">
        <f t="shared" si="0"/>
        <v>1.1385806492364762E-2</v>
      </c>
      <c r="J49" s="99">
        <f t="shared" si="1"/>
        <v>4.8011628171061298E-2</v>
      </c>
      <c r="K49" s="96">
        <f t="shared" si="2"/>
        <v>2114</v>
      </c>
      <c r="L49" s="100">
        <f t="shared" si="4"/>
        <v>6.0097452254649448E-3</v>
      </c>
      <c r="M49" s="97">
        <f t="shared" si="3"/>
        <v>96</v>
      </c>
      <c r="N49" s="97">
        <f t="shared" si="5"/>
        <v>0</v>
      </c>
    </row>
    <row r="50" spans="1:14">
      <c r="A50" s="101">
        <v>53</v>
      </c>
      <c r="B50" s="98" t="s">
        <v>48</v>
      </c>
      <c r="C50" s="96">
        <v>7776</v>
      </c>
      <c r="D50" s="96">
        <v>9297</v>
      </c>
      <c r="E50" s="96">
        <v>9298</v>
      </c>
      <c r="F50" s="96"/>
      <c r="G50" s="96"/>
      <c r="H50" s="96"/>
      <c r="I50" s="99">
        <f t="shared" si="0"/>
        <v>2.2941863423124403E-3</v>
      </c>
      <c r="J50" s="99">
        <f t="shared" si="1"/>
        <v>0.19573045267489711</v>
      </c>
      <c r="K50" s="96">
        <f t="shared" si="2"/>
        <v>1522</v>
      </c>
      <c r="L50" s="100">
        <f t="shared" si="4"/>
        <v>4.3267891358361619E-3</v>
      </c>
      <c r="M50" s="97">
        <f t="shared" si="3"/>
        <v>1</v>
      </c>
      <c r="N50" s="97">
        <f t="shared" si="5"/>
        <v>0</v>
      </c>
    </row>
    <row r="51" spans="1:14">
      <c r="A51" s="101">
        <v>55</v>
      </c>
      <c r="B51" s="98" t="s">
        <v>49</v>
      </c>
      <c r="C51" s="96">
        <v>66914</v>
      </c>
      <c r="D51" s="96">
        <v>68589</v>
      </c>
      <c r="E51" s="96">
        <v>80594</v>
      </c>
      <c r="F51" s="96"/>
      <c r="G51" s="96"/>
      <c r="H51" s="96"/>
      <c r="I51" s="99">
        <f t="shared" si="0"/>
        <v>1.9885744684053432E-2</v>
      </c>
      <c r="J51" s="99">
        <f t="shared" si="1"/>
        <v>0.20444152195355231</v>
      </c>
      <c r="K51" s="96">
        <f t="shared" si="2"/>
        <v>13680</v>
      </c>
      <c r="L51" s="100">
        <f t="shared" si="4"/>
        <v>3.88899312603408E-2</v>
      </c>
      <c r="M51" s="97">
        <f t="shared" si="3"/>
        <v>12005</v>
      </c>
      <c r="N51" s="97">
        <f t="shared" si="5"/>
        <v>0</v>
      </c>
    </row>
    <row r="52" spans="1:14">
      <c r="A52" s="101">
        <v>56</v>
      </c>
      <c r="B52" s="98" t="s">
        <v>50</v>
      </c>
      <c r="C52" s="96">
        <v>186779</v>
      </c>
      <c r="D52" s="96">
        <v>208803</v>
      </c>
      <c r="E52" s="96">
        <v>211578</v>
      </c>
      <c r="F52" s="96"/>
      <c r="G52" s="96"/>
      <c r="H52" s="96"/>
      <c r="I52" s="99">
        <f t="shared" si="0"/>
        <v>5.220470616624881E-2</v>
      </c>
      <c r="J52" s="99">
        <f t="shared" si="1"/>
        <v>0.13277188549033886</v>
      </c>
      <c r="K52" s="96">
        <f t="shared" si="2"/>
        <v>24799</v>
      </c>
      <c r="L52" s="100">
        <f t="shared" si="4"/>
        <v>7.0499371734297628E-2</v>
      </c>
      <c r="M52" s="97">
        <f t="shared" si="3"/>
        <v>2775</v>
      </c>
      <c r="N52" s="97">
        <f t="shared" si="5"/>
        <v>0</v>
      </c>
    </row>
    <row r="53" spans="1:14">
      <c r="A53" s="101">
        <v>58</v>
      </c>
      <c r="B53" s="98" t="s">
        <v>51</v>
      </c>
      <c r="C53" s="96">
        <v>7570</v>
      </c>
      <c r="D53" s="96">
        <v>9251</v>
      </c>
      <c r="E53" s="96">
        <v>9337</v>
      </c>
      <c r="F53" s="96"/>
      <c r="G53" s="96"/>
      <c r="H53" s="96"/>
      <c r="I53" s="99">
        <f t="shared" si="0"/>
        <v>2.3038091931782377E-3</v>
      </c>
      <c r="J53" s="99">
        <f t="shared" si="1"/>
        <v>0.2334214002642008</v>
      </c>
      <c r="K53" s="96">
        <f t="shared" si="2"/>
        <v>1767</v>
      </c>
      <c r="L53" s="100">
        <f t="shared" si="4"/>
        <v>5.0232827877940197E-3</v>
      </c>
      <c r="M53" s="97">
        <f t="shared" si="3"/>
        <v>86</v>
      </c>
      <c r="N53" s="97">
        <f t="shared" si="5"/>
        <v>0</v>
      </c>
    </row>
    <row r="54" spans="1:14">
      <c r="A54" s="101">
        <v>59</v>
      </c>
      <c r="B54" s="98" t="s">
        <v>52</v>
      </c>
      <c r="C54" s="96">
        <v>6117</v>
      </c>
      <c r="D54" s="96">
        <v>6076</v>
      </c>
      <c r="E54" s="96">
        <v>6103</v>
      </c>
      <c r="F54" s="96"/>
      <c r="G54" s="96"/>
      <c r="H54" s="96"/>
      <c r="I54" s="99">
        <f t="shared" si="0"/>
        <v>1.505852790614414E-3</v>
      </c>
      <c r="J54" s="99">
        <f t="shared" si="1"/>
        <v>-2.2887036128821318E-3</v>
      </c>
      <c r="K54" s="96">
        <f t="shared" si="2"/>
        <v>-14</v>
      </c>
      <c r="L54" s="100">
        <f t="shared" si="4"/>
        <v>-3.9799637254734736E-5</v>
      </c>
      <c r="M54" s="97">
        <f t="shared" si="3"/>
        <v>27</v>
      </c>
      <c r="N54" s="97">
        <f t="shared" si="5"/>
        <v>0</v>
      </c>
    </row>
    <row r="55" spans="1:14">
      <c r="A55" s="101">
        <v>60</v>
      </c>
      <c r="B55" s="98" t="s">
        <v>53</v>
      </c>
      <c r="C55" s="96">
        <v>2972</v>
      </c>
      <c r="D55" s="96">
        <v>3217</v>
      </c>
      <c r="E55" s="96">
        <v>3208</v>
      </c>
      <c r="F55" s="96"/>
      <c r="G55" s="96"/>
      <c r="H55" s="96"/>
      <c r="I55" s="99">
        <f t="shared" si="0"/>
        <v>7.9154116865329184E-4</v>
      </c>
      <c r="J55" s="99">
        <f t="shared" si="1"/>
        <v>7.9407806191117092E-2</v>
      </c>
      <c r="K55" s="96">
        <f t="shared" si="2"/>
        <v>236</v>
      </c>
      <c r="L55" s="100">
        <f t="shared" si="4"/>
        <v>6.7090817086552844E-4</v>
      </c>
      <c r="M55" s="97">
        <f t="shared" si="3"/>
        <v>-9</v>
      </c>
      <c r="N55" s="97">
        <f t="shared" si="5"/>
        <v>0</v>
      </c>
    </row>
    <row r="56" spans="1:14">
      <c r="A56" s="101">
        <v>61</v>
      </c>
      <c r="B56" s="98" t="s">
        <v>54</v>
      </c>
      <c r="C56" s="96">
        <v>8270</v>
      </c>
      <c r="D56" s="96">
        <v>8351</v>
      </c>
      <c r="E56" s="96">
        <v>8349</v>
      </c>
      <c r="F56" s="96"/>
      <c r="G56" s="96"/>
      <c r="H56" s="96"/>
      <c r="I56" s="99">
        <f t="shared" si="0"/>
        <v>2.0600303045780343E-3</v>
      </c>
      <c r="J56" s="99">
        <f t="shared" si="1"/>
        <v>9.5525997581620316E-3</v>
      </c>
      <c r="K56" s="96">
        <f t="shared" si="2"/>
        <v>79</v>
      </c>
      <c r="L56" s="100">
        <f t="shared" si="4"/>
        <v>2.2458366736600316E-4</v>
      </c>
      <c r="M56" s="97">
        <f t="shared" si="3"/>
        <v>-2</v>
      </c>
      <c r="N56" s="97">
        <f t="shared" si="5"/>
        <v>0</v>
      </c>
    </row>
    <row r="57" spans="1:14">
      <c r="A57" s="101">
        <v>62</v>
      </c>
      <c r="B57" s="98" t="s">
        <v>55</v>
      </c>
      <c r="C57" s="96">
        <v>26195</v>
      </c>
      <c r="D57" s="96">
        <v>28600</v>
      </c>
      <c r="E57" s="96">
        <v>25456</v>
      </c>
      <c r="F57" s="96"/>
      <c r="G57" s="96"/>
      <c r="H57" s="96"/>
      <c r="I57" s="99">
        <f t="shared" si="0"/>
        <v>6.2810074779420817E-3</v>
      </c>
      <c r="J57" s="99">
        <f t="shared" si="1"/>
        <v>-2.8211490742508113E-2</v>
      </c>
      <c r="K57" s="96">
        <f t="shared" si="2"/>
        <v>-739</v>
      </c>
      <c r="L57" s="100">
        <f t="shared" si="4"/>
        <v>-2.1008522808034979E-3</v>
      </c>
      <c r="M57" s="97">
        <f t="shared" si="3"/>
        <v>-3144</v>
      </c>
      <c r="N57" s="97">
        <f t="shared" si="5"/>
        <v>0</v>
      </c>
    </row>
    <row r="58" spans="1:14">
      <c r="A58" s="101">
        <v>63</v>
      </c>
      <c r="B58" s="98" t="s">
        <v>56</v>
      </c>
      <c r="C58" s="96">
        <v>30796</v>
      </c>
      <c r="D58" s="96">
        <v>30177</v>
      </c>
      <c r="E58" s="96">
        <v>26246</v>
      </c>
      <c r="F58" s="96"/>
      <c r="G58" s="96"/>
      <c r="H58" s="96"/>
      <c r="I58" s="99">
        <f t="shared" si="0"/>
        <v>6.4759318929159286E-3</v>
      </c>
      <c r="J58" s="99">
        <f t="shared" si="1"/>
        <v>-0.14774646057929602</v>
      </c>
      <c r="K58" s="96">
        <f t="shared" si="2"/>
        <v>-4550</v>
      </c>
      <c r="L58" s="100">
        <f t="shared" si="4"/>
        <v>-1.2934882107788788E-2</v>
      </c>
      <c r="M58" s="97">
        <f t="shared" si="3"/>
        <v>-3931</v>
      </c>
      <c r="N58" s="97">
        <f t="shared" si="5"/>
        <v>0</v>
      </c>
    </row>
    <row r="59" spans="1:14">
      <c r="A59" s="101">
        <v>64</v>
      </c>
      <c r="B59" s="98" t="s">
        <v>57</v>
      </c>
      <c r="C59" s="96">
        <v>39257</v>
      </c>
      <c r="D59" s="96">
        <v>38490</v>
      </c>
      <c r="E59" s="96">
        <v>38445</v>
      </c>
      <c r="F59" s="96"/>
      <c r="G59" s="96"/>
      <c r="H59" s="96"/>
      <c r="I59" s="99">
        <f t="shared" si="0"/>
        <v>9.4859102957842289E-3</v>
      </c>
      <c r="J59" s="99">
        <f t="shared" si="1"/>
        <v>-2.0684209185622946E-2</v>
      </c>
      <c r="K59" s="96">
        <f t="shared" si="2"/>
        <v>-812</v>
      </c>
      <c r="L59" s="100">
        <f t="shared" si="4"/>
        <v>-2.3083789607746146E-3</v>
      </c>
      <c r="M59" s="97">
        <f t="shared" si="3"/>
        <v>-45</v>
      </c>
      <c r="N59" s="97">
        <f t="shared" si="5"/>
        <v>0</v>
      </c>
    </row>
    <row r="60" spans="1:14">
      <c r="A60" s="101">
        <v>65</v>
      </c>
      <c r="B60" s="98" t="s">
        <v>58</v>
      </c>
      <c r="C60" s="96">
        <v>13359</v>
      </c>
      <c r="D60" s="96">
        <v>13296</v>
      </c>
      <c r="E60" s="96">
        <v>13200</v>
      </c>
      <c r="F60" s="96"/>
      <c r="G60" s="96"/>
      <c r="H60" s="96"/>
      <c r="I60" s="99">
        <f t="shared" si="0"/>
        <v>3.2569649084237696E-3</v>
      </c>
      <c r="J60" s="99">
        <f t="shared" si="1"/>
        <v>-1.1902088479676623E-2</v>
      </c>
      <c r="K60" s="96">
        <f t="shared" si="2"/>
        <v>-159</v>
      </c>
      <c r="L60" s="100">
        <f t="shared" si="4"/>
        <v>-4.5201016596448736E-4</v>
      </c>
      <c r="M60" s="97">
        <f t="shared" si="3"/>
        <v>-96</v>
      </c>
      <c r="N60" s="97">
        <f t="shared" si="5"/>
        <v>0</v>
      </c>
    </row>
    <row r="61" spans="1:14">
      <c r="A61" s="101">
        <v>66</v>
      </c>
      <c r="B61" s="98" t="s">
        <v>59</v>
      </c>
      <c r="C61" s="96">
        <v>25317</v>
      </c>
      <c r="D61" s="96">
        <v>25502</v>
      </c>
      <c r="E61" s="96">
        <v>25572</v>
      </c>
      <c r="F61" s="96"/>
      <c r="G61" s="96"/>
      <c r="H61" s="96"/>
      <c r="I61" s="99">
        <f t="shared" si="0"/>
        <v>6.3096292907736844E-3</v>
      </c>
      <c r="J61" s="99">
        <f t="shared" si="1"/>
        <v>1.0072283445905912E-2</v>
      </c>
      <c r="K61" s="96">
        <f t="shared" si="2"/>
        <v>255</v>
      </c>
      <c r="L61" s="100">
        <f t="shared" si="4"/>
        <v>7.2492196428266837E-4</v>
      </c>
      <c r="M61" s="97">
        <f t="shared" si="3"/>
        <v>70</v>
      </c>
      <c r="N61" s="97">
        <f t="shared" si="5"/>
        <v>0</v>
      </c>
    </row>
    <row r="62" spans="1:14">
      <c r="A62" s="101">
        <v>68</v>
      </c>
      <c r="B62" s="98" t="s">
        <v>60</v>
      </c>
      <c r="C62" s="96">
        <v>29254</v>
      </c>
      <c r="D62" s="96">
        <v>32037</v>
      </c>
      <c r="E62" s="96">
        <v>32326</v>
      </c>
      <c r="F62" s="96"/>
      <c r="G62" s="96"/>
      <c r="H62" s="96"/>
      <c r="I62" s="99">
        <f t="shared" si="0"/>
        <v>7.9761096689171807E-3</v>
      </c>
      <c r="J62" s="99">
        <f t="shared" si="1"/>
        <v>0.10501128050864839</v>
      </c>
      <c r="K62" s="96">
        <f t="shared" si="2"/>
        <v>3072</v>
      </c>
      <c r="L62" s="100">
        <f t="shared" si="4"/>
        <v>8.7331775461817942E-3</v>
      </c>
      <c r="M62" s="97">
        <f t="shared" si="3"/>
        <v>289</v>
      </c>
      <c r="N62" s="97">
        <f t="shared" si="5"/>
        <v>0</v>
      </c>
    </row>
    <row r="63" spans="1:14">
      <c r="A63" s="101">
        <v>69</v>
      </c>
      <c r="B63" s="98" t="s">
        <v>61</v>
      </c>
      <c r="C63" s="96">
        <v>77399</v>
      </c>
      <c r="D63" s="96">
        <v>81433</v>
      </c>
      <c r="E63" s="96">
        <v>81364</v>
      </c>
      <c r="F63" s="96"/>
      <c r="G63" s="96"/>
      <c r="H63" s="96"/>
      <c r="I63" s="99">
        <f t="shared" si="0"/>
        <v>2.0075734303711484E-2</v>
      </c>
      <c r="J63" s="99">
        <f t="shared" si="1"/>
        <v>5.1228052042016047E-2</v>
      </c>
      <c r="K63" s="96">
        <f t="shared" si="2"/>
        <v>3965</v>
      </c>
      <c r="L63" s="100">
        <f t="shared" si="4"/>
        <v>1.1271825836787373E-2</v>
      </c>
      <c r="M63" s="97">
        <f t="shared" si="3"/>
        <v>-69</v>
      </c>
      <c r="N63" s="97">
        <f t="shared" si="5"/>
        <v>0</v>
      </c>
    </row>
    <row r="64" spans="1:14">
      <c r="A64" s="101">
        <v>70</v>
      </c>
      <c r="B64" s="98" t="s">
        <v>62</v>
      </c>
      <c r="C64" s="96">
        <v>88603</v>
      </c>
      <c r="D64" s="96">
        <v>86268</v>
      </c>
      <c r="E64" s="96">
        <v>87184</v>
      </c>
      <c r="F64" s="96"/>
      <c r="G64" s="96"/>
      <c r="H64" s="96"/>
      <c r="I64" s="99">
        <f t="shared" si="0"/>
        <v>2.1511759740607417E-2</v>
      </c>
      <c r="J64" s="99">
        <f t="shared" si="1"/>
        <v>-1.6015259077006423E-2</v>
      </c>
      <c r="K64" s="96">
        <f t="shared" si="2"/>
        <v>-1419</v>
      </c>
      <c r="L64" s="100">
        <f t="shared" si="4"/>
        <v>-4.0339775188906139E-3</v>
      </c>
      <c r="M64" s="97">
        <f t="shared" si="3"/>
        <v>916</v>
      </c>
      <c r="N64" s="97">
        <f t="shared" si="5"/>
        <v>0</v>
      </c>
    </row>
    <row r="65" spans="1:14">
      <c r="A65" s="101">
        <v>71</v>
      </c>
      <c r="B65" s="98" t="s">
        <v>63</v>
      </c>
      <c r="C65" s="96">
        <v>47992</v>
      </c>
      <c r="D65" s="96">
        <v>51379</v>
      </c>
      <c r="E65" s="96">
        <v>51585</v>
      </c>
      <c r="F65" s="96"/>
      <c r="G65" s="96"/>
      <c r="H65" s="96"/>
      <c r="I65" s="99">
        <f t="shared" si="0"/>
        <v>1.2728070818260618E-2</v>
      </c>
      <c r="J65" s="99">
        <f t="shared" si="1"/>
        <v>7.4866644440740121E-2</v>
      </c>
      <c r="K65" s="96">
        <f t="shared" si="2"/>
        <v>3593</v>
      </c>
      <c r="L65" s="100">
        <f t="shared" si="4"/>
        <v>1.0214292618304421E-2</v>
      </c>
      <c r="M65" s="97">
        <f t="shared" si="3"/>
        <v>206</v>
      </c>
      <c r="N65" s="97">
        <f t="shared" si="5"/>
        <v>0</v>
      </c>
    </row>
    <row r="66" spans="1:14">
      <c r="A66" s="101">
        <v>72</v>
      </c>
      <c r="B66" s="98" t="s">
        <v>64</v>
      </c>
      <c r="C66" s="96">
        <v>3857</v>
      </c>
      <c r="D66" s="96">
        <v>3961</v>
      </c>
      <c r="E66" s="96">
        <v>4066</v>
      </c>
      <c r="F66" s="96"/>
      <c r="G66" s="96"/>
      <c r="H66" s="96"/>
      <c r="I66" s="99">
        <f t="shared" si="0"/>
        <v>1.0032438877008369E-3</v>
      </c>
      <c r="J66" s="99">
        <f t="shared" si="1"/>
        <v>5.4187192118226604E-2</v>
      </c>
      <c r="K66" s="96">
        <f t="shared" si="2"/>
        <v>209</v>
      </c>
      <c r="L66" s="100">
        <f t="shared" si="4"/>
        <v>5.9415172758853999E-4</v>
      </c>
      <c r="M66" s="97">
        <f t="shared" si="3"/>
        <v>105</v>
      </c>
      <c r="N66" s="97">
        <f t="shared" si="5"/>
        <v>0</v>
      </c>
    </row>
    <row r="67" spans="1:14">
      <c r="A67" s="101">
        <v>73</v>
      </c>
      <c r="B67" s="98" t="s">
        <v>65</v>
      </c>
      <c r="C67" s="96">
        <v>24188</v>
      </c>
      <c r="D67" s="96">
        <v>24245</v>
      </c>
      <c r="E67" s="96">
        <v>24595</v>
      </c>
      <c r="F67" s="96"/>
      <c r="G67" s="96"/>
      <c r="H67" s="96"/>
      <c r="I67" s="99">
        <f t="shared" ref="I67:I92" si="6">E67/$E$92</f>
        <v>6.0685645395971675E-3</v>
      </c>
      <c r="J67" s="99">
        <f t="shared" ref="J67:J92" si="7">(E67-C67)/C67</f>
        <v>1.6826525549859434E-2</v>
      </c>
      <c r="K67" s="96">
        <f t="shared" ref="K67:K92" si="8">E67-C67</f>
        <v>407</v>
      </c>
      <c r="L67" s="100">
        <f t="shared" si="4"/>
        <v>1.1570323116197885E-3</v>
      </c>
      <c r="M67" s="97">
        <f t="shared" ref="M67:M92" si="9">E67-D67</f>
        <v>350</v>
      </c>
      <c r="N67" s="97">
        <f t="shared" si="5"/>
        <v>0</v>
      </c>
    </row>
    <row r="68" spans="1:14">
      <c r="A68" s="101">
        <v>74</v>
      </c>
      <c r="B68" s="98" t="s">
        <v>66</v>
      </c>
      <c r="C68" s="96">
        <v>15044</v>
      </c>
      <c r="D68" s="96">
        <v>16851</v>
      </c>
      <c r="E68" s="96">
        <v>16870</v>
      </c>
      <c r="F68" s="96"/>
      <c r="G68" s="96"/>
      <c r="H68" s="96"/>
      <c r="I68" s="99">
        <f t="shared" si="6"/>
        <v>4.1624998488718938E-3</v>
      </c>
      <c r="J68" s="99">
        <f t="shared" si="7"/>
        <v>0.12137729327306568</v>
      </c>
      <c r="K68" s="96">
        <f t="shared" si="8"/>
        <v>1826</v>
      </c>
      <c r="L68" s="100">
        <f t="shared" ref="L68:L92" si="10">K68/$K$92</f>
        <v>5.1910098305104017E-3</v>
      </c>
      <c r="M68" s="97">
        <f t="shared" si="9"/>
        <v>19</v>
      </c>
      <c r="N68" s="97">
        <f t="shared" ref="N68:N92" si="11">H68-G68</f>
        <v>0</v>
      </c>
    </row>
    <row r="69" spans="1:14">
      <c r="A69" s="101">
        <v>75</v>
      </c>
      <c r="B69" s="98" t="s">
        <v>67</v>
      </c>
      <c r="C69" s="96">
        <v>2401</v>
      </c>
      <c r="D69" s="96">
        <v>2937</v>
      </c>
      <c r="E69" s="96">
        <v>2954</v>
      </c>
      <c r="F69" s="96"/>
      <c r="G69" s="96"/>
      <c r="H69" s="96"/>
      <c r="I69" s="99">
        <f t="shared" si="6"/>
        <v>7.2886926814271326E-4</v>
      </c>
      <c r="J69" s="99">
        <f t="shared" si="7"/>
        <v>0.23032069970845481</v>
      </c>
      <c r="K69" s="96">
        <f t="shared" si="8"/>
        <v>553</v>
      </c>
      <c r="L69" s="100">
        <f t="shared" si="10"/>
        <v>1.5720856715620221E-3</v>
      </c>
      <c r="M69" s="97">
        <f t="shared" si="9"/>
        <v>17</v>
      </c>
      <c r="N69" s="97">
        <f t="shared" si="11"/>
        <v>0</v>
      </c>
    </row>
    <row r="70" spans="1:14">
      <c r="A70" s="101">
        <v>77</v>
      </c>
      <c r="B70" s="98" t="s">
        <v>68</v>
      </c>
      <c r="C70" s="96">
        <v>6500</v>
      </c>
      <c r="D70" s="96">
        <v>6668</v>
      </c>
      <c r="E70" s="96">
        <v>6552</v>
      </c>
      <c r="F70" s="96"/>
      <c r="G70" s="96"/>
      <c r="H70" s="96"/>
      <c r="I70" s="99">
        <f t="shared" si="6"/>
        <v>1.6166389454539802E-3</v>
      </c>
      <c r="J70" s="99">
        <f t="shared" si="7"/>
        <v>8.0000000000000002E-3</v>
      </c>
      <c r="K70" s="96">
        <f t="shared" si="8"/>
        <v>52</v>
      </c>
      <c r="L70" s="100">
        <f t="shared" si="10"/>
        <v>1.4782722408901474E-4</v>
      </c>
      <c r="M70" s="97">
        <f t="shared" si="9"/>
        <v>-116</v>
      </c>
      <c r="N70" s="97">
        <f t="shared" si="11"/>
        <v>0</v>
      </c>
    </row>
    <row r="71" spans="1:14">
      <c r="A71" s="101">
        <v>78</v>
      </c>
      <c r="B71" s="98" t="s">
        <v>69</v>
      </c>
      <c r="C71" s="96">
        <v>22533</v>
      </c>
      <c r="D71" s="96">
        <v>25734</v>
      </c>
      <c r="E71" s="96">
        <v>21518</v>
      </c>
      <c r="F71" s="96"/>
      <c r="G71" s="96"/>
      <c r="H71" s="96"/>
      <c r="I71" s="99">
        <f t="shared" si="6"/>
        <v>5.3093462802623241E-3</v>
      </c>
      <c r="J71" s="99">
        <f t="shared" si="7"/>
        <v>-4.5045045045045043E-2</v>
      </c>
      <c r="K71" s="96">
        <f t="shared" si="8"/>
        <v>-1015</v>
      </c>
      <c r="L71" s="100">
        <f t="shared" si="10"/>
        <v>-2.8854737009682682E-3</v>
      </c>
      <c r="M71" s="97">
        <f t="shared" si="9"/>
        <v>-4216</v>
      </c>
      <c r="N71" s="97">
        <f t="shared" si="11"/>
        <v>0</v>
      </c>
    </row>
    <row r="72" spans="1:14">
      <c r="A72" s="101">
        <v>79</v>
      </c>
      <c r="B72" s="98" t="s">
        <v>70</v>
      </c>
      <c r="C72" s="96">
        <v>16771</v>
      </c>
      <c r="D72" s="96">
        <v>16701</v>
      </c>
      <c r="E72" s="96">
        <v>17321</v>
      </c>
      <c r="F72" s="96"/>
      <c r="G72" s="96"/>
      <c r="H72" s="96"/>
      <c r="I72" s="99">
        <f t="shared" si="6"/>
        <v>4.2737794832430386E-3</v>
      </c>
      <c r="J72" s="99">
        <f t="shared" si="7"/>
        <v>3.2794705145787369E-2</v>
      </c>
      <c r="K72" s="96">
        <f t="shared" si="8"/>
        <v>550</v>
      </c>
      <c r="L72" s="100">
        <f t="shared" si="10"/>
        <v>1.5635571778645789E-3</v>
      </c>
      <c r="M72" s="97">
        <f t="shared" si="9"/>
        <v>620</v>
      </c>
      <c r="N72" s="97">
        <f t="shared" si="11"/>
        <v>0</v>
      </c>
    </row>
    <row r="73" spans="1:14">
      <c r="A73" s="101">
        <v>80</v>
      </c>
      <c r="B73" s="98" t="s">
        <v>71</v>
      </c>
      <c r="C73" s="96">
        <v>39805</v>
      </c>
      <c r="D73" s="96">
        <v>39941</v>
      </c>
      <c r="E73" s="96">
        <v>40524</v>
      </c>
      <c r="F73" s="96"/>
      <c r="G73" s="96"/>
      <c r="H73" s="96"/>
      <c r="I73" s="99">
        <f t="shared" si="6"/>
        <v>9.9988822688609723E-3</v>
      </c>
      <c r="J73" s="99">
        <f t="shared" si="7"/>
        <v>1.8063057404848638E-2</v>
      </c>
      <c r="K73" s="96">
        <f t="shared" si="8"/>
        <v>719</v>
      </c>
      <c r="L73" s="100">
        <f t="shared" si="10"/>
        <v>2.0439956561538767E-3</v>
      </c>
      <c r="M73" s="97">
        <f t="shared" si="9"/>
        <v>583</v>
      </c>
      <c r="N73" s="97">
        <f t="shared" si="11"/>
        <v>0</v>
      </c>
    </row>
    <row r="74" spans="1:14">
      <c r="A74" s="101">
        <v>81</v>
      </c>
      <c r="B74" s="98" t="s">
        <v>72</v>
      </c>
      <c r="C74" s="96">
        <v>248096</v>
      </c>
      <c r="D74" s="96">
        <v>246227</v>
      </c>
      <c r="E74" s="96">
        <v>238484</v>
      </c>
      <c r="F74" s="96"/>
      <c r="G74" s="96"/>
      <c r="H74" s="96"/>
      <c r="I74" s="99">
        <f t="shared" si="6"/>
        <v>5.8843486304585933E-2</v>
      </c>
      <c r="J74" s="99">
        <f t="shared" si="7"/>
        <v>-3.8743067199793625E-2</v>
      </c>
      <c r="K74" s="96">
        <f t="shared" si="8"/>
        <v>-9612</v>
      </c>
      <c r="L74" s="100">
        <f t="shared" si="10"/>
        <v>-2.7325293806607878E-2</v>
      </c>
      <c r="M74" s="97">
        <f t="shared" si="9"/>
        <v>-7743</v>
      </c>
      <c r="N74" s="97">
        <f t="shared" si="11"/>
        <v>0</v>
      </c>
    </row>
    <row r="75" spans="1:14">
      <c r="A75" s="101">
        <v>82</v>
      </c>
      <c r="B75" s="98" t="s">
        <v>73</v>
      </c>
      <c r="C75" s="96">
        <v>169591</v>
      </c>
      <c r="D75" s="96">
        <v>178694</v>
      </c>
      <c r="E75" s="96">
        <v>189794</v>
      </c>
      <c r="F75" s="96"/>
      <c r="G75" s="96"/>
      <c r="H75" s="96"/>
      <c r="I75" s="99">
        <f t="shared" si="6"/>
        <v>4.6829727108286437E-2</v>
      </c>
      <c r="J75" s="99">
        <f t="shared" si="7"/>
        <v>0.11912778390362697</v>
      </c>
      <c r="K75" s="96">
        <f t="shared" si="8"/>
        <v>20203</v>
      </c>
      <c r="L75" s="100">
        <f t="shared" si="10"/>
        <v>5.7433719389814702E-2</v>
      </c>
      <c r="M75" s="97">
        <f t="shared" si="9"/>
        <v>11100</v>
      </c>
      <c r="N75" s="97">
        <f t="shared" si="11"/>
        <v>0</v>
      </c>
    </row>
    <row r="76" spans="1:14">
      <c r="A76" s="101">
        <v>84</v>
      </c>
      <c r="B76" s="98" t="s">
        <v>74</v>
      </c>
      <c r="C76" s="96">
        <v>18539</v>
      </c>
      <c r="D76" s="96">
        <v>24199</v>
      </c>
      <c r="E76" s="96">
        <v>25995</v>
      </c>
      <c r="F76" s="96"/>
      <c r="G76" s="96"/>
      <c r="H76" s="96"/>
      <c r="I76" s="99">
        <f t="shared" si="6"/>
        <v>6.4140002117027192E-3</v>
      </c>
      <c r="J76" s="99">
        <f t="shared" si="7"/>
        <v>0.40217918981606343</v>
      </c>
      <c r="K76" s="96">
        <f t="shared" si="8"/>
        <v>7456</v>
      </c>
      <c r="L76" s="100">
        <f t="shared" si="10"/>
        <v>2.1196149669378727E-2</v>
      </c>
      <c r="M76" s="97">
        <f t="shared" si="9"/>
        <v>1796</v>
      </c>
      <c r="N76" s="97">
        <f t="shared" si="11"/>
        <v>0</v>
      </c>
    </row>
    <row r="77" spans="1:14">
      <c r="A77" s="101">
        <v>85</v>
      </c>
      <c r="B77" s="98" t="s">
        <v>75</v>
      </c>
      <c r="C77" s="96">
        <v>313235</v>
      </c>
      <c r="D77" s="96">
        <v>363636</v>
      </c>
      <c r="E77" s="96">
        <v>366765</v>
      </c>
      <c r="F77" s="96"/>
      <c r="G77" s="96"/>
      <c r="H77" s="96"/>
      <c r="I77" s="99">
        <f t="shared" si="6"/>
        <v>9.0495510199851803E-2</v>
      </c>
      <c r="J77" s="99">
        <f t="shared" si="7"/>
        <v>0.17089405717751849</v>
      </c>
      <c r="K77" s="96">
        <f t="shared" si="8"/>
        <v>53530</v>
      </c>
      <c r="L77" s="100">
        <f t="shared" si="10"/>
        <v>0.15217675587471075</v>
      </c>
      <c r="M77" s="97">
        <f t="shared" si="9"/>
        <v>3129</v>
      </c>
      <c r="N77" s="97">
        <f t="shared" si="11"/>
        <v>0</v>
      </c>
    </row>
    <row r="78" spans="1:14">
      <c r="A78" s="101">
        <v>86</v>
      </c>
      <c r="B78" s="98" t="s">
        <v>76</v>
      </c>
      <c r="C78" s="96">
        <v>180974</v>
      </c>
      <c r="D78" s="96">
        <v>210516</v>
      </c>
      <c r="E78" s="96">
        <v>218215</v>
      </c>
      <c r="F78" s="96"/>
      <c r="G78" s="96"/>
      <c r="H78" s="96"/>
      <c r="I78" s="99">
        <f t="shared" si="6"/>
        <v>5.3842317991794918E-2</v>
      </c>
      <c r="J78" s="99">
        <f t="shared" si="7"/>
        <v>0.2057809409086388</v>
      </c>
      <c r="K78" s="96">
        <f t="shared" si="8"/>
        <v>37241</v>
      </c>
      <c r="L78" s="100">
        <f t="shared" si="10"/>
        <v>0.10586987792882688</v>
      </c>
      <c r="M78" s="97">
        <f t="shared" si="9"/>
        <v>7699</v>
      </c>
      <c r="N78" s="97">
        <f t="shared" si="11"/>
        <v>0</v>
      </c>
    </row>
    <row r="79" spans="1:14">
      <c r="A79" s="101">
        <v>87</v>
      </c>
      <c r="B79" s="98" t="s">
        <v>77</v>
      </c>
      <c r="C79" s="97">
        <v>17489</v>
      </c>
      <c r="D79" s="97">
        <v>19365</v>
      </c>
      <c r="E79" s="97">
        <v>21239</v>
      </c>
      <c r="F79" s="97"/>
      <c r="G79" s="97"/>
      <c r="H79" s="97"/>
      <c r="I79" s="99">
        <f t="shared" si="6"/>
        <v>5.240505885607003E-3</v>
      </c>
      <c r="J79" s="99">
        <f t="shared" si="7"/>
        <v>0.21442049288123963</v>
      </c>
      <c r="K79" s="96">
        <f t="shared" si="8"/>
        <v>3750</v>
      </c>
      <c r="L79" s="100">
        <f t="shared" si="10"/>
        <v>1.0660617121803948E-2</v>
      </c>
      <c r="M79" s="97">
        <f t="shared" si="9"/>
        <v>1874</v>
      </c>
      <c r="N79" s="97">
        <f t="shared" si="11"/>
        <v>0</v>
      </c>
    </row>
    <row r="80" spans="1:14">
      <c r="A80" s="101">
        <v>88</v>
      </c>
      <c r="B80" s="98" t="s">
        <v>78</v>
      </c>
      <c r="C80" s="97">
        <v>33295</v>
      </c>
      <c r="D80" s="97">
        <v>37298</v>
      </c>
      <c r="E80" s="97">
        <v>37046</v>
      </c>
      <c r="F80" s="97"/>
      <c r="G80" s="97"/>
      <c r="H80" s="97"/>
      <c r="I80" s="99">
        <f t="shared" si="6"/>
        <v>9.1407213634444682E-3</v>
      </c>
      <c r="J80" s="99">
        <f t="shared" si="7"/>
        <v>0.11265955849226611</v>
      </c>
      <c r="K80" s="96">
        <f t="shared" si="8"/>
        <v>3751</v>
      </c>
      <c r="L80" s="100">
        <f t="shared" si="10"/>
        <v>1.0663459953036428E-2</v>
      </c>
      <c r="M80" s="97">
        <f t="shared" si="9"/>
        <v>-252</v>
      </c>
      <c r="N80" s="97">
        <f t="shared" si="11"/>
        <v>0</v>
      </c>
    </row>
    <row r="81" spans="1:16">
      <c r="A81" s="101">
        <v>90</v>
      </c>
      <c r="B81" s="98" t="s">
        <v>79</v>
      </c>
      <c r="C81" s="97">
        <v>4765</v>
      </c>
      <c r="D81" s="97">
        <v>4593</v>
      </c>
      <c r="E81" s="97">
        <v>4748</v>
      </c>
      <c r="F81" s="97"/>
      <c r="G81" s="97"/>
      <c r="H81" s="97"/>
      <c r="I81" s="99">
        <f t="shared" si="6"/>
        <v>1.1715204079693984E-3</v>
      </c>
      <c r="J81" s="99">
        <f t="shared" si="7"/>
        <v>-3.5676810073452256E-3</v>
      </c>
      <c r="K81" s="96">
        <f t="shared" si="8"/>
        <v>-17</v>
      </c>
      <c r="L81" s="100">
        <f t="shared" si="10"/>
        <v>-4.8328130952177896E-5</v>
      </c>
      <c r="M81" s="97">
        <f t="shared" si="9"/>
        <v>155</v>
      </c>
      <c r="N81" s="97">
        <f t="shared" si="11"/>
        <v>0</v>
      </c>
      <c r="O81" s="9"/>
      <c r="P81" s="9"/>
    </row>
    <row r="82" spans="1:16">
      <c r="A82" s="101">
        <v>91</v>
      </c>
      <c r="B82" s="98" t="s">
        <v>80</v>
      </c>
      <c r="C82" s="97">
        <v>931</v>
      </c>
      <c r="D82" s="97">
        <v>1066</v>
      </c>
      <c r="E82" s="97">
        <v>1092</v>
      </c>
      <c r="F82" s="97"/>
      <c r="G82" s="97"/>
      <c r="H82" s="97"/>
      <c r="I82" s="99">
        <f t="shared" si="6"/>
        <v>2.6943982424233005E-4</v>
      </c>
      <c r="J82" s="99">
        <f t="shared" si="7"/>
        <v>0.17293233082706766</v>
      </c>
      <c r="K82" s="96">
        <f t="shared" si="8"/>
        <v>161</v>
      </c>
      <c r="L82" s="100">
        <f t="shared" si="10"/>
        <v>4.5769582842944943E-4</v>
      </c>
      <c r="M82" s="97">
        <f t="shared" si="9"/>
        <v>26</v>
      </c>
      <c r="N82" s="97">
        <f t="shared" si="11"/>
        <v>0</v>
      </c>
      <c r="O82" s="7"/>
      <c r="P82" s="7"/>
    </row>
    <row r="83" spans="1:16">
      <c r="A83" s="101">
        <v>92</v>
      </c>
      <c r="B83" s="98" t="s">
        <v>81</v>
      </c>
      <c r="C83" s="97">
        <v>2234</v>
      </c>
      <c r="D83" s="97">
        <v>2024</v>
      </c>
      <c r="E83" s="97">
        <v>1995</v>
      </c>
      <c r="F83" s="97"/>
      <c r="G83" s="97"/>
      <c r="H83" s="97"/>
      <c r="I83" s="99">
        <f t="shared" si="6"/>
        <v>4.9224583275041061E-4</v>
      </c>
      <c r="J83" s="99">
        <f t="shared" si="7"/>
        <v>-0.10698299015219337</v>
      </c>
      <c r="K83" s="96">
        <f t="shared" si="8"/>
        <v>-239</v>
      </c>
      <c r="L83" s="100">
        <f t="shared" si="10"/>
        <v>-6.7943666456297155E-4</v>
      </c>
      <c r="M83" s="97">
        <f t="shared" si="9"/>
        <v>-29</v>
      </c>
      <c r="N83" s="97">
        <f t="shared" si="11"/>
        <v>0</v>
      </c>
    </row>
    <row r="84" spans="1:16">
      <c r="A84" s="101">
        <v>93</v>
      </c>
      <c r="B84" s="98" t="s">
        <v>82</v>
      </c>
      <c r="C84" s="97">
        <v>13531</v>
      </c>
      <c r="D84" s="97">
        <v>14826</v>
      </c>
      <c r="E84" s="97">
        <v>15372</v>
      </c>
      <c r="F84" s="97"/>
      <c r="G84" s="97"/>
      <c r="H84" s="97"/>
      <c r="I84" s="99">
        <f t="shared" si="6"/>
        <v>3.7928836797189534E-3</v>
      </c>
      <c r="J84" s="99">
        <f t="shared" si="7"/>
        <v>0.13605794102431454</v>
      </c>
      <c r="K84" s="96">
        <f t="shared" si="8"/>
        <v>1841</v>
      </c>
      <c r="L84" s="100">
        <f t="shared" si="10"/>
        <v>5.2336522989976176E-3</v>
      </c>
      <c r="M84" s="97">
        <f t="shared" si="9"/>
        <v>546</v>
      </c>
      <c r="N84" s="97">
        <f t="shared" si="11"/>
        <v>0</v>
      </c>
    </row>
    <row r="85" spans="1:16">
      <c r="A85" s="101">
        <v>94</v>
      </c>
      <c r="B85" s="98" t="s">
        <v>83</v>
      </c>
      <c r="C85" s="97">
        <v>20418</v>
      </c>
      <c r="D85" s="97">
        <v>23132</v>
      </c>
      <c r="E85" s="97">
        <v>23072</v>
      </c>
      <c r="F85" s="97"/>
      <c r="G85" s="97"/>
      <c r="H85" s="97"/>
      <c r="I85" s="99">
        <f t="shared" si="6"/>
        <v>5.6927798762994855E-3</v>
      </c>
      <c r="J85" s="99">
        <f t="shared" si="7"/>
        <v>0.12998334802625133</v>
      </c>
      <c r="K85" s="96">
        <f t="shared" si="8"/>
        <v>2654</v>
      </c>
      <c r="L85" s="100">
        <f t="shared" si="10"/>
        <v>7.5448740910047133E-3</v>
      </c>
      <c r="M85" s="97">
        <f t="shared" si="9"/>
        <v>-60</v>
      </c>
      <c r="N85" s="97">
        <f t="shared" si="11"/>
        <v>0</v>
      </c>
    </row>
    <row r="86" spans="1:16">
      <c r="A86" s="101">
        <v>95</v>
      </c>
      <c r="B86" s="98" t="s">
        <v>84</v>
      </c>
      <c r="C86" s="97">
        <v>13169</v>
      </c>
      <c r="D86" s="97">
        <v>13156</v>
      </c>
      <c r="E86" s="97">
        <v>13056</v>
      </c>
      <c r="F86" s="97"/>
      <c r="G86" s="97"/>
      <c r="H86" s="97"/>
      <c r="I86" s="99">
        <f t="shared" si="6"/>
        <v>3.221434382150056E-3</v>
      </c>
      <c r="J86" s="99">
        <f t="shared" si="7"/>
        <v>-8.5807578403827162E-3</v>
      </c>
      <c r="K86" s="96">
        <f t="shared" si="8"/>
        <v>-113</v>
      </c>
      <c r="L86" s="100">
        <f t="shared" si="10"/>
        <v>-3.2123992927035892E-4</v>
      </c>
      <c r="M86" s="97">
        <f t="shared" si="9"/>
        <v>-100</v>
      </c>
      <c r="N86" s="97">
        <f t="shared" si="11"/>
        <v>0</v>
      </c>
    </row>
    <row r="87" spans="1:16">
      <c r="A87" s="101">
        <v>96</v>
      </c>
      <c r="B87" s="98" t="s">
        <v>85</v>
      </c>
      <c r="C87" s="97">
        <v>45269</v>
      </c>
      <c r="D87" s="97">
        <v>48852</v>
      </c>
      <c r="E87" s="97">
        <v>49535</v>
      </c>
      <c r="F87" s="97"/>
      <c r="G87" s="97"/>
      <c r="H87" s="97"/>
      <c r="I87" s="99">
        <f t="shared" si="6"/>
        <v>1.2222254298391775E-2</v>
      </c>
      <c r="J87" s="99">
        <f t="shared" si="7"/>
        <v>9.423667410369127E-2</v>
      </c>
      <c r="K87" s="96">
        <f t="shared" si="8"/>
        <v>4266</v>
      </c>
      <c r="L87" s="100">
        <f t="shared" si="10"/>
        <v>1.2127518037764171E-2</v>
      </c>
      <c r="M87" s="97">
        <f t="shared" si="9"/>
        <v>683</v>
      </c>
      <c r="N87" s="97">
        <f t="shared" si="11"/>
        <v>0</v>
      </c>
    </row>
    <row r="88" spans="1:16">
      <c r="A88" s="101">
        <v>97</v>
      </c>
      <c r="B88" s="98" t="s">
        <v>86</v>
      </c>
      <c r="C88" s="97">
        <v>19200</v>
      </c>
      <c r="D88" s="97">
        <v>14468</v>
      </c>
      <c r="E88" s="97">
        <v>14254</v>
      </c>
      <c r="F88" s="97"/>
      <c r="G88" s="97"/>
      <c r="H88" s="97"/>
      <c r="I88" s="99">
        <f t="shared" si="6"/>
        <v>3.5170286215660917E-3</v>
      </c>
      <c r="J88" s="99">
        <f t="shared" si="7"/>
        <v>-0.25760416666666669</v>
      </c>
      <c r="K88" s="96">
        <f t="shared" si="8"/>
        <v>-4946</v>
      </c>
      <c r="L88" s="100">
        <f t="shared" si="10"/>
        <v>-1.4060643275851286E-2</v>
      </c>
      <c r="M88" s="97">
        <f t="shared" si="9"/>
        <v>-214</v>
      </c>
      <c r="N88" s="97">
        <f t="shared" si="11"/>
        <v>0</v>
      </c>
    </row>
    <row r="89" spans="1:16">
      <c r="A89" s="101">
        <v>98</v>
      </c>
      <c r="B89" s="98" t="s">
        <v>87</v>
      </c>
      <c r="C89" s="97">
        <v>937</v>
      </c>
      <c r="D89" s="97">
        <v>718</v>
      </c>
      <c r="E89" s="97">
        <v>792</v>
      </c>
      <c r="F89" s="97"/>
      <c r="G89" s="97"/>
      <c r="H89" s="97"/>
      <c r="I89" s="99">
        <f t="shared" si="6"/>
        <v>1.9541789450542617E-4</v>
      </c>
      <c r="J89" s="99">
        <f t="shared" si="7"/>
        <v>-0.15474919957310565</v>
      </c>
      <c r="K89" s="96">
        <f t="shared" si="8"/>
        <v>-145</v>
      </c>
      <c r="L89" s="100">
        <f t="shared" si="10"/>
        <v>-4.1221052870975261E-4</v>
      </c>
      <c r="M89" s="97">
        <f t="shared" si="9"/>
        <v>74</v>
      </c>
      <c r="N89" s="97">
        <f t="shared" si="11"/>
        <v>0</v>
      </c>
    </row>
    <row r="90" spans="1:16">
      <c r="A90" s="101">
        <v>99</v>
      </c>
      <c r="B90" s="98" t="s">
        <v>88</v>
      </c>
      <c r="C90" s="97">
        <v>1713</v>
      </c>
      <c r="D90" s="97">
        <v>1709</v>
      </c>
      <c r="E90" s="97">
        <v>1742</v>
      </c>
      <c r="F90" s="97"/>
      <c r="G90" s="97"/>
      <c r="H90" s="97"/>
      <c r="I90" s="99">
        <f t="shared" si="6"/>
        <v>4.298206720056217E-4</v>
      </c>
      <c r="J90" s="99">
        <f t="shared" si="7"/>
        <v>1.6929363689433742E-2</v>
      </c>
      <c r="K90" s="96">
        <f t="shared" si="8"/>
        <v>29</v>
      </c>
      <c r="L90" s="100">
        <f t="shared" si="10"/>
        <v>8.2442105741950523E-5</v>
      </c>
      <c r="M90" s="97">
        <f t="shared" si="9"/>
        <v>33</v>
      </c>
      <c r="N90" s="97">
        <f t="shared" si="11"/>
        <v>0</v>
      </c>
    </row>
    <row r="91" spans="1:16">
      <c r="A91" s="101"/>
      <c r="B91" s="98" t="s">
        <v>285</v>
      </c>
      <c r="C91" s="97"/>
      <c r="D91" s="97">
        <v>40264</v>
      </c>
      <c r="E91" s="97">
        <v>40681</v>
      </c>
      <c r="F91" s="97"/>
      <c r="G91" s="97"/>
      <c r="H91" s="97"/>
      <c r="I91" s="99"/>
      <c r="J91" s="99"/>
      <c r="K91" s="96"/>
      <c r="L91" s="100"/>
      <c r="M91" s="97"/>
      <c r="N91" s="97"/>
    </row>
    <row r="92" spans="1:16" s="108" customFormat="1">
      <c r="A92" s="186" t="s">
        <v>89</v>
      </c>
      <c r="B92" s="186"/>
      <c r="C92" s="63">
        <v>3701091</v>
      </c>
      <c r="D92" s="63">
        <v>4015136</v>
      </c>
      <c r="E92" s="63">
        <v>4052853</v>
      </c>
      <c r="F92" s="63"/>
      <c r="G92" s="63"/>
      <c r="H92" s="63"/>
      <c r="I92" s="99">
        <f t="shared" si="6"/>
        <v>1</v>
      </c>
      <c r="J92" s="99">
        <f t="shared" si="7"/>
        <v>9.5042786032550938E-2</v>
      </c>
      <c r="K92" s="96">
        <f t="shared" si="8"/>
        <v>351762</v>
      </c>
      <c r="L92" s="100">
        <f t="shared" si="10"/>
        <v>1</v>
      </c>
      <c r="M92" s="96">
        <f t="shared" si="9"/>
        <v>37717</v>
      </c>
      <c r="N92" s="97">
        <f t="shared" si="11"/>
        <v>0</v>
      </c>
      <c r="O92" s="18"/>
      <c r="P92" s="18"/>
    </row>
    <row r="93" spans="1:16" s="7" customFormat="1">
      <c r="C93" s="138"/>
      <c r="D93" s="137">
        <v>894572</v>
      </c>
      <c r="E93" s="139"/>
      <c r="F93" s="165"/>
      <c r="G93" s="165"/>
      <c r="H93" s="165"/>
      <c r="K93" s="15"/>
      <c r="L93" s="15"/>
      <c r="O93" s="5"/>
      <c r="P93" s="5"/>
    </row>
    <row r="94" spans="1:16">
      <c r="C94" s="138"/>
      <c r="D94" s="137"/>
      <c r="E94" s="139"/>
      <c r="F94" s="139"/>
      <c r="G94" s="139"/>
      <c r="H94" s="139"/>
      <c r="I94" s="11"/>
    </row>
    <row r="95" spans="1:16">
      <c r="E95" s="139"/>
      <c r="F95" s="139"/>
      <c r="H95" s="139"/>
    </row>
    <row r="97" spans="5:8">
      <c r="E97" s="139"/>
      <c r="G97" s="157"/>
      <c r="H97" s="157"/>
    </row>
  </sheetData>
  <mergeCells count="3">
    <mergeCell ref="A92:B92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0"/>
  <sheetViews>
    <sheetView topLeftCell="M1" zoomScale="80" zoomScaleNormal="80" workbookViewId="0">
      <pane ySplit="2" topLeftCell="A3" activePane="bottomLeft" state="frozen"/>
      <selection pane="bottomLeft" activeCell="U14" sqref="U14"/>
    </sheetView>
  </sheetViews>
  <sheetFormatPr defaultColWidth="8.85546875" defaultRowHeight="15"/>
  <cols>
    <col min="1" max="1" width="13.7109375" style="5" bestFit="1" customWidth="1"/>
    <col min="2" max="2" width="34.42578125" style="5" bestFit="1" customWidth="1"/>
    <col min="3" max="5" width="12" style="5" bestFit="1" customWidth="1"/>
    <col min="6" max="8" width="12" style="5" customWidth="1"/>
    <col min="9" max="9" width="22.5703125" style="5" customWidth="1"/>
    <col min="10" max="10" width="28.42578125" style="5" customWidth="1"/>
    <col min="11" max="11" width="26.7109375" style="5" customWidth="1"/>
    <col min="12" max="12" width="20.28515625" style="5" customWidth="1"/>
    <col min="13" max="14" width="29" style="5" customWidth="1"/>
    <col min="15" max="16384" width="8.85546875" style="5"/>
  </cols>
  <sheetData>
    <row r="1" spans="1:16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6" ht="45">
      <c r="A2" s="94" t="s">
        <v>1</v>
      </c>
      <c r="B2" s="93" t="s">
        <v>90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322</v>
      </c>
      <c r="J2" s="91" t="s">
        <v>301</v>
      </c>
      <c r="K2" s="91" t="s">
        <v>302</v>
      </c>
      <c r="L2" s="91" t="s">
        <v>303</v>
      </c>
      <c r="M2" s="95" t="s">
        <v>305</v>
      </c>
      <c r="N2" s="159" t="s">
        <v>306</v>
      </c>
    </row>
    <row r="3" spans="1:16">
      <c r="A3" s="101">
        <v>10</v>
      </c>
      <c r="B3" s="98" t="s">
        <v>9</v>
      </c>
      <c r="C3" s="96">
        <v>125410</v>
      </c>
      <c r="D3" s="96">
        <v>137037</v>
      </c>
      <c r="E3" s="96">
        <v>136737</v>
      </c>
      <c r="F3" s="96"/>
      <c r="G3" s="96"/>
      <c r="H3" s="96"/>
      <c r="I3" s="99">
        <f t="shared" ref="I3:I27" si="0">E3/$E$27</f>
        <v>0.15147255289027137</v>
      </c>
      <c r="J3" s="99">
        <f t="shared" ref="J3:J27" si="1">(E3-C3)/C3</f>
        <v>9.0319751216011476E-2</v>
      </c>
      <c r="K3" s="96">
        <f t="shared" ref="K3:K27" si="2">E3-C3</f>
        <v>11327</v>
      </c>
      <c r="L3" s="100">
        <f t="shared" ref="L3:L27" si="3">K3/$K$27</f>
        <v>0.14988355475572965</v>
      </c>
      <c r="M3" s="97">
        <f t="shared" ref="M3:M27" si="4">E3-D3</f>
        <v>-300</v>
      </c>
      <c r="N3" s="97">
        <f>H3-G3</f>
        <v>0</v>
      </c>
      <c r="P3" s="8"/>
    </row>
    <row r="4" spans="1:16">
      <c r="A4" s="101">
        <v>11</v>
      </c>
      <c r="B4" s="98" t="s">
        <v>10</v>
      </c>
      <c r="C4" s="96">
        <v>2461</v>
      </c>
      <c r="D4" s="96">
        <v>2530</v>
      </c>
      <c r="E4" s="96">
        <v>2576</v>
      </c>
      <c r="F4" s="96"/>
      <c r="G4" s="96"/>
      <c r="H4" s="96"/>
      <c r="I4" s="99">
        <f t="shared" si="0"/>
        <v>2.8536043371241073E-3</v>
      </c>
      <c r="J4" s="99">
        <f t="shared" si="1"/>
        <v>4.6728971962616821E-2</v>
      </c>
      <c r="K4" s="96">
        <f t="shared" si="2"/>
        <v>115</v>
      </c>
      <c r="L4" s="100">
        <f t="shared" si="3"/>
        <v>1.5217276239877203E-3</v>
      </c>
      <c r="M4" s="97">
        <f t="shared" si="4"/>
        <v>46</v>
      </c>
      <c r="N4" s="97">
        <f t="shared" ref="N4:N27" si="5">H4-G4</f>
        <v>0</v>
      </c>
      <c r="P4" s="8"/>
    </row>
    <row r="5" spans="1:16">
      <c r="A5" s="101">
        <v>12</v>
      </c>
      <c r="B5" s="98" t="s">
        <v>11</v>
      </c>
      <c r="C5" s="96">
        <v>1299</v>
      </c>
      <c r="D5" s="96">
        <v>1048</v>
      </c>
      <c r="E5" s="96">
        <v>1385</v>
      </c>
      <c r="F5" s="96"/>
      <c r="G5" s="96"/>
      <c r="H5" s="96"/>
      <c r="I5" s="99">
        <f t="shared" si="0"/>
        <v>1.5342554374677363E-3</v>
      </c>
      <c r="J5" s="99">
        <f t="shared" si="1"/>
        <v>6.6204772902232492E-2</v>
      </c>
      <c r="K5" s="96">
        <f t="shared" si="2"/>
        <v>86</v>
      </c>
      <c r="L5" s="100">
        <f t="shared" si="3"/>
        <v>1.1379876144603821E-3</v>
      </c>
      <c r="M5" s="97">
        <f t="shared" si="4"/>
        <v>337</v>
      </c>
      <c r="N5" s="97">
        <f t="shared" si="5"/>
        <v>0</v>
      </c>
      <c r="P5" s="8"/>
    </row>
    <row r="6" spans="1:16">
      <c r="A6" s="101">
        <v>13</v>
      </c>
      <c r="B6" s="98" t="s">
        <v>12</v>
      </c>
      <c r="C6" s="96">
        <v>113795</v>
      </c>
      <c r="D6" s="96">
        <v>120646</v>
      </c>
      <c r="E6" s="96">
        <v>121481</v>
      </c>
      <c r="F6" s="96"/>
      <c r="G6" s="96"/>
      <c r="H6" s="96"/>
      <c r="I6" s="99">
        <f t="shared" si="0"/>
        <v>0.13457247999929103</v>
      </c>
      <c r="J6" s="99">
        <f t="shared" si="1"/>
        <v>6.754251065512544E-2</v>
      </c>
      <c r="K6" s="96">
        <f t="shared" si="2"/>
        <v>7686</v>
      </c>
      <c r="L6" s="100">
        <f t="shared" si="3"/>
        <v>0.10170433493886624</v>
      </c>
      <c r="M6" s="97">
        <f t="shared" si="4"/>
        <v>835</v>
      </c>
      <c r="N6" s="97">
        <f t="shared" si="5"/>
        <v>0</v>
      </c>
      <c r="P6" s="8"/>
    </row>
    <row r="7" spans="1:16">
      <c r="A7" s="101">
        <v>14</v>
      </c>
      <c r="B7" s="98" t="s">
        <v>13</v>
      </c>
      <c r="C7" s="96">
        <v>232471</v>
      </c>
      <c r="D7" s="96">
        <v>253727</v>
      </c>
      <c r="E7" s="96">
        <v>257182</v>
      </c>
      <c r="F7" s="96"/>
      <c r="G7" s="96"/>
      <c r="H7" s="96"/>
      <c r="I7" s="99">
        <f t="shared" si="0"/>
        <v>0.28489738766702338</v>
      </c>
      <c r="J7" s="99">
        <f t="shared" si="1"/>
        <v>0.10629712953443655</v>
      </c>
      <c r="K7" s="96">
        <f t="shared" si="2"/>
        <v>24711</v>
      </c>
      <c r="L7" s="100">
        <f t="shared" si="3"/>
        <v>0.32698618535965701</v>
      </c>
      <c r="M7" s="97">
        <f t="shared" si="4"/>
        <v>3455</v>
      </c>
      <c r="N7" s="97">
        <f t="shared" si="5"/>
        <v>0</v>
      </c>
      <c r="P7" s="8"/>
    </row>
    <row r="8" spans="1:16">
      <c r="A8" s="101">
        <v>15</v>
      </c>
      <c r="B8" s="98" t="s">
        <v>14</v>
      </c>
      <c r="C8" s="96">
        <v>13113</v>
      </c>
      <c r="D8" s="96">
        <v>14680</v>
      </c>
      <c r="E8" s="96">
        <v>14828</v>
      </c>
      <c r="F8" s="96"/>
      <c r="G8" s="96"/>
      <c r="H8" s="96"/>
      <c r="I8" s="99">
        <f t="shared" si="0"/>
        <v>1.6425949189004762E-2</v>
      </c>
      <c r="J8" s="99">
        <f t="shared" si="1"/>
        <v>0.13078624265995578</v>
      </c>
      <c r="K8" s="96">
        <f t="shared" si="2"/>
        <v>1715</v>
      </c>
      <c r="L8" s="100">
        <f t="shared" si="3"/>
        <v>2.2693590218599482E-2</v>
      </c>
      <c r="M8" s="97">
        <f t="shared" si="4"/>
        <v>148</v>
      </c>
      <c r="N8" s="97">
        <f t="shared" si="5"/>
        <v>0</v>
      </c>
      <c r="P8" s="8"/>
    </row>
    <row r="9" spans="1:16">
      <c r="A9" s="101">
        <v>16</v>
      </c>
      <c r="B9" s="98" t="s">
        <v>15</v>
      </c>
      <c r="C9" s="96">
        <v>7927</v>
      </c>
      <c r="D9" s="96">
        <v>8730</v>
      </c>
      <c r="E9" s="96">
        <v>8662</v>
      </c>
      <c r="F9" s="96"/>
      <c r="G9" s="96"/>
      <c r="H9" s="96"/>
      <c r="I9" s="99">
        <f t="shared" si="0"/>
        <v>9.5954661367115748E-3</v>
      </c>
      <c r="J9" s="99">
        <f t="shared" si="1"/>
        <v>9.2721079853664692E-2</v>
      </c>
      <c r="K9" s="96">
        <f t="shared" si="2"/>
        <v>735</v>
      </c>
      <c r="L9" s="100">
        <f t="shared" si="3"/>
        <v>9.7258243793997782E-3</v>
      </c>
      <c r="M9" s="97">
        <f t="shared" si="4"/>
        <v>-68</v>
      </c>
      <c r="N9" s="97">
        <f t="shared" si="5"/>
        <v>0</v>
      </c>
      <c r="P9" s="8"/>
    </row>
    <row r="10" spans="1:16">
      <c r="A10" s="101">
        <v>17</v>
      </c>
      <c r="B10" s="98" t="s">
        <v>16</v>
      </c>
      <c r="C10" s="96">
        <v>9772</v>
      </c>
      <c r="D10" s="96">
        <v>10319</v>
      </c>
      <c r="E10" s="96">
        <v>10399</v>
      </c>
      <c r="F10" s="96"/>
      <c r="G10" s="96"/>
      <c r="H10" s="96"/>
      <c r="I10" s="99">
        <f t="shared" si="0"/>
        <v>1.151965508608447E-2</v>
      </c>
      <c r="J10" s="99">
        <f t="shared" si="1"/>
        <v>6.4162914449447397E-2</v>
      </c>
      <c r="K10" s="96">
        <f t="shared" si="2"/>
        <v>627</v>
      </c>
      <c r="L10" s="100">
        <f t="shared" si="3"/>
        <v>8.2967236542634843E-3</v>
      </c>
      <c r="M10" s="97">
        <f t="shared" si="4"/>
        <v>80</v>
      </c>
      <c r="N10" s="97">
        <f t="shared" si="5"/>
        <v>0</v>
      </c>
      <c r="P10" s="8"/>
    </row>
    <row r="11" spans="1:16">
      <c r="A11" s="101">
        <v>18</v>
      </c>
      <c r="B11" s="98" t="s">
        <v>17</v>
      </c>
      <c r="C11" s="96">
        <v>12597</v>
      </c>
      <c r="D11" s="96">
        <v>12602</v>
      </c>
      <c r="E11" s="96">
        <v>12694</v>
      </c>
      <c r="F11" s="96"/>
      <c r="G11" s="96"/>
      <c r="H11" s="96"/>
      <c r="I11" s="99">
        <f t="shared" si="0"/>
        <v>1.4061977273079744E-2</v>
      </c>
      <c r="J11" s="99">
        <f t="shared" si="1"/>
        <v>7.7002460903389698E-3</v>
      </c>
      <c r="K11" s="96">
        <f t="shared" si="2"/>
        <v>97</v>
      </c>
      <c r="L11" s="100">
        <f t="shared" si="3"/>
        <v>1.2835441697983381E-3</v>
      </c>
      <c r="M11" s="97">
        <f t="shared" si="4"/>
        <v>92</v>
      </c>
      <c r="N11" s="97">
        <f t="shared" si="5"/>
        <v>0</v>
      </c>
      <c r="P11" s="8"/>
    </row>
    <row r="12" spans="1:16">
      <c r="A12" s="101">
        <v>19</v>
      </c>
      <c r="B12" s="98" t="s">
        <v>18</v>
      </c>
      <c r="C12" s="96">
        <v>980</v>
      </c>
      <c r="D12" s="96">
        <v>1050</v>
      </c>
      <c r="E12" s="96">
        <v>1054</v>
      </c>
      <c r="F12" s="96"/>
      <c r="G12" s="96"/>
      <c r="H12" s="96"/>
      <c r="I12" s="99">
        <f t="shared" si="0"/>
        <v>1.1675850043978296E-3</v>
      </c>
      <c r="J12" s="99">
        <f t="shared" si="1"/>
        <v>7.5510204081632656E-2</v>
      </c>
      <c r="K12" s="96">
        <f t="shared" si="2"/>
        <v>74</v>
      </c>
      <c r="L12" s="100">
        <f t="shared" si="3"/>
        <v>9.7919864500079401E-4</v>
      </c>
      <c r="M12" s="97">
        <f t="shared" si="4"/>
        <v>4</v>
      </c>
      <c r="N12" s="97">
        <f t="shared" si="5"/>
        <v>0</v>
      </c>
      <c r="P12" s="8"/>
    </row>
    <row r="13" spans="1:16">
      <c r="A13" s="101">
        <v>20</v>
      </c>
      <c r="B13" s="98" t="s">
        <v>19</v>
      </c>
      <c r="C13" s="96">
        <v>16975</v>
      </c>
      <c r="D13" s="96">
        <v>18374</v>
      </c>
      <c r="E13" s="96">
        <v>18326</v>
      </c>
      <c r="F13" s="96"/>
      <c r="G13" s="96"/>
      <c r="H13" s="96"/>
      <c r="I13" s="99">
        <f t="shared" si="0"/>
        <v>2.0300913463562265E-2</v>
      </c>
      <c r="J13" s="99">
        <f t="shared" si="1"/>
        <v>7.9587628865979379E-2</v>
      </c>
      <c r="K13" s="96">
        <f t="shared" si="2"/>
        <v>1351</v>
      </c>
      <c r="L13" s="100">
        <f t="shared" si="3"/>
        <v>1.7876991478325305E-2</v>
      </c>
      <c r="M13" s="97">
        <f t="shared" si="4"/>
        <v>-48</v>
      </c>
      <c r="N13" s="97">
        <f t="shared" si="5"/>
        <v>0</v>
      </c>
    </row>
    <row r="14" spans="1:16">
      <c r="A14" s="101">
        <v>21</v>
      </c>
      <c r="B14" s="98" t="s">
        <v>20</v>
      </c>
      <c r="C14" s="96">
        <v>7939</v>
      </c>
      <c r="D14" s="96">
        <v>8964</v>
      </c>
      <c r="E14" s="96">
        <v>9320</v>
      </c>
      <c r="F14" s="96"/>
      <c r="G14" s="96"/>
      <c r="H14" s="96"/>
      <c r="I14" s="99">
        <f t="shared" si="0"/>
        <v>1.0324375940216103E-2</v>
      </c>
      <c r="J14" s="99">
        <f t="shared" si="1"/>
        <v>0.17395137926691018</v>
      </c>
      <c r="K14" s="96">
        <f t="shared" si="2"/>
        <v>1381</v>
      </c>
      <c r="L14" s="100">
        <f t="shared" si="3"/>
        <v>1.8273963901974277E-2</v>
      </c>
      <c r="M14" s="97">
        <f t="shared" si="4"/>
        <v>356</v>
      </c>
      <c r="N14" s="97">
        <f t="shared" si="5"/>
        <v>0</v>
      </c>
    </row>
    <row r="15" spans="1:16">
      <c r="A15" s="101">
        <v>22</v>
      </c>
      <c r="B15" s="98" t="s">
        <v>21</v>
      </c>
      <c r="C15" s="96">
        <v>40319</v>
      </c>
      <c r="D15" s="96">
        <v>43619</v>
      </c>
      <c r="E15" s="96">
        <v>44061</v>
      </c>
      <c r="F15" s="96"/>
      <c r="G15" s="96"/>
      <c r="H15" s="96"/>
      <c r="I15" s="99">
        <f t="shared" si="0"/>
        <v>4.88092626933328E-2</v>
      </c>
      <c r="J15" s="99">
        <f t="shared" si="1"/>
        <v>9.2809841513926433E-2</v>
      </c>
      <c r="K15" s="96">
        <f t="shared" si="2"/>
        <v>3742</v>
      </c>
      <c r="L15" s="100">
        <f t="shared" si="3"/>
        <v>4.9515693643148256E-2</v>
      </c>
      <c r="M15" s="97">
        <f t="shared" si="4"/>
        <v>442</v>
      </c>
      <c r="N15" s="97">
        <f t="shared" si="5"/>
        <v>0</v>
      </c>
    </row>
    <row r="16" spans="1:16">
      <c r="A16" s="101">
        <v>23</v>
      </c>
      <c r="B16" s="98" t="s">
        <v>22</v>
      </c>
      <c r="C16" s="96">
        <v>26837</v>
      </c>
      <c r="D16" s="96">
        <v>28725</v>
      </c>
      <c r="E16" s="96">
        <v>29828</v>
      </c>
      <c r="F16" s="96"/>
      <c r="G16" s="96"/>
      <c r="H16" s="96"/>
      <c r="I16" s="99">
        <f t="shared" si="0"/>
        <v>3.3042434071326815E-2</v>
      </c>
      <c r="J16" s="99">
        <f t="shared" si="1"/>
        <v>0.11145060923352089</v>
      </c>
      <c r="K16" s="96">
        <f t="shared" si="2"/>
        <v>2991</v>
      </c>
      <c r="L16" s="100">
        <f t="shared" si="3"/>
        <v>3.9578150637802359E-2</v>
      </c>
      <c r="M16" s="97">
        <f t="shared" si="4"/>
        <v>1103</v>
      </c>
      <c r="N16" s="97">
        <f t="shared" si="5"/>
        <v>0</v>
      </c>
    </row>
    <row r="17" spans="1:16">
      <c r="A17" s="101">
        <v>24</v>
      </c>
      <c r="B17" s="98" t="s">
        <v>23</v>
      </c>
      <c r="C17" s="96">
        <v>10708</v>
      </c>
      <c r="D17" s="96">
        <v>11953</v>
      </c>
      <c r="E17" s="96">
        <v>12011</v>
      </c>
      <c r="F17" s="96"/>
      <c r="G17" s="96"/>
      <c r="H17" s="96"/>
      <c r="I17" s="99">
        <f t="shared" si="0"/>
        <v>1.3305373328104679E-2</v>
      </c>
      <c r="J17" s="99">
        <f t="shared" si="1"/>
        <v>0.12168472170339933</v>
      </c>
      <c r="K17" s="96">
        <f t="shared" si="2"/>
        <v>1303</v>
      </c>
      <c r="L17" s="100">
        <f t="shared" si="3"/>
        <v>1.7241835600486952E-2</v>
      </c>
      <c r="M17" s="97">
        <f t="shared" si="4"/>
        <v>58</v>
      </c>
      <c r="N17" s="97">
        <f t="shared" si="5"/>
        <v>0</v>
      </c>
      <c r="P17" s="9"/>
    </row>
    <row r="18" spans="1:16">
      <c r="A18" s="101">
        <v>25</v>
      </c>
      <c r="B18" s="98" t="s">
        <v>24</v>
      </c>
      <c r="C18" s="96">
        <v>53314</v>
      </c>
      <c r="D18" s="96">
        <v>56915</v>
      </c>
      <c r="E18" s="96">
        <v>57256</v>
      </c>
      <c r="F18" s="96"/>
      <c r="G18" s="96"/>
      <c r="H18" s="96"/>
      <c r="I18" s="99">
        <f t="shared" si="0"/>
        <v>6.3426230561482097E-2</v>
      </c>
      <c r="J18" s="99">
        <f t="shared" si="1"/>
        <v>7.3939302997336531E-2</v>
      </c>
      <c r="K18" s="96">
        <f t="shared" si="2"/>
        <v>3942</v>
      </c>
      <c r="L18" s="100">
        <f t="shared" si="3"/>
        <v>5.2162176467474723E-2</v>
      </c>
      <c r="M18" s="97">
        <f t="shared" si="4"/>
        <v>341</v>
      </c>
      <c r="N18" s="97">
        <f t="shared" si="5"/>
        <v>0</v>
      </c>
    </row>
    <row r="19" spans="1:16">
      <c r="A19" s="101">
        <v>26</v>
      </c>
      <c r="B19" s="98" t="s">
        <v>25</v>
      </c>
      <c r="C19" s="96">
        <v>10642</v>
      </c>
      <c r="D19" s="96">
        <v>11987</v>
      </c>
      <c r="E19" s="96">
        <v>12027</v>
      </c>
      <c r="F19" s="96"/>
      <c r="G19" s="96"/>
      <c r="H19" s="96"/>
      <c r="I19" s="99">
        <f t="shared" si="0"/>
        <v>1.3323097578645823E-2</v>
      </c>
      <c r="J19" s="99">
        <f t="shared" si="1"/>
        <v>0.13014470964104491</v>
      </c>
      <c r="K19" s="96">
        <f t="shared" si="2"/>
        <v>1385</v>
      </c>
      <c r="L19" s="100">
        <f t="shared" si="3"/>
        <v>1.8326893558460806E-2</v>
      </c>
      <c r="M19" s="97">
        <f t="shared" si="4"/>
        <v>40</v>
      </c>
      <c r="N19" s="97">
        <f t="shared" si="5"/>
        <v>0</v>
      </c>
    </row>
    <row r="20" spans="1:16">
      <c r="A20" s="101">
        <v>27</v>
      </c>
      <c r="B20" s="98" t="s">
        <v>26</v>
      </c>
      <c r="C20" s="96">
        <v>30056</v>
      </c>
      <c r="D20" s="96">
        <v>33220</v>
      </c>
      <c r="E20" s="96">
        <v>33583</v>
      </c>
      <c r="F20" s="96"/>
      <c r="G20" s="96"/>
      <c r="H20" s="96"/>
      <c r="I20" s="99">
        <f t="shared" si="0"/>
        <v>3.7202094120201437E-2</v>
      </c>
      <c r="J20" s="99">
        <f t="shared" si="1"/>
        <v>0.11734761778014373</v>
      </c>
      <c r="K20" s="96">
        <f t="shared" si="2"/>
        <v>3527</v>
      </c>
      <c r="L20" s="100">
        <f t="shared" si="3"/>
        <v>4.6670724606997303E-2</v>
      </c>
      <c r="M20" s="97">
        <f t="shared" si="4"/>
        <v>363</v>
      </c>
      <c r="N20" s="97">
        <f t="shared" si="5"/>
        <v>0</v>
      </c>
    </row>
    <row r="21" spans="1:16">
      <c r="A21" s="101">
        <v>28</v>
      </c>
      <c r="B21" s="98" t="s">
        <v>27</v>
      </c>
      <c r="C21" s="96">
        <v>19654</v>
      </c>
      <c r="D21" s="96">
        <v>22082</v>
      </c>
      <c r="E21" s="96">
        <v>22418</v>
      </c>
      <c r="F21" s="96"/>
      <c r="G21" s="96"/>
      <c r="H21" s="96"/>
      <c r="I21" s="99">
        <f t="shared" si="0"/>
        <v>2.4833890539459721E-2</v>
      </c>
      <c r="J21" s="99">
        <f t="shared" si="1"/>
        <v>0.14063295003561616</v>
      </c>
      <c r="K21" s="96">
        <f t="shared" si="2"/>
        <v>2764</v>
      </c>
      <c r="L21" s="100">
        <f t="shared" si="3"/>
        <v>3.6574392632191817E-2</v>
      </c>
      <c r="M21" s="97">
        <f t="shared" si="4"/>
        <v>336</v>
      </c>
      <c r="N21" s="97">
        <f t="shared" si="5"/>
        <v>0</v>
      </c>
    </row>
    <row r="22" spans="1:16">
      <c r="A22" s="101">
        <v>29</v>
      </c>
      <c r="B22" s="98" t="s">
        <v>28</v>
      </c>
      <c r="C22" s="96">
        <v>31919</v>
      </c>
      <c r="D22" s="96">
        <v>34275</v>
      </c>
      <c r="E22" s="96">
        <v>34586</v>
      </c>
      <c r="F22" s="96"/>
      <c r="G22" s="96"/>
      <c r="H22" s="96"/>
      <c r="I22" s="99">
        <f t="shared" si="0"/>
        <v>3.8313183075999374E-2</v>
      </c>
      <c r="J22" s="99">
        <f t="shared" si="1"/>
        <v>8.3555249224599767E-2</v>
      </c>
      <c r="K22" s="96">
        <f t="shared" si="2"/>
        <v>2667</v>
      </c>
      <c r="L22" s="100">
        <f t="shared" si="3"/>
        <v>3.5290848462393477E-2</v>
      </c>
      <c r="M22" s="97">
        <f t="shared" si="4"/>
        <v>311</v>
      </c>
      <c r="N22" s="97">
        <f t="shared" si="5"/>
        <v>0</v>
      </c>
    </row>
    <row r="23" spans="1:16">
      <c r="A23" s="101">
        <v>30</v>
      </c>
      <c r="B23" s="98" t="s">
        <v>29</v>
      </c>
      <c r="C23" s="96">
        <v>3186</v>
      </c>
      <c r="D23" s="96">
        <v>3657</v>
      </c>
      <c r="E23" s="96">
        <v>3722</v>
      </c>
      <c r="F23" s="96"/>
      <c r="G23" s="96"/>
      <c r="H23" s="96"/>
      <c r="I23" s="99">
        <f t="shared" si="0"/>
        <v>4.123103782133512E-3</v>
      </c>
      <c r="J23" s="99">
        <f t="shared" si="1"/>
        <v>0.16823603264281231</v>
      </c>
      <c r="K23" s="96">
        <f t="shared" si="2"/>
        <v>536</v>
      </c>
      <c r="L23" s="100">
        <f t="shared" si="3"/>
        <v>7.09257396919494E-3</v>
      </c>
      <c r="M23" s="97">
        <f t="shared" si="4"/>
        <v>65</v>
      </c>
      <c r="N23" s="97">
        <f t="shared" si="5"/>
        <v>0</v>
      </c>
    </row>
    <row r="24" spans="1:16">
      <c r="A24" s="101">
        <v>31</v>
      </c>
      <c r="B24" s="98" t="s">
        <v>30</v>
      </c>
      <c r="C24" s="96">
        <v>21434</v>
      </c>
      <c r="D24" s="96">
        <v>22542</v>
      </c>
      <c r="E24" s="96">
        <v>22690</v>
      </c>
      <c r="F24" s="96"/>
      <c r="G24" s="96"/>
      <c r="H24" s="96"/>
      <c r="I24" s="99">
        <f t="shared" si="0"/>
        <v>2.5135202798659162E-2</v>
      </c>
      <c r="J24" s="99">
        <f t="shared" si="1"/>
        <v>5.8598488382942987E-2</v>
      </c>
      <c r="K24" s="96">
        <f t="shared" si="2"/>
        <v>1256</v>
      </c>
      <c r="L24" s="100">
        <f t="shared" si="3"/>
        <v>1.6619912136770231E-2</v>
      </c>
      <c r="M24" s="97">
        <f t="shared" si="4"/>
        <v>148</v>
      </c>
      <c r="N24" s="97">
        <f t="shared" si="5"/>
        <v>0</v>
      </c>
    </row>
    <row r="25" spans="1:16">
      <c r="A25" s="101">
        <v>32</v>
      </c>
      <c r="B25" s="98" t="s">
        <v>31</v>
      </c>
      <c r="C25" s="96">
        <v>15896</v>
      </c>
      <c r="D25" s="96">
        <v>17395</v>
      </c>
      <c r="E25" s="96">
        <v>17428</v>
      </c>
      <c r="F25" s="96"/>
      <c r="G25" s="96"/>
      <c r="H25" s="96"/>
      <c r="I25" s="99">
        <f t="shared" si="0"/>
        <v>1.9306139901940585E-2</v>
      </c>
      <c r="J25" s="99">
        <f t="shared" si="1"/>
        <v>9.637644690488173E-2</v>
      </c>
      <c r="K25" s="96">
        <f t="shared" si="2"/>
        <v>1532</v>
      </c>
      <c r="L25" s="100">
        <f t="shared" si="3"/>
        <v>2.027205843434076E-2</v>
      </c>
      <c r="M25" s="97">
        <f t="shared" si="4"/>
        <v>33</v>
      </c>
      <c r="N25" s="97">
        <f t="shared" si="5"/>
        <v>0</v>
      </c>
    </row>
    <row r="26" spans="1:16">
      <c r="A26" s="101">
        <v>33</v>
      </c>
      <c r="B26" s="98" t="s">
        <v>32</v>
      </c>
      <c r="C26" s="96">
        <v>18442</v>
      </c>
      <c r="D26" s="96">
        <v>18495</v>
      </c>
      <c r="E26" s="96">
        <v>18464</v>
      </c>
      <c r="F26" s="96"/>
      <c r="G26" s="96"/>
      <c r="H26" s="96"/>
      <c r="I26" s="99">
        <f t="shared" si="0"/>
        <v>2.0453785124479627E-2</v>
      </c>
      <c r="J26" s="99">
        <f t="shared" si="1"/>
        <v>1.1929291833857499E-3</v>
      </c>
      <c r="K26" s="96">
        <f t="shared" si="2"/>
        <v>22</v>
      </c>
      <c r="L26" s="100">
        <f t="shared" si="3"/>
        <v>2.911131106759117E-4</v>
      </c>
      <c r="M26" s="97">
        <f t="shared" si="4"/>
        <v>-31</v>
      </c>
      <c r="N26" s="97">
        <f t="shared" si="5"/>
        <v>0</v>
      </c>
    </row>
    <row r="27" spans="1:16" s="108" customFormat="1" ht="14.45" customHeight="1">
      <c r="A27" s="186" t="s">
        <v>89</v>
      </c>
      <c r="B27" s="186"/>
      <c r="C27" s="63">
        <v>827146</v>
      </c>
      <c r="D27" s="63">
        <v>894572</v>
      </c>
      <c r="E27" s="63">
        <v>902718</v>
      </c>
      <c r="F27" s="63"/>
      <c r="G27" s="63"/>
      <c r="H27" s="63"/>
      <c r="I27" s="99">
        <f t="shared" si="0"/>
        <v>1</v>
      </c>
      <c r="J27" s="99">
        <f t="shared" si="1"/>
        <v>9.1364765107973686E-2</v>
      </c>
      <c r="K27" s="96">
        <f t="shared" si="2"/>
        <v>75572</v>
      </c>
      <c r="L27" s="100">
        <f t="shared" si="3"/>
        <v>1</v>
      </c>
      <c r="M27" s="96">
        <f t="shared" si="4"/>
        <v>8146</v>
      </c>
      <c r="N27" s="97">
        <f t="shared" si="5"/>
        <v>0</v>
      </c>
      <c r="P27" s="18"/>
    </row>
    <row r="29" spans="1:16">
      <c r="E29" s="139"/>
      <c r="F29" s="139"/>
    </row>
    <row r="30" spans="1:16">
      <c r="E30" s="139"/>
      <c r="F30" s="139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L1" zoomScale="80" zoomScaleNormal="80" workbookViewId="0">
      <selection activeCell="U9" sqref="U9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.5703125" style="5" customWidth="1"/>
    <col min="9" max="9" width="19.28515625" style="5" customWidth="1"/>
    <col min="10" max="10" width="18.140625" style="5" customWidth="1"/>
    <col min="11" max="11" width="30.42578125" style="5" customWidth="1"/>
    <col min="12" max="12" width="27.42578125" style="5" customWidth="1"/>
    <col min="13" max="13" width="22.28515625" style="5" customWidth="1"/>
    <col min="14" max="15" width="30.42578125" style="5" customWidth="1"/>
    <col min="16" max="16384" width="9.140625" style="5"/>
  </cols>
  <sheetData>
    <row r="1" spans="1:15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5" ht="60">
      <c r="A2" s="92" t="s">
        <v>91</v>
      </c>
      <c r="B2" s="92" t="s">
        <v>174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324</v>
      </c>
      <c r="J2" s="91" t="s">
        <v>299</v>
      </c>
      <c r="K2" s="91" t="s">
        <v>325</v>
      </c>
      <c r="L2" s="91" t="s">
        <v>326</v>
      </c>
      <c r="M2" s="91" t="s">
        <v>308</v>
      </c>
      <c r="N2" s="95" t="s">
        <v>327</v>
      </c>
      <c r="O2" s="159" t="s">
        <v>327</v>
      </c>
    </row>
    <row r="3" spans="1:15">
      <c r="A3" s="74">
        <v>1</v>
      </c>
      <c r="B3" s="88" t="s">
        <v>92</v>
      </c>
      <c r="C3" s="75">
        <v>71063</v>
      </c>
      <c r="D3" s="75">
        <v>78090</v>
      </c>
      <c r="E3" s="75">
        <v>78086</v>
      </c>
      <c r="F3" s="75"/>
      <c r="G3" s="75"/>
      <c r="H3" s="75"/>
      <c r="I3" s="89"/>
      <c r="J3" s="99">
        <f t="shared" ref="J3:J66" si="0">E3/$E$84</f>
        <v>1.9266921351452915E-2</v>
      </c>
      <c r="K3" s="99">
        <f t="shared" ref="K3:K66" si="1">(E3-C3)/C3</f>
        <v>9.8827800683900208E-2</v>
      </c>
      <c r="L3" s="96">
        <f t="shared" ref="L3:L66" si="2">E3-C3</f>
        <v>7023</v>
      </c>
      <c r="M3" s="100">
        <f>L3/$L$84</f>
        <v>1.9965203745714432E-2</v>
      </c>
      <c r="N3" s="97">
        <f t="shared" ref="N3:N66" si="3">E3-D3</f>
        <v>-4</v>
      </c>
      <c r="O3" s="97">
        <f>H3-G3</f>
        <v>0</v>
      </c>
    </row>
    <row r="4" spans="1:15">
      <c r="A4" s="74">
        <v>2</v>
      </c>
      <c r="B4" s="88" t="s">
        <v>93</v>
      </c>
      <c r="C4" s="75">
        <v>9476</v>
      </c>
      <c r="D4" s="75">
        <v>10858</v>
      </c>
      <c r="E4" s="75">
        <v>11008</v>
      </c>
      <c r="F4" s="75"/>
      <c r="G4" s="75"/>
      <c r="H4" s="75"/>
      <c r="I4" s="89"/>
      <c r="J4" s="99">
        <f t="shared" si="0"/>
        <v>2.7161113418127923E-3</v>
      </c>
      <c r="K4" s="99">
        <f t="shared" si="1"/>
        <v>0.16167159138877163</v>
      </c>
      <c r="L4" s="96">
        <f t="shared" si="2"/>
        <v>1532</v>
      </c>
      <c r="M4" s="100">
        <f t="shared" ref="M4:M67" si="4">L4/$L$84</f>
        <v>4.3552174481609725E-3</v>
      </c>
      <c r="N4" s="97">
        <f t="shared" si="3"/>
        <v>150</v>
      </c>
      <c r="O4" s="97">
        <f t="shared" ref="O4:O67" si="5">H4-G4</f>
        <v>0</v>
      </c>
    </row>
    <row r="5" spans="1:15">
      <c r="A5" s="74">
        <v>3</v>
      </c>
      <c r="B5" s="88" t="s">
        <v>94</v>
      </c>
      <c r="C5" s="75">
        <v>19039</v>
      </c>
      <c r="D5" s="75">
        <v>20210</v>
      </c>
      <c r="E5" s="75">
        <v>20443</v>
      </c>
      <c r="F5" s="75"/>
      <c r="G5" s="75"/>
      <c r="H5" s="75"/>
      <c r="I5" s="89"/>
      <c r="J5" s="99">
        <f t="shared" si="0"/>
        <v>5.0441010320384184E-3</v>
      </c>
      <c r="K5" s="99">
        <f t="shared" si="1"/>
        <v>7.3743368874415668E-2</v>
      </c>
      <c r="L5" s="96">
        <f t="shared" si="2"/>
        <v>1404</v>
      </c>
      <c r="M5" s="100">
        <f t="shared" si="4"/>
        <v>3.991335050403398E-3</v>
      </c>
      <c r="N5" s="97">
        <f t="shared" si="3"/>
        <v>233</v>
      </c>
      <c r="O5" s="97">
        <f t="shared" si="5"/>
        <v>0</v>
      </c>
    </row>
    <row r="6" spans="1:15">
      <c r="A6" s="74">
        <v>4</v>
      </c>
      <c r="B6" s="88" t="s">
        <v>95</v>
      </c>
      <c r="C6" s="75">
        <v>3968</v>
      </c>
      <c r="D6" s="75">
        <v>5545</v>
      </c>
      <c r="E6" s="75">
        <v>5652</v>
      </c>
      <c r="F6" s="75"/>
      <c r="G6" s="75"/>
      <c r="H6" s="75"/>
      <c r="I6" s="89"/>
      <c r="J6" s="99">
        <f t="shared" si="0"/>
        <v>1.3945731562432686E-3</v>
      </c>
      <c r="K6" s="99">
        <f t="shared" si="1"/>
        <v>0.42439516129032256</v>
      </c>
      <c r="L6" s="96">
        <f t="shared" si="2"/>
        <v>1684</v>
      </c>
      <c r="M6" s="100">
        <f t="shared" si="4"/>
        <v>4.7873277954980928E-3</v>
      </c>
      <c r="N6" s="97">
        <f t="shared" si="3"/>
        <v>107</v>
      </c>
      <c r="O6" s="97">
        <f t="shared" si="5"/>
        <v>0</v>
      </c>
    </row>
    <row r="7" spans="1:15">
      <c r="A7" s="74">
        <v>5</v>
      </c>
      <c r="B7" s="88" t="s">
        <v>96</v>
      </c>
      <c r="C7" s="75">
        <v>9667</v>
      </c>
      <c r="D7" s="75">
        <v>10323</v>
      </c>
      <c r="E7" s="75">
        <v>10424</v>
      </c>
      <c r="F7" s="75"/>
      <c r="G7" s="75"/>
      <c r="H7" s="75"/>
      <c r="I7" s="89"/>
      <c r="J7" s="99">
        <f t="shared" si="0"/>
        <v>2.5720153185916192E-3</v>
      </c>
      <c r="K7" s="99">
        <f t="shared" si="1"/>
        <v>7.8307644563980552E-2</v>
      </c>
      <c r="L7" s="96">
        <f t="shared" si="2"/>
        <v>757</v>
      </c>
      <c r="M7" s="100">
        <f t="shared" si="4"/>
        <v>2.1520232429881568E-3</v>
      </c>
      <c r="N7" s="97">
        <f t="shared" si="3"/>
        <v>101</v>
      </c>
      <c r="O7" s="97">
        <f t="shared" si="5"/>
        <v>0</v>
      </c>
    </row>
    <row r="8" spans="1:15">
      <c r="A8" s="74">
        <v>6</v>
      </c>
      <c r="B8" s="88" t="s">
        <v>97</v>
      </c>
      <c r="C8" s="75">
        <v>310942</v>
      </c>
      <c r="D8" s="75">
        <v>337202</v>
      </c>
      <c r="E8" s="75">
        <v>339687</v>
      </c>
      <c r="F8" s="75"/>
      <c r="G8" s="75"/>
      <c r="H8" s="75"/>
      <c r="I8" s="89"/>
      <c r="J8" s="99">
        <f t="shared" si="0"/>
        <v>8.3814290821798865E-2</v>
      </c>
      <c r="K8" s="99">
        <f t="shared" si="1"/>
        <v>9.2444893259836236E-2</v>
      </c>
      <c r="L8" s="96">
        <f t="shared" si="2"/>
        <v>28745</v>
      </c>
      <c r="M8" s="100">
        <f t="shared" si="4"/>
        <v>8.1717183777667859E-2</v>
      </c>
      <c r="N8" s="97">
        <f t="shared" si="3"/>
        <v>2485</v>
      </c>
      <c r="O8" s="97">
        <f t="shared" si="5"/>
        <v>0</v>
      </c>
    </row>
    <row r="9" spans="1:15">
      <c r="A9" s="74">
        <v>7</v>
      </c>
      <c r="B9" s="88" t="s">
        <v>98</v>
      </c>
      <c r="C9" s="75">
        <v>133569</v>
      </c>
      <c r="D9" s="75">
        <v>145122</v>
      </c>
      <c r="E9" s="75">
        <v>156757</v>
      </c>
      <c r="F9" s="75"/>
      <c r="G9" s="75"/>
      <c r="H9" s="75"/>
      <c r="I9" s="89"/>
      <c r="J9" s="99">
        <f t="shared" si="0"/>
        <v>3.8678185465892793E-2</v>
      </c>
      <c r="K9" s="99">
        <f t="shared" si="1"/>
        <v>0.17360315642102583</v>
      </c>
      <c r="L9" s="96">
        <f t="shared" si="2"/>
        <v>23188</v>
      </c>
      <c r="M9" s="100">
        <f t="shared" si="4"/>
        <v>6.5919570618770643E-2</v>
      </c>
      <c r="N9" s="97">
        <f t="shared" si="3"/>
        <v>11635</v>
      </c>
      <c r="O9" s="97">
        <f t="shared" si="5"/>
        <v>0</v>
      </c>
    </row>
    <row r="10" spans="1:15">
      <c r="A10" s="74">
        <v>8</v>
      </c>
      <c r="B10" s="88" t="s">
        <v>99</v>
      </c>
      <c r="C10" s="75">
        <v>5145</v>
      </c>
      <c r="D10" s="75">
        <v>5230</v>
      </c>
      <c r="E10" s="75">
        <v>5360</v>
      </c>
      <c r="F10" s="75"/>
      <c r="G10" s="75"/>
      <c r="H10" s="75"/>
      <c r="I10" s="89"/>
      <c r="J10" s="99">
        <f t="shared" si="0"/>
        <v>1.3225251446326823E-3</v>
      </c>
      <c r="K10" s="99">
        <f t="shared" si="1"/>
        <v>4.1788143828960157E-2</v>
      </c>
      <c r="L10" s="96">
        <f t="shared" si="2"/>
        <v>215</v>
      </c>
      <c r="M10" s="100">
        <f t="shared" si="4"/>
        <v>6.1120871498342633E-4</v>
      </c>
      <c r="N10" s="97">
        <f t="shared" si="3"/>
        <v>130</v>
      </c>
      <c r="O10" s="97">
        <f t="shared" si="5"/>
        <v>0</v>
      </c>
    </row>
    <row r="11" spans="1:15">
      <c r="A11" s="74">
        <v>9</v>
      </c>
      <c r="B11" s="88" t="s">
        <v>100</v>
      </c>
      <c r="C11" s="75">
        <v>42903</v>
      </c>
      <c r="D11" s="75">
        <v>46657</v>
      </c>
      <c r="E11" s="75">
        <v>47199</v>
      </c>
      <c r="F11" s="75"/>
      <c r="G11" s="75"/>
      <c r="H11" s="75"/>
      <c r="I11" s="89"/>
      <c r="J11" s="99">
        <f t="shared" si="0"/>
        <v>1.1645870205507083E-2</v>
      </c>
      <c r="K11" s="99">
        <f t="shared" si="1"/>
        <v>0.10013285784210894</v>
      </c>
      <c r="L11" s="96">
        <f t="shared" si="2"/>
        <v>4296</v>
      </c>
      <c r="M11" s="100">
        <f t="shared" si="4"/>
        <v>1.2212802974738602E-2</v>
      </c>
      <c r="N11" s="97">
        <f t="shared" si="3"/>
        <v>542</v>
      </c>
      <c r="O11" s="97">
        <f t="shared" si="5"/>
        <v>0</v>
      </c>
    </row>
    <row r="12" spans="1:15">
      <c r="A12" s="74">
        <v>10</v>
      </c>
      <c r="B12" s="88" t="s">
        <v>101</v>
      </c>
      <c r="C12" s="75">
        <v>43004</v>
      </c>
      <c r="D12" s="75">
        <v>48951</v>
      </c>
      <c r="E12" s="75">
        <v>49402</v>
      </c>
      <c r="F12" s="75"/>
      <c r="G12" s="75"/>
      <c r="H12" s="75"/>
      <c r="I12" s="89"/>
      <c r="J12" s="99">
        <f t="shared" si="0"/>
        <v>1.2189437909541748E-2</v>
      </c>
      <c r="K12" s="99">
        <f t="shared" si="1"/>
        <v>0.14877685796670076</v>
      </c>
      <c r="L12" s="96">
        <f t="shared" si="2"/>
        <v>6398</v>
      </c>
      <c r="M12" s="100">
        <f t="shared" si="4"/>
        <v>1.8188434225413774E-2</v>
      </c>
      <c r="N12" s="97">
        <f t="shared" si="3"/>
        <v>451</v>
      </c>
      <c r="O12" s="97">
        <f t="shared" si="5"/>
        <v>0</v>
      </c>
    </row>
    <row r="13" spans="1:15">
      <c r="A13" s="74">
        <v>11</v>
      </c>
      <c r="B13" s="88" t="s">
        <v>102</v>
      </c>
      <c r="C13" s="75">
        <v>11021</v>
      </c>
      <c r="D13" s="75">
        <v>12072</v>
      </c>
      <c r="E13" s="75">
        <v>12086</v>
      </c>
      <c r="F13" s="75"/>
      <c r="G13" s="75"/>
      <c r="H13" s="75"/>
      <c r="I13" s="89"/>
      <c r="J13" s="99">
        <f t="shared" si="0"/>
        <v>2.9820968093340668E-3</v>
      </c>
      <c r="K13" s="99">
        <f t="shared" si="1"/>
        <v>9.6633699301333822E-2</v>
      </c>
      <c r="L13" s="96">
        <f t="shared" si="2"/>
        <v>1065</v>
      </c>
      <c r="M13" s="100">
        <f t="shared" si="4"/>
        <v>3.0276152625923211E-3</v>
      </c>
      <c r="N13" s="97">
        <f t="shared" si="3"/>
        <v>14</v>
      </c>
      <c r="O13" s="97">
        <f t="shared" si="5"/>
        <v>0</v>
      </c>
    </row>
    <row r="14" spans="1:15">
      <c r="A14" s="74">
        <v>12</v>
      </c>
      <c r="B14" s="88" t="s">
        <v>103</v>
      </c>
      <c r="C14" s="75">
        <v>3677</v>
      </c>
      <c r="D14" s="75">
        <v>4711</v>
      </c>
      <c r="E14" s="75">
        <v>4879</v>
      </c>
      <c r="F14" s="75"/>
      <c r="G14" s="75"/>
      <c r="H14" s="75"/>
      <c r="I14" s="89"/>
      <c r="J14" s="99">
        <f t="shared" si="0"/>
        <v>1.2038433172878464E-3</v>
      </c>
      <c r="K14" s="99">
        <f t="shared" si="1"/>
        <v>0.32689692684253469</v>
      </c>
      <c r="L14" s="96">
        <f t="shared" si="2"/>
        <v>1202</v>
      </c>
      <c r="M14" s="100">
        <f t="shared" si="4"/>
        <v>3.4170831414422251E-3</v>
      </c>
      <c r="N14" s="97">
        <f t="shared" si="3"/>
        <v>168</v>
      </c>
      <c r="O14" s="97">
        <f t="shared" si="5"/>
        <v>0</v>
      </c>
    </row>
    <row r="15" spans="1:15">
      <c r="A15" s="74">
        <v>13</v>
      </c>
      <c r="B15" s="88" t="s">
        <v>104</v>
      </c>
      <c r="C15" s="75">
        <v>3334</v>
      </c>
      <c r="D15" s="75">
        <v>4755</v>
      </c>
      <c r="E15" s="75">
        <v>4747</v>
      </c>
      <c r="F15" s="75"/>
      <c r="G15" s="75"/>
      <c r="H15" s="75"/>
      <c r="I15" s="89"/>
      <c r="J15" s="99">
        <f t="shared" si="0"/>
        <v>1.1712736682036086E-3</v>
      </c>
      <c r="K15" s="99">
        <f t="shared" si="1"/>
        <v>0.42381523695260948</v>
      </c>
      <c r="L15" s="96">
        <f t="shared" si="2"/>
        <v>1413</v>
      </c>
      <c r="M15" s="100">
        <f t="shared" si="4"/>
        <v>4.016920531495727E-3</v>
      </c>
      <c r="N15" s="97">
        <f t="shared" si="3"/>
        <v>-8</v>
      </c>
      <c r="O15" s="97">
        <f t="shared" si="5"/>
        <v>0</v>
      </c>
    </row>
    <row r="16" spans="1:15">
      <c r="A16" s="74">
        <v>14</v>
      </c>
      <c r="B16" s="88" t="s">
        <v>105</v>
      </c>
      <c r="C16" s="75">
        <v>17193</v>
      </c>
      <c r="D16" s="75">
        <v>18009</v>
      </c>
      <c r="E16" s="75">
        <v>18303</v>
      </c>
      <c r="F16" s="75"/>
      <c r="G16" s="75"/>
      <c r="H16" s="75"/>
      <c r="I16" s="89"/>
      <c r="J16" s="99">
        <f t="shared" si="0"/>
        <v>4.5160779332485039E-3</v>
      </c>
      <c r="K16" s="99">
        <f t="shared" si="1"/>
        <v>6.4561158611062638E-2</v>
      </c>
      <c r="L16" s="96">
        <f t="shared" si="2"/>
        <v>1110</v>
      </c>
      <c r="M16" s="100">
        <f t="shared" si="4"/>
        <v>3.1555426680539684E-3</v>
      </c>
      <c r="N16" s="97">
        <f t="shared" si="3"/>
        <v>294</v>
      </c>
      <c r="O16" s="97">
        <f t="shared" si="5"/>
        <v>0</v>
      </c>
    </row>
    <row r="17" spans="1:15">
      <c r="A17" s="74">
        <v>15</v>
      </c>
      <c r="B17" s="88" t="s">
        <v>106</v>
      </c>
      <c r="C17" s="75">
        <v>7853</v>
      </c>
      <c r="D17" s="75">
        <v>8892</v>
      </c>
      <c r="E17" s="75">
        <v>8930</v>
      </c>
      <c r="F17" s="75"/>
      <c r="G17" s="75"/>
      <c r="H17" s="75"/>
      <c r="I17" s="89"/>
      <c r="J17" s="99">
        <f t="shared" si="0"/>
        <v>2.203386108501838E-3</v>
      </c>
      <c r="K17" s="99">
        <f t="shared" si="1"/>
        <v>0.13714504011205908</v>
      </c>
      <c r="L17" s="96">
        <f t="shared" si="2"/>
        <v>1077</v>
      </c>
      <c r="M17" s="100">
        <f t="shared" si="4"/>
        <v>3.0617292373820936E-3</v>
      </c>
      <c r="N17" s="97">
        <f t="shared" si="3"/>
        <v>38</v>
      </c>
      <c r="O17" s="97">
        <f t="shared" si="5"/>
        <v>0</v>
      </c>
    </row>
    <row r="18" spans="1:15">
      <c r="A18" s="74">
        <v>16</v>
      </c>
      <c r="B18" s="88" t="s">
        <v>107</v>
      </c>
      <c r="C18" s="75">
        <v>199083</v>
      </c>
      <c r="D18" s="75">
        <v>214646</v>
      </c>
      <c r="E18" s="75">
        <v>215453</v>
      </c>
      <c r="F18" s="75"/>
      <c r="G18" s="75"/>
      <c r="H18" s="75"/>
      <c r="I18" s="89"/>
      <c r="J18" s="99">
        <f t="shared" si="0"/>
        <v>5.3160822758683821E-2</v>
      </c>
      <c r="K18" s="99">
        <f t="shared" si="1"/>
        <v>8.2227010844723059E-2</v>
      </c>
      <c r="L18" s="96">
        <f t="shared" si="2"/>
        <v>16370</v>
      </c>
      <c r="M18" s="100">
        <f t="shared" si="4"/>
        <v>4.6537147275714827E-2</v>
      </c>
      <c r="N18" s="97">
        <f t="shared" si="3"/>
        <v>807</v>
      </c>
      <c r="O18" s="97">
        <f t="shared" si="5"/>
        <v>0</v>
      </c>
    </row>
    <row r="19" spans="1:15">
      <c r="A19" s="74">
        <v>17</v>
      </c>
      <c r="B19" s="88" t="s">
        <v>108</v>
      </c>
      <c r="C19" s="75">
        <v>21151</v>
      </c>
      <c r="D19" s="75">
        <v>23341</v>
      </c>
      <c r="E19" s="75">
        <v>24101</v>
      </c>
      <c r="F19" s="75"/>
      <c r="G19" s="75"/>
      <c r="H19" s="75"/>
      <c r="I19" s="89"/>
      <c r="J19" s="99">
        <f t="shared" si="0"/>
        <v>5.9466750952970665E-3</v>
      </c>
      <c r="K19" s="99">
        <f t="shared" si="1"/>
        <v>0.13947331095456481</v>
      </c>
      <c r="L19" s="96">
        <f t="shared" si="2"/>
        <v>2950</v>
      </c>
      <c r="M19" s="100">
        <f t="shared" si="4"/>
        <v>8.3863521358191057E-3</v>
      </c>
      <c r="N19" s="97">
        <f t="shared" si="3"/>
        <v>760</v>
      </c>
      <c r="O19" s="97">
        <f t="shared" si="5"/>
        <v>0</v>
      </c>
    </row>
    <row r="20" spans="1:15">
      <c r="A20" s="74">
        <v>18</v>
      </c>
      <c r="B20" s="88" t="s">
        <v>109</v>
      </c>
      <c r="C20" s="75">
        <v>5672</v>
      </c>
      <c r="D20" s="75">
        <v>6545</v>
      </c>
      <c r="E20" s="75">
        <v>6561</v>
      </c>
      <c r="F20" s="75"/>
      <c r="G20" s="75"/>
      <c r="H20" s="75"/>
      <c r="I20" s="89"/>
      <c r="J20" s="99">
        <f t="shared" si="0"/>
        <v>1.6188596033460873E-3</v>
      </c>
      <c r="K20" s="99">
        <f t="shared" si="1"/>
        <v>0.15673483779971792</v>
      </c>
      <c r="L20" s="96">
        <f t="shared" si="2"/>
        <v>889</v>
      </c>
      <c r="M20" s="100">
        <f t="shared" si="4"/>
        <v>2.5272769656756555E-3</v>
      </c>
      <c r="N20" s="97">
        <f t="shared" si="3"/>
        <v>16</v>
      </c>
      <c r="O20" s="97">
        <f t="shared" si="5"/>
        <v>0</v>
      </c>
    </row>
    <row r="21" spans="1:15">
      <c r="A21" s="74">
        <v>19</v>
      </c>
      <c r="B21" s="88" t="s">
        <v>110</v>
      </c>
      <c r="C21" s="75">
        <v>14246</v>
      </c>
      <c r="D21" s="75">
        <v>15338</v>
      </c>
      <c r="E21" s="75">
        <v>15794</v>
      </c>
      <c r="F21" s="75"/>
      <c r="G21" s="75"/>
      <c r="H21" s="75"/>
      <c r="I21" s="89"/>
      <c r="J21" s="99">
        <f t="shared" si="0"/>
        <v>3.8970078608821985E-3</v>
      </c>
      <c r="K21" s="99">
        <f t="shared" si="1"/>
        <v>0.10866208058402359</v>
      </c>
      <c r="L21" s="96">
        <f t="shared" si="2"/>
        <v>1548</v>
      </c>
      <c r="M21" s="100">
        <f t="shared" si="4"/>
        <v>4.4007027478806691E-3</v>
      </c>
      <c r="N21" s="97">
        <f t="shared" si="3"/>
        <v>456</v>
      </c>
      <c r="O21" s="97">
        <f t="shared" si="5"/>
        <v>0</v>
      </c>
    </row>
    <row r="22" spans="1:15">
      <c r="A22" s="74">
        <v>20</v>
      </c>
      <c r="B22" s="88" t="s">
        <v>111</v>
      </c>
      <c r="C22" s="75">
        <v>61426</v>
      </c>
      <c r="D22" s="75">
        <v>66202</v>
      </c>
      <c r="E22" s="75">
        <v>66502</v>
      </c>
      <c r="F22" s="75"/>
      <c r="G22" s="75"/>
      <c r="H22" s="75"/>
      <c r="I22" s="89"/>
      <c r="J22" s="99">
        <f t="shared" si="0"/>
        <v>1.6408687904545267E-2</v>
      </c>
      <c r="K22" s="99">
        <f t="shared" si="1"/>
        <v>8.263601732165532E-2</v>
      </c>
      <c r="L22" s="96">
        <f t="shared" si="2"/>
        <v>5076</v>
      </c>
      <c r="M22" s="100">
        <f t="shared" si="4"/>
        <v>1.4430211336073823E-2</v>
      </c>
      <c r="N22" s="97">
        <f t="shared" si="3"/>
        <v>300</v>
      </c>
      <c r="O22" s="97">
        <f t="shared" si="5"/>
        <v>0</v>
      </c>
    </row>
    <row r="23" spans="1:15">
      <c r="A23" s="74">
        <v>21</v>
      </c>
      <c r="B23" s="88" t="s">
        <v>112</v>
      </c>
      <c r="C23" s="75">
        <v>26120</v>
      </c>
      <c r="D23" s="75">
        <v>27816</v>
      </c>
      <c r="E23" s="75">
        <v>28166</v>
      </c>
      <c r="F23" s="75"/>
      <c r="G23" s="75"/>
      <c r="H23" s="75"/>
      <c r="I23" s="89"/>
      <c r="J23" s="99">
        <f t="shared" si="0"/>
        <v>6.9496722432321129E-3</v>
      </c>
      <c r="K23" s="99">
        <f t="shared" si="1"/>
        <v>7.8330781010719761E-2</v>
      </c>
      <c r="L23" s="96">
        <f t="shared" si="2"/>
        <v>2046</v>
      </c>
      <c r="M23" s="100">
        <f t="shared" si="4"/>
        <v>5.8164327016562338E-3</v>
      </c>
      <c r="N23" s="97">
        <f t="shared" si="3"/>
        <v>350</v>
      </c>
      <c r="O23" s="97">
        <f t="shared" si="5"/>
        <v>0</v>
      </c>
    </row>
    <row r="24" spans="1:15">
      <c r="A24" s="74">
        <v>22</v>
      </c>
      <c r="B24" s="88" t="s">
        <v>113</v>
      </c>
      <c r="C24" s="75">
        <v>19547</v>
      </c>
      <c r="D24" s="75">
        <v>21953</v>
      </c>
      <c r="E24" s="75">
        <v>22070</v>
      </c>
      <c r="F24" s="75"/>
      <c r="G24" s="75"/>
      <c r="H24" s="75"/>
      <c r="I24" s="89"/>
      <c r="J24" s="99">
        <f t="shared" si="0"/>
        <v>5.445546630978227E-3</v>
      </c>
      <c r="K24" s="99">
        <f t="shared" si="1"/>
        <v>0.12907351511740933</v>
      </c>
      <c r="L24" s="96">
        <f t="shared" si="2"/>
        <v>2523</v>
      </c>
      <c r="M24" s="100">
        <f t="shared" si="4"/>
        <v>7.1724631995496958E-3</v>
      </c>
      <c r="N24" s="97">
        <f t="shared" si="3"/>
        <v>117</v>
      </c>
      <c r="O24" s="97">
        <f t="shared" si="5"/>
        <v>0</v>
      </c>
    </row>
    <row r="25" spans="1:15">
      <c r="A25" s="74">
        <v>23</v>
      </c>
      <c r="B25" s="88" t="s">
        <v>114</v>
      </c>
      <c r="C25" s="75">
        <v>11446</v>
      </c>
      <c r="D25" s="75">
        <v>12287</v>
      </c>
      <c r="E25" s="75">
        <v>12538</v>
      </c>
      <c r="F25" s="75"/>
      <c r="G25" s="75"/>
      <c r="H25" s="75"/>
      <c r="I25" s="89"/>
      <c r="J25" s="99">
        <f t="shared" si="0"/>
        <v>3.0936231834710016E-3</v>
      </c>
      <c r="K25" s="99">
        <f t="shared" si="1"/>
        <v>9.5404508125109214E-2</v>
      </c>
      <c r="L25" s="96">
        <f t="shared" si="2"/>
        <v>1092</v>
      </c>
      <c r="M25" s="100">
        <f t="shared" si="4"/>
        <v>3.1043717058693095E-3</v>
      </c>
      <c r="N25" s="97">
        <f t="shared" si="3"/>
        <v>251</v>
      </c>
      <c r="O25" s="97">
        <f t="shared" si="5"/>
        <v>0</v>
      </c>
    </row>
    <row r="26" spans="1:15">
      <c r="A26" s="74">
        <v>24</v>
      </c>
      <c r="B26" s="88" t="s">
        <v>115</v>
      </c>
      <c r="C26" s="75">
        <v>6100</v>
      </c>
      <c r="D26" s="75">
        <v>6548</v>
      </c>
      <c r="E26" s="75">
        <v>6612</v>
      </c>
      <c r="F26" s="75"/>
      <c r="G26" s="75"/>
      <c r="H26" s="75"/>
      <c r="I26" s="89"/>
      <c r="J26" s="99">
        <f t="shared" si="0"/>
        <v>1.631443331401361E-3</v>
      </c>
      <c r="K26" s="99">
        <f t="shared" si="1"/>
        <v>8.3934426229508197E-2</v>
      </c>
      <c r="L26" s="96">
        <f t="shared" si="2"/>
        <v>512</v>
      </c>
      <c r="M26" s="100">
        <f t="shared" si="4"/>
        <v>1.4555295910302988E-3</v>
      </c>
      <c r="N26" s="97">
        <f t="shared" si="3"/>
        <v>64</v>
      </c>
      <c r="O26" s="97">
        <f t="shared" si="5"/>
        <v>0</v>
      </c>
    </row>
    <row r="27" spans="1:15">
      <c r="A27" s="74">
        <v>25</v>
      </c>
      <c r="B27" s="88" t="s">
        <v>116</v>
      </c>
      <c r="C27" s="75">
        <v>14460</v>
      </c>
      <c r="D27" s="75">
        <v>17292</v>
      </c>
      <c r="E27" s="75">
        <v>16902</v>
      </c>
      <c r="F27" s="75"/>
      <c r="G27" s="75"/>
      <c r="H27" s="75"/>
      <c r="I27" s="89"/>
      <c r="J27" s="99">
        <f t="shared" si="0"/>
        <v>4.1703955213771631E-3</v>
      </c>
      <c r="K27" s="99">
        <f t="shared" si="1"/>
        <v>0.16887966804979254</v>
      </c>
      <c r="L27" s="96">
        <f t="shared" si="2"/>
        <v>2442</v>
      </c>
      <c r="M27" s="100">
        <f t="shared" si="4"/>
        <v>6.9421938697187303E-3</v>
      </c>
      <c r="N27" s="97">
        <f t="shared" si="3"/>
        <v>-390</v>
      </c>
      <c r="O27" s="97">
        <f t="shared" si="5"/>
        <v>0</v>
      </c>
    </row>
    <row r="28" spans="1:15">
      <c r="A28" s="74">
        <v>26</v>
      </c>
      <c r="B28" s="88" t="s">
        <v>117</v>
      </c>
      <c r="C28" s="75">
        <v>48113</v>
      </c>
      <c r="D28" s="75">
        <v>50310</v>
      </c>
      <c r="E28" s="75">
        <v>51177</v>
      </c>
      <c r="F28" s="75"/>
      <c r="G28" s="75"/>
      <c r="H28" s="75"/>
      <c r="I28" s="89"/>
      <c r="J28" s="99">
        <f t="shared" si="0"/>
        <v>1.2627400993818429E-2</v>
      </c>
      <c r="K28" s="99">
        <f t="shared" si="1"/>
        <v>6.3683411967659462E-2</v>
      </c>
      <c r="L28" s="96">
        <f t="shared" si="2"/>
        <v>3064</v>
      </c>
      <c r="M28" s="100">
        <f t="shared" si="4"/>
        <v>8.710434896321945E-3</v>
      </c>
      <c r="N28" s="97">
        <f t="shared" si="3"/>
        <v>867</v>
      </c>
      <c r="O28" s="97">
        <f t="shared" si="5"/>
        <v>0</v>
      </c>
    </row>
    <row r="29" spans="1:15">
      <c r="A29" s="74">
        <v>27</v>
      </c>
      <c r="B29" s="88" t="s">
        <v>118</v>
      </c>
      <c r="C29" s="75">
        <v>44072</v>
      </c>
      <c r="D29" s="75">
        <v>51194</v>
      </c>
      <c r="E29" s="75">
        <v>51719</v>
      </c>
      <c r="F29" s="75"/>
      <c r="G29" s="75"/>
      <c r="H29" s="75"/>
      <c r="I29" s="89"/>
      <c r="J29" s="99">
        <f t="shared" si="0"/>
        <v>1.2761133946876436E-2</v>
      </c>
      <c r="K29" s="99">
        <f t="shared" si="1"/>
        <v>0.17351152659284808</v>
      </c>
      <c r="L29" s="96">
        <f t="shared" si="2"/>
        <v>7647</v>
      </c>
      <c r="M29" s="100">
        <f t="shared" si="4"/>
        <v>2.1739130434782608E-2</v>
      </c>
      <c r="N29" s="97">
        <f t="shared" si="3"/>
        <v>525</v>
      </c>
      <c r="O29" s="97">
        <f t="shared" si="5"/>
        <v>0</v>
      </c>
    </row>
    <row r="30" spans="1:15">
      <c r="A30" s="74">
        <v>28</v>
      </c>
      <c r="B30" s="88" t="s">
        <v>119</v>
      </c>
      <c r="C30" s="75">
        <v>16507</v>
      </c>
      <c r="D30" s="75">
        <v>16751</v>
      </c>
      <c r="E30" s="75">
        <v>16938</v>
      </c>
      <c r="F30" s="75"/>
      <c r="G30" s="75"/>
      <c r="H30" s="75"/>
      <c r="I30" s="89"/>
      <c r="J30" s="99">
        <f t="shared" si="0"/>
        <v>4.1792781529455918E-3</v>
      </c>
      <c r="K30" s="99">
        <f t="shared" si="1"/>
        <v>2.6110135094202458E-2</v>
      </c>
      <c r="L30" s="96">
        <f t="shared" si="2"/>
        <v>431</v>
      </c>
      <c r="M30" s="100">
        <f t="shared" si="4"/>
        <v>1.2252602611993336E-3</v>
      </c>
      <c r="N30" s="97">
        <f t="shared" si="3"/>
        <v>187</v>
      </c>
      <c r="O30" s="97">
        <f t="shared" si="5"/>
        <v>0</v>
      </c>
    </row>
    <row r="31" spans="1:15">
      <c r="A31" s="74">
        <v>29</v>
      </c>
      <c r="B31" s="88" t="s">
        <v>120</v>
      </c>
      <c r="C31" s="75">
        <v>2628</v>
      </c>
      <c r="D31" s="75">
        <v>3276</v>
      </c>
      <c r="E31" s="75">
        <v>3417</v>
      </c>
      <c r="F31" s="75"/>
      <c r="G31" s="75"/>
      <c r="H31" s="75"/>
      <c r="I31" s="89"/>
      <c r="J31" s="99">
        <f t="shared" si="0"/>
        <v>8.4310977970333486E-4</v>
      </c>
      <c r="K31" s="99">
        <f t="shared" si="1"/>
        <v>0.3002283105022831</v>
      </c>
      <c r="L31" s="96">
        <f t="shared" si="2"/>
        <v>789</v>
      </c>
      <c r="M31" s="100">
        <f t="shared" si="4"/>
        <v>2.2429938424275504E-3</v>
      </c>
      <c r="N31" s="97">
        <f t="shared" si="3"/>
        <v>141</v>
      </c>
      <c r="O31" s="97">
        <f t="shared" si="5"/>
        <v>0</v>
      </c>
    </row>
    <row r="32" spans="1:15">
      <c r="A32" s="74">
        <v>30</v>
      </c>
      <c r="B32" s="88" t="s">
        <v>121</v>
      </c>
      <c r="C32" s="75">
        <v>3388</v>
      </c>
      <c r="D32" s="75">
        <v>3863</v>
      </c>
      <c r="E32" s="75">
        <v>3869</v>
      </c>
      <c r="F32" s="75"/>
      <c r="G32" s="75"/>
      <c r="H32" s="75"/>
      <c r="I32" s="89"/>
      <c r="J32" s="99">
        <f t="shared" si="0"/>
        <v>9.5463615384027008E-4</v>
      </c>
      <c r="K32" s="99">
        <f t="shared" si="1"/>
        <v>0.14197166469893743</v>
      </c>
      <c r="L32" s="96">
        <f t="shared" si="2"/>
        <v>481</v>
      </c>
      <c r="M32" s="100">
        <f t="shared" si="4"/>
        <v>1.3674018228233863E-3</v>
      </c>
      <c r="N32" s="97">
        <f t="shared" si="3"/>
        <v>6</v>
      </c>
      <c r="O32" s="97">
        <f t="shared" si="5"/>
        <v>0</v>
      </c>
    </row>
    <row r="33" spans="1:15">
      <c r="A33" s="74">
        <v>31</v>
      </c>
      <c r="B33" s="88" t="s">
        <v>122</v>
      </c>
      <c r="C33" s="75">
        <v>34305</v>
      </c>
      <c r="D33" s="75">
        <v>37570</v>
      </c>
      <c r="E33" s="75">
        <v>37952</v>
      </c>
      <c r="F33" s="75"/>
      <c r="G33" s="75"/>
      <c r="H33" s="75"/>
      <c r="I33" s="89"/>
      <c r="J33" s="99">
        <f t="shared" si="0"/>
        <v>9.3642675912499179E-3</v>
      </c>
      <c r="K33" s="99">
        <f t="shared" si="1"/>
        <v>0.10631103337705874</v>
      </c>
      <c r="L33" s="96">
        <f t="shared" si="2"/>
        <v>3647</v>
      </c>
      <c r="M33" s="100">
        <f t="shared" si="4"/>
        <v>1.0367805504858399E-2</v>
      </c>
      <c r="N33" s="97">
        <f t="shared" si="3"/>
        <v>382</v>
      </c>
      <c r="O33" s="97">
        <f t="shared" si="5"/>
        <v>0</v>
      </c>
    </row>
    <row r="34" spans="1:15">
      <c r="A34" s="74">
        <v>32</v>
      </c>
      <c r="B34" s="88" t="s">
        <v>123</v>
      </c>
      <c r="C34" s="75">
        <v>16324</v>
      </c>
      <c r="D34" s="75">
        <v>16588</v>
      </c>
      <c r="E34" s="75">
        <v>16739</v>
      </c>
      <c r="F34" s="75"/>
      <c r="G34" s="75"/>
      <c r="H34" s="75"/>
      <c r="I34" s="89"/>
      <c r="J34" s="99">
        <f t="shared" si="0"/>
        <v>4.1301769395534456E-3</v>
      </c>
      <c r="K34" s="99">
        <f t="shared" si="1"/>
        <v>2.5422690517030139E-2</v>
      </c>
      <c r="L34" s="96">
        <f t="shared" si="2"/>
        <v>415</v>
      </c>
      <c r="M34" s="100">
        <f t="shared" si="4"/>
        <v>1.1797749614796368E-3</v>
      </c>
      <c r="N34" s="97">
        <f t="shared" si="3"/>
        <v>151</v>
      </c>
      <c r="O34" s="97">
        <f t="shared" si="5"/>
        <v>0</v>
      </c>
    </row>
    <row r="35" spans="1:15">
      <c r="A35" s="74">
        <v>33</v>
      </c>
      <c r="B35" s="88" t="s">
        <v>124</v>
      </c>
      <c r="C35" s="75">
        <v>57846</v>
      </c>
      <c r="D35" s="75">
        <v>62920</v>
      </c>
      <c r="E35" s="75">
        <v>63292</v>
      </c>
      <c r="F35" s="75"/>
      <c r="G35" s="75"/>
      <c r="H35" s="75"/>
      <c r="I35" s="89"/>
      <c r="J35" s="99">
        <f t="shared" si="0"/>
        <v>1.5616653256360396E-2</v>
      </c>
      <c r="K35" s="99">
        <f t="shared" si="1"/>
        <v>9.4146526985444109E-2</v>
      </c>
      <c r="L35" s="96">
        <f t="shared" si="2"/>
        <v>5446</v>
      </c>
      <c r="M35" s="100">
        <f t="shared" si="4"/>
        <v>1.5482058892091812E-2</v>
      </c>
      <c r="N35" s="97">
        <f t="shared" si="3"/>
        <v>372</v>
      </c>
      <c r="O35" s="97">
        <f t="shared" si="5"/>
        <v>0</v>
      </c>
    </row>
    <row r="36" spans="1:15">
      <c r="A36" s="74">
        <v>34</v>
      </c>
      <c r="B36" s="88" t="s">
        <v>125</v>
      </c>
      <c r="C36" s="75">
        <v>1228498</v>
      </c>
      <c r="D36" s="75">
        <v>1307134</v>
      </c>
      <c r="E36" s="75">
        <v>1315603</v>
      </c>
      <c r="F36" s="75"/>
      <c r="G36" s="75"/>
      <c r="H36" s="75"/>
      <c r="I36" s="89"/>
      <c r="J36" s="99">
        <f t="shared" si="0"/>
        <v>0.32461157609219976</v>
      </c>
      <c r="K36" s="99">
        <f t="shared" si="1"/>
        <v>7.0903656334808843E-2</v>
      </c>
      <c r="L36" s="96">
        <f t="shared" si="2"/>
        <v>87105</v>
      </c>
      <c r="M36" s="100">
        <f t="shared" si="4"/>
        <v>0.24762481450526208</v>
      </c>
      <c r="N36" s="97">
        <f t="shared" si="3"/>
        <v>8469</v>
      </c>
      <c r="O36" s="97">
        <f t="shared" si="5"/>
        <v>0</v>
      </c>
    </row>
    <row r="37" spans="1:15">
      <c r="A37" s="74">
        <v>35</v>
      </c>
      <c r="B37" s="88" t="s">
        <v>126</v>
      </c>
      <c r="C37" s="75">
        <v>266058</v>
      </c>
      <c r="D37" s="75">
        <v>291275</v>
      </c>
      <c r="E37" s="75">
        <v>293078</v>
      </c>
      <c r="F37" s="75"/>
      <c r="G37" s="75"/>
      <c r="H37" s="75"/>
      <c r="I37" s="89"/>
      <c r="J37" s="99">
        <f t="shared" si="0"/>
        <v>7.2313997078107692E-2</v>
      </c>
      <c r="K37" s="99">
        <f t="shared" si="1"/>
        <v>0.1015568034037691</v>
      </c>
      <c r="L37" s="96">
        <f t="shared" si="2"/>
        <v>27020</v>
      </c>
      <c r="M37" s="100">
        <f t="shared" si="4"/>
        <v>7.6813299901638044E-2</v>
      </c>
      <c r="N37" s="97">
        <f t="shared" si="3"/>
        <v>1803</v>
      </c>
      <c r="O37" s="97">
        <f t="shared" si="5"/>
        <v>0</v>
      </c>
    </row>
    <row r="38" spans="1:15">
      <c r="A38" s="74">
        <v>36</v>
      </c>
      <c r="B38" s="88" t="s">
        <v>127</v>
      </c>
      <c r="C38" s="75">
        <v>4403</v>
      </c>
      <c r="D38" s="75">
        <v>5852</v>
      </c>
      <c r="E38" s="75">
        <v>6028</v>
      </c>
      <c r="F38" s="75"/>
      <c r="G38" s="75"/>
      <c r="H38" s="75"/>
      <c r="I38" s="89"/>
      <c r="J38" s="99">
        <f t="shared" si="0"/>
        <v>1.4873473081801882E-3</v>
      </c>
      <c r="K38" s="99">
        <f t="shared" si="1"/>
        <v>0.36906654553713375</v>
      </c>
      <c r="L38" s="96">
        <f t="shared" si="2"/>
        <v>1625</v>
      </c>
      <c r="M38" s="100">
        <f t="shared" si="4"/>
        <v>4.61960075278171E-3</v>
      </c>
      <c r="N38" s="97">
        <f t="shared" si="3"/>
        <v>176</v>
      </c>
      <c r="O38" s="97">
        <f t="shared" si="5"/>
        <v>0</v>
      </c>
    </row>
    <row r="39" spans="1:15">
      <c r="A39" s="74">
        <v>37</v>
      </c>
      <c r="B39" s="88" t="s">
        <v>128</v>
      </c>
      <c r="C39" s="75">
        <v>10924</v>
      </c>
      <c r="D39" s="75">
        <v>13084</v>
      </c>
      <c r="E39" s="75">
        <v>13032</v>
      </c>
      <c r="F39" s="75"/>
      <c r="G39" s="75"/>
      <c r="H39" s="75"/>
      <c r="I39" s="89"/>
      <c r="J39" s="99">
        <f t="shared" si="0"/>
        <v>3.2155126277711036E-3</v>
      </c>
      <c r="K39" s="99">
        <f t="shared" si="1"/>
        <v>0.19296960820212378</v>
      </c>
      <c r="L39" s="96">
        <f t="shared" si="2"/>
        <v>2108</v>
      </c>
      <c r="M39" s="100">
        <f t="shared" si="4"/>
        <v>5.9926882380700588E-3</v>
      </c>
      <c r="N39" s="97">
        <f t="shared" si="3"/>
        <v>-52</v>
      </c>
      <c r="O39" s="97">
        <f t="shared" si="5"/>
        <v>0</v>
      </c>
    </row>
    <row r="40" spans="1:15">
      <c r="A40" s="74">
        <v>38</v>
      </c>
      <c r="B40" s="88" t="s">
        <v>129</v>
      </c>
      <c r="C40" s="75">
        <v>43214</v>
      </c>
      <c r="D40" s="75">
        <v>46454</v>
      </c>
      <c r="E40" s="75">
        <v>46262</v>
      </c>
      <c r="F40" s="75"/>
      <c r="G40" s="75"/>
      <c r="H40" s="75"/>
      <c r="I40" s="89"/>
      <c r="J40" s="99">
        <f t="shared" si="0"/>
        <v>1.1414675044962155E-2</v>
      </c>
      <c r="K40" s="99">
        <f t="shared" si="1"/>
        <v>7.0532697736844535E-2</v>
      </c>
      <c r="L40" s="96">
        <f t="shared" si="2"/>
        <v>3048</v>
      </c>
      <c r="M40" s="100">
        <f t="shared" si="4"/>
        <v>8.6649495966022484E-3</v>
      </c>
      <c r="N40" s="97">
        <f t="shared" si="3"/>
        <v>-192</v>
      </c>
      <c r="O40" s="97">
        <f t="shared" si="5"/>
        <v>0</v>
      </c>
    </row>
    <row r="41" spans="1:15">
      <c r="A41" s="74">
        <v>39</v>
      </c>
      <c r="B41" s="88" t="s">
        <v>130</v>
      </c>
      <c r="C41" s="75">
        <v>20086</v>
      </c>
      <c r="D41" s="75">
        <v>22026</v>
      </c>
      <c r="E41" s="75">
        <v>22257</v>
      </c>
      <c r="F41" s="75"/>
      <c r="G41" s="75"/>
      <c r="H41" s="75"/>
      <c r="I41" s="89"/>
      <c r="J41" s="99">
        <f t="shared" si="0"/>
        <v>5.491686967180897E-3</v>
      </c>
      <c r="K41" s="99">
        <f t="shared" si="1"/>
        <v>0.10808523349596734</v>
      </c>
      <c r="L41" s="96">
        <f t="shared" si="2"/>
        <v>2171</v>
      </c>
      <c r="M41" s="100">
        <f t="shared" si="4"/>
        <v>6.1717866057163654E-3</v>
      </c>
      <c r="N41" s="97">
        <f t="shared" si="3"/>
        <v>231</v>
      </c>
      <c r="O41" s="97">
        <f t="shared" si="5"/>
        <v>0</v>
      </c>
    </row>
    <row r="42" spans="1:15">
      <c r="A42" s="74">
        <v>40</v>
      </c>
      <c r="B42" s="88" t="s">
        <v>131</v>
      </c>
      <c r="C42" s="75">
        <v>4980</v>
      </c>
      <c r="D42" s="75">
        <v>5030</v>
      </c>
      <c r="E42" s="75">
        <v>5128</v>
      </c>
      <c r="F42" s="75"/>
      <c r="G42" s="75"/>
      <c r="H42" s="75"/>
      <c r="I42" s="89"/>
      <c r="J42" s="99">
        <f t="shared" si="0"/>
        <v>1.2652815189694766E-3</v>
      </c>
      <c r="K42" s="99">
        <f t="shared" si="1"/>
        <v>2.9718875502008031E-2</v>
      </c>
      <c r="L42" s="96">
        <f t="shared" si="2"/>
        <v>148</v>
      </c>
      <c r="M42" s="100">
        <f t="shared" si="4"/>
        <v>4.2073902240719578E-4</v>
      </c>
      <c r="N42" s="97">
        <f t="shared" si="3"/>
        <v>98</v>
      </c>
      <c r="O42" s="97">
        <f t="shared" si="5"/>
        <v>0</v>
      </c>
    </row>
    <row r="43" spans="1:15">
      <c r="A43" s="74">
        <v>41</v>
      </c>
      <c r="B43" s="88" t="s">
        <v>132</v>
      </c>
      <c r="C43" s="75">
        <v>118348</v>
      </c>
      <c r="D43" s="75">
        <v>126918</v>
      </c>
      <c r="E43" s="75">
        <v>127553</v>
      </c>
      <c r="F43" s="75"/>
      <c r="G43" s="75"/>
      <c r="H43" s="75"/>
      <c r="I43" s="89"/>
      <c r="J43" s="99">
        <f t="shared" si="0"/>
        <v>3.1472397345770994E-2</v>
      </c>
      <c r="K43" s="99">
        <f t="shared" si="1"/>
        <v>7.777909216885795E-2</v>
      </c>
      <c r="L43" s="96">
        <f t="shared" si="2"/>
        <v>9205</v>
      </c>
      <c r="M43" s="100">
        <f t="shared" si="4"/>
        <v>2.6168261494988087E-2</v>
      </c>
      <c r="N43" s="97">
        <f t="shared" si="3"/>
        <v>635</v>
      </c>
      <c r="O43" s="97">
        <f t="shared" si="5"/>
        <v>0</v>
      </c>
    </row>
    <row r="44" spans="1:15">
      <c r="A44" s="74">
        <v>42</v>
      </c>
      <c r="B44" s="88" t="s">
        <v>133</v>
      </c>
      <c r="C44" s="75">
        <v>55619</v>
      </c>
      <c r="D44" s="75">
        <v>60437</v>
      </c>
      <c r="E44" s="75">
        <v>61311</v>
      </c>
      <c r="F44" s="75"/>
      <c r="G44" s="75"/>
      <c r="H44" s="75"/>
      <c r="I44" s="89"/>
      <c r="J44" s="99">
        <f t="shared" si="0"/>
        <v>1.512786178033104E-2</v>
      </c>
      <c r="K44" s="99">
        <f t="shared" si="1"/>
        <v>0.10233912871500746</v>
      </c>
      <c r="L44" s="96">
        <f t="shared" si="2"/>
        <v>5692</v>
      </c>
      <c r="M44" s="100">
        <f t="shared" si="4"/>
        <v>1.618139537528215E-2</v>
      </c>
      <c r="N44" s="97">
        <f t="shared" si="3"/>
        <v>874</v>
      </c>
      <c r="O44" s="97">
        <f t="shared" si="5"/>
        <v>0</v>
      </c>
    </row>
    <row r="45" spans="1:15">
      <c r="A45" s="74">
        <v>43</v>
      </c>
      <c r="B45" s="88" t="s">
        <v>134</v>
      </c>
      <c r="C45" s="75">
        <v>17810</v>
      </c>
      <c r="D45" s="75">
        <v>19549</v>
      </c>
      <c r="E45" s="75">
        <v>19672</v>
      </c>
      <c r="F45" s="75"/>
      <c r="G45" s="75"/>
      <c r="H45" s="75"/>
      <c r="I45" s="89"/>
      <c r="J45" s="99">
        <f t="shared" si="0"/>
        <v>4.8538646726145754E-3</v>
      </c>
      <c r="K45" s="99">
        <f t="shared" si="1"/>
        <v>0.10454800673778776</v>
      </c>
      <c r="L45" s="96">
        <f t="shared" si="2"/>
        <v>1862</v>
      </c>
      <c r="M45" s="100">
        <f t="shared" si="4"/>
        <v>5.2933517548797195E-3</v>
      </c>
      <c r="N45" s="97">
        <f t="shared" si="3"/>
        <v>123</v>
      </c>
      <c r="O45" s="97">
        <f t="shared" si="5"/>
        <v>0</v>
      </c>
    </row>
    <row r="46" spans="1:15">
      <c r="A46" s="74">
        <v>44</v>
      </c>
      <c r="B46" s="88" t="s">
        <v>135</v>
      </c>
      <c r="C46" s="75">
        <v>19626</v>
      </c>
      <c r="D46" s="75">
        <v>21849</v>
      </c>
      <c r="E46" s="75">
        <v>21898</v>
      </c>
      <c r="F46" s="75"/>
      <c r="G46" s="75"/>
      <c r="H46" s="75"/>
      <c r="I46" s="89"/>
      <c r="J46" s="99">
        <f t="shared" si="0"/>
        <v>5.4031073912624017E-3</v>
      </c>
      <c r="K46" s="99">
        <f t="shared" si="1"/>
        <v>0.11576480179353918</v>
      </c>
      <c r="L46" s="96">
        <f t="shared" si="2"/>
        <v>2272</v>
      </c>
      <c r="M46" s="100">
        <f t="shared" si="4"/>
        <v>6.4589125601969511E-3</v>
      </c>
      <c r="N46" s="97">
        <f t="shared" si="3"/>
        <v>49</v>
      </c>
      <c r="O46" s="97">
        <f t="shared" si="5"/>
        <v>0</v>
      </c>
    </row>
    <row r="47" spans="1:15">
      <c r="A47" s="74">
        <v>45</v>
      </c>
      <c r="B47" s="88" t="s">
        <v>136</v>
      </c>
      <c r="C47" s="75">
        <v>59340</v>
      </c>
      <c r="D47" s="75">
        <v>66732</v>
      </c>
      <c r="E47" s="75">
        <v>66760</v>
      </c>
      <c r="F47" s="75"/>
      <c r="G47" s="75"/>
      <c r="H47" s="75"/>
      <c r="I47" s="89"/>
      <c r="J47" s="99">
        <f t="shared" si="0"/>
        <v>1.6472346764119003E-2</v>
      </c>
      <c r="K47" s="99">
        <f t="shared" si="1"/>
        <v>0.12504213009774182</v>
      </c>
      <c r="L47" s="96">
        <f t="shared" si="2"/>
        <v>7420</v>
      </c>
      <c r="M47" s="100">
        <f t="shared" si="4"/>
        <v>2.1093807745009411E-2</v>
      </c>
      <c r="N47" s="97">
        <f t="shared" si="3"/>
        <v>28</v>
      </c>
      <c r="O47" s="97">
        <f t="shared" si="5"/>
        <v>0</v>
      </c>
    </row>
    <row r="48" spans="1:15">
      <c r="A48" s="74">
        <v>46</v>
      </c>
      <c r="B48" s="88" t="s">
        <v>137</v>
      </c>
      <c r="C48" s="75">
        <v>23154</v>
      </c>
      <c r="D48" s="75">
        <v>25517</v>
      </c>
      <c r="E48" s="75">
        <v>25754</v>
      </c>
      <c r="F48" s="75"/>
      <c r="G48" s="75"/>
      <c r="H48" s="75"/>
      <c r="I48" s="89"/>
      <c r="J48" s="99">
        <f t="shared" si="0"/>
        <v>6.3545359281474059E-3</v>
      </c>
      <c r="K48" s="99">
        <f t="shared" si="1"/>
        <v>0.11229161268031441</v>
      </c>
      <c r="L48" s="96">
        <f t="shared" si="2"/>
        <v>2600</v>
      </c>
      <c r="M48" s="100">
        <f t="shared" si="4"/>
        <v>7.3913612044507367E-3</v>
      </c>
      <c r="N48" s="97">
        <f t="shared" si="3"/>
        <v>237</v>
      </c>
      <c r="O48" s="97">
        <f t="shared" si="5"/>
        <v>0</v>
      </c>
    </row>
    <row r="49" spans="1:15">
      <c r="A49" s="74">
        <v>47</v>
      </c>
      <c r="B49" s="88" t="s">
        <v>138</v>
      </c>
      <c r="C49" s="75">
        <v>9899</v>
      </c>
      <c r="D49" s="75">
        <v>11946</v>
      </c>
      <c r="E49" s="75">
        <v>12080</v>
      </c>
      <c r="F49" s="75"/>
      <c r="G49" s="75"/>
      <c r="H49" s="75"/>
      <c r="I49" s="89"/>
      <c r="J49" s="99">
        <f t="shared" si="0"/>
        <v>2.9806163707393287E-3</v>
      </c>
      <c r="K49" s="99">
        <f t="shared" si="1"/>
        <v>0.22032528538236185</v>
      </c>
      <c r="L49" s="96">
        <f t="shared" si="2"/>
        <v>2181</v>
      </c>
      <c r="M49" s="100">
        <f t="shared" si="4"/>
        <v>6.200214918041176E-3</v>
      </c>
      <c r="N49" s="97">
        <f t="shared" si="3"/>
        <v>134</v>
      </c>
      <c r="O49" s="97">
        <f t="shared" si="5"/>
        <v>0</v>
      </c>
    </row>
    <row r="50" spans="1:15">
      <c r="A50" s="74">
        <v>48</v>
      </c>
      <c r="B50" s="88" t="s">
        <v>139</v>
      </c>
      <c r="C50" s="75">
        <v>45674</v>
      </c>
      <c r="D50" s="75">
        <v>48413</v>
      </c>
      <c r="E50" s="75">
        <v>50484</v>
      </c>
      <c r="F50" s="75"/>
      <c r="G50" s="75"/>
      <c r="H50" s="75"/>
      <c r="I50" s="89"/>
      <c r="J50" s="99">
        <f t="shared" si="0"/>
        <v>1.245641033612618E-2</v>
      </c>
      <c r="K50" s="99">
        <f t="shared" si="1"/>
        <v>0.10531155580855629</v>
      </c>
      <c r="L50" s="96">
        <f t="shared" si="2"/>
        <v>4810</v>
      </c>
      <c r="M50" s="100">
        <f t="shared" si="4"/>
        <v>1.3674018228233862E-2</v>
      </c>
      <c r="N50" s="97">
        <f t="shared" si="3"/>
        <v>2071</v>
      </c>
      <c r="O50" s="97">
        <f t="shared" si="5"/>
        <v>0</v>
      </c>
    </row>
    <row r="51" spans="1:15">
      <c r="A51" s="74">
        <v>49</v>
      </c>
      <c r="B51" s="88" t="s">
        <v>140</v>
      </c>
      <c r="C51" s="75">
        <v>3539</v>
      </c>
      <c r="D51" s="75">
        <v>5056</v>
      </c>
      <c r="E51" s="75">
        <v>5109</v>
      </c>
      <c r="F51" s="75"/>
      <c r="G51" s="75"/>
      <c r="H51" s="75"/>
      <c r="I51" s="89"/>
      <c r="J51" s="99">
        <f t="shared" si="0"/>
        <v>1.2605934634194727E-3</v>
      </c>
      <c r="K51" s="99">
        <f t="shared" si="1"/>
        <v>0.44362814354337382</v>
      </c>
      <c r="L51" s="96">
        <f t="shared" si="2"/>
        <v>1570</v>
      </c>
      <c r="M51" s="100">
        <f t="shared" si="4"/>
        <v>4.4632450349952526E-3</v>
      </c>
      <c r="N51" s="97">
        <f t="shared" si="3"/>
        <v>53</v>
      </c>
      <c r="O51" s="97">
        <f t="shared" si="5"/>
        <v>0</v>
      </c>
    </row>
    <row r="52" spans="1:15">
      <c r="A52" s="74">
        <v>50</v>
      </c>
      <c r="B52" s="88" t="s">
        <v>141</v>
      </c>
      <c r="C52" s="75">
        <v>7931</v>
      </c>
      <c r="D52" s="75">
        <v>8890</v>
      </c>
      <c r="E52" s="75">
        <v>9102</v>
      </c>
      <c r="F52" s="75"/>
      <c r="G52" s="75"/>
      <c r="H52" s="75"/>
      <c r="I52" s="89"/>
      <c r="J52" s="99">
        <f t="shared" si="0"/>
        <v>2.2458253482176629E-3</v>
      </c>
      <c r="K52" s="99">
        <f t="shared" si="1"/>
        <v>0.14764846803681755</v>
      </c>
      <c r="L52" s="96">
        <f t="shared" si="2"/>
        <v>1171</v>
      </c>
      <c r="M52" s="100">
        <f t="shared" si="4"/>
        <v>3.3289553732353126E-3</v>
      </c>
      <c r="N52" s="97">
        <f t="shared" si="3"/>
        <v>212</v>
      </c>
      <c r="O52" s="97">
        <f t="shared" si="5"/>
        <v>0</v>
      </c>
    </row>
    <row r="53" spans="1:15">
      <c r="A53" s="74">
        <v>51</v>
      </c>
      <c r="B53" s="88" t="s">
        <v>142</v>
      </c>
      <c r="C53" s="75">
        <v>7263</v>
      </c>
      <c r="D53" s="75">
        <v>8078</v>
      </c>
      <c r="E53" s="75">
        <v>7958</v>
      </c>
      <c r="F53" s="75"/>
      <c r="G53" s="75"/>
      <c r="H53" s="75"/>
      <c r="I53" s="89"/>
      <c r="J53" s="99">
        <f t="shared" si="0"/>
        <v>1.9635550561542697E-3</v>
      </c>
      <c r="K53" s="99">
        <f t="shared" si="1"/>
        <v>9.5690486025058516E-2</v>
      </c>
      <c r="L53" s="96">
        <f t="shared" si="2"/>
        <v>695</v>
      </c>
      <c r="M53" s="100">
        <f t="shared" si="4"/>
        <v>1.9757677065743314E-3</v>
      </c>
      <c r="N53" s="97">
        <f t="shared" si="3"/>
        <v>-120</v>
      </c>
      <c r="O53" s="97">
        <f t="shared" si="5"/>
        <v>0</v>
      </c>
    </row>
    <row r="54" spans="1:15">
      <c r="A54" s="74">
        <v>52</v>
      </c>
      <c r="B54" s="88" t="s">
        <v>143</v>
      </c>
      <c r="C54" s="75">
        <v>24469</v>
      </c>
      <c r="D54" s="75">
        <v>28003</v>
      </c>
      <c r="E54" s="75">
        <v>28106</v>
      </c>
      <c r="F54" s="75"/>
      <c r="G54" s="75"/>
      <c r="H54" s="75"/>
      <c r="I54" s="89"/>
      <c r="J54" s="99">
        <f t="shared" si="0"/>
        <v>6.9348678572847327E-3</v>
      </c>
      <c r="K54" s="99">
        <f t="shared" si="1"/>
        <v>0.14863705096244229</v>
      </c>
      <c r="L54" s="96">
        <f t="shared" si="2"/>
        <v>3637</v>
      </c>
      <c r="M54" s="100">
        <f t="shared" si="4"/>
        <v>1.0339377192533588E-2</v>
      </c>
      <c r="N54" s="97">
        <f t="shared" si="3"/>
        <v>103</v>
      </c>
      <c r="O54" s="97">
        <f t="shared" si="5"/>
        <v>0</v>
      </c>
    </row>
    <row r="55" spans="1:15">
      <c r="A55" s="74">
        <v>53</v>
      </c>
      <c r="B55" s="88" t="s">
        <v>144</v>
      </c>
      <c r="C55" s="75">
        <v>11964</v>
      </c>
      <c r="D55" s="75">
        <v>11176</v>
      </c>
      <c r="E55" s="75">
        <v>11227</v>
      </c>
      <c r="F55" s="75"/>
      <c r="G55" s="75"/>
      <c r="H55" s="75"/>
      <c r="I55" s="89"/>
      <c r="J55" s="99">
        <f t="shared" si="0"/>
        <v>2.7701473505207319E-3</v>
      </c>
      <c r="K55" s="99">
        <f t="shared" si="1"/>
        <v>-6.1601471079906385E-2</v>
      </c>
      <c r="L55" s="96">
        <f t="shared" si="2"/>
        <v>-737</v>
      </c>
      <c r="M55" s="100">
        <f t="shared" si="4"/>
        <v>-2.0951666183385356E-3</v>
      </c>
      <c r="N55" s="97">
        <f t="shared" si="3"/>
        <v>51</v>
      </c>
      <c r="O55" s="97">
        <f t="shared" si="5"/>
        <v>0</v>
      </c>
    </row>
    <row r="56" spans="1:15">
      <c r="A56" s="74">
        <v>54</v>
      </c>
      <c r="B56" s="88" t="s">
        <v>145</v>
      </c>
      <c r="C56" s="75">
        <v>47186</v>
      </c>
      <c r="D56" s="75">
        <v>50801</v>
      </c>
      <c r="E56" s="75">
        <v>50503</v>
      </c>
      <c r="F56" s="75"/>
      <c r="G56" s="75"/>
      <c r="H56" s="75"/>
      <c r="I56" s="89"/>
      <c r="J56" s="99">
        <f t="shared" si="0"/>
        <v>1.2461098391676185E-2</v>
      </c>
      <c r="K56" s="99">
        <f t="shared" si="1"/>
        <v>7.0296274318653831E-2</v>
      </c>
      <c r="L56" s="96">
        <f t="shared" si="2"/>
        <v>3317</v>
      </c>
      <c r="M56" s="100">
        <f t="shared" si="4"/>
        <v>9.4296711981396511E-3</v>
      </c>
      <c r="N56" s="97">
        <f t="shared" si="3"/>
        <v>-298</v>
      </c>
      <c r="O56" s="97">
        <f t="shared" si="5"/>
        <v>0</v>
      </c>
    </row>
    <row r="57" spans="1:15">
      <c r="A57" s="74">
        <v>55</v>
      </c>
      <c r="B57" s="88" t="s">
        <v>146</v>
      </c>
      <c r="C57" s="75">
        <v>44847</v>
      </c>
      <c r="D57" s="75">
        <v>50747</v>
      </c>
      <c r="E57" s="75">
        <v>50976</v>
      </c>
      <c r="F57" s="75"/>
      <c r="G57" s="75"/>
      <c r="H57" s="75"/>
      <c r="I57" s="89"/>
      <c r="J57" s="99">
        <f t="shared" si="0"/>
        <v>1.2577806300894704E-2</v>
      </c>
      <c r="K57" s="99">
        <f t="shared" si="1"/>
        <v>0.13666465984346779</v>
      </c>
      <c r="L57" s="96">
        <f t="shared" si="2"/>
        <v>6129</v>
      </c>
      <c r="M57" s="100">
        <f t="shared" si="4"/>
        <v>1.7423712623876372E-2</v>
      </c>
      <c r="N57" s="97">
        <f t="shared" si="3"/>
        <v>229</v>
      </c>
      <c r="O57" s="97">
        <f t="shared" si="5"/>
        <v>0</v>
      </c>
    </row>
    <row r="58" spans="1:15">
      <c r="A58" s="74">
        <v>56</v>
      </c>
      <c r="B58" s="88" t="s">
        <v>147</v>
      </c>
      <c r="C58" s="75">
        <v>2725</v>
      </c>
      <c r="D58" s="75">
        <v>4023</v>
      </c>
      <c r="E58" s="75">
        <v>4051</v>
      </c>
      <c r="F58" s="75"/>
      <c r="G58" s="75"/>
      <c r="H58" s="75"/>
      <c r="I58" s="89"/>
      <c r="J58" s="99">
        <f t="shared" si="0"/>
        <v>9.9954279121399164E-4</v>
      </c>
      <c r="K58" s="99">
        <f t="shared" si="1"/>
        <v>0.48660550458715596</v>
      </c>
      <c r="L58" s="96">
        <f t="shared" si="2"/>
        <v>1326</v>
      </c>
      <c r="M58" s="100">
        <f t="shared" si="4"/>
        <v>3.7695942142698755E-3</v>
      </c>
      <c r="N58" s="97">
        <f t="shared" si="3"/>
        <v>28</v>
      </c>
      <c r="O58" s="97">
        <f t="shared" si="5"/>
        <v>0</v>
      </c>
    </row>
    <row r="59" spans="1:15">
      <c r="A59" s="74">
        <v>57</v>
      </c>
      <c r="B59" s="88" t="s">
        <v>148</v>
      </c>
      <c r="C59" s="75">
        <v>6875</v>
      </c>
      <c r="D59" s="75">
        <v>7226</v>
      </c>
      <c r="E59" s="75">
        <v>7484</v>
      </c>
      <c r="F59" s="75"/>
      <c r="G59" s="75"/>
      <c r="H59" s="75"/>
      <c r="I59" s="89"/>
      <c r="J59" s="99">
        <f t="shared" si="0"/>
        <v>1.8466004071699615E-3</v>
      </c>
      <c r="K59" s="99">
        <f t="shared" si="1"/>
        <v>8.8581818181818178E-2</v>
      </c>
      <c r="L59" s="96">
        <f t="shared" si="2"/>
        <v>609</v>
      </c>
      <c r="M59" s="100">
        <f t="shared" si="4"/>
        <v>1.7312842205809611E-3</v>
      </c>
      <c r="N59" s="97">
        <f t="shared" si="3"/>
        <v>258</v>
      </c>
      <c r="O59" s="97">
        <f t="shared" si="5"/>
        <v>0</v>
      </c>
    </row>
    <row r="60" spans="1:15">
      <c r="A60" s="74">
        <v>58</v>
      </c>
      <c r="B60" s="88" t="s">
        <v>149</v>
      </c>
      <c r="C60" s="75">
        <v>14256</v>
      </c>
      <c r="D60" s="75">
        <v>14888</v>
      </c>
      <c r="E60" s="75">
        <v>15262</v>
      </c>
      <c r="F60" s="75"/>
      <c r="G60" s="75"/>
      <c r="H60" s="75"/>
      <c r="I60" s="89"/>
      <c r="J60" s="99">
        <f t="shared" si="0"/>
        <v>3.7657423054820887E-3</v>
      </c>
      <c r="K60" s="99">
        <f t="shared" si="1"/>
        <v>7.0566778900112231E-2</v>
      </c>
      <c r="L60" s="96">
        <f t="shared" si="2"/>
        <v>1006</v>
      </c>
      <c r="M60" s="100">
        <f t="shared" si="4"/>
        <v>2.8598882198759387E-3</v>
      </c>
      <c r="N60" s="97">
        <f t="shared" si="3"/>
        <v>374</v>
      </c>
      <c r="O60" s="97">
        <f t="shared" si="5"/>
        <v>0</v>
      </c>
    </row>
    <row r="61" spans="1:15">
      <c r="A61" s="74">
        <v>59</v>
      </c>
      <c r="B61" s="88" t="s">
        <v>150</v>
      </c>
      <c r="C61" s="75">
        <v>75869</v>
      </c>
      <c r="D61" s="75">
        <v>82401</v>
      </c>
      <c r="E61" s="75">
        <v>82800</v>
      </c>
      <c r="F61" s="75"/>
      <c r="G61" s="75"/>
      <c r="H61" s="75"/>
      <c r="I61" s="89"/>
      <c r="J61" s="99">
        <f t="shared" si="0"/>
        <v>2.0430052607385465E-2</v>
      </c>
      <c r="K61" s="99">
        <f t="shared" si="1"/>
        <v>9.135483530822866E-2</v>
      </c>
      <c r="L61" s="96">
        <f t="shared" si="2"/>
        <v>6931</v>
      </c>
      <c r="M61" s="100">
        <f t="shared" si="4"/>
        <v>1.9703663272326175E-2</v>
      </c>
      <c r="N61" s="97">
        <f t="shared" si="3"/>
        <v>399</v>
      </c>
      <c r="O61" s="97">
        <f t="shared" si="5"/>
        <v>0</v>
      </c>
    </row>
    <row r="62" spans="1:15">
      <c r="A62" s="74">
        <v>60</v>
      </c>
      <c r="B62" s="88" t="s">
        <v>151</v>
      </c>
      <c r="C62" s="75">
        <v>13611</v>
      </c>
      <c r="D62" s="75">
        <v>15120</v>
      </c>
      <c r="E62" s="75">
        <v>15266</v>
      </c>
      <c r="F62" s="75"/>
      <c r="G62" s="75"/>
      <c r="H62" s="75"/>
      <c r="I62" s="89"/>
      <c r="J62" s="99">
        <f t="shared" si="0"/>
        <v>3.7667292645452476E-3</v>
      </c>
      <c r="K62" s="99">
        <f t="shared" si="1"/>
        <v>0.12159282932921901</v>
      </c>
      <c r="L62" s="96">
        <f t="shared" si="2"/>
        <v>1655</v>
      </c>
      <c r="M62" s="100">
        <f t="shared" si="4"/>
        <v>4.7048856897561418E-3</v>
      </c>
      <c r="N62" s="97">
        <f t="shared" si="3"/>
        <v>146</v>
      </c>
      <c r="O62" s="97">
        <f t="shared" si="5"/>
        <v>0</v>
      </c>
    </row>
    <row r="63" spans="1:15">
      <c r="A63" s="74">
        <v>61</v>
      </c>
      <c r="B63" s="88" t="s">
        <v>152</v>
      </c>
      <c r="C63" s="75">
        <v>32624</v>
      </c>
      <c r="D63" s="75">
        <v>33389</v>
      </c>
      <c r="E63" s="75">
        <v>32924</v>
      </c>
      <c r="F63" s="75"/>
      <c r="G63" s="75"/>
      <c r="H63" s="75"/>
      <c r="I63" s="89"/>
      <c r="J63" s="99">
        <f t="shared" si="0"/>
        <v>8.1236600488594091E-3</v>
      </c>
      <c r="K63" s="99">
        <f t="shared" si="1"/>
        <v>9.1956841589014224E-3</v>
      </c>
      <c r="L63" s="96">
        <f t="shared" si="2"/>
        <v>300</v>
      </c>
      <c r="M63" s="100">
        <f t="shared" si="4"/>
        <v>8.5284936974431571E-4</v>
      </c>
      <c r="N63" s="97">
        <f t="shared" si="3"/>
        <v>-465</v>
      </c>
      <c r="O63" s="97">
        <f t="shared" si="5"/>
        <v>0</v>
      </c>
    </row>
    <row r="64" spans="1:15">
      <c r="A64" s="74">
        <v>62</v>
      </c>
      <c r="B64" s="88" t="s">
        <v>153</v>
      </c>
      <c r="C64" s="75">
        <v>1979</v>
      </c>
      <c r="D64" s="75">
        <v>1995</v>
      </c>
      <c r="E64" s="75">
        <v>1949</v>
      </c>
      <c r="F64" s="75"/>
      <c r="G64" s="75"/>
      <c r="H64" s="75"/>
      <c r="I64" s="89"/>
      <c r="J64" s="99">
        <f t="shared" si="0"/>
        <v>4.8089580352408539E-4</v>
      </c>
      <c r="K64" s="99">
        <f t="shared" si="1"/>
        <v>-1.5159171298635674E-2</v>
      </c>
      <c r="L64" s="96">
        <f t="shared" si="2"/>
        <v>-30</v>
      </c>
      <c r="M64" s="100">
        <f t="shared" si="4"/>
        <v>-8.5284936974431574E-5</v>
      </c>
      <c r="N64" s="97">
        <f t="shared" si="3"/>
        <v>-46</v>
      </c>
      <c r="O64" s="97">
        <f t="shared" si="5"/>
        <v>0</v>
      </c>
    </row>
    <row r="65" spans="1:15">
      <c r="A65" s="74">
        <v>63</v>
      </c>
      <c r="B65" s="88" t="s">
        <v>154</v>
      </c>
      <c r="C65" s="75">
        <v>18097</v>
      </c>
      <c r="D65" s="75">
        <v>25608</v>
      </c>
      <c r="E65" s="75">
        <v>24451</v>
      </c>
      <c r="F65" s="75"/>
      <c r="G65" s="75"/>
      <c r="H65" s="75"/>
      <c r="I65" s="89"/>
      <c r="J65" s="99">
        <f t="shared" si="0"/>
        <v>6.0330340133234539E-3</v>
      </c>
      <c r="K65" s="99">
        <f t="shared" si="1"/>
        <v>0.35110791843952038</v>
      </c>
      <c r="L65" s="96">
        <f t="shared" si="2"/>
        <v>6354</v>
      </c>
      <c r="M65" s="100">
        <f t="shared" si="4"/>
        <v>1.8063349651184609E-2</v>
      </c>
      <c r="N65" s="97">
        <f t="shared" si="3"/>
        <v>-1157</v>
      </c>
      <c r="O65" s="97">
        <f t="shared" si="5"/>
        <v>0</v>
      </c>
    </row>
    <row r="66" spans="1:15">
      <c r="A66" s="74">
        <v>64</v>
      </c>
      <c r="B66" s="88" t="s">
        <v>155</v>
      </c>
      <c r="C66" s="75">
        <v>16885</v>
      </c>
      <c r="D66" s="75">
        <v>18801</v>
      </c>
      <c r="E66" s="75">
        <v>18711</v>
      </c>
      <c r="F66" s="75"/>
      <c r="G66" s="75"/>
      <c r="H66" s="75"/>
      <c r="I66" s="89"/>
      <c r="J66" s="99">
        <f t="shared" si="0"/>
        <v>4.6167477576906932E-3</v>
      </c>
      <c r="K66" s="99">
        <f t="shared" si="1"/>
        <v>0.10814332247557003</v>
      </c>
      <c r="L66" s="96">
        <f t="shared" si="2"/>
        <v>1826</v>
      </c>
      <c r="M66" s="100">
        <f t="shared" si="4"/>
        <v>5.1910098305104017E-3</v>
      </c>
      <c r="N66" s="97">
        <f t="shared" si="3"/>
        <v>-90</v>
      </c>
      <c r="O66" s="97">
        <f t="shared" si="5"/>
        <v>0</v>
      </c>
    </row>
    <row r="67" spans="1:15">
      <c r="A67" s="74">
        <v>65</v>
      </c>
      <c r="B67" s="88" t="s">
        <v>156</v>
      </c>
      <c r="C67" s="75">
        <v>10594</v>
      </c>
      <c r="D67" s="75">
        <v>14921</v>
      </c>
      <c r="E67" s="75">
        <v>15266</v>
      </c>
      <c r="F67" s="75"/>
      <c r="G67" s="75"/>
      <c r="H67" s="75"/>
      <c r="I67" s="89"/>
      <c r="J67" s="99">
        <f t="shared" ref="J67:J84" si="6">E67/$E$84</f>
        <v>3.7667292645452476E-3</v>
      </c>
      <c r="K67" s="99">
        <f t="shared" ref="K67:K84" si="7">(E67-C67)/C67</f>
        <v>0.44100434208042288</v>
      </c>
      <c r="L67" s="96">
        <f t="shared" ref="L67:L84" si="8">E67-C67</f>
        <v>4672</v>
      </c>
      <c r="M67" s="100">
        <f t="shared" si="4"/>
        <v>1.3281707518151477E-2</v>
      </c>
      <c r="N67" s="97">
        <f t="shared" ref="N67:N84" si="9">E67-D67</f>
        <v>345</v>
      </c>
      <c r="O67" s="97">
        <f t="shared" si="5"/>
        <v>0</v>
      </c>
    </row>
    <row r="68" spans="1:15">
      <c r="A68" s="74">
        <v>66</v>
      </c>
      <c r="B68" s="88" t="s">
        <v>157</v>
      </c>
      <c r="C68" s="75">
        <v>6323</v>
      </c>
      <c r="D68" s="75">
        <v>7771</v>
      </c>
      <c r="E68" s="75">
        <v>7897</v>
      </c>
      <c r="F68" s="75"/>
      <c r="G68" s="75"/>
      <c r="H68" s="75"/>
      <c r="I68" s="89"/>
      <c r="J68" s="99">
        <f t="shared" si="6"/>
        <v>1.9485039304410993E-3</v>
      </c>
      <c r="K68" s="99">
        <f t="shared" si="7"/>
        <v>0.24893246876482683</v>
      </c>
      <c r="L68" s="96">
        <f t="shared" si="8"/>
        <v>1574</v>
      </c>
      <c r="M68" s="100">
        <f t="shared" ref="M68:M84" si="10">L68/$L$84</f>
        <v>4.4746163599251763E-3</v>
      </c>
      <c r="N68" s="97">
        <f t="shared" si="9"/>
        <v>126</v>
      </c>
      <c r="O68" s="97">
        <f t="shared" ref="O68:O83" si="11">H68-G68</f>
        <v>0</v>
      </c>
    </row>
    <row r="69" spans="1:15">
      <c r="A69" s="74">
        <v>67</v>
      </c>
      <c r="B69" s="88" t="s">
        <v>158</v>
      </c>
      <c r="C69" s="75">
        <v>18658</v>
      </c>
      <c r="D69" s="75">
        <v>19866</v>
      </c>
      <c r="E69" s="75">
        <v>20043</v>
      </c>
      <c r="F69" s="75"/>
      <c r="G69" s="75"/>
      <c r="H69" s="75"/>
      <c r="I69" s="89"/>
      <c r="J69" s="99">
        <f t="shared" si="6"/>
        <v>4.9454051257225469E-3</v>
      </c>
      <c r="K69" s="99">
        <f t="shared" si="7"/>
        <v>7.4230892914567484E-2</v>
      </c>
      <c r="L69" s="96">
        <f t="shared" si="8"/>
        <v>1385</v>
      </c>
      <c r="M69" s="100">
        <f t="shared" si="10"/>
        <v>3.9373212569862575E-3</v>
      </c>
      <c r="N69" s="97">
        <f t="shared" si="9"/>
        <v>177</v>
      </c>
      <c r="O69" s="97">
        <f t="shared" si="11"/>
        <v>0</v>
      </c>
    </row>
    <row r="70" spans="1:15">
      <c r="A70" s="74">
        <v>68</v>
      </c>
      <c r="B70" s="88" t="s">
        <v>159</v>
      </c>
      <c r="C70" s="75">
        <v>8425</v>
      </c>
      <c r="D70" s="75">
        <v>9861</v>
      </c>
      <c r="E70" s="75">
        <v>10195</v>
      </c>
      <c r="F70" s="75"/>
      <c r="G70" s="75"/>
      <c r="H70" s="75"/>
      <c r="I70" s="89"/>
      <c r="J70" s="99">
        <f t="shared" si="6"/>
        <v>2.5155119122257825E-3</v>
      </c>
      <c r="K70" s="99">
        <f t="shared" si="7"/>
        <v>0.21008902077151334</v>
      </c>
      <c r="L70" s="96">
        <f t="shared" si="8"/>
        <v>1770</v>
      </c>
      <c r="M70" s="100">
        <f t="shared" si="10"/>
        <v>5.0318112814914627E-3</v>
      </c>
      <c r="N70" s="97">
        <f t="shared" si="9"/>
        <v>334</v>
      </c>
      <c r="O70" s="97">
        <f t="shared" si="11"/>
        <v>0</v>
      </c>
    </row>
    <row r="71" spans="1:15">
      <c r="A71" s="74">
        <v>69</v>
      </c>
      <c r="B71" s="88" t="s">
        <v>160</v>
      </c>
      <c r="C71" s="75">
        <v>1795</v>
      </c>
      <c r="D71" s="75">
        <v>1700</v>
      </c>
      <c r="E71" s="75">
        <v>1721</v>
      </c>
      <c r="F71" s="75"/>
      <c r="G71" s="75"/>
      <c r="H71" s="75"/>
      <c r="I71" s="89"/>
      <c r="J71" s="99">
        <f t="shared" si="6"/>
        <v>4.2463913692403844E-4</v>
      </c>
      <c r="K71" s="99">
        <f t="shared" si="7"/>
        <v>-4.1225626740947076E-2</v>
      </c>
      <c r="L71" s="96">
        <f t="shared" si="8"/>
        <v>-74</v>
      </c>
      <c r="M71" s="100">
        <f t="shared" si="10"/>
        <v>-2.1036951120359789E-4</v>
      </c>
      <c r="N71" s="97">
        <f t="shared" si="9"/>
        <v>21</v>
      </c>
      <c r="O71" s="97">
        <f t="shared" si="11"/>
        <v>0</v>
      </c>
    </row>
    <row r="72" spans="1:15">
      <c r="A72" s="74">
        <v>70</v>
      </c>
      <c r="B72" s="88" t="s">
        <v>161</v>
      </c>
      <c r="C72" s="75">
        <v>12378</v>
      </c>
      <c r="D72" s="75">
        <v>12520</v>
      </c>
      <c r="E72" s="75">
        <v>12389</v>
      </c>
      <c r="F72" s="75"/>
      <c r="G72" s="75"/>
      <c r="H72" s="75"/>
      <c r="I72" s="89"/>
      <c r="J72" s="99">
        <f t="shared" si="6"/>
        <v>3.0568589583683395E-3</v>
      </c>
      <c r="K72" s="99">
        <f t="shared" si="7"/>
        <v>8.8867345290030697E-4</v>
      </c>
      <c r="L72" s="96">
        <f t="shared" si="8"/>
        <v>11</v>
      </c>
      <c r="M72" s="100">
        <f t="shared" si="10"/>
        <v>3.1271143557291576E-5</v>
      </c>
      <c r="N72" s="97">
        <f t="shared" si="9"/>
        <v>-131</v>
      </c>
      <c r="O72" s="97">
        <f t="shared" si="11"/>
        <v>0</v>
      </c>
    </row>
    <row r="73" spans="1:15">
      <c r="A73" s="74">
        <v>71</v>
      </c>
      <c r="B73" s="88" t="s">
        <v>162</v>
      </c>
      <c r="C73" s="75">
        <v>7452</v>
      </c>
      <c r="D73" s="75">
        <v>7415</v>
      </c>
      <c r="E73" s="75">
        <v>7428</v>
      </c>
      <c r="F73" s="75"/>
      <c r="G73" s="75"/>
      <c r="H73" s="75"/>
      <c r="I73" s="89"/>
      <c r="J73" s="99">
        <f t="shared" si="6"/>
        <v>1.8327829802857395E-3</v>
      </c>
      <c r="K73" s="99">
        <f t="shared" si="7"/>
        <v>-3.2206119162640902E-3</v>
      </c>
      <c r="L73" s="96">
        <f t="shared" si="8"/>
        <v>-24</v>
      </c>
      <c r="M73" s="100">
        <f t="shared" si="10"/>
        <v>-6.8227949579545267E-5</v>
      </c>
      <c r="N73" s="97">
        <f t="shared" si="9"/>
        <v>13</v>
      </c>
      <c r="O73" s="97">
        <f t="shared" si="11"/>
        <v>0</v>
      </c>
    </row>
    <row r="74" spans="1:15">
      <c r="A74" s="74">
        <v>72</v>
      </c>
      <c r="B74" s="88" t="s">
        <v>163</v>
      </c>
      <c r="C74" s="75">
        <v>8762</v>
      </c>
      <c r="D74" s="75">
        <v>11266</v>
      </c>
      <c r="E74" s="75">
        <v>11602</v>
      </c>
      <c r="F74" s="75"/>
      <c r="G74" s="75"/>
      <c r="H74" s="75"/>
      <c r="I74" s="89"/>
      <c r="J74" s="99">
        <f t="shared" si="6"/>
        <v>2.8626747626918619E-3</v>
      </c>
      <c r="K74" s="99">
        <f t="shared" si="7"/>
        <v>0.32412691166400365</v>
      </c>
      <c r="L74" s="96">
        <f t="shared" si="8"/>
        <v>2840</v>
      </c>
      <c r="M74" s="100">
        <f t="shared" si="10"/>
        <v>8.0736407002461891E-3</v>
      </c>
      <c r="N74" s="97">
        <f t="shared" si="9"/>
        <v>336</v>
      </c>
      <c r="O74" s="97">
        <f t="shared" si="11"/>
        <v>0</v>
      </c>
    </row>
    <row r="75" spans="1:15">
      <c r="A75" s="74">
        <v>73</v>
      </c>
      <c r="B75" s="88" t="s">
        <v>164</v>
      </c>
      <c r="C75" s="75">
        <v>5269</v>
      </c>
      <c r="D75" s="75">
        <v>5793</v>
      </c>
      <c r="E75" s="75">
        <v>5727</v>
      </c>
      <c r="F75" s="75"/>
      <c r="G75" s="75"/>
      <c r="H75" s="75"/>
      <c r="I75" s="89"/>
      <c r="J75" s="99">
        <f t="shared" si="6"/>
        <v>1.4130786386774947E-3</v>
      </c>
      <c r="K75" s="99">
        <f t="shared" si="7"/>
        <v>8.69235148984627E-2</v>
      </c>
      <c r="L75" s="96">
        <f t="shared" si="8"/>
        <v>458</v>
      </c>
      <c r="M75" s="100">
        <f t="shared" si="10"/>
        <v>1.3020167044763221E-3</v>
      </c>
      <c r="N75" s="97">
        <f t="shared" si="9"/>
        <v>-66</v>
      </c>
      <c r="O75" s="97">
        <f t="shared" si="11"/>
        <v>0</v>
      </c>
    </row>
    <row r="76" spans="1:15">
      <c r="A76" s="74">
        <v>74</v>
      </c>
      <c r="B76" s="88" t="s">
        <v>165</v>
      </c>
      <c r="C76" s="75">
        <v>7249</v>
      </c>
      <c r="D76" s="75">
        <v>8232</v>
      </c>
      <c r="E76" s="75">
        <v>8285</v>
      </c>
      <c r="F76" s="75"/>
      <c r="G76" s="75"/>
      <c r="H76" s="75"/>
      <c r="I76" s="89"/>
      <c r="J76" s="99">
        <f t="shared" si="6"/>
        <v>2.0442389595674948E-3</v>
      </c>
      <c r="K76" s="99">
        <f t="shared" si="7"/>
        <v>0.14291626431231894</v>
      </c>
      <c r="L76" s="96">
        <f t="shared" si="8"/>
        <v>1036</v>
      </c>
      <c r="M76" s="100">
        <f t="shared" si="10"/>
        <v>2.9451731568503705E-3</v>
      </c>
      <c r="N76" s="97">
        <f t="shared" si="9"/>
        <v>53</v>
      </c>
      <c r="O76" s="97">
        <f t="shared" si="11"/>
        <v>0</v>
      </c>
    </row>
    <row r="77" spans="1:15">
      <c r="A77" s="74">
        <v>75</v>
      </c>
      <c r="B77" s="88" t="s">
        <v>166</v>
      </c>
      <c r="C77" s="75">
        <v>1449</v>
      </c>
      <c r="D77" s="75">
        <v>2086</v>
      </c>
      <c r="E77" s="75">
        <v>2160</v>
      </c>
      <c r="F77" s="75"/>
      <c r="G77" s="75"/>
      <c r="H77" s="75"/>
      <c r="I77" s="89"/>
      <c r="J77" s="99">
        <f t="shared" si="6"/>
        <v>5.3295789410570779E-4</v>
      </c>
      <c r="K77" s="99">
        <f t="shared" si="7"/>
        <v>0.49068322981366458</v>
      </c>
      <c r="L77" s="96">
        <f t="shared" si="8"/>
        <v>711</v>
      </c>
      <c r="M77" s="100">
        <f t="shared" si="10"/>
        <v>2.0212530062940284E-3</v>
      </c>
      <c r="N77" s="97">
        <f t="shared" si="9"/>
        <v>74</v>
      </c>
      <c r="O77" s="97">
        <f t="shared" si="11"/>
        <v>0</v>
      </c>
    </row>
    <row r="78" spans="1:15">
      <c r="A78" s="74">
        <v>76</v>
      </c>
      <c r="B78" s="88" t="s">
        <v>167</v>
      </c>
      <c r="C78" s="75">
        <v>3361</v>
      </c>
      <c r="D78" s="75">
        <v>3892</v>
      </c>
      <c r="E78" s="75">
        <v>4070</v>
      </c>
      <c r="F78" s="75"/>
      <c r="G78" s="75"/>
      <c r="H78" s="75"/>
      <c r="I78" s="89"/>
      <c r="J78" s="99">
        <f t="shared" si="6"/>
        <v>1.0042308467639956E-3</v>
      </c>
      <c r="K78" s="99">
        <f t="shared" si="7"/>
        <v>0.21094912228503421</v>
      </c>
      <c r="L78" s="96">
        <f t="shared" si="8"/>
        <v>709</v>
      </c>
      <c r="M78" s="100">
        <f t="shared" si="10"/>
        <v>2.0155673438290661E-3</v>
      </c>
      <c r="N78" s="97">
        <f t="shared" si="9"/>
        <v>178</v>
      </c>
      <c r="O78" s="97">
        <f t="shared" si="11"/>
        <v>0</v>
      </c>
    </row>
    <row r="79" spans="1:15">
      <c r="A79" s="74">
        <v>77</v>
      </c>
      <c r="B79" s="88" t="s">
        <v>168</v>
      </c>
      <c r="C79" s="75">
        <v>12567</v>
      </c>
      <c r="D79" s="75">
        <v>13283</v>
      </c>
      <c r="E79" s="75">
        <v>13312</v>
      </c>
      <c r="F79" s="75"/>
      <c r="G79" s="75"/>
      <c r="H79" s="75"/>
      <c r="I79" s="89"/>
      <c r="J79" s="99">
        <f t="shared" si="6"/>
        <v>3.2845997621922139E-3</v>
      </c>
      <c r="K79" s="99">
        <f t="shared" si="7"/>
        <v>5.9282247155247873E-2</v>
      </c>
      <c r="L79" s="96">
        <f t="shared" si="8"/>
        <v>745</v>
      </c>
      <c r="M79" s="100">
        <f t="shared" si="10"/>
        <v>2.1179092681983839E-3</v>
      </c>
      <c r="N79" s="97">
        <f t="shared" si="9"/>
        <v>29</v>
      </c>
      <c r="O79" s="97">
        <f t="shared" si="11"/>
        <v>0</v>
      </c>
    </row>
    <row r="80" spans="1:15">
      <c r="A80" s="74">
        <v>78</v>
      </c>
      <c r="B80" s="88" t="s">
        <v>169</v>
      </c>
      <c r="C80" s="75">
        <v>8825</v>
      </c>
      <c r="D80" s="75">
        <v>9313</v>
      </c>
      <c r="E80" s="75">
        <v>9316</v>
      </c>
      <c r="F80" s="75"/>
      <c r="G80" s="75"/>
      <c r="H80" s="75"/>
      <c r="I80" s="89"/>
      <c r="J80" s="99">
        <f t="shared" si="6"/>
        <v>2.2986276580966546E-3</v>
      </c>
      <c r="K80" s="99">
        <f t="shared" si="7"/>
        <v>5.5637393767705386E-2</v>
      </c>
      <c r="L80" s="96">
        <f t="shared" si="8"/>
        <v>491</v>
      </c>
      <c r="M80" s="100">
        <f t="shared" si="10"/>
        <v>1.3958301351481967E-3</v>
      </c>
      <c r="N80" s="97">
        <f t="shared" si="9"/>
        <v>3</v>
      </c>
      <c r="O80" s="97">
        <f t="shared" si="11"/>
        <v>0</v>
      </c>
    </row>
    <row r="81" spans="1:15">
      <c r="A81" s="74">
        <v>79</v>
      </c>
      <c r="B81" s="88" t="s">
        <v>170</v>
      </c>
      <c r="C81" s="75">
        <v>4634</v>
      </c>
      <c r="D81" s="75">
        <v>3442</v>
      </c>
      <c r="E81" s="75">
        <v>3381</v>
      </c>
      <c r="F81" s="75"/>
      <c r="G81" s="75"/>
      <c r="H81" s="75"/>
      <c r="I81" s="89"/>
      <c r="J81" s="99">
        <f t="shared" si="6"/>
        <v>8.3422714813490646E-4</v>
      </c>
      <c r="K81" s="99">
        <f t="shared" si="7"/>
        <v>-0.27039274924471302</v>
      </c>
      <c r="L81" s="96">
        <f t="shared" si="8"/>
        <v>-1253</v>
      </c>
      <c r="M81" s="100">
        <f t="shared" si="10"/>
        <v>-3.5620675342987588E-3</v>
      </c>
      <c r="N81" s="97">
        <f t="shared" si="9"/>
        <v>-61</v>
      </c>
      <c r="O81" s="97">
        <f t="shared" si="11"/>
        <v>0</v>
      </c>
    </row>
    <row r="82" spans="1:15">
      <c r="A82" s="74">
        <v>80</v>
      </c>
      <c r="B82" s="88" t="s">
        <v>171</v>
      </c>
      <c r="C82" s="75">
        <v>10566</v>
      </c>
      <c r="D82" s="75">
        <v>11748</v>
      </c>
      <c r="E82" s="75">
        <v>11781</v>
      </c>
      <c r="F82" s="75"/>
      <c r="G82" s="75"/>
      <c r="H82" s="75"/>
      <c r="I82" s="89"/>
      <c r="J82" s="99">
        <f t="shared" si="6"/>
        <v>2.9068411807682145E-3</v>
      </c>
      <c r="K82" s="99">
        <f t="shared" si="7"/>
        <v>0.11499148211243612</v>
      </c>
      <c r="L82" s="96">
        <f t="shared" si="8"/>
        <v>1215</v>
      </c>
      <c r="M82" s="100">
        <f t="shared" si="10"/>
        <v>3.4540399474644787E-3</v>
      </c>
      <c r="N82" s="97">
        <f t="shared" si="9"/>
        <v>33</v>
      </c>
      <c r="O82" s="97">
        <f t="shared" si="11"/>
        <v>0</v>
      </c>
    </row>
    <row r="83" spans="1:15">
      <c r="A83" s="74">
        <v>81</v>
      </c>
      <c r="B83" s="88" t="s">
        <v>172</v>
      </c>
      <c r="C83" s="75">
        <v>20743</v>
      </c>
      <c r="D83" s="75">
        <v>22542</v>
      </c>
      <c r="E83" s="75">
        <v>22736</v>
      </c>
      <c r="F83" s="75"/>
      <c r="G83" s="75"/>
      <c r="H83" s="75"/>
      <c r="I83" s="89"/>
      <c r="J83" s="99">
        <f t="shared" si="6"/>
        <v>5.6098753149941534E-3</v>
      </c>
      <c r="K83" s="99">
        <f t="shared" si="7"/>
        <v>9.608060550547172E-2</v>
      </c>
      <c r="L83" s="96">
        <f t="shared" si="8"/>
        <v>1993</v>
      </c>
      <c r="M83" s="100">
        <f t="shared" si="10"/>
        <v>5.6657626463347379E-3</v>
      </c>
      <c r="N83" s="97">
        <f t="shared" si="9"/>
        <v>194</v>
      </c>
      <c r="O83" s="97">
        <f t="shared" si="11"/>
        <v>0</v>
      </c>
    </row>
    <row r="84" spans="1:15" s="108" customFormat="1">
      <c r="A84" s="190" t="s">
        <v>173</v>
      </c>
      <c r="B84" s="190"/>
      <c r="C84" s="76">
        <v>3701091</v>
      </c>
      <c r="D84" s="76">
        <v>4015136</v>
      </c>
      <c r="E84" s="76">
        <v>4052853</v>
      </c>
      <c r="F84" s="63"/>
      <c r="G84" s="63"/>
      <c r="H84" s="63"/>
      <c r="I84" s="111"/>
      <c r="J84" s="68">
        <f t="shared" si="6"/>
        <v>1</v>
      </c>
      <c r="K84" s="68">
        <f t="shared" si="7"/>
        <v>9.5042786032550938E-2</v>
      </c>
      <c r="L84" s="63">
        <f t="shared" si="8"/>
        <v>351762</v>
      </c>
      <c r="M84" s="69">
        <f t="shared" si="10"/>
        <v>1</v>
      </c>
      <c r="N84" s="63">
        <f t="shared" si="9"/>
        <v>37717</v>
      </c>
      <c r="O84" s="97">
        <f>H84-G84</f>
        <v>0</v>
      </c>
    </row>
    <row r="85" spans="1:15">
      <c r="F85" s="125"/>
      <c r="G85" s="125"/>
      <c r="H85" s="125"/>
      <c r="I85" s="72"/>
      <c r="M85" s="12"/>
    </row>
    <row r="86" spans="1:15">
      <c r="F86" s="139">
        <f>E84-C84</f>
        <v>351762</v>
      </c>
      <c r="G86" s="139">
        <f>E84-D84</f>
        <v>37717</v>
      </c>
      <c r="I86" s="19"/>
      <c r="M86" s="12"/>
    </row>
    <row r="87" spans="1:15">
      <c r="F87" s="139">
        <f>H84-F84</f>
        <v>0</v>
      </c>
      <c r="G87" s="139">
        <f>H84-G84</f>
        <v>0</v>
      </c>
      <c r="M87" s="12"/>
    </row>
    <row r="88" spans="1:15">
      <c r="M88" s="12"/>
    </row>
    <row r="89" spans="1:15">
      <c r="M89" s="12"/>
    </row>
    <row r="90" spans="1:15">
      <c r="M90" s="12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84"/>
  <sheetViews>
    <sheetView zoomScale="80" zoomScaleNormal="80" workbookViewId="0">
      <pane ySplit="2" topLeftCell="A3" activePane="bottomLeft" state="frozen"/>
      <selection pane="bottomLeft" activeCell="C85" sqref="C85"/>
    </sheetView>
  </sheetViews>
  <sheetFormatPr defaultColWidth="8.85546875" defaultRowHeight="15"/>
  <cols>
    <col min="1" max="1" width="18.28515625" style="5" bestFit="1" customWidth="1"/>
    <col min="2" max="2" width="12" style="5" customWidth="1"/>
    <col min="3" max="3" width="12" style="5" bestFit="1" customWidth="1"/>
    <col min="4" max="7" width="12" style="5" customWidth="1"/>
    <col min="8" max="8" width="22.42578125" style="5" customWidth="1"/>
    <col min="9" max="9" width="26.42578125" style="5" customWidth="1"/>
    <col min="10" max="10" width="27.42578125" style="5" customWidth="1"/>
    <col min="11" max="11" width="13.28515625" style="5" customWidth="1"/>
    <col min="12" max="12" width="14.140625" style="5" customWidth="1"/>
    <col min="13" max="16384" width="8.85546875" style="5"/>
  </cols>
  <sheetData>
    <row r="1" spans="1:12" ht="15.75" thickBot="1">
      <c r="B1" s="187" t="s">
        <v>281</v>
      </c>
      <c r="C1" s="187"/>
      <c r="D1" s="188"/>
      <c r="E1" s="189" t="s">
        <v>280</v>
      </c>
      <c r="F1" s="187"/>
      <c r="G1" s="188"/>
    </row>
    <row r="2" spans="1:12" ht="45">
      <c r="A2" s="45" t="s">
        <v>174</v>
      </c>
      <c r="B2" s="45">
        <v>42826</v>
      </c>
      <c r="C2" s="45">
        <v>43160</v>
      </c>
      <c r="D2" s="92">
        <v>43191</v>
      </c>
      <c r="E2" s="92">
        <v>42826</v>
      </c>
      <c r="F2" s="92">
        <v>43160</v>
      </c>
      <c r="G2" s="92">
        <v>43191</v>
      </c>
      <c r="H2" s="1" t="s">
        <v>328</v>
      </c>
      <c r="I2" s="2" t="s">
        <v>329</v>
      </c>
      <c r="J2" s="2" t="s">
        <v>330</v>
      </c>
      <c r="K2" s="1" t="s">
        <v>262</v>
      </c>
      <c r="L2" s="91" t="s">
        <v>283</v>
      </c>
    </row>
    <row r="3" spans="1:12">
      <c r="A3" s="43" t="s">
        <v>175</v>
      </c>
      <c r="B3" s="87">
        <v>1940</v>
      </c>
      <c r="C3" s="52">
        <v>2221</v>
      </c>
      <c r="D3" s="24">
        <v>2300</v>
      </c>
      <c r="E3" s="24">
        <v>2260.3495876577899</v>
      </c>
      <c r="F3" s="24">
        <v>2291.9755477302101</v>
      </c>
      <c r="G3" s="24">
        <v>2460.33246700051</v>
      </c>
      <c r="H3" s="38">
        <f>D3/$D$84</f>
        <v>2.3368759017292882E-2</v>
      </c>
      <c r="I3" s="38">
        <f t="shared" ref="I3:I66" si="0">(D3-B3)/B3</f>
        <v>0.18556701030927836</v>
      </c>
      <c r="J3" s="52">
        <f t="shared" ref="J3:J66" si="1">D3-B3</f>
        <v>360</v>
      </c>
      <c r="K3" s="52">
        <f>D3-C3</f>
        <v>79</v>
      </c>
      <c r="L3" s="96">
        <f>G3-F3</f>
        <v>168.35691927029984</v>
      </c>
    </row>
    <row r="4" spans="1:12">
      <c r="A4" s="43" t="s">
        <v>176</v>
      </c>
      <c r="B4" s="87">
        <v>265</v>
      </c>
      <c r="C4" s="52">
        <v>339</v>
      </c>
      <c r="D4" s="24">
        <v>326</v>
      </c>
      <c r="E4" s="24">
        <v>348.88842034495701</v>
      </c>
      <c r="F4" s="24">
        <v>383.17439636946199</v>
      </c>
      <c r="G4" s="24">
        <v>415.85941484587499</v>
      </c>
      <c r="H4" s="38">
        <f t="shared" ref="H4:H67" si="2">D4/$D$84</f>
        <v>3.3122675824510781E-3</v>
      </c>
      <c r="I4" s="38">
        <f t="shared" si="0"/>
        <v>0.23018867924528302</v>
      </c>
      <c r="J4" s="52">
        <f t="shared" si="1"/>
        <v>61</v>
      </c>
      <c r="K4" s="52">
        <f t="shared" ref="K4:K67" si="3">D4-C4</f>
        <v>-13</v>
      </c>
      <c r="L4" s="96">
        <f t="shared" ref="L4:L67" si="4">G4-F4</f>
        <v>32.685018476413006</v>
      </c>
    </row>
    <row r="5" spans="1:12">
      <c r="A5" s="43" t="s">
        <v>177</v>
      </c>
      <c r="B5" s="87">
        <v>481</v>
      </c>
      <c r="C5" s="52">
        <v>555</v>
      </c>
      <c r="D5" s="24">
        <v>674</v>
      </c>
      <c r="E5" s="24">
        <v>604.44989782702601</v>
      </c>
      <c r="F5" s="24">
        <v>695.17116627916005</v>
      </c>
      <c r="G5" s="24">
        <v>844.58202829881395</v>
      </c>
      <c r="H5" s="38">
        <f t="shared" si="2"/>
        <v>6.8480624250675665E-3</v>
      </c>
      <c r="I5" s="38">
        <f t="shared" si="0"/>
        <v>0.40124740124740127</v>
      </c>
      <c r="J5" s="52">
        <f t="shared" si="1"/>
        <v>193</v>
      </c>
      <c r="K5" s="52">
        <f t="shared" si="3"/>
        <v>119</v>
      </c>
      <c r="L5" s="96">
        <f t="shared" si="4"/>
        <v>149.41086201965391</v>
      </c>
    </row>
    <row r="6" spans="1:12">
      <c r="A6" s="43" t="s">
        <v>178</v>
      </c>
      <c r="B6" s="87">
        <v>64</v>
      </c>
      <c r="C6" s="52">
        <v>138</v>
      </c>
      <c r="D6" s="24">
        <v>121</v>
      </c>
      <c r="E6" s="24">
        <v>148.10213726541099</v>
      </c>
      <c r="F6" s="24">
        <v>188.06104758179799</v>
      </c>
      <c r="G6" s="24">
        <v>184.59398478691199</v>
      </c>
      <c r="H6" s="38">
        <f t="shared" si="2"/>
        <v>1.2293999309097559E-3</v>
      </c>
      <c r="I6" s="38">
        <f t="shared" si="0"/>
        <v>0.890625</v>
      </c>
      <c r="J6" s="52">
        <f t="shared" si="1"/>
        <v>57</v>
      </c>
      <c r="K6" s="52">
        <f t="shared" si="3"/>
        <v>-17</v>
      </c>
      <c r="L6" s="96">
        <f t="shared" si="4"/>
        <v>-3.4670627948860044</v>
      </c>
    </row>
    <row r="7" spans="1:12">
      <c r="A7" s="43" t="s">
        <v>179</v>
      </c>
      <c r="B7" s="87">
        <v>176</v>
      </c>
      <c r="C7" s="52">
        <v>258</v>
      </c>
      <c r="D7" s="24">
        <v>241</v>
      </c>
      <c r="E7" s="24">
        <v>236.873899785687</v>
      </c>
      <c r="F7" s="24">
        <v>300.69086408384698</v>
      </c>
      <c r="G7" s="24">
        <v>324.50985965600103</v>
      </c>
      <c r="H7" s="38">
        <f t="shared" si="2"/>
        <v>2.4486395318119932E-3</v>
      </c>
      <c r="I7" s="38">
        <f t="shared" si="0"/>
        <v>0.36931818181818182</v>
      </c>
      <c r="J7" s="52">
        <f t="shared" si="1"/>
        <v>65</v>
      </c>
      <c r="K7" s="52">
        <f t="shared" si="3"/>
        <v>-17</v>
      </c>
      <c r="L7" s="96">
        <f t="shared" si="4"/>
        <v>23.818995572154051</v>
      </c>
    </row>
    <row r="8" spans="1:12">
      <c r="A8" s="43" t="s">
        <v>180</v>
      </c>
      <c r="B8" s="87">
        <v>247</v>
      </c>
      <c r="C8" s="52">
        <v>321</v>
      </c>
      <c r="D8" s="24">
        <v>228</v>
      </c>
      <c r="E8" s="24">
        <v>360.86073583152597</v>
      </c>
      <c r="F8" s="24">
        <v>375.13010105425298</v>
      </c>
      <c r="G8" s="24">
        <v>333.10219224129702</v>
      </c>
      <c r="H8" s="38">
        <f t="shared" si="2"/>
        <v>2.3165552417142507E-3</v>
      </c>
      <c r="I8" s="38">
        <f t="shared" si="0"/>
        <v>-7.6923076923076927E-2</v>
      </c>
      <c r="J8" s="52">
        <f t="shared" si="1"/>
        <v>-19</v>
      </c>
      <c r="K8" s="52">
        <f t="shared" si="3"/>
        <v>-93</v>
      </c>
      <c r="L8" s="96">
        <f t="shared" si="4"/>
        <v>-42.027908812955957</v>
      </c>
    </row>
    <row r="9" spans="1:12">
      <c r="A9" s="43" t="s">
        <v>181</v>
      </c>
      <c r="B9" s="87">
        <v>6857</v>
      </c>
      <c r="C9" s="52">
        <v>7588</v>
      </c>
      <c r="D9" s="24">
        <v>7355</v>
      </c>
      <c r="E9" s="24">
        <v>7948.6255319032398</v>
      </c>
      <c r="F9" s="24">
        <v>7782.5780441076204</v>
      </c>
      <c r="G9" s="24">
        <v>8514.9423590635997</v>
      </c>
      <c r="H9" s="38">
        <f t="shared" si="2"/>
        <v>7.4729227205299634E-2</v>
      </c>
      <c r="I9" s="38">
        <f t="shared" si="0"/>
        <v>7.2626513052355263E-2</v>
      </c>
      <c r="J9" s="52">
        <f t="shared" si="1"/>
        <v>498</v>
      </c>
      <c r="K9" s="52">
        <f t="shared" si="3"/>
        <v>-233</v>
      </c>
      <c r="L9" s="96">
        <f t="shared" si="4"/>
        <v>732.36431495597935</v>
      </c>
    </row>
    <row r="10" spans="1:12">
      <c r="A10" s="43" t="s">
        <v>182</v>
      </c>
      <c r="B10" s="87">
        <v>3143</v>
      </c>
      <c r="C10" s="52">
        <v>3500</v>
      </c>
      <c r="D10" s="24">
        <v>3278</v>
      </c>
      <c r="E10" s="24">
        <v>5584.5708865673796</v>
      </c>
      <c r="F10" s="24">
        <v>5378.1033692290603</v>
      </c>
      <c r="G10" s="24">
        <v>5767.31110340348</v>
      </c>
      <c r="H10" s="38">
        <f t="shared" si="2"/>
        <v>3.3305561764646115E-2</v>
      </c>
      <c r="I10" s="38">
        <f t="shared" si="0"/>
        <v>4.295259306395164E-2</v>
      </c>
      <c r="J10" s="52">
        <f t="shared" si="1"/>
        <v>135</v>
      </c>
      <c r="K10" s="52">
        <f t="shared" si="3"/>
        <v>-222</v>
      </c>
      <c r="L10" s="96">
        <f t="shared" si="4"/>
        <v>389.20773417441978</v>
      </c>
    </row>
    <row r="11" spans="1:12">
      <c r="A11" s="43" t="s">
        <v>183</v>
      </c>
      <c r="B11" s="87">
        <v>39</v>
      </c>
      <c r="C11" s="52">
        <v>109</v>
      </c>
      <c r="D11" s="24">
        <v>79</v>
      </c>
      <c r="E11" s="24">
        <v>67.192551794411401</v>
      </c>
      <c r="F11" s="24">
        <v>109.416513145374</v>
      </c>
      <c r="G11" s="24">
        <v>102.003305071369</v>
      </c>
      <c r="H11" s="38">
        <f t="shared" si="2"/>
        <v>8.0266607059397289E-4</v>
      </c>
      <c r="I11" s="38">
        <f t="shared" si="0"/>
        <v>1.0256410256410255</v>
      </c>
      <c r="J11" s="52">
        <f t="shared" si="1"/>
        <v>40</v>
      </c>
      <c r="K11" s="52">
        <f t="shared" si="3"/>
        <v>-30</v>
      </c>
      <c r="L11" s="96">
        <f t="shared" si="4"/>
        <v>-7.4132080740049986</v>
      </c>
    </row>
    <row r="12" spans="1:12">
      <c r="A12" s="43" t="s">
        <v>184</v>
      </c>
      <c r="B12" s="87">
        <v>114</v>
      </c>
      <c r="C12" s="52">
        <v>197</v>
      </c>
      <c r="D12" s="24">
        <v>187</v>
      </c>
      <c r="E12" s="24">
        <v>141.765565631583</v>
      </c>
      <c r="F12" s="24">
        <v>237.18308554704799</v>
      </c>
      <c r="G12" s="24">
        <v>235.12616446367099</v>
      </c>
      <c r="H12" s="38">
        <f t="shared" si="2"/>
        <v>1.8999817114059864E-3</v>
      </c>
      <c r="I12" s="38">
        <f t="shared" si="0"/>
        <v>0.64035087719298245</v>
      </c>
      <c r="J12" s="52">
        <f t="shared" si="1"/>
        <v>73</v>
      </c>
      <c r="K12" s="52">
        <f t="shared" si="3"/>
        <v>-10</v>
      </c>
      <c r="L12" s="96">
        <f t="shared" si="4"/>
        <v>-2.0569210833770057</v>
      </c>
    </row>
    <row r="13" spans="1:12">
      <c r="A13" s="43" t="s">
        <v>185</v>
      </c>
      <c r="B13" s="87">
        <v>880</v>
      </c>
      <c r="C13" s="52">
        <v>1209</v>
      </c>
      <c r="D13" s="24">
        <v>1107</v>
      </c>
      <c r="E13" s="24">
        <v>1220.33999147338</v>
      </c>
      <c r="F13" s="24">
        <v>1365.5895199348499</v>
      </c>
      <c r="G13" s="24">
        <v>1450.6792449183699</v>
      </c>
      <c r="H13" s="38">
        <f t="shared" si="2"/>
        <v>1.1247485318323138E-2</v>
      </c>
      <c r="I13" s="38">
        <f t="shared" si="0"/>
        <v>0.25795454545454544</v>
      </c>
      <c r="J13" s="52">
        <f t="shared" si="1"/>
        <v>227</v>
      </c>
      <c r="K13" s="52">
        <f t="shared" si="3"/>
        <v>-102</v>
      </c>
      <c r="L13" s="96">
        <f t="shared" si="4"/>
        <v>85.08972498352</v>
      </c>
    </row>
    <row r="14" spans="1:12">
      <c r="A14" s="43" t="s">
        <v>186</v>
      </c>
      <c r="B14" s="87">
        <v>888</v>
      </c>
      <c r="C14" s="52">
        <v>1040</v>
      </c>
      <c r="D14" s="24">
        <v>981</v>
      </c>
      <c r="E14" s="24">
        <v>1126.98294592602</v>
      </c>
      <c r="F14" s="24">
        <v>1151.6182150853699</v>
      </c>
      <c r="G14" s="24">
        <v>1151.72146152755</v>
      </c>
      <c r="H14" s="38">
        <f t="shared" si="2"/>
        <v>9.9672837373757893E-3</v>
      </c>
      <c r="I14" s="38">
        <f t="shared" si="0"/>
        <v>0.10472972972972973</v>
      </c>
      <c r="J14" s="52">
        <f t="shared" si="1"/>
        <v>93</v>
      </c>
      <c r="K14" s="52">
        <f t="shared" si="3"/>
        <v>-59</v>
      </c>
      <c r="L14" s="96">
        <f t="shared" si="4"/>
        <v>0.10324644218007961</v>
      </c>
    </row>
    <row r="15" spans="1:12">
      <c r="A15" s="43" t="s">
        <v>187</v>
      </c>
      <c r="B15" s="87">
        <v>131</v>
      </c>
      <c r="C15" s="52">
        <v>314</v>
      </c>
      <c r="D15" s="24">
        <v>264</v>
      </c>
      <c r="E15" s="24">
        <v>165.430784108409</v>
      </c>
      <c r="F15" s="24">
        <v>325.75695563989501</v>
      </c>
      <c r="G15" s="24">
        <v>328.659586948146</v>
      </c>
      <c r="H15" s="38">
        <f t="shared" si="2"/>
        <v>2.6823271219849221E-3</v>
      </c>
      <c r="I15" s="38">
        <f t="shared" si="0"/>
        <v>1.0152671755725191</v>
      </c>
      <c r="J15" s="52">
        <f t="shared" si="1"/>
        <v>133</v>
      </c>
      <c r="K15" s="52">
        <f t="shared" si="3"/>
        <v>-50</v>
      </c>
      <c r="L15" s="96">
        <f t="shared" si="4"/>
        <v>2.9026313082509887</v>
      </c>
    </row>
    <row r="16" spans="1:12">
      <c r="A16" s="43" t="s">
        <v>188</v>
      </c>
      <c r="B16" s="87">
        <v>236</v>
      </c>
      <c r="C16" s="52">
        <v>413</v>
      </c>
      <c r="D16" s="24">
        <v>346</v>
      </c>
      <c r="E16" s="24">
        <v>328.80431566366502</v>
      </c>
      <c r="F16" s="24">
        <v>492.32198857792002</v>
      </c>
      <c r="G16" s="24">
        <v>480.90846473837001</v>
      </c>
      <c r="H16" s="38">
        <f t="shared" si="2"/>
        <v>3.5154741826014511E-3</v>
      </c>
      <c r="I16" s="38">
        <f t="shared" si="0"/>
        <v>0.46610169491525422</v>
      </c>
      <c r="J16" s="52">
        <f t="shared" si="1"/>
        <v>110</v>
      </c>
      <c r="K16" s="52">
        <f t="shared" si="3"/>
        <v>-67</v>
      </c>
      <c r="L16" s="96">
        <f t="shared" si="4"/>
        <v>-11.41352383955001</v>
      </c>
    </row>
    <row r="17" spans="1:12">
      <c r="A17" s="43" t="s">
        <v>189</v>
      </c>
      <c r="B17" s="87">
        <v>43</v>
      </c>
      <c r="C17" s="52">
        <v>27</v>
      </c>
      <c r="D17" s="24">
        <v>73</v>
      </c>
      <c r="E17" s="24">
        <v>94.784388087567393</v>
      </c>
      <c r="F17" s="24">
        <v>81.768672239659494</v>
      </c>
      <c r="G17" s="24">
        <v>107.492370767618</v>
      </c>
      <c r="H17" s="38">
        <f t="shared" si="2"/>
        <v>7.4170409054886098E-4</v>
      </c>
      <c r="I17" s="38">
        <f t="shared" si="0"/>
        <v>0.69767441860465118</v>
      </c>
      <c r="J17" s="52">
        <f t="shared" si="1"/>
        <v>30</v>
      </c>
      <c r="K17" s="52">
        <f t="shared" si="3"/>
        <v>46</v>
      </c>
      <c r="L17" s="96">
        <f t="shared" si="4"/>
        <v>25.723698527958504</v>
      </c>
    </row>
    <row r="18" spans="1:12">
      <c r="A18" s="43" t="s">
        <v>190</v>
      </c>
      <c r="B18" s="87">
        <v>240</v>
      </c>
      <c r="C18" s="52">
        <v>301</v>
      </c>
      <c r="D18" s="24">
        <v>293</v>
      </c>
      <c r="E18" s="24">
        <v>302.42984428200498</v>
      </c>
      <c r="F18" s="24">
        <v>314.77750339269102</v>
      </c>
      <c r="G18" s="24">
        <v>359.947863697088</v>
      </c>
      <c r="H18" s="38">
        <f t="shared" si="2"/>
        <v>2.9769766922029626E-3</v>
      </c>
      <c r="I18" s="38">
        <f t="shared" si="0"/>
        <v>0.22083333333333333</v>
      </c>
      <c r="J18" s="52">
        <f t="shared" si="1"/>
        <v>53</v>
      </c>
      <c r="K18" s="52">
        <f t="shared" si="3"/>
        <v>-8</v>
      </c>
      <c r="L18" s="96">
        <f t="shared" si="4"/>
        <v>45.170360304396979</v>
      </c>
    </row>
    <row r="19" spans="1:12">
      <c r="A19" s="43" t="s">
        <v>191</v>
      </c>
      <c r="B19" s="87">
        <v>111</v>
      </c>
      <c r="C19" s="52">
        <v>162</v>
      </c>
      <c r="D19" s="24">
        <v>138</v>
      </c>
      <c r="E19" s="24">
        <v>226.080202080211</v>
      </c>
      <c r="F19" s="24">
        <v>264.66602574716802</v>
      </c>
      <c r="G19" s="24">
        <v>279.55328211537199</v>
      </c>
      <c r="H19" s="38">
        <f t="shared" si="2"/>
        <v>1.402125541037573E-3</v>
      </c>
      <c r="I19" s="38">
        <f t="shared" si="0"/>
        <v>0.24324324324324326</v>
      </c>
      <c r="J19" s="52">
        <f t="shared" si="1"/>
        <v>27</v>
      </c>
      <c r="K19" s="52">
        <f t="shared" si="3"/>
        <v>-24</v>
      </c>
      <c r="L19" s="96">
        <f t="shared" si="4"/>
        <v>14.887256368203964</v>
      </c>
    </row>
    <row r="20" spans="1:12">
      <c r="A20" s="43" t="s">
        <v>192</v>
      </c>
      <c r="B20" s="87">
        <v>74</v>
      </c>
      <c r="C20" s="52">
        <v>137</v>
      </c>
      <c r="D20" s="24">
        <v>122</v>
      </c>
      <c r="E20" s="24">
        <v>179.367565879133</v>
      </c>
      <c r="F20" s="24">
        <v>230.72854971266</v>
      </c>
      <c r="G20" s="24">
        <v>295.71647530514701</v>
      </c>
      <c r="H20" s="38">
        <f t="shared" si="2"/>
        <v>1.2395602609172746E-3</v>
      </c>
      <c r="I20" s="38">
        <f t="shared" si="0"/>
        <v>0.64864864864864868</v>
      </c>
      <c r="J20" s="52">
        <f t="shared" si="1"/>
        <v>48</v>
      </c>
      <c r="K20" s="52">
        <f t="shared" si="3"/>
        <v>-15</v>
      </c>
      <c r="L20" s="96">
        <f t="shared" si="4"/>
        <v>64.987925592487017</v>
      </c>
    </row>
    <row r="21" spans="1:12">
      <c r="A21" s="43" t="s">
        <v>193</v>
      </c>
      <c r="B21" s="87">
        <v>331</v>
      </c>
      <c r="C21" s="52">
        <v>350</v>
      </c>
      <c r="D21" s="24">
        <v>351</v>
      </c>
      <c r="E21" s="24">
        <v>357.56864641055103</v>
      </c>
      <c r="F21" s="24">
        <v>356.08261106715298</v>
      </c>
      <c r="G21" s="24">
        <v>381.22517647422097</v>
      </c>
      <c r="H21" s="38">
        <f t="shared" si="2"/>
        <v>3.5662758326390439E-3</v>
      </c>
      <c r="I21" s="38">
        <f t="shared" si="0"/>
        <v>6.0422960725075532E-2</v>
      </c>
      <c r="J21" s="52">
        <f t="shared" si="1"/>
        <v>20</v>
      </c>
      <c r="K21" s="52">
        <f t="shared" si="3"/>
        <v>1</v>
      </c>
      <c r="L21" s="96">
        <f t="shared" si="4"/>
        <v>25.142565407067991</v>
      </c>
    </row>
    <row r="22" spans="1:12">
      <c r="A22" s="43" t="s">
        <v>194</v>
      </c>
      <c r="B22" s="87">
        <v>128</v>
      </c>
      <c r="C22" s="52">
        <v>189</v>
      </c>
      <c r="D22" s="24">
        <v>253</v>
      </c>
      <c r="E22" s="24">
        <v>180.42391854695299</v>
      </c>
      <c r="F22" s="24">
        <v>245.122699313006</v>
      </c>
      <c r="G22" s="24">
        <v>350.35421079842303</v>
      </c>
      <c r="H22" s="38">
        <f t="shared" si="2"/>
        <v>2.570563491902217E-3</v>
      </c>
      <c r="I22" s="38">
        <f t="shared" si="0"/>
        <v>0.9765625</v>
      </c>
      <c r="J22" s="52">
        <f t="shared" si="1"/>
        <v>125</v>
      </c>
      <c r="K22" s="52">
        <f t="shared" si="3"/>
        <v>64</v>
      </c>
      <c r="L22" s="96">
        <f t="shared" si="4"/>
        <v>105.23151148541703</v>
      </c>
    </row>
    <row r="23" spans="1:12">
      <c r="A23" s="43" t="s">
        <v>195</v>
      </c>
      <c r="B23" s="87">
        <v>4510</v>
      </c>
      <c r="C23" s="52">
        <v>4922</v>
      </c>
      <c r="D23" s="24">
        <v>4690</v>
      </c>
      <c r="E23" s="24">
        <v>5172.7904773977498</v>
      </c>
      <c r="F23" s="24">
        <v>4927.0968448210097</v>
      </c>
      <c r="G23" s="24">
        <v>5113.61585522513</v>
      </c>
      <c r="H23" s="38">
        <f t="shared" si="2"/>
        <v>4.7651947735262441E-2</v>
      </c>
      <c r="I23" s="38">
        <f t="shared" si="0"/>
        <v>3.9911308203991129E-2</v>
      </c>
      <c r="J23" s="52">
        <f t="shared" si="1"/>
        <v>180</v>
      </c>
      <c r="K23" s="52">
        <f t="shared" si="3"/>
        <v>-232</v>
      </c>
      <c r="L23" s="96">
        <f t="shared" si="4"/>
        <v>186.51901040412031</v>
      </c>
    </row>
    <row r="24" spans="1:12">
      <c r="A24" s="43" t="s">
        <v>196</v>
      </c>
      <c r="B24" s="87">
        <v>418</v>
      </c>
      <c r="C24" s="52">
        <v>622</v>
      </c>
      <c r="D24" s="24">
        <v>579</v>
      </c>
      <c r="E24" s="24">
        <v>565.79737413758903</v>
      </c>
      <c r="F24" s="24">
        <v>669.16978036098203</v>
      </c>
      <c r="G24" s="24">
        <v>693.31049403379598</v>
      </c>
      <c r="H24" s="38">
        <f t="shared" si="2"/>
        <v>5.882831074353295E-3</v>
      </c>
      <c r="I24" s="38">
        <f t="shared" si="0"/>
        <v>0.38516746411483255</v>
      </c>
      <c r="J24" s="52">
        <f t="shared" si="1"/>
        <v>161</v>
      </c>
      <c r="K24" s="52">
        <f t="shared" si="3"/>
        <v>-43</v>
      </c>
      <c r="L24" s="96">
        <f t="shared" si="4"/>
        <v>24.140713672813945</v>
      </c>
    </row>
    <row r="25" spans="1:12">
      <c r="A25" s="43" t="s">
        <v>197</v>
      </c>
      <c r="B25" s="87">
        <v>111</v>
      </c>
      <c r="C25" s="52">
        <v>148</v>
      </c>
      <c r="D25" s="24">
        <v>129</v>
      </c>
      <c r="E25" s="24">
        <v>154.13976794536401</v>
      </c>
      <c r="F25" s="24">
        <v>206.239275727099</v>
      </c>
      <c r="G25" s="24">
        <v>177.79570633488001</v>
      </c>
      <c r="H25" s="38">
        <f t="shared" si="2"/>
        <v>1.3106825709699051E-3</v>
      </c>
      <c r="I25" s="38">
        <f t="shared" si="0"/>
        <v>0.16216216216216217</v>
      </c>
      <c r="J25" s="52">
        <f t="shared" si="1"/>
        <v>18</v>
      </c>
      <c r="K25" s="52">
        <f t="shared" si="3"/>
        <v>-19</v>
      </c>
      <c r="L25" s="96">
        <f t="shared" si="4"/>
        <v>-28.44356939221899</v>
      </c>
    </row>
    <row r="26" spans="1:12">
      <c r="A26" s="43" t="s">
        <v>198</v>
      </c>
      <c r="B26" s="87">
        <v>468</v>
      </c>
      <c r="C26" s="52">
        <v>488</v>
      </c>
      <c r="D26" s="24">
        <v>469</v>
      </c>
      <c r="E26" s="24">
        <v>560.942341943472</v>
      </c>
      <c r="F26" s="24">
        <v>615.11363100948995</v>
      </c>
      <c r="G26" s="24">
        <v>567.02263690889197</v>
      </c>
      <c r="H26" s="38">
        <f t="shared" si="2"/>
        <v>4.7651947735262443E-3</v>
      </c>
      <c r="I26" s="38">
        <f t="shared" si="0"/>
        <v>2.136752136752137E-3</v>
      </c>
      <c r="J26" s="52">
        <f t="shared" si="1"/>
        <v>1</v>
      </c>
      <c r="K26" s="52">
        <f t="shared" si="3"/>
        <v>-19</v>
      </c>
      <c r="L26" s="96">
        <f t="shared" si="4"/>
        <v>-48.090994100597982</v>
      </c>
    </row>
    <row r="27" spans="1:12">
      <c r="A27" s="43" t="s">
        <v>199</v>
      </c>
      <c r="B27" s="87">
        <v>1188</v>
      </c>
      <c r="C27" s="52">
        <v>1437</v>
      </c>
      <c r="D27" s="24">
        <v>1365</v>
      </c>
      <c r="E27" s="24">
        <v>1364.5897382770499</v>
      </c>
      <c r="F27" s="24">
        <v>1444.4400999469101</v>
      </c>
      <c r="G27" s="24">
        <v>1544.08229461825</v>
      </c>
      <c r="H27" s="38">
        <f t="shared" si="2"/>
        <v>1.386885046026295E-2</v>
      </c>
      <c r="I27" s="38">
        <f t="shared" si="0"/>
        <v>0.14898989898989898</v>
      </c>
      <c r="J27" s="52">
        <f t="shared" si="1"/>
        <v>177</v>
      </c>
      <c r="K27" s="52">
        <f t="shared" si="3"/>
        <v>-72</v>
      </c>
      <c r="L27" s="96">
        <f t="shared" si="4"/>
        <v>99.642194671339894</v>
      </c>
    </row>
    <row r="28" spans="1:12">
      <c r="A28" s="43" t="s">
        <v>112</v>
      </c>
      <c r="B28" s="87">
        <v>686</v>
      </c>
      <c r="C28" s="52">
        <v>811</v>
      </c>
      <c r="D28" s="24">
        <v>1640</v>
      </c>
      <c r="E28" s="24">
        <v>866.37383505725802</v>
      </c>
      <c r="F28" s="24">
        <v>921.839115148784</v>
      </c>
      <c r="G28" s="24">
        <v>2072.3767210091801</v>
      </c>
      <c r="H28" s="38">
        <f t="shared" si="2"/>
        <v>1.6662941212330577E-2</v>
      </c>
      <c r="I28" s="38">
        <f t="shared" si="0"/>
        <v>1.3906705539358601</v>
      </c>
      <c r="J28" s="52">
        <f t="shared" si="1"/>
        <v>954</v>
      </c>
      <c r="K28" s="52">
        <f t="shared" si="3"/>
        <v>829</v>
      </c>
      <c r="L28" s="96">
        <f t="shared" si="4"/>
        <v>1150.5376058603961</v>
      </c>
    </row>
    <row r="29" spans="1:12">
      <c r="A29" s="43" t="s">
        <v>200</v>
      </c>
      <c r="B29" s="87">
        <v>544</v>
      </c>
      <c r="C29" s="52">
        <v>585</v>
      </c>
      <c r="D29" s="24">
        <v>622</v>
      </c>
      <c r="E29" s="24">
        <v>585.88412694371095</v>
      </c>
      <c r="F29" s="24">
        <v>584.31014351908595</v>
      </c>
      <c r="G29" s="24">
        <v>669.67449118616696</v>
      </c>
      <c r="H29" s="38">
        <f t="shared" si="2"/>
        <v>6.3197252646765966E-3</v>
      </c>
      <c r="I29" s="38">
        <f t="shared" si="0"/>
        <v>0.14338235294117646</v>
      </c>
      <c r="J29" s="52">
        <f t="shared" si="1"/>
        <v>78</v>
      </c>
      <c r="K29" s="52">
        <f t="shared" si="3"/>
        <v>37</v>
      </c>
      <c r="L29" s="96">
        <f t="shared" si="4"/>
        <v>85.364347667081006</v>
      </c>
    </row>
    <row r="30" spans="1:12">
      <c r="A30" s="43" t="s">
        <v>201</v>
      </c>
      <c r="B30" s="87">
        <v>339</v>
      </c>
      <c r="C30" s="52">
        <v>370</v>
      </c>
      <c r="D30" s="24">
        <v>374</v>
      </c>
      <c r="E30" s="24">
        <v>403.47800602152802</v>
      </c>
      <c r="F30" s="24">
        <v>390.704612176713</v>
      </c>
      <c r="G30" s="24">
        <v>442.20040989106798</v>
      </c>
      <c r="H30" s="38">
        <f t="shared" si="2"/>
        <v>3.7999634228119729E-3</v>
      </c>
      <c r="I30" s="38">
        <f t="shared" si="0"/>
        <v>0.10324483775811209</v>
      </c>
      <c r="J30" s="52">
        <f t="shared" si="1"/>
        <v>35</v>
      </c>
      <c r="K30" s="52">
        <f t="shared" si="3"/>
        <v>4</v>
      </c>
      <c r="L30" s="96">
        <f t="shared" si="4"/>
        <v>51.495797714354978</v>
      </c>
    </row>
    <row r="31" spans="1:12">
      <c r="A31" s="43" t="s">
        <v>202</v>
      </c>
      <c r="B31" s="87">
        <v>355</v>
      </c>
      <c r="C31" s="52">
        <v>489</v>
      </c>
      <c r="D31" s="24">
        <v>465</v>
      </c>
      <c r="E31" s="24">
        <v>523.98788140186696</v>
      </c>
      <c r="F31" s="24">
        <v>636.88438097098901</v>
      </c>
      <c r="G31" s="24">
        <v>696.70141808131802</v>
      </c>
      <c r="H31" s="38">
        <f t="shared" si="2"/>
        <v>4.7245534534961697E-3</v>
      </c>
      <c r="I31" s="38">
        <f t="shared" si="0"/>
        <v>0.30985915492957744</v>
      </c>
      <c r="J31" s="52">
        <f t="shared" si="1"/>
        <v>110</v>
      </c>
      <c r="K31" s="52">
        <f t="shared" si="3"/>
        <v>-24</v>
      </c>
      <c r="L31" s="96">
        <f t="shared" si="4"/>
        <v>59.817037110329011</v>
      </c>
    </row>
    <row r="32" spans="1:12">
      <c r="A32" s="43" t="s">
        <v>203</v>
      </c>
      <c r="B32" s="87">
        <v>161</v>
      </c>
      <c r="C32" s="52">
        <v>237</v>
      </c>
      <c r="D32" s="24">
        <v>226</v>
      </c>
      <c r="E32" s="24">
        <v>292.78352027640398</v>
      </c>
      <c r="F32" s="24">
        <v>371.24517897139401</v>
      </c>
      <c r="G32" s="24">
        <v>415.531876034589</v>
      </c>
      <c r="H32" s="38">
        <f t="shared" si="2"/>
        <v>2.2962345816992134E-3</v>
      </c>
      <c r="I32" s="38">
        <f t="shared" si="0"/>
        <v>0.40372670807453415</v>
      </c>
      <c r="J32" s="52">
        <f t="shared" si="1"/>
        <v>65</v>
      </c>
      <c r="K32" s="52">
        <f t="shared" si="3"/>
        <v>-11</v>
      </c>
      <c r="L32" s="96">
        <f t="shared" si="4"/>
        <v>44.286697063194993</v>
      </c>
    </row>
    <row r="33" spans="1:12">
      <c r="A33" s="43" t="s">
        <v>204</v>
      </c>
      <c r="B33" s="87">
        <v>426</v>
      </c>
      <c r="C33" s="52">
        <v>621</v>
      </c>
      <c r="D33" s="24">
        <v>449</v>
      </c>
      <c r="E33" s="24">
        <v>638.56588482878897</v>
      </c>
      <c r="F33" s="24">
        <v>712.49291703538199</v>
      </c>
      <c r="G33" s="24">
        <v>677.57542561199602</v>
      </c>
      <c r="H33" s="38">
        <f t="shared" si="2"/>
        <v>4.5619881733758713E-3</v>
      </c>
      <c r="I33" s="38">
        <f t="shared" si="0"/>
        <v>5.39906103286385E-2</v>
      </c>
      <c r="J33" s="52">
        <f t="shared" si="1"/>
        <v>23</v>
      </c>
      <c r="K33" s="52">
        <f t="shared" si="3"/>
        <v>-172</v>
      </c>
      <c r="L33" s="96">
        <f t="shared" si="4"/>
        <v>-34.917491423385968</v>
      </c>
    </row>
    <row r="34" spans="1:12">
      <c r="A34" s="43" t="s">
        <v>205</v>
      </c>
      <c r="B34" s="87">
        <v>1133</v>
      </c>
      <c r="C34" s="52">
        <v>1198</v>
      </c>
      <c r="D34" s="24">
        <v>1052</v>
      </c>
      <c r="E34" s="24">
        <v>1251.74999254256</v>
      </c>
      <c r="F34" s="24">
        <v>1211.6772419393401</v>
      </c>
      <c r="G34" s="24">
        <v>1159.9367528054499</v>
      </c>
      <c r="H34" s="38">
        <f t="shared" si="2"/>
        <v>1.0688667167909614E-2</v>
      </c>
      <c r="I34" s="38">
        <f t="shared" si="0"/>
        <v>-7.1491615180935567E-2</v>
      </c>
      <c r="J34" s="52">
        <f t="shared" si="1"/>
        <v>-81</v>
      </c>
      <c r="K34" s="52">
        <f t="shared" si="3"/>
        <v>-146</v>
      </c>
      <c r="L34" s="96">
        <f t="shared" si="4"/>
        <v>-51.740489133890151</v>
      </c>
    </row>
    <row r="35" spans="1:12">
      <c r="A35" s="43" t="s">
        <v>206</v>
      </c>
      <c r="B35" s="87">
        <v>1756</v>
      </c>
      <c r="C35" s="52">
        <v>2431</v>
      </c>
      <c r="D35" s="24">
        <v>2177</v>
      </c>
      <c r="E35" s="24">
        <v>2133.6663007294101</v>
      </c>
      <c r="F35" s="24">
        <v>2373.4523627316698</v>
      </c>
      <c r="G35" s="24">
        <v>2500.8354184887899</v>
      </c>
      <c r="H35" s="38">
        <f t="shared" si="2"/>
        <v>2.2119038426368087E-2</v>
      </c>
      <c r="I35" s="38">
        <f t="shared" si="0"/>
        <v>0.23974943052391801</v>
      </c>
      <c r="J35" s="52">
        <f t="shared" si="1"/>
        <v>421</v>
      </c>
      <c r="K35" s="52">
        <f t="shared" si="3"/>
        <v>-254</v>
      </c>
      <c r="L35" s="96">
        <f t="shared" si="4"/>
        <v>127.38305575712002</v>
      </c>
    </row>
    <row r="36" spans="1:12">
      <c r="A36" s="43" t="s">
        <v>207</v>
      </c>
      <c r="B36" s="87">
        <v>270</v>
      </c>
      <c r="C36" s="52">
        <v>313</v>
      </c>
      <c r="D36" s="24">
        <v>310</v>
      </c>
      <c r="E36" s="24">
        <v>364.483081504876</v>
      </c>
      <c r="F36" s="24">
        <v>404.73922171743601</v>
      </c>
      <c r="G36" s="24">
        <v>422.08228671030002</v>
      </c>
      <c r="H36" s="38">
        <f t="shared" si="2"/>
        <v>3.1497023023307797E-3</v>
      </c>
      <c r="I36" s="38">
        <f t="shared" si="0"/>
        <v>0.14814814814814814</v>
      </c>
      <c r="J36" s="52">
        <f t="shared" si="1"/>
        <v>40</v>
      </c>
      <c r="K36" s="52">
        <f t="shared" si="3"/>
        <v>-3</v>
      </c>
      <c r="L36" s="96">
        <f t="shared" si="4"/>
        <v>17.343064992864015</v>
      </c>
    </row>
    <row r="37" spans="1:12">
      <c r="A37" s="43" t="s">
        <v>208</v>
      </c>
      <c r="B37" s="87">
        <v>50</v>
      </c>
      <c r="C37" s="52">
        <v>100</v>
      </c>
      <c r="D37" s="24">
        <v>89</v>
      </c>
      <c r="E37" s="24">
        <v>96.063295403007999</v>
      </c>
      <c r="F37" s="24">
        <v>137.42471039918499</v>
      </c>
      <c r="G37" s="24">
        <v>170.99122925296001</v>
      </c>
      <c r="H37" s="38">
        <f t="shared" si="2"/>
        <v>9.0426937066915929E-4</v>
      </c>
      <c r="I37" s="38">
        <f t="shared" si="0"/>
        <v>0.78</v>
      </c>
      <c r="J37" s="52">
        <f t="shared" si="1"/>
        <v>39</v>
      </c>
      <c r="K37" s="52">
        <f t="shared" si="3"/>
        <v>-11</v>
      </c>
      <c r="L37" s="96">
        <f t="shared" si="4"/>
        <v>33.566518853775023</v>
      </c>
    </row>
    <row r="38" spans="1:12">
      <c r="A38" s="43" t="s">
        <v>209</v>
      </c>
      <c r="B38" s="87">
        <v>39</v>
      </c>
      <c r="C38" s="52">
        <v>60</v>
      </c>
      <c r="D38" s="24">
        <v>166</v>
      </c>
      <c r="E38" s="24">
        <v>61.455718605826398</v>
      </c>
      <c r="F38" s="24">
        <v>91.4264203442563</v>
      </c>
      <c r="G38" s="24">
        <v>222.32386572895601</v>
      </c>
      <c r="H38" s="38">
        <f t="shared" si="2"/>
        <v>1.686614781248095E-3</v>
      </c>
      <c r="I38" s="38">
        <f t="shared" si="0"/>
        <v>3.2564102564102564</v>
      </c>
      <c r="J38" s="52">
        <f t="shared" si="1"/>
        <v>127</v>
      </c>
      <c r="K38" s="52">
        <f t="shared" si="3"/>
        <v>106</v>
      </c>
      <c r="L38" s="96">
        <f t="shared" si="4"/>
        <v>130.89744538469972</v>
      </c>
    </row>
    <row r="39" spans="1:12">
      <c r="A39" s="43" t="s">
        <v>210</v>
      </c>
      <c r="B39" s="87">
        <v>828</v>
      </c>
      <c r="C39" s="52">
        <v>1059</v>
      </c>
      <c r="D39" s="24">
        <v>1044</v>
      </c>
      <c r="E39" s="24">
        <v>951.97781867559399</v>
      </c>
      <c r="F39" s="24">
        <v>1016.62533700377</v>
      </c>
      <c r="G39" s="24">
        <v>1199.1229305586601</v>
      </c>
      <c r="H39" s="38">
        <f t="shared" si="2"/>
        <v>1.0607384527849465E-2</v>
      </c>
      <c r="I39" s="38">
        <f t="shared" si="0"/>
        <v>0.2608695652173913</v>
      </c>
      <c r="J39" s="52">
        <f t="shared" si="1"/>
        <v>216</v>
      </c>
      <c r="K39" s="52">
        <f t="shared" si="3"/>
        <v>-15</v>
      </c>
      <c r="L39" s="96">
        <f t="shared" si="4"/>
        <v>182.49759355489005</v>
      </c>
    </row>
    <row r="40" spans="1:12">
      <c r="A40" s="43" t="s">
        <v>211</v>
      </c>
      <c r="B40" s="87">
        <v>53</v>
      </c>
      <c r="C40" s="52">
        <v>188</v>
      </c>
      <c r="D40" s="24">
        <v>115</v>
      </c>
      <c r="E40" s="24">
        <v>92.607569122860596</v>
      </c>
      <c r="F40" s="24">
        <v>180.768413224211</v>
      </c>
      <c r="G40" s="24">
        <v>153.33714277527099</v>
      </c>
      <c r="H40" s="38">
        <f t="shared" si="2"/>
        <v>1.168437950864644E-3</v>
      </c>
      <c r="I40" s="38">
        <f t="shared" si="0"/>
        <v>1.1698113207547169</v>
      </c>
      <c r="J40" s="52">
        <f t="shared" si="1"/>
        <v>62</v>
      </c>
      <c r="K40" s="52">
        <f t="shared" si="3"/>
        <v>-73</v>
      </c>
      <c r="L40" s="96">
        <f t="shared" si="4"/>
        <v>-27.431270448940012</v>
      </c>
    </row>
    <row r="41" spans="1:12">
      <c r="A41" s="43" t="s">
        <v>212</v>
      </c>
      <c r="B41" s="87">
        <v>359</v>
      </c>
      <c r="C41" s="52">
        <v>351</v>
      </c>
      <c r="D41" s="24">
        <v>384</v>
      </c>
      <c r="E41" s="24">
        <v>448.99561792559302</v>
      </c>
      <c r="F41" s="24">
        <v>408.22448337417501</v>
      </c>
      <c r="G41" s="24">
        <v>464.47412406545197</v>
      </c>
      <c r="H41" s="38">
        <f t="shared" si="2"/>
        <v>3.9015667228871594E-3</v>
      </c>
      <c r="I41" s="38">
        <f t="shared" si="0"/>
        <v>6.9637883008356549E-2</v>
      </c>
      <c r="J41" s="52">
        <f t="shared" si="1"/>
        <v>25</v>
      </c>
      <c r="K41" s="52">
        <f t="shared" si="3"/>
        <v>33</v>
      </c>
      <c r="L41" s="96">
        <f t="shared" si="4"/>
        <v>56.249640691276966</v>
      </c>
    </row>
    <row r="42" spans="1:12">
      <c r="A42" s="43" t="s">
        <v>213</v>
      </c>
      <c r="B42" s="87">
        <v>28268</v>
      </c>
      <c r="C42" s="52">
        <v>29379</v>
      </c>
      <c r="D42" s="24">
        <v>28729</v>
      </c>
      <c r="E42" s="24">
        <v>31933.007102650899</v>
      </c>
      <c r="F42" s="24">
        <v>29293.1316904163</v>
      </c>
      <c r="G42" s="24">
        <v>29288.107598198902</v>
      </c>
      <c r="H42" s="38">
        <f t="shared" si="2"/>
        <v>0.29189612078600313</v>
      </c>
      <c r="I42" s="38">
        <f t="shared" si="0"/>
        <v>1.6308193009763692E-2</v>
      </c>
      <c r="J42" s="52">
        <f t="shared" si="1"/>
        <v>461</v>
      </c>
      <c r="K42" s="52">
        <f t="shared" si="3"/>
        <v>-650</v>
      </c>
      <c r="L42" s="96">
        <f t="shared" si="4"/>
        <v>-5.0240922173979925</v>
      </c>
    </row>
    <row r="43" spans="1:12">
      <c r="A43" s="43" t="s">
        <v>214</v>
      </c>
      <c r="B43" s="87">
        <v>5933</v>
      </c>
      <c r="C43" s="52">
        <v>6851</v>
      </c>
      <c r="D43" s="24">
        <v>6580</v>
      </c>
      <c r="E43" s="24">
        <v>6429.0342303019197</v>
      </c>
      <c r="F43" s="24">
        <v>6713.3287410416697</v>
      </c>
      <c r="G43" s="24">
        <v>7088.4765554619498</v>
      </c>
      <c r="H43" s="38">
        <f t="shared" si="2"/>
        <v>6.685497144947268E-2</v>
      </c>
      <c r="I43" s="38">
        <f t="shared" si="0"/>
        <v>0.10905107028484747</v>
      </c>
      <c r="J43" s="52">
        <f t="shared" si="1"/>
        <v>647</v>
      </c>
      <c r="K43" s="52">
        <f t="shared" si="3"/>
        <v>-271</v>
      </c>
      <c r="L43" s="96">
        <f t="shared" si="4"/>
        <v>375.14781442028016</v>
      </c>
    </row>
    <row r="44" spans="1:12">
      <c r="A44" s="43" t="s">
        <v>215</v>
      </c>
      <c r="B44" s="87">
        <v>931</v>
      </c>
      <c r="C44" s="52">
        <v>1181</v>
      </c>
      <c r="D44" s="24">
        <v>938</v>
      </c>
      <c r="E44" s="24">
        <v>1141.86286162083</v>
      </c>
      <c r="F44" s="24">
        <v>1180.41994598427</v>
      </c>
      <c r="G44" s="24">
        <v>1180.5888173108999</v>
      </c>
      <c r="H44" s="38">
        <f t="shared" si="2"/>
        <v>9.5303895470524886E-3</v>
      </c>
      <c r="I44" s="38">
        <f t="shared" si="0"/>
        <v>7.5187969924812026E-3</v>
      </c>
      <c r="J44" s="52">
        <f t="shared" si="1"/>
        <v>7</v>
      </c>
      <c r="K44" s="52">
        <f t="shared" si="3"/>
        <v>-243</v>
      </c>
      <c r="L44" s="96">
        <f t="shared" si="4"/>
        <v>0.16887132662986915</v>
      </c>
    </row>
    <row r="45" spans="1:12">
      <c r="A45" s="43" t="s">
        <v>216</v>
      </c>
      <c r="B45" s="87">
        <v>170</v>
      </c>
      <c r="C45" s="52">
        <v>249</v>
      </c>
      <c r="D45" s="24">
        <v>207</v>
      </c>
      <c r="E45" s="24">
        <v>229.55271742775</v>
      </c>
      <c r="F45" s="24">
        <v>273.42720157913601</v>
      </c>
      <c r="G45" s="24">
        <v>282.00018286677198</v>
      </c>
      <c r="H45" s="38">
        <f t="shared" si="2"/>
        <v>2.1031883115563595E-3</v>
      </c>
      <c r="I45" s="38">
        <f t="shared" si="0"/>
        <v>0.21764705882352942</v>
      </c>
      <c r="J45" s="52">
        <f t="shared" si="1"/>
        <v>37</v>
      </c>
      <c r="K45" s="52">
        <f t="shared" si="3"/>
        <v>-42</v>
      </c>
      <c r="L45" s="96">
        <f t="shared" si="4"/>
        <v>8.5729812876359688</v>
      </c>
    </row>
    <row r="46" spans="1:12">
      <c r="A46" s="43" t="s">
        <v>217</v>
      </c>
      <c r="B46" s="87">
        <v>271</v>
      </c>
      <c r="C46" s="52">
        <v>364</v>
      </c>
      <c r="D46" s="24">
        <v>413</v>
      </c>
      <c r="E46" s="24">
        <v>345.03479468449501</v>
      </c>
      <c r="F46" s="24">
        <v>469.26567308402798</v>
      </c>
      <c r="G46" s="24">
        <v>502.37150669798098</v>
      </c>
      <c r="H46" s="38">
        <f t="shared" si="2"/>
        <v>4.1962162931051998E-3</v>
      </c>
      <c r="I46" s="38">
        <f t="shared" si="0"/>
        <v>0.52398523985239853</v>
      </c>
      <c r="J46" s="52">
        <f t="shared" si="1"/>
        <v>142</v>
      </c>
      <c r="K46" s="52">
        <f t="shared" si="3"/>
        <v>49</v>
      </c>
      <c r="L46" s="96">
        <f t="shared" si="4"/>
        <v>33.105833613952996</v>
      </c>
    </row>
    <row r="47" spans="1:12">
      <c r="A47" s="43" t="s">
        <v>218</v>
      </c>
      <c r="B47" s="87">
        <v>111</v>
      </c>
      <c r="C47" s="52">
        <v>279</v>
      </c>
      <c r="D47" s="24">
        <v>176</v>
      </c>
      <c r="E47" s="24">
        <v>193.65530780448401</v>
      </c>
      <c r="F47" s="24">
        <v>428.432179730158</v>
      </c>
      <c r="G47" s="24">
        <v>309.89226689976999</v>
      </c>
      <c r="H47" s="38">
        <f t="shared" si="2"/>
        <v>1.7882180813232813E-3</v>
      </c>
      <c r="I47" s="38">
        <f t="shared" si="0"/>
        <v>0.5855855855855856</v>
      </c>
      <c r="J47" s="52">
        <f t="shared" si="1"/>
        <v>65</v>
      </c>
      <c r="K47" s="52">
        <f t="shared" si="3"/>
        <v>-103</v>
      </c>
      <c r="L47" s="96">
        <f t="shared" si="4"/>
        <v>-118.539912830388</v>
      </c>
    </row>
    <row r="48" spans="1:12">
      <c r="A48" s="43" t="s">
        <v>219</v>
      </c>
      <c r="B48" s="87">
        <v>191</v>
      </c>
      <c r="C48" s="52">
        <v>303</v>
      </c>
      <c r="D48" s="24">
        <v>284</v>
      </c>
      <c r="E48" s="24">
        <v>283.83066187237</v>
      </c>
      <c r="F48" s="24">
        <v>395.77271331279098</v>
      </c>
      <c r="G48" s="24">
        <v>420.73631979887801</v>
      </c>
      <c r="H48" s="38">
        <f t="shared" si="2"/>
        <v>2.8855337221352952E-3</v>
      </c>
      <c r="I48" s="38">
        <f t="shared" si="0"/>
        <v>0.48691099476439792</v>
      </c>
      <c r="J48" s="52">
        <f t="shared" si="1"/>
        <v>93</v>
      </c>
      <c r="K48" s="52">
        <f t="shared" si="3"/>
        <v>-19</v>
      </c>
      <c r="L48" s="96">
        <f t="shared" si="4"/>
        <v>24.963606486087031</v>
      </c>
    </row>
    <row r="49" spans="1:12">
      <c r="A49" s="43" t="s">
        <v>220</v>
      </c>
      <c r="B49" s="87">
        <v>1493</v>
      </c>
      <c r="C49" s="52">
        <v>1749</v>
      </c>
      <c r="D49" s="24">
        <v>1574</v>
      </c>
      <c r="E49" s="24">
        <v>1897.48017922386</v>
      </c>
      <c r="F49" s="24">
        <v>1984.35298184883</v>
      </c>
      <c r="G49" s="24">
        <v>2004.61516632448</v>
      </c>
      <c r="H49" s="38">
        <f t="shared" si="2"/>
        <v>1.5992359431834347E-2</v>
      </c>
      <c r="I49" s="38">
        <f t="shared" si="0"/>
        <v>5.4253181513730743E-2</v>
      </c>
      <c r="J49" s="52">
        <f t="shared" si="1"/>
        <v>81</v>
      </c>
      <c r="K49" s="52">
        <f t="shared" si="3"/>
        <v>-175</v>
      </c>
      <c r="L49" s="96">
        <f t="shared" si="4"/>
        <v>20.262184475649974</v>
      </c>
    </row>
    <row r="50" spans="1:12">
      <c r="A50" s="43" t="s">
        <v>222</v>
      </c>
      <c r="B50" s="87">
        <v>216</v>
      </c>
      <c r="C50" s="52">
        <v>72</v>
      </c>
      <c r="D50" s="24">
        <v>113</v>
      </c>
      <c r="E50" s="24">
        <v>205.110086072413</v>
      </c>
      <c r="F50" s="24">
        <v>89.149689699325293</v>
      </c>
      <c r="G50" s="24">
        <v>103.160596312888</v>
      </c>
      <c r="H50" s="38">
        <f t="shared" si="2"/>
        <v>1.1481172908496067E-3</v>
      </c>
      <c r="I50" s="38">
        <f t="shared" si="0"/>
        <v>-0.47685185185185186</v>
      </c>
      <c r="J50" s="52">
        <f t="shared" si="1"/>
        <v>-103</v>
      </c>
      <c r="K50" s="52">
        <f t="shared" si="3"/>
        <v>41</v>
      </c>
      <c r="L50" s="96">
        <f t="shared" si="4"/>
        <v>14.01090661356271</v>
      </c>
    </row>
    <row r="51" spans="1:12">
      <c r="A51" s="43" t="s">
        <v>130</v>
      </c>
      <c r="B51" s="87">
        <v>246</v>
      </c>
      <c r="C51" s="52">
        <v>359</v>
      </c>
      <c r="D51" s="24">
        <v>302</v>
      </c>
      <c r="E51" s="24">
        <v>314.49076241498102</v>
      </c>
      <c r="F51" s="24">
        <v>363.796729306526</v>
      </c>
      <c r="G51" s="24">
        <v>386.13756342687998</v>
      </c>
      <c r="H51" s="38">
        <f t="shared" si="2"/>
        <v>3.0684196622706304E-3</v>
      </c>
      <c r="I51" s="38">
        <f t="shared" si="0"/>
        <v>0.22764227642276422</v>
      </c>
      <c r="J51" s="52">
        <f t="shared" si="1"/>
        <v>56</v>
      </c>
      <c r="K51" s="52">
        <f t="shared" si="3"/>
        <v>-57</v>
      </c>
      <c r="L51" s="96">
        <f t="shared" si="4"/>
        <v>22.340834120353975</v>
      </c>
    </row>
    <row r="52" spans="1:12">
      <c r="A52" s="43" t="s">
        <v>223</v>
      </c>
      <c r="B52" s="87">
        <v>391</v>
      </c>
      <c r="C52" s="52">
        <v>425</v>
      </c>
      <c r="D52" s="24">
        <v>412</v>
      </c>
      <c r="E52" s="24">
        <v>425.869096870448</v>
      </c>
      <c r="F52" s="24">
        <v>467.66829214192097</v>
      </c>
      <c r="G52" s="24">
        <v>454.404026465306</v>
      </c>
      <c r="H52" s="38">
        <f t="shared" si="2"/>
        <v>4.1860559630976816E-3</v>
      </c>
      <c r="I52" s="38">
        <f t="shared" si="0"/>
        <v>5.3708439897698211E-2</v>
      </c>
      <c r="J52" s="52">
        <f t="shared" si="1"/>
        <v>21</v>
      </c>
      <c r="K52" s="52">
        <f t="shared" si="3"/>
        <v>-13</v>
      </c>
      <c r="L52" s="96">
        <f t="shared" si="4"/>
        <v>-13.264265676614968</v>
      </c>
    </row>
    <row r="53" spans="1:12">
      <c r="A53" s="43" t="s">
        <v>221</v>
      </c>
      <c r="B53" s="87">
        <v>97</v>
      </c>
      <c r="C53" s="52">
        <v>171</v>
      </c>
      <c r="D53" s="24">
        <v>114</v>
      </c>
      <c r="E53" s="24">
        <v>140.23528099013399</v>
      </c>
      <c r="F53" s="24">
        <v>202.018716796939</v>
      </c>
      <c r="G53" s="24">
        <v>171.490289690503</v>
      </c>
      <c r="H53" s="38">
        <f t="shared" si="2"/>
        <v>1.1582776208571254E-3</v>
      </c>
      <c r="I53" s="38">
        <f t="shared" si="0"/>
        <v>0.17525773195876287</v>
      </c>
      <c r="J53" s="52">
        <f t="shared" si="1"/>
        <v>17</v>
      </c>
      <c r="K53" s="52">
        <f t="shared" si="3"/>
        <v>-57</v>
      </c>
      <c r="L53" s="96">
        <f t="shared" si="4"/>
        <v>-30.528427106435998</v>
      </c>
    </row>
    <row r="54" spans="1:12">
      <c r="A54" s="43" t="s">
        <v>224</v>
      </c>
      <c r="B54" s="87">
        <v>3203</v>
      </c>
      <c r="C54" s="52">
        <v>3454</v>
      </c>
      <c r="D54" s="24">
        <v>3334</v>
      </c>
      <c r="E54" s="24">
        <v>3760.06252086224</v>
      </c>
      <c r="F54" s="24">
        <v>3496.8744492424498</v>
      </c>
      <c r="G54" s="24">
        <v>3418.8609666510802</v>
      </c>
      <c r="H54" s="38">
        <f t="shared" si="2"/>
        <v>3.3874540245067163E-2</v>
      </c>
      <c r="I54" s="38">
        <f t="shared" si="0"/>
        <v>4.089915704027474E-2</v>
      </c>
      <c r="J54" s="52">
        <f t="shared" si="1"/>
        <v>131</v>
      </c>
      <c r="K54" s="52">
        <f t="shared" si="3"/>
        <v>-120</v>
      </c>
      <c r="L54" s="96">
        <f t="shared" si="4"/>
        <v>-78.013482591369666</v>
      </c>
    </row>
    <row r="55" spans="1:12">
      <c r="A55" s="43" t="s">
        <v>225</v>
      </c>
      <c r="B55" s="87">
        <v>1600</v>
      </c>
      <c r="C55" s="52">
        <v>1857</v>
      </c>
      <c r="D55" s="24">
        <v>1709</v>
      </c>
      <c r="E55" s="24">
        <v>2014.7046003974499</v>
      </c>
      <c r="F55" s="24">
        <v>2171.5226161168498</v>
      </c>
      <c r="G55" s="24">
        <v>2163.92108784229</v>
      </c>
      <c r="H55" s="38">
        <f t="shared" si="2"/>
        <v>1.7364003982849364E-2</v>
      </c>
      <c r="I55" s="38">
        <f t="shared" si="0"/>
        <v>6.8125000000000005E-2</v>
      </c>
      <c r="J55" s="52">
        <f t="shared" si="1"/>
        <v>109</v>
      </c>
      <c r="K55" s="52">
        <f t="shared" si="3"/>
        <v>-148</v>
      </c>
      <c r="L55" s="96">
        <f t="shared" si="4"/>
        <v>-7.6015282745597688</v>
      </c>
    </row>
    <row r="56" spans="1:12">
      <c r="A56" s="43" t="s">
        <v>226</v>
      </c>
      <c r="B56" s="87">
        <v>367</v>
      </c>
      <c r="C56" s="52">
        <v>566</v>
      </c>
      <c r="D56" s="24">
        <v>544</v>
      </c>
      <c r="E56" s="24">
        <v>463.94978328583198</v>
      </c>
      <c r="F56" s="24">
        <v>688.16817493534199</v>
      </c>
      <c r="G56" s="24">
        <v>762.09290999067605</v>
      </c>
      <c r="H56" s="38">
        <f t="shared" si="2"/>
        <v>5.5272195240901427E-3</v>
      </c>
      <c r="I56" s="38">
        <f t="shared" si="0"/>
        <v>0.48228882833787468</v>
      </c>
      <c r="J56" s="52">
        <f t="shared" si="1"/>
        <v>177</v>
      </c>
      <c r="K56" s="52">
        <f t="shared" si="3"/>
        <v>-22</v>
      </c>
      <c r="L56" s="96">
        <f t="shared" si="4"/>
        <v>73.924735055334054</v>
      </c>
    </row>
    <row r="57" spans="1:12">
      <c r="A57" s="43" t="s">
        <v>227</v>
      </c>
      <c r="B57" s="87">
        <v>434</v>
      </c>
      <c r="C57" s="52">
        <v>774</v>
      </c>
      <c r="D57" s="24">
        <v>555</v>
      </c>
      <c r="E57" s="24">
        <v>536.64168622613499</v>
      </c>
      <c r="F57" s="24">
        <v>819.04588360460104</v>
      </c>
      <c r="G57" s="24">
        <v>693.73705374031101</v>
      </c>
      <c r="H57" s="38">
        <f t="shared" si="2"/>
        <v>5.6389831541728474E-3</v>
      </c>
      <c r="I57" s="38">
        <f t="shared" si="0"/>
        <v>0.27880184331797236</v>
      </c>
      <c r="J57" s="52">
        <f t="shared" si="1"/>
        <v>121</v>
      </c>
      <c r="K57" s="52">
        <f t="shared" si="3"/>
        <v>-219</v>
      </c>
      <c r="L57" s="96">
        <f t="shared" si="4"/>
        <v>-125.30882986429003</v>
      </c>
    </row>
    <row r="58" spans="1:12">
      <c r="A58" s="43" t="s">
        <v>228</v>
      </c>
      <c r="B58" s="87">
        <v>1364</v>
      </c>
      <c r="C58" s="52">
        <v>1708</v>
      </c>
      <c r="D58" s="24">
        <v>1930</v>
      </c>
      <c r="E58" s="24">
        <v>1436.4108179705399</v>
      </c>
      <c r="F58" s="24">
        <v>1754.0415673791299</v>
      </c>
      <c r="G58" s="24">
        <v>2032.4578540924899</v>
      </c>
      <c r="H58" s="38">
        <f t="shared" si="2"/>
        <v>1.9609436914510982E-2</v>
      </c>
      <c r="I58" s="38">
        <f t="shared" si="0"/>
        <v>0.4149560117302053</v>
      </c>
      <c r="J58" s="52">
        <f t="shared" si="1"/>
        <v>566</v>
      </c>
      <c r="K58" s="52">
        <f t="shared" si="3"/>
        <v>222</v>
      </c>
      <c r="L58" s="96">
        <f t="shared" si="4"/>
        <v>278.41628671336002</v>
      </c>
    </row>
    <row r="59" spans="1:12">
      <c r="A59" s="43" t="s">
        <v>229</v>
      </c>
      <c r="B59" s="87">
        <v>322</v>
      </c>
      <c r="C59" s="52">
        <v>558</v>
      </c>
      <c r="D59" s="24">
        <v>799</v>
      </c>
      <c r="E59" s="24">
        <v>378.831930598616</v>
      </c>
      <c r="F59" s="24">
        <v>640.46158221025598</v>
      </c>
      <c r="G59" s="24">
        <v>936.47703858043997</v>
      </c>
      <c r="H59" s="38">
        <f t="shared" si="2"/>
        <v>8.1181036760073974E-3</v>
      </c>
      <c r="I59" s="38">
        <f t="shared" si="0"/>
        <v>1.4813664596273293</v>
      </c>
      <c r="J59" s="52">
        <f t="shared" si="1"/>
        <v>477</v>
      </c>
      <c r="K59" s="52">
        <f t="shared" si="3"/>
        <v>241</v>
      </c>
      <c r="L59" s="96">
        <f t="shared" si="4"/>
        <v>296.01545637018398</v>
      </c>
    </row>
    <row r="60" spans="1:12">
      <c r="A60" s="43" t="s">
        <v>230</v>
      </c>
      <c r="B60" s="87">
        <v>1506</v>
      </c>
      <c r="C60" s="52">
        <v>1814</v>
      </c>
      <c r="D60" s="24">
        <v>1885</v>
      </c>
      <c r="E60" s="24">
        <v>1640.40547267595</v>
      </c>
      <c r="F60" s="24">
        <v>1700.7934008340001</v>
      </c>
      <c r="G60" s="24">
        <v>2052.8695531421599</v>
      </c>
      <c r="H60" s="38">
        <f t="shared" si="2"/>
        <v>1.9152222064172643E-2</v>
      </c>
      <c r="I60" s="38">
        <f t="shared" si="0"/>
        <v>0.25166002656042497</v>
      </c>
      <c r="J60" s="52">
        <f t="shared" si="1"/>
        <v>379</v>
      </c>
      <c r="K60" s="52">
        <f t="shared" si="3"/>
        <v>71</v>
      </c>
      <c r="L60" s="96">
        <f t="shared" si="4"/>
        <v>352.07615230815986</v>
      </c>
    </row>
    <row r="61" spans="1:12">
      <c r="A61" s="43" t="s">
        <v>231</v>
      </c>
      <c r="B61" s="87">
        <v>883</v>
      </c>
      <c r="C61" s="52">
        <v>1073</v>
      </c>
      <c r="D61" s="24">
        <v>1002</v>
      </c>
      <c r="E61" s="24">
        <v>1748.6893852892899</v>
      </c>
      <c r="F61" s="24">
        <v>1801.47260509792</v>
      </c>
      <c r="G61" s="24">
        <v>1957.67566911626</v>
      </c>
      <c r="H61" s="38">
        <f t="shared" si="2"/>
        <v>1.0180650667533682E-2</v>
      </c>
      <c r="I61" s="38">
        <f t="shared" si="0"/>
        <v>0.13476783691959229</v>
      </c>
      <c r="J61" s="52">
        <f t="shared" si="1"/>
        <v>119</v>
      </c>
      <c r="K61" s="52">
        <f t="shared" si="3"/>
        <v>-71</v>
      </c>
      <c r="L61" s="96">
        <f t="shared" si="4"/>
        <v>156.20306401834</v>
      </c>
    </row>
    <row r="62" spans="1:12">
      <c r="A62" s="43" t="s">
        <v>232</v>
      </c>
      <c r="B62" s="87">
        <v>63</v>
      </c>
      <c r="C62" s="52">
        <v>92</v>
      </c>
      <c r="D62" s="24">
        <v>94</v>
      </c>
      <c r="E62" s="24">
        <v>135.268702437591</v>
      </c>
      <c r="F62" s="24">
        <v>164.00228967815099</v>
      </c>
      <c r="G62" s="24">
        <v>200.235185036507</v>
      </c>
      <c r="H62" s="38">
        <f t="shared" si="2"/>
        <v>9.5507102070675255E-4</v>
      </c>
      <c r="I62" s="38">
        <f t="shared" si="0"/>
        <v>0.49206349206349204</v>
      </c>
      <c r="J62" s="52">
        <f t="shared" si="1"/>
        <v>31</v>
      </c>
      <c r="K62" s="52">
        <f t="shared" si="3"/>
        <v>2</v>
      </c>
      <c r="L62" s="96">
        <f t="shared" si="4"/>
        <v>36.232895358356018</v>
      </c>
    </row>
    <row r="63" spans="1:12">
      <c r="A63" s="43" t="s">
        <v>233</v>
      </c>
      <c r="B63" s="87">
        <v>229</v>
      </c>
      <c r="C63" s="52">
        <v>264</v>
      </c>
      <c r="D63" s="24">
        <v>221</v>
      </c>
      <c r="E63" s="24">
        <v>313.09465509176698</v>
      </c>
      <c r="F63" s="24">
        <v>319.65716657381302</v>
      </c>
      <c r="G63" s="24">
        <v>302.15781878436502</v>
      </c>
      <c r="H63" s="38">
        <f t="shared" si="2"/>
        <v>2.2454329316616206E-3</v>
      </c>
      <c r="I63" s="38">
        <f t="shared" si="0"/>
        <v>-3.4934497816593885E-2</v>
      </c>
      <c r="J63" s="52">
        <f t="shared" si="1"/>
        <v>-8</v>
      </c>
      <c r="K63" s="52">
        <f t="shared" si="3"/>
        <v>-43</v>
      </c>
      <c r="L63" s="96">
        <f t="shared" si="4"/>
        <v>-17.499347789447995</v>
      </c>
    </row>
    <row r="64" spans="1:12">
      <c r="A64" s="43" t="s">
        <v>234</v>
      </c>
      <c r="B64" s="87">
        <v>211</v>
      </c>
      <c r="C64" s="52">
        <v>303</v>
      </c>
      <c r="D64" s="24">
        <v>265</v>
      </c>
      <c r="E64" s="24">
        <v>275.64538420092498</v>
      </c>
      <c r="F64" s="24">
        <v>347.56874869053098</v>
      </c>
      <c r="G64" s="24">
        <v>346.19804780927097</v>
      </c>
      <c r="H64" s="38">
        <f t="shared" si="2"/>
        <v>2.6924874519924408E-3</v>
      </c>
      <c r="I64" s="38">
        <f t="shared" si="0"/>
        <v>0.25592417061611372</v>
      </c>
      <c r="J64" s="52">
        <f t="shared" si="1"/>
        <v>54</v>
      </c>
      <c r="K64" s="52">
        <f t="shared" si="3"/>
        <v>-38</v>
      </c>
      <c r="L64" s="96">
        <f t="shared" si="4"/>
        <v>-1.3707008812600066</v>
      </c>
    </row>
    <row r="65" spans="1:12">
      <c r="A65" s="43" t="s">
        <v>235</v>
      </c>
      <c r="B65" s="87">
        <v>415</v>
      </c>
      <c r="C65" s="52">
        <v>606</v>
      </c>
      <c r="D65" s="24">
        <v>549</v>
      </c>
      <c r="E65" s="24">
        <v>529.09863675629197</v>
      </c>
      <c r="F65" s="24">
        <v>631.77180588680301</v>
      </c>
      <c r="G65" s="24">
        <v>766.26408547858102</v>
      </c>
      <c r="H65" s="38">
        <f t="shared" si="2"/>
        <v>5.5780211741277355E-3</v>
      </c>
      <c r="I65" s="38">
        <f t="shared" si="0"/>
        <v>0.32289156626506021</v>
      </c>
      <c r="J65" s="52">
        <f t="shared" si="1"/>
        <v>134</v>
      </c>
      <c r="K65" s="52">
        <f t="shared" si="3"/>
        <v>-57</v>
      </c>
      <c r="L65" s="96">
        <f t="shared" si="4"/>
        <v>134.49227959177801</v>
      </c>
    </row>
    <row r="66" spans="1:12">
      <c r="A66" s="43" t="s">
        <v>236</v>
      </c>
      <c r="B66" s="87">
        <v>464</v>
      </c>
      <c r="C66" s="52">
        <v>499</v>
      </c>
      <c r="D66" s="24">
        <v>407</v>
      </c>
      <c r="E66" s="24">
        <v>520.00463242373803</v>
      </c>
      <c r="F66" s="24">
        <v>491.40808880568898</v>
      </c>
      <c r="G66" s="24">
        <v>455.84592606454299</v>
      </c>
      <c r="H66" s="38">
        <f t="shared" si="2"/>
        <v>4.1352543130600879E-3</v>
      </c>
      <c r="I66" s="38">
        <f t="shared" si="0"/>
        <v>-0.12284482758620689</v>
      </c>
      <c r="J66" s="52">
        <f t="shared" si="1"/>
        <v>-57</v>
      </c>
      <c r="K66" s="52">
        <f t="shared" si="3"/>
        <v>-92</v>
      </c>
      <c r="L66" s="96">
        <f t="shared" si="4"/>
        <v>-35.562162741145983</v>
      </c>
    </row>
    <row r="67" spans="1:12">
      <c r="A67" s="43" t="s">
        <v>237</v>
      </c>
      <c r="B67" s="87">
        <v>291</v>
      </c>
      <c r="C67" s="52">
        <v>275</v>
      </c>
      <c r="D67" s="24">
        <v>269</v>
      </c>
      <c r="E67" s="24">
        <v>373.40873199861801</v>
      </c>
      <c r="F67" s="24">
        <v>334.94934601389701</v>
      </c>
      <c r="G67" s="24">
        <v>329.50171958808102</v>
      </c>
      <c r="H67" s="38">
        <f t="shared" si="2"/>
        <v>2.7331287720225154E-3</v>
      </c>
      <c r="I67" s="38">
        <f t="shared" ref="I67:I84" si="5">(D67-B67)/B67</f>
        <v>-7.560137457044673E-2</v>
      </c>
      <c r="J67" s="52">
        <f t="shared" ref="J67:J84" si="6">D67-B67</f>
        <v>-22</v>
      </c>
      <c r="K67" s="52">
        <f t="shared" si="3"/>
        <v>-6</v>
      </c>
      <c r="L67" s="96">
        <f t="shared" si="4"/>
        <v>-5.4476264258159972</v>
      </c>
    </row>
    <row r="68" spans="1:12">
      <c r="A68" s="43" t="s">
        <v>238</v>
      </c>
      <c r="B68" s="87">
        <v>1157</v>
      </c>
      <c r="C68" s="52">
        <v>1347</v>
      </c>
      <c r="D68" s="24">
        <v>1254</v>
      </c>
      <c r="E68" s="24">
        <v>1345.4515310546301</v>
      </c>
      <c r="F68" s="24">
        <v>1410.16892491816</v>
      </c>
      <c r="G68" s="24">
        <v>1451.9133600365301</v>
      </c>
      <c r="H68" s="38">
        <f t="shared" ref="H68:H84" si="7">D68/$D$84</f>
        <v>1.2741053829428381E-2</v>
      </c>
      <c r="I68" s="38">
        <f t="shared" si="5"/>
        <v>8.3837510803802945E-2</v>
      </c>
      <c r="J68" s="52">
        <f t="shared" si="6"/>
        <v>97</v>
      </c>
      <c r="K68" s="52">
        <f t="shared" ref="K68:K84" si="8">D68-C68</f>
        <v>-93</v>
      </c>
      <c r="L68" s="96">
        <f t="shared" ref="L68:L84" si="9">G68-F68</f>
        <v>41.74443511837012</v>
      </c>
    </row>
    <row r="69" spans="1:12">
      <c r="A69" s="43" t="s">
        <v>239</v>
      </c>
      <c r="B69" s="87">
        <v>910</v>
      </c>
      <c r="C69" s="52">
        <v>1298</v>
      </c>
      <c r="D69" s="24">
        <v>1194</v>
      </c>
      <c r="E69" s="24">
        <v>1151.6845459977999</v>
      </c>
      <c r="F69" s="24">
        <v>1330.26843267969</v>
      </c>
      <c r="G69" s="24">
        <v>1405.60284885704</v>
      </c>
      <c r="H69" s="38">
        <f t="shared" si="7"/>
        <v>1.2131434028977262E-2</v>
      </c>
      <c r="I69" s="38">
        <f t="shared" si="5"/>
        <v>0.31208791208791209</v>
      </c>
      <c r="J69" s="52">
        <f t="shared" si="6"/>
        <v>284</v>
      </c>
      <c r="K69" s="52">
        <f t="shared" si="8"/>
        <v>-104</v>
      </c>
      <c r="L69" s="96">
        <f t="shared" si="9"/>
        <v>75.334416177350022</v>
      </c>
    </row>
    <row r="70" spans="1:12">
      <c r="A70" s="43" t="s">
        <v>240</v>
      </c>
      <c r="B70" s="87">
        <v>396</v>
      </c>
      <c r="C70" s="52">
        <v>146</v>
      </c>
      <c r="D70" s="24">
        <v>233</v>
      </c>
      <c r="E70" s="24">
        <v>458.39651516717799</v>
      </c>
      <c r="F70" s="24">
        <v>183.78860632452401</v>
      </c>
      <c r="G70" s="24">
        <v>269.71180184219799</v>
      </c>
      <c r="H70" s="38">
        <f t="shared" si="7"/>
        <v>2.367356891751844E-3</v>
      </c>
      <c r="I70" s="38">
        <f t="shared" si="5"/>
        <v>-0.4116161616161616</v>
      </c>
      <c r="J70" s="52">
        <f t="shared" si="6"/>
        <v>-163</v>
      </c>
      <c r="K70" s="52">
        <f t="shared" si="8"/>
        <v>87</v>
      </c>
      <c r="L70" s="96">
        <f t="shared" si="9"/>
        <v>85.923195517673975</v>
      </c>
    </row>
    <row r="71" spans="1:12">
      <c r="A71" s="43" t="s">
        <v>241</v>
      </c>
      <c r="B71" s="87">
        <v>110</v>
      </c>
      <c r="C71" s="52">
        <v>112</v>
      </c>
      <c r="D71" s="24">
        <v>134</v>
      </c>
      <c r="E71" s="24">
        <v>153.117678514879</v>
      </c>
      <c r="F71" s="24">
        <v>141.998796603203</v>
      </c>
      <c r="G71" s="24">
        <v>186.43342844565299</v>
      </c>
      <c r="H71" s="38">
        <f t="shared" si="7"/>
        <v>1.3614842210074984E-3</v>
      </c>
      <c r="I71" s="38">
        <f t="shared" si="5"/>
        <v>0.21818181818181817</v>
      </c>
      <c r="J71" s="52">
        <f t="shared" si="6"/>
        <v>24</v>
      </c>
      <c r="K71" s="52">
        <f t="shared" si="8"/>
        <v>22</v>
      </c>
      <c r="L71" s="96">
        <f t="shared" si="9"/>
        <v>44.434631842449988</v>
      </c>
    </row>
    <row r="72" spans="1:12">
      <c r="A72" s="43" t="s">
        <v>242</v>
      </c>
      <c r="B72" s="87">
        <v>636</v>
      </c>
      <c r="C72" s="52">
        <v>595</v>
      </c>
      <c r="D72" s="24">
        <v>509</v>
      </c>
      <c r="E72" s="24">
        <v>961.02402450395903</v>
      </c>
      <c r="F72" s="24">
        <v>752.64465291428405</v>
      </c>
      <c r="G72" s="24">
        <v>832.890038780998</v>
      </c>
      <c r="H72" s="38">
        <f t="shared" si="7"/>
        <v>5.1716079738269895E-3</v>
      </c>
      <c r="I72" s="38">
        <f t="shared" si="5"/>
        <v>-0.19968553459119498</v>
      </c>
      <c r="J72" s="52">
        <f t="shared" si="6"/>
        <v>-127</v>
      </c>
      <c r="K72" s="52">
        <f t="shared" si="8"/>
        <v>-86</v>
      </c>
      <c r="L72" s="96">
        <f t="shared" si="9"/>
        <v>80.245385866713946</v>
      </c>
    </row>
    <row r="73" spans="1:12">
      <c r="A73" s="43" t="s">
        <v>243</v>
      </c>
      <c r="B73" s="87">
        <v>550</v>
      </c>
      <c r="C73" s="52">
        <v>907</v>
      </c>
      <c r="D73" s="24">
        <v>668</v>
      </c>
      <c r="E73" s="24">
        <v>768.56185796334898</v>
      </c>
      <c r="F73" s="24">
        <v>931.84562748791404</v>
      </c>
      <c r="G73" s="24">
        <v>851.57631834542406</v>
      </c>
      <c r="H73" s="38">
        <f t="shared" si="7"/>
        <v>6.7871004450224546E-3</v>
      </c>
      <c r="I73" s="38">
        <f t="shared" si="5"/>
        <v>0.21454545454545454</v>
      </c>
      <c r="J73" s="52">
        <f t="shared" si="6"/>
        <v>118</v>
      </c>
      <c r="K73" s="52">
        <f t="shared" si="8"/>
        <v>-239</v>
      </c>
      <c r="L73" s="96">
        <f t="shared" si="9"/>
        <v>-80.269309142489988</v>
      </c>
    </row>
    <row r="74" spans="1:12">
      <c r="A74" s="43" t="s">
        <v>244</v>
      </c>
      <c r="B74" s="87">
        <v>178</v>
      </c>
      <c r="C74" s="52">
        <v>215</v>
      </c>
      <c r="D74" s="24">
        <v>184</v>
      </c>
      <c r="E74" s="24">
        <v>219.18710116094201</v>
      </c>
      <c r="F74" s="24">
        <v>207.58469742864801</v>
      </c>
      <c r="G74" s="24">
        <v>226.78337172322199</v>
      </c>
      <c r="H74" s="38">
        <f t="shared" si="7"/>
        <v>1.8695007213834305E-3</v>
      </c>
      <c r="I74" s="38">
        <f t="shared" si="5"/>
        <v>3.3707865168539325E-2</v>
      </c>
      <c r="J74" s="52">
        <f t="shared" si="6"/>
        <v>6</v>
      </c>
      <c r="K74" s="52">
        <f t="shared" si="8"/>
        <v>-31</v>
      </c>
      <c r="L74" s="96">
        <f t="shared" si="9"/>
        <v>19.198674294573976</v>
      </c>
    </row>
    <row r="75" spans="1:12">
      <c r="A75" s="43" t="s">
        <v>245</v>
      </c>
      <c r="B75" s="87">
        <v>2047</v>
      </c>
      <c r="C75" s="52">
        <v>2642</v>
      </c>
      <c r="D75" s="24">
        <v>2062</v>
      </c>
      <c r="E75" s="24">
        <v>2098.0264801602102</v>
      </c>
      <c r="F75" s="24">
        <v>2222.9644386977502</v>
      </c>
      <c r="G75" s="24">
        <v>2120.9547581524698</v>
      </c>
      <c r="H75" s="38">
        <f t="shared" si="7"/>
        <v>2.0950600475503445E-2</v>
      </c>
      <c r="I75" s="38">
        <f t="shared" si="5"/>
        <v>7.3277967757694185E-3</v>
      </c>
      <c r="J75" s="52">
        <f t="shared" si="6"/>
        <v>15</v>
      </c>
      <c r="K75" s="52">
        <f t="shared" si="8"/>
        <v>-580</v>
      </c>
      <c r="L75" s="96">
        <f t="shared" si="9"/>
        <v>-102.00968054528039</v>
      </c>
    </row>
    <row r="76" spans="1:12">
      <c r="A76" s="43" t="s">
        <v>246</v>
      </c>
      <c r="B76" s="87">
        <v>286</v>
      </c>
      <c r="C76" s="52">
        <v>344</v>
      </c>
      <c r="D76" s="24">
        <v>342</v>
      </c>
      <c r="E76" s="24">
        <v>380.21835607962697</v>
      </c>
      <c r="F76" s="24">
        <v>401.85921577631598</v>
      </c>
      <c r="G76" s="24">
        <v>454.73071734272497</v>
      </c>
      <c r="H76" s="38">
        <f t="shared" si="7"/>
        <v>3.4748328625713765E-3</v>
      </c>
      <c r="I76" s="38">
        <f t="shared" si="5"/>
        <v>0.19580419580419581</v>
      </c>
      <c r="J76" s="52">
        <f t="shared" si="6"/>
        <v>56</v>
      </c>
      <c r="K76" s="52">
        <f t="shared" si="8"/>
        <v>-2</v>
      </c>
      <c r="L76" s="96">
        <f t="shared" si="9"/>
        <v>52.871501566408995</v>
      </c>
    </row>
    <row r="77" spans="1:12">
      <c r="A77" s="43" t="s">
        <v>247</v>
      </c>
      <c r="B77" s="87">
        <v>703</v>
      </c>
      <c r="C77" s="52">
        <v>937</v>
      </c>
      <c r="D77" s="24">
        <v>801</v>
      </c>
      <c r="E77" s="24">
        <v>967.71447918756303</v>
      </c>
      <c r="F77" s="24">
        <v>1169.89092365343</v>
      </c>
      <c r="G77" s="24">
        <v>1114.94011069625</v>
      </c>
      <c r="H77" s="38">
        <f t="shared" si="7"/>
        <v>8.1384243360224338E-3</v>
      </c>
      <c r="I77" s="38">
        <f t="shared" si="5"/>
        <v>0.13940256045519203</v>
      </c>
      <c r="J77" s="52">
        <f t="shared" si="6"/>
        <v>98</v>
      </c>
      <c r="K77" s="52">
        <f t="shared" si="8"/>
        <v>-136</v>
      </c>
      <c r="L77" s="96">
        <f t="shared" si="9"/>
        <v>-54.950812957180005</v>
      </c>
    </row>
    <row r="78" spans="1:12">
      <c r="A78" s="43" t="s">
        <v>248</v>
      </c>
      <c r="B78" s="87">
        <v>32</v>
      </c>
      <c r="C78" s="52">
        <v>53</v>
      </c>
      <c r="D78" s="24">
        <v>38</v>
      </c>
      <c r="E78" s="24">
        <v>55.696023744253303</v>
      </c>
      <c r="F78" s="24">
        <v>78.468068540061395</v>
      </c>
      <c r="G78" s="24">
        <v>64.424226731500895</v>
      </c>
      <c r="H78" s="38">
        <f t="shared" si="7"/>
        <v>3.8609254028570847E-4</v>
      </c>
      <c r="I78" s="38">
        <f t="shared" si="5"/>
        <v>0.1875</v>
      </c>
      <c r="J78" s="52">
        <f t="shared" si="6"/>
        <v>6</v>
      </c>
      <c r="K78" s="52">
        <f t="shared" si="8"/>
        <v>-15</v>
      </c>
      <c r="L78" s="96">
        <f t="shared" si="9"/>
        <v>-14.043841808560501</v>
      </c>
    </row>
    <row r="79" spans="1:12">
      <c r="A79" s="43" t="s">
        <v>249</v>
      </c>
      <c r="B79" s="87">
        <v>486</v>
      </c>
      <c r="C79" s="52">
        <v>577</v>
      </c>
      <c r="D79" s="24">
        <v>591</v>
      </c>
      <c r="E79" s="24">
        <v>512.60360393917802</v>
      </c>
      <c r="F79" s="24">
        <v>567.58503664013404</v>
      </c>
      <c r="G79" s="24">
        <v>623.35128366791696</v>
      </c>
      <c r="H79" s="38">
        <f t="shared" si="7"/>
        <v>6.0047550344435189E-3</v>
      </c>
      <c r="I79" s="38">
        <f t="shared" si="5"/>
        <v>0.21604938271604937</v>
      </c>
      <c r="J79" s="52">
        <f t="shared" si="6"/>
        <v>105</v>
      </c>
      <c r="K79" s="52">
        <f t="shared" si="8"/>
        <v>14</v>
      </c>
      <c r="L79" s="96">
        <f t="shared" si="9"/>
        <v>55.766247027782924</v>
      </c>
    </row>
    <row r="80" spans="1:12">
      <c r="A80" s="43" t="s">
        <v>250</v>
      </c>
      <c r="B80" s="87">
        <v>331</v>
      </c>
      <c r="C80" s="52">
        <v>487</v>
      </c>
      <c r="D80" s="24">
        <v>878</v>
      </c>
      <c r="E80" s="24">
        <v>589.20349611387496</v>
      </c>
      <c r="F80" s="24">
        <v>742.49301390429002</v>
      </c>
      <c r="G80" s="24">
        <v>1562.85182387041</v>
      </c>
      <c r="H80" s="38">
        <f t="shared" si="7"/>
        <v>8.9207697466013695E-3</v>
      </c>
      <c r="I80" s="38">
        <f t="shared" si="5"/>
        <v>1.6525679758308156</v>
      </c>
      <c r="J80" s="52">
        <f t="shared" si="6"/>
        <v>547</v>
      </c>
      <c r="K80" s="52">
        <f t="shared" si="8"/>
        <v>391</v>
      </c>
      <c r="L80" s="96">
        <f t="shared" si="9"/>
        <v>820.35880996612002</v>
      </c>
    </row>
    <row r="81" spans="1:12">
      <c r="A81" s="43" t="s">
        <v>251</v>
      </c>
      <c r="B81" s="87">
        <v>297</v>
      </c>
      <c r="C81" s="52">
        <v>406</v>
      </c>
      <c r="D81" s="24">
        <v>355</v>
      </c>
      <c r="E81" s="24">
        <v>331.80968841245999</v>
      </c>
      <c r="F81" s="24">
        <v>407.65612888942297</v>
      </c>
      <c r="G81" s="24">
        <v>389.96320749930101</v>
      </c>
      <c r="H81" s="38">
        <f t="shared" si="7"/>
        <v>3.6069171526691185E-3</v>
      </c>
      <c r="I81" s="38">
        <f t="shared" si="5"/>
        <v>0.19528619528619529</v>
      </c>
      <c r="J81" s="52">
        <f t="shared" si="6"/>
        <v>58</v>
      </c>
      <c r="K81" s="52">
        <f t="shared" si="8"/>
        <v>-51</v>
      </c>
      <c r="L81" s="96">
        <f t="shared" si="9"/>
        <v>-17.692921390121967</v>
      </c>
    </row>
    <row r="82" spans="1:12">
      <c r="A82" s="43" t="s">
        <v>252</v>
      </c>
      <c r="B82" s="87">
        <v>206</v>
      </c>
      <c r="C82" s="52">
        <v>265</v>
      </c>
      <c r="D82" s="24">
        <v>245</v>
      </c>
      <c r="E82" s="24">
        <v>298.71633775421998</v>
      </c>
      <c r="F82" s="24">
        <v>324.15350874481902</v>
      </c>
      <c r="G82" s="24">
        <v>399.60069560224298</v>
      </c>
      <c r="H82" s="38">
        <f t="shared" si="7"/>
        <v>2.4892808518420678E-3</v>
      </c>
      <c r="I82" s="38">
        <f t="shared" si="5"/>
        <v>0.18932038834951456</v>
      </c>
      <c r="J82" s="52">
        <f t="shared" si="6"/>
        <v>39</v>
      </c>
      <c r="K82" s="52">
        <f t="shared" si="8"/>
        <v>-20</v>
      </c>
      <c r="L82" s="96">
        <f t="shared" si="9"/>
        <v>75.447186857423958</v>
      </c>
    </row>
    <row r="83" spans="1:12">
      <c r="A83" s="43" t="s">
        <v>253</v>
      </c>
      <c r="B83" s="87">
        <v>474</v>
      </c>
      <c r="C83" s="52">
        <v>485</v>
      </c>
      <c r="D83" s="24">
        <v>467</v>
      </c>
      <c r="E83" s="24">
        <v>591.90760904326396</v>
      </c>
      <c r="F83" s="24">
        <v>541.51066503495201</v>
      </c>
      <c r="G83" s="24">
        <v>583.08089278062403</v>
      </c>
      <c r="H83" s="38">
        <f t="shared" si="7"/>
        <v>4.744874113511207E-3</v>
      </c>
      <c r="I83" s="38">
        <f t="shared" si="5"/>
        <v>-1.4767932489451477E-2</v>
      </c>
      <c r="J83" s="52">
        <f t="shared" si="6"/>
        <v>-7</v>
      </c>
      <c r="K83" s="52">
        <f t="shared" si="8"/>
        <v>-18</v>
      </c>
      <c r="L83" s="96">
        <f t="shared" si="9"/>
        <v>41.570227745672014</v>
      </c>
    </row>
    <row r="84" spans="1:12" s="9" customFormat="1">
      <c r="A84" s="44" t="s">
        <v>173</v>
      </c>
      <c r="B84" s="86">
        <v>88551</v>
      </c>
      <c r="C84" s="63">
        <v>101839</v>
      </c>
      <c r="D84" s="66">
        <v>98422</v>
      </c>
      <c r="E84" s="66">
        <v>110697.855172435</v>
      </c>
      <c r="F84" s="66">
        <v>110336.445572661</v>
      </c>
      <c r="G84" s="66">
        <v>115442.25835388299</v>
      </c>
      <c r="H84" s="38">
        <f t="shared" si="7"/>
        <v>1</v>
      </c>
      <c r="I84" s="38">
        <f t="shared" si="5"/>
        <v>0.11147248478278055</v>
      </c>
      <c r="J84" s="52">
        <f t="shared" si="6"/>
        <v>9871</v>
      </c>
      <c r="K84" s="52">
        <f t="shared" si="8"/>
        <v>-3417</v>
      </c>
      <c r="L84" s="96">
        <f t="shared" si="9"/>
        <v>5105.81278122199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84"/>
  <sheetViews>
    <sheetView zoomScale="80" zoomScaleNormal="80" workbookViewId="0">
      <pane ySplit="2" topLeftCell="A34" activePane="bottomLeft" state="frozen"/>
      <selection pane="bottomLeft" activeCell="H42" sqref="H42"/>
    </sheetView>
  </sheetViews>
  <sheetFormatPr defaultColWidth="8.85546875" defaultRowHeight="16.5" customHeight="1"/>
  <cols>
    <col min="1" max="1" width="18.28515625" style="5" bestFit="1" customWidth="1"/>
    <col min="2" max="2" width="12" style="5" customWidth="1"/>
    <col min="3" max="3" width="12" style="5" bestFit="1" customWidth="1"/>
    <col min="4" max="7" width="12" style="5" customWidth="1"/>
    <col min="8" max="8" width="21.42578125" style="5" customWidth="1"/>
    <col min="9" max="9" width="31.140625" style="5" customWidth="1"/>
    <col min="10" max="10" width="36.7109375" style="5" customWidth="1"/>
    <col min="11" max="11" width="8.85546875" style="5"/>
    <col min="12" max="12" width="11.140625" style="5" customWidth="1"/>
    <col min="13" max="16384" width="8.85546875" style="5"/>
  </cols>
  <sheetData>
    <row r="1" spans="1:12" ht="16.5" customHeight="1" thickBot="1">
      <c r="B1" s="187" t="s">
        <v>281</v>
      </c>
      <c r="C1" s="187"/>
      <c r="D1" s="188"/>
      <c r="E1" s="189" t="s">
        <v>280</v>
      </c>
      <c r="F1" s="187"/>
      <c r="G1" s="188"/>
    </row>
    <row r="2" spans="1:12" ht="55.5" customHeight="1">
      <c r="A2" s="17" t="s">
        <v>174</v>
      </c>
      <c r="B2" s="92">
        <v>42826</v>
      </c>
      <c r="C2" s="92">
        <v>43160</v>
      </c>
      <c r="D2" s="92">
        <v>43191</v>
      </c>
      <c r="E2" s="92">
        <v>42826</v>
      </c>
      <c r="F2" s="92">
        <v>43160</v>
      </c>
      <c r="G2" s="92">
        <v>43191</v>
      </c>
      <c r="H2" s="1" t="s">
        <v>328</v>
      </c>
      <c r="I2" s="2" t="s">
        <v>331</v>
      </c>
      <c r="J2" s="2" t="s">
        <v>332</v>
      </c>
      <c r="K2" s="2" t="s">
        <v>262</v>
      </c>
      <c r="L2" s="91" t="s">
        <v>283</v>
      </c>
    </row>
    <row r="3" spans="1:12" ht="16.5" customHeight="1">
      <c r="A3" s="43" t="s">
        <v>175</v>
      </c>
      <c r="B3" s="67">
        <v>1015</v>
      </c>
      <c r="C3" s="52">
        <v>1131</v>
      </c>
      <c r="D3" s="24">
        <v>1208</v>
      </c>
      <c r="E3" s="24">
        <v>1066.3398640667499</v>
      </c>
      <c r="F3" s="24">
        <v>1133.7490161779799</v>
      </c>
      <c r="G3" s="24">
        <v>1267.74402727092</v>
      </c>
      <c r="H3" s="38">
        <f>D3/$D$84</f>
        <v>2.4130078702409012E-2</v>
      </c>
      <c r="I3" s="38">
        <f t="shared" ref="I3:I66" si="0">(D3-B3)/B3</f>
        <v>0.19014778325123152</v>
      </c>
      <c r="J3" s="52">
        <f t="shared" ref="J3:J66" si="1">D3-B3</f>
        <v>193</v>
      </c>
      <c r="K3" s="52">
        <f>D3-C3</f>
        <v>77</v>
      </c>
      <c r="L3" s="96">
        <f>G3-F3</f>
        <v>133.9950110929401</v>
      </c>
    </row>
    <row r="4" spans="1:12" ht="16.5" customHeight="1">
      <c r="A4" s="43" t="s">
        <v>176</v>
      </c>
      <c r="B4" s="67">
        <v>126</v>
      </c>
      <c r="C4" s="52">
        <v>191</v>
      </c>
      <c r="D4" s="24">
        <v>177</v>
      </c>
      <c r="E4" s="24">
        <v>154.91688584128599</v>
      </c>
      <c r="F4" s="24">
        <v>203.13585836443701</v>
      </c>
      <c r="G4" s="24">
        <v>214.731135098697</v>
      </c>
      <c r="H4" s="38">
        <f t="shared" ref="H4:H67" si="2">D4/$D$84</f>
        <v>3.5356158363629101E-3</v>
      </c>
      <c r="I4" s="38">
        <f t="shared" si="0"/>
        <v>0.40476190476190477</v>
      </c>
      <c r="J4" s="52">
        <f t="shared" si="1"/>
        <v>51</v>
      </c>
      <c r="K4" s="52">
        <f t="shared" ref="K4:K67" si="3">D4-C4</f>
        <v>-14</v>
      </c>
      <c r="L4" s="96">
        <f t="shared" ref="L4:L67" si="4">G4-F4</f>
        <v>11.595276734259983</v>
      </c>
    </row>
    <row r="5" spans="1:12" ht="16.5" customHeight="1">
      <c r="A5" s="43" t="s">
        <v>177</v>
      </c>
      <c r="B5" s="67">
        <v>234</v>
      </c>
      <c r="C5" s="52">
        <v>269</v>
      </c>
      <c r="D5" s="24">
        <v>327</v>
      </c>
      <c r="E5" s="24">
        <v>283.53018502561002</v>
      </c>
      <c r="F5" s="24">
        <v>321.72825214779698</v>
      </c>
      <c r="G5" s="24">
        <v>395.22954624166903</v>
      </c>
      <c r="H5" s="38">
        <f t="shared" si="2"/>
        <v>6.5319004434501214E-3</v>
      </c>
      <c r="I5" s="38">
        <f t="shared" si="0"/>
        <v>0.39743589743589741</v>
      </c>
      <c r="J5" s="52">
        <f t="shared" si="1"/>
        <v>93</v>
      </c>
      <c r="K5" s="52">
        <f t="shared" si="3"/>
        <v>58</v>
      </c>
      <c r="L5" s="96">
        <f t="shared" si="4"/>
        <v>73.501294093872048</v>
      </c>
    </row>
    <row r="6" spans="1:12" ht="16.5" customHeight="1">
      <c r="A6" s="43" t="s">
        <v>178</v>
      </c>
      <c r="B6" s="67">
        <v>24</v>
      </c>
      <c r="C6" s="52">
        <v>52</v>
      </c>
      <c r="D6" s="24">
        <v>68</v>
      </c>
      <c r="E6" s="24">
        <v>46.081168658513398</v>
      </c>
      <c r="F6" s="24">
        <v>69.317212803516099</v>
      </c>
      <c r="G6" s="24">
        <v>80.630429391001996</v>
      </c>
      <c r="H6" s="38">
        <f t="shared" si="2"/>
        <v>1.3583156885462026E-3</v>
      </c>
      <c r="I6" s="38">
        <f t="shared" si="0"/>
        <v>1.8333333333333333</v>
      </c>
      <c r="J6" s="52">
        <f t="shared" si="1"/>
        <v>44</v>
      </c>
      <c r="K6" s="52">
        <f t="shared" si="3"/>
        <v>16</v>
      </c>
      <c r="L6" s="96">
        <f t="shared" si="4"/>
        <v>11.313216587485897</v>
      </c>
    </row>
    <row r="7" spans="1:12" ht="16.5" customHeight="1">
      <c r="A7" s="43" t="s">
        <v>179</v>
      </c>
      <c r="B7" s="67">
        <v>70</v>
      </c>
      <c r="C7" s="52">
        <v>106</v>
      </c>
      <c r="D7" s="24">
        <v>98</v>
      </c>
      <c r="E7" s="24">
        <v>102.210840372864</v>
      </c>
      <c r="F7" s="24">
        <v>127.88402345349699</v>
      </c>
      <c r="G7" s="24">
        <v>143.09639097395501</v>
      </c>
      <c r="H7" s="38">
        <f t="shared" si="2"/>
        <v>1.957572609963645E-3</v>
      </c>
      <c r="I7" s="38">
        <f t="shared" si="0"/>
        <v>0.4</v>
      </c>
      <c r="J7" s="52">
        <f t="shared" si="1"/>
        <v>28</v>
      </c>
      <c r="K7" s="52">
        <f t="shared" si="3"/>
        <v>-8</v>
      </c>
      <c r="L7" s="96">
        <f t="shared" si="4"/>
        <v>15.212367520458017</v>
      </c>
    </row>
    <row r="8" spans="1:12" ht="16.5" customHeight="1">
      <c r="A8" s="43" t="s">
        <v>180</v>
      </c>
      <c r="B8" s="67">
        <v>103</v>
      </c>
      <c r="C8" s="52">
        <v>146</v>
      </c>
      <c r="D8" s="24">
        <v>108</v>
      </c>
      <c r="E8" s="24">
        <v>135.35229689131501</v>
      </c>
      <c r="F8" s="24">
        <v>159.858706465149</v>
      </c>
      <c r="G8" s="24">
        <v>141.680197599048</v>
      </c>
      <c r="H8" s="38">
        <f t="shared" si="2"/>
        <v>2.1573249171027925E-3</v>
      </c>
      <c r="I8" s="38">
        <f t="shared" si="0"/>
        <v>4.8543689320388349E-2</v>
      </c>
      <c r="J8" s="52">
        <f t="shared" si="1"/>
        <v>5</v>
      </c>
      <c r="K8" s="52">
        <f t="shared" si="3"/>
        <v>-38</v>
      </c>
      <c r="L8" s="96">
        <f t="shared" si="4"/>
        <v>-18.178508866100998</v>
      </c>
    </row>
    <row r="9" spans="1:12" ht="16.5" customHeight="1">
      <c r="A9" s="43" t="s">
        <v>181</v>
      </c>
      <c r="B9" s="67">
        <v>3075</v>
      </c>
      <c r="C9" s="52">
        <v>3379</v>
      </c>
      <c r="D9" s="24">
        <v>3552</v>
      </c>
      <c r="E9" s="24">
        <v>3460.4751036620801</v>
      </c>
      <c r="F9" s="24">
        <v>3520.29084189887</v>
      </c>
      <c r="G9" s="24">
        <v>3954.3556697367699</v>
      </c>
      <c r="H9" s="38">
        <f t="shared" si="2"/>
        <v>7.0952019495825178E-2</v>
      </c>
      <c r="I9" s="38">
        <f t="shared" si="0"/>
        <v>0.15512195121951219</v>
      </c>
      <c r="J9" s="52">
        <f t="shared" si="1"/>
        <v>477</v>
      </c>
      <c r="K9" s="52">
        <f t="shared" si="3"/>
        <v>173</v>
      </c>
      <c r="L9" s="96">
        <f t="shared" si="4"/>
        <v>434.06482783789988</v>
      </c>
    </row>
    <row r="10" spans="1:12" ht="16.5" customHeight="1">
      <c r="A10" s="43" t="s">
        <v>182</v>
      </c>
      <c r="B10" s="67">
        <v>1310</v>
      </c>
      <c r="C10" s="52">
        <v>1503</v>
      </c>
      <c r="D10" s="24">
        <v>1477</v>
      </c>
      <c r="E10" s="24">
        <v>2442.4240962740901</v>
      </c>
      <c r="F10" s="24">
        <v>2501.1101956371199</v>
      </c>
      <c r="G10" s="24">
        <v>2662.6493620413798</v>
      </c>
      <c r="H10" s="38">
        <f t="shared" si="2"/>
        <v>2.950341576445208E-2</v>
      </c>
      <c r="I10" s="38">
        <f t="shared" si="0"/>
        <v>0.12748091603053435</v>
      </c>
      <c r="J10" s="52">
        <f t="shared" si="1"/>
        <v>167</v>
      </c>
      <c r="K10" s="52">
        <f t="shared" si="3"/>
        <v>-26</v>
      </c>
      <c r="L10" s="96">
        <f t="shared" si="4"/>
        <v>161.53916640425996</v>
      </c>
    </row>
    <row r="11" spans="1:12" ht="16.5" customHeight="1">
      <c r="A11" s="43" t="s">
        <v>183</v>
      </c>
      <c r="B11" s="67">
        <v>10</v>
      </c>
      <c r="C11" s="52">
        <v>40</v>
      </c>
      <c r="D11" s="24">
        <v>21</v>
      </c>
      <c r="E11" s="24">
        <v>26.901037871522099</v>
      </c>
      <c r="F11" s="24">
        <v>44.532550595765997</v>
      </c>
      <c r="G11" s="24">
        <v>36.990835261177999</v>
      </c>
      <c r="H11" s="38">
        <f t="shared" si="2"/>
        <v>4.1947984499220967E-4</v>
      </c>
      <c r="I11" s="38">
        <f t="shared" si="0"/>
        <v>1.1000000000000001</v>
      </c>
      <c r="J11" s="52">
        <f t="shared" si="1"/>
        <v>11</v>
      </c>
      <c r="K11" s="52">
        <f t="shared" si="3"/>
        <v>-19</v>
      </c>
      <c r="L11" s="96">
        <f t="shared" si="4"/>
        <v>-7.5417153345879981</v>
      </c>
    </row>
    <row r="12" spans="1:12" ht="16.5" customHeight="1">
      <c r="A12" s="43" t="s">
        <v>184</v>
      </c>
      <c r="B12" s="67">
        <v>49</v>
      </c>
      <c r="C12" s="52">
        <v>94</v>
      </c>
      <c r="D12" s="24">
        <v>83</v>
      </c>
      <c r="E12" s="24">
        <v>53.902100690762197</v>
      </c>
      <c r="F12" s="24">
        <v>106.672709138793</v>
      </c>
      <c r="G12" s="24">
        <v>91.744175184166593</v>
      </c>
      <c r="H12" s="38">
        <f t="shared" si="2"/>
        <v>1.6579441492549239E-3</v>
      </c>
      <c r="I12" s="38">
        <f t="shared" si="0"/>
        <v>0.69387755102040816</v>
      </c>
      <c r="J12" s="52">
        <f t="shared" si="1"/>
        <v>34</v>
      </c>
      <c r="K12" s="52">
        <f t="shared" si="3"/>
        <v>-11</v>
      </c>
      <c r="L12" s="96">
        <f t="shared" si="4"/>
        <v>-14.928533954626403</v>
      </c>
    </row>
    <row r="13" spans="1:12" ht="16.5" customHeight="1">
      <c r="A13" s="43" t="s">
        <v>185</v>
      </c>
      <c r="B13" s="67">
        <v>399</v>
      </c>
      <c r="C13" s="52">
        <v>563</v>
      </c>
      <c r="D13" s="24">
        <v>556</v>
      </c>
      <c r="E13" s="24">
        <v>537.61473386470698</v>
      </c>
      <c r="F13" s="24">
        <v>627.02551269466596</v>
      </c>
      <c r="G13" s="24">
        <v>729.77119681599504</v>
      </c>
      <c r="H13" s="38">
        <f t="shared" si="2"/>
        <v>1.1106228276936598E-2</v>
      </c>
      <c r="I13" s="38">
        <f t="shared" si="0"/>
        <v>0.39348370927318294</v>
      </c>
      <c r="J13" s="52">
        <f t="shared" si="1"/>
        <v>157</v>
      </c>
      <c r="K13" s="52">
        <f t="shared" si="3"/>
        <v>-7</v>
      </c>
      <c r="L13" s="96">
        <f t="shared" si="4"/>
        <v>102.74568412132908</v>
      </c>
    </row>
    <row r="14" spans="1:12" ht="16.5" customHeight="1">
      <c r="A14" s="43" t="s">
        <v>186</v>
      </c>
      <c r="B14" s="67">
        <v>447</v>
      </c>
      <c r="C14" s="52">
        <v>519</v>
      </c>
      <c r="D14" s="24">
        <v>496</v>
      </c>
      <c r="E14" s="24">
        <v>528.47798268260703</v>
      </c>
      <c r="F14" s="24">
        <v>533.653608410213</v>
      </c>
      <c r="G14" s="24">
        <v>583.16270910978199</v>
      </c>
      <c r="H14" s="38">
        <f t="shared" si="2"/>
        <v>9.9077144341017144E-3</v>
      </c>
      <c r="I14" s="38">
        <f t="shared" si="0"/>
        <v>0.10961968680089486</v>
      </c>
      <c r="J14" s="52">
        <f t="shared" si="1"/>
        <v>49</v>
      </c>
      <c r="K14" s="52">
        <f t="shared" si="3"/>
        <v>-23</v>
      </c>
      <c r="L14" s="96">
        <f t="shared" si="4"/>
        <v>49.50910069956899</v>
      </c>
    </row>
    <row r="15" spans="1:12" ht="16.5" customHeight="1">
      <c r="A15" s="43" t="s">
        <v>187</v>
      </c>
      <c r="B15" s="67">
        <v>55</v>
      </c>
      <c r="C15" s="52">
        <v>119</v>
      </c>
      <c r="D15" s="24">
        <v>136</v>
      </c>
      <c r="E15" s="24">
        <v>59.773178418420301</v>
      </c>
      <c r="F15" s="24">
        <v>118.61173255236901</v>
      </c>
      <c r="G15" s="24">
        <v>141.28943237393901</v>
      </c>
      <c r="H15" s="38">
        <f t="shared" si="2"/>
        <v>2.7166313770924052E-3</v>
      </c>
      <c r="I15" s="38">
        <f t="shared" si="0"/>
        <v>1.4727272727272727</v>
      </c>
      <c r="J15" s="52">
        <f t="shared" si="1"/>
        <v>81</v>
      </c>
      <c r="K15" s="52">
        <f t="shared" si="3"/>
        <v>17</v>
      </c>
      <c r="L15" s="96">
        <f t="shared" si="4"/>
        <v>22.677699821570002</v>
      </c>
    </row>
    <row r="16" spans="1:12" ht="16.5" customHeight="1">
      <c r="A16" s="43" t="s">
        <v>188</v>
      </c>
      <c r="B16" s="67">
        <v>163</v>
      </c>
      <c r="C16" s="52">
        <v>268</v>
      </c>
      <c r="D16" s="24">
        <v>223</v>
      </c>
      <c r="E16" s="24">
        <v>211.47024763248899</v>
      </c>
      <c r="F16" s="24">
        <v>315.40731158090102</v>
      </c>
      <c r="G16" s="24">
        <v>287.939531069233</v>
      </c>
      <c r="H16" s="38">
        <f t="shared" si="2"/>
        <v>4.4544764492029879E-3</v>
      </c>
      <c r="I16" s="38">
        <f t="shared" si="0"/>
        <v>0.36809815950920244</v>
      </c>
      <c r="J16" s="52">
        <f t="shared" si="1"/>
        <v>60</v>
      </c>
      <c r="K16" s="52">
        <f t="shared" si="3"/>
        <v>-45</v>
      </c>
      <c r="L16" s="96">
        <f t="shared" si="4"/>
        <v>-27.467780511668025</v>
      </c>
    </row>
    <row r="17" spans="1:12" ht="16.5" customHeight="1">
      <c r="A17" s="43" t="s">
        <v>189</v>
      </c>
      <c r="B17" s="67">
        <v>21</v>
      </c>
      <c r="C17" s="52">
        <v>8</v>
      </c>
      <c r="D17" s="24">
        <v>20</v>
      </c>
      <c r="E17" s="24">
        <v>27.483735795601302</v>
      </c>
      <c r="F17" s="24">
        <v>15.486844232477999</v>
      </c>
      <c r="G17" s="24">
        <v>26.610481825112601</v>
      </c>
      <c r="H17" s="38">
        <f t="shared" si="2"/>
        <v>3.9950461427829491E-4</v>
      </c>
      <c r="I17" s="38">
        <f t="shared" si="0"/>
        <v>-4.7619047619047616E-2</v>
      </c>
      <c r="J17" s="52">
        <f t="shared" si="1"/>
        <v>-1</v>
      </c>
      <c r="K17" s="52">
        <f t="shared" si="3"/>
        <v>12</v>
      </c>
      <c r="L17" s="96">
        <f t="shared" si="4"/>
        <v>11.123637592634601</v>
      </c>
    </row>
    <row r="18" spans="1:12" ht="16.5" customHeight="1">
      <c r="A18" s="43" t="s">
        <v>190</v>
      </c>
      <c r="B18" s="67">
        <v>104</v>
      </c>
      <c r="C18" s="52">
        <v>134</v>
      </c>
      <c r="D18" s="24">
        <v>129</v>
      </c>
      <c r="E18" s="24">
        <v>117.48533393404099</v>
      </c>
      <c r="F18" s="24">
        <v>132.429655013315</v>
      </c>
      <c r="G18" s="24">
        <v>166.95514469088801</v>
      </c>
      <c r="H18" s="38">
        <f t="shared" si="2"/>
        <v>2.5768047620950024E-3</v>
      </c>
      <c r="I18" s="38">
        <f t="shared" si="0"/>
        <v>0.24038461538461539</v>
      </c>
      <c r="J18" s="52">
        <f t="shared" si="1"/>
        <v>25</v>
      </c>
      <c r="K18" s="52">
        <f t="shared" si="3"/>
        <v>-5</v>
      </c>
      <c r="L18" s="96">
        <f t="shared" si="4"/>
        <v>34.525489677573006</v>
      </c>
    </row>
    <row r="19" spans="1:12" ht="16.5" customHeight="1">
      <c r="A19" s="43" t="s">
        <v>191</v>
      </c>
      <c r="B19" s="67">
        <v>75</v>
      </c>
      <c r="C19" s="52">
        <v>107</v>
      </c>
      <c r="D19" s="24">
        <v>92</v>
      </c>
      <c r="E19" s="24">
        <v>139.11614756808899</v>
      </c>
      <c r="F19" s="24">
        <v>159.07863654165001</v>
      </c>
      <c r="G19" s="24">
        <v>158.51636260654399</v>
      </c>
      <c r="H19" s="38">
        <f t="shared" si="2"/>
        <v>1.8377212256801567E-3</v>
      </c>
      <c r="I19" s="38">
        <f t="shared" si="0"/>
        <v>0.22666666666666666</v>
      </c>
      <c r="J19" s="52">
        <f t="shared" si="1"/>
        <v>17</v>
      </c>
      <c r="K19" s="52">
        <f t="shared" si="3"/>
        <v>-15</v>
      </c>
      <c r="L19" s="96">
        <f t="shared" si="4"/>
        <v>-0.56227393510602042</v>
      </c>
    </row>
    <row r="20" spans="1:12" ht="16.5" customHeight="1">
      <c r="A20" s="43" t="s">
        <v>192</v>
      </c>
      <c r="B20" s="67">
        <v>24</v>
      </c>
      <c r="C20" s="52">
        <v>51</v>
      </c>
      <c r="D20" s="24">
        <v>67</v>
      </c>
      <c r="E20" s="24">
        <v>54.271378188253301</v>
      </c>
      <c r="F20" s="24">
        <v>80.480278651298406</v>
      </c>
      <c r="G20" s="24">
        <v>151.20981397365401</v>
      </c>
      <c r="H20" s="38">
        <f t="shared" si="2"/>
        <v>1.3383404578322881E-3</v>
      </c>
      <c r="I20" s="38">
        <f t="shared" si="0"/>
        <v>1.7916666666666667</v>
      </c>
      <c r="J20" s="52">
        <f t="shared" si="1"/>
        <v>43</v>
      </c>
      <c r="K20" s="52">
        <f t="shared" si="3"/>
        <v>16</v>
      </c>
      <c r="L20" s="96">
        <f t="shared" si="4"/>
        <v>70.729535322355602</v>
      </c>
    </row>
    <row r="21" spans="1:12" ht="16.5" customHeight="1">
      <c r="A21" s="43" t="s">
        <v>193</v>
      </c>
      <c r="B21" s="67">
        <v>140</v>
      </c>
      <c r="C21" s="52">
        <v>145</v>
      </c>
      <c r="D21" s="24">
        <v>148</v>
      </c>
      <c r="E21" s="24">
        <v>157.69483199613001</v>
      </c>
      <c r="F21" s="24">
        <v>163.870483781003</v>
      </c>
      <c r="G21" s="24">
        <v>167.56587527799999</v>
      </c>
      <c r="H21" s="38">
        <f t="shared" si="2"/>
        <v>2.9563341456593823E-3</v>
      </c>
      <c r="I21" s="38">
        <f t="shared" si="0"/>
        <v>5.7142857142857141E-2</v>
      </c>
      <c r="J21" s="52">
        <f t="shared" si="1"/>
        <v>8</v>
      </c>
      <c r="K21" s="52">
        <f t="shared" si="3"/>
        <v>3</v>
      </c>
      <c r="L21" s="96">
        <f t="shared" si="4"/>
        <v>3.6953914969969901</v>
      </c>
    </row>
    <row r="22" spans="1:12" ht="16.5" customHeight="1">
      <c r="A22" s="43" t="s">
        <v>194</v>
      </c>
      <c r="B22" s="67">
        <v>61</v>
      </c>
      <c r="C22" s="52">
        <v>73</v>
      </c>
      <c r="D22" s="24">
        <v>137</v>
      </c>
      <c r="E22" s="24">
        <v>85.060785375958602</v>
      </c>
      <c r="F22" s="24">
        <v>98.8817347512624</v>
      </c>
      <c r="G22" s="24">
        <v>186.95830115325401</v>
      </c>
      <c r="H22" s="38">
        <f t="shared" si="2"/>
        <v>2.73660660780632E-3</v>
      </c>
      <c r="I22" s="38">
        <f t="shared" si="0"/>
        <v>1.2459016393442623</v>
      </c>
      <c r="J22" s="52">
        <f t="shared" si="1"/>
        <v>76</v>
      </c>
      <c r="K22" s="52">
        <f t="shared" si="3"/>
        <v>64</v>
      </c>
      <c r="L22" s="96">
        <f t="shared" si="4"/>
        <v>88.076566401991613</v>
      </c>
    </row>
    <row r="23" spans="1:12" ht="16.5" customHeight="1">
      <c r="A23" s="43" t="s">
        <v>195</v>
      </c>
      <c r="B23" s="67">
        <v>2333</v>
      </c>
      <c r="C23" s="52">
        <v>2575</v>
      </c>
      <c r="D23" s="24">
        <v>2615</v>
      </c>
      <c r="E23" s="24">
        <v>2523.13506821993</v>
      </c>
      <c r="F23" s="24">
        <v>2567.1664700749302</v>
      </c>
      <c r="G23" s="24">
        <v>2821.2011803967898</v>
      </c>
      <c r="H23" s="38">
        <f t="shared" si="2"/>
        <v>5.223522831688706E-2</v>
      </c>
      <c r="I23" s="38">
        <f t="shared" si="0"/>
        <v>0.12087441063009001</v>
      </c>
      <c r="J23" s="52">
        <f t="shared" si="1"/>
        <v>282</v>
      </c>
      <c r="K23" s="52">
        <f t="shared" si="3"/>
        <v>40</v>
      </c>
      <c r="L23" s="96">
        <f t="shared" si="4"/>
        <v>254.03471032185962</v>
      </c>
    </row>
    <row r="24" spans="1:12" ht="16.5" customHeight="1">
      <c r="A24" s="43" t="s">
        <v>196</v>
      </c>
      <c r="B24" s="67">
        <v>191</v>
      </c>
      <c r="C24" s="52">
        <v>235</v>
      </c>
      <c r="D24" s="24">
        <v>263</v>
      </c>
      <c r="E24" s="24">
        <v>221.030213111732</v>
      </c>
      <c r="F24" s="24">
        <v>245.64965092904001</v>
      </c>
      <c r="G24" s="24">
        <v>302.43500263655898</v>
      </c>
      <c r="H24" s="38">
        <f t="shared" si="2"/>
        <v>5.2534856777595781E-3</v>
      </c>
      <c r="I24" s="38">
        <f t="shared" si="0"/>
        <v>0.37696335078534032</v>
      </c>
      <c r="J24" s="52">
        <f t="shared" si="1"/>
        <v>72</v>
      </c>
      <c r="K24" s="52">
        <f t="shared" si="3"/>
        <v>28</v>
      </c>
      <c r="L24" s="96">
        <f t="shared" si="4"/>
        <v>56.78535170751897</v>
      </c>
    </row>
    <row r="25" spans="1:12" ht="16.5" customHeight="1">
      <c r="A25" s="43" t="s">
        <v>197</v>
      </c>
      <c r="B25" s="67">
        <v>36</v>
      </c>
      <c r="C25" s="52">
        <v>51</v>
      </c>
      <c r="D25" s="24">
        <v>55</v>
      </c>
      <c r="E25" s="24">
        <v>55.780544405248101</v>
      </c>
      <c r="F25" s="24">
        <v>62.758582781715504</v>
      </c>
      <c r="G25" s="24">
        <v>85.108992539063095</v>
      </c>
      <c r="H25" s="38">
        <f t="shared" si="2"/>
        <v>1.098637689265311E-3</v>
      </c>
      <c r="I25" s="38">
        <f t="shared" si="0"/>
        <v>0.52777777777777779</v>
      </c>
      <c r="J25" s="52">
        <f t="shared" si="1"/>
        <v>19</v>
      </c>
      <c r="K25" s="52">
        <f t="shared" si="3"/>
        <v>4</v>
      </c>
      <c r="L25" s="96">
        <f t="shared" si="4"/>
        <v>22.350409757347592</v>
      </c>
    </row>
    <row r="26" spans="1:12" ht="16.5" customHeight="1">
      <c r="A26" s="43" t="s">
        <v>198</v>
      </c>
      <c r="B26" s="67">
        <v>202</v>
      </c>
      <c r="C26" s="52">
        <v>208</v>
      </c>
      <c r="D26" s="24">
        <v>188</v>
      </c>
      <c r="E26" s="24">
        <v>209.83451860737401</v>
      </c>
      <c r="F26" s="24">
        <v>234.402385035778</v>
      </c>
      <c r="G26" s="24">
        <v>246.35585032016101</v>
      </c>
      <c r="H26" s="38">
        <f t="shared" si="2"/>
        <v>3.7553433742159724E-3</v>
      </c>
      <c r="I26" s="38">
        <f t="shared" si="0"/>
        <v>-6.9306930693069313E-2</v>
      </c>
      <c r="J26" s="52">
        <f t="shared" si="1"/>
        <v>-14</v>
      </c>
      <c r="K26" s="52">
        <f t="shared" si="3"/>
        <v>-20</v>
      </c>
      <c r="L26" s="96">
        <f t="shared" si="4"/>
        <v>11.953465284383014</v>
      </c>
    </row>
    <row r="27" spans="1:12" ht="16.5" customHeight="1">
      <c r="A27" s="43" t="s">
        <v>199</v>
      </c>
      <c r="B27" s="67">
        <v>600</v>
      </c>
      <c r="C27" s="52">
        <v>700</v>
      </c>
      <c r="D27" s="24">
        <v>732</v>
      </c>
      <c r="E27" s="24">
        <v>681.80982605090401</v>
      </c>
      <c r="F27" s="24">
        <v>720.27663083053596</v>
      </c>
      <c r="G27" s="24">
        <v>772.69800569201004</v>
      </c>
      <c r="H27" s="38">
        <f t="shared" si="2"/>
        <v>1.4621868882585595E-2</v>
      </c>
      <c r="I27" s="38">
        <f t="shared" si="0"/>
        <v>0.22</v>
      </c>
      <c r="J27" s="52">
        <f t="shared" si="1"/>
        <v>132</v>
      </c>
      <c r="K27" s="52">
        <f t="shared" si="3"/>
        <v>32</v>
      </c>
      <c r="L27" s="96">
        <f t="shared" si="4"/>
        <v>52.421374861474078</v>
      </c>
    </row>
    <row r="28" spans="1:12" ht="16.5" customHeight="1">
      <c r="A28" s="43" t="s">
        <v>112</v>
      </c>
      <c r="B28" s="67">
        <v>403</v>
      </c>
      <c r="C28" s="52">
        <v>474</v>
      </c>
      <c r="D28" s="24">
        <v>1160</v>
      </c>
      <c r="E28" s="24">
        <v>487.55839506495698</v>
      </c>
      <c r="F28" s="24">
        <v>542.34003756252196</v>
      </c>
      <c r="G28" s="24">
        <v>1403.3942778579601</v>
      </c>
      <c r="H28" s="38">
        <f t="shared" si="2"/>
        <v>2.3171267628141104E-2</v>
      </c>
      <c r="I28" s="38">
        <f t="shared" si="0"/>
        <v>1.8784119106699753</v>
      </c>
      <c r="J28" s="52">
        <f t="shared" si="1"/>
        <v>757</v>
      </c>
      <c r="K28" s="52">
        <f t="shared" si="3"/>
        <v>686</v>
      </c>
      <c r="L28" s="96">
        <f t="shared" si="4"/>
        <v>861.05424029543815</v>
      </c>
    </row>
    <row r="29" spans="1:12" ht="16.5" customHeight="1">
      <c r="A29" s="43" t="s">
        <v>200</v>
      </c>
      <c r="B29" s="67">
        <v>258</v>
      </c>
      <c r="C29" s="52">
        <v>273</v>
      </c>
      <c r="D29" s="24">
        <v>308</v>
      </c>
      <c r="E29" s="24">
        <v>264.36036469072798</v>
      </c>
      <c r="F29" s="24">
        <v>255.69147068519101</v>
      </c>
      <c r="G29" s="24">
        <v>315.593308631605</v>
      </c>
      <c r="H29" s="38">
        <f t="shared" si="2"/>
        <v>6.1523710598857416E-3</v>
      </c>
      <c r="I29" s="38">
        <f t="shared" si="0"/>
        <v>0.19379844961240311</v>
      </c>
      <c r="J29" s="52">
        <f t="shared" si="1"/>
        <v>50</v>
      </c>
      <c r="K29" s="52">
        <f t="shared" si="3"/>
        <v>35</v>
      </c>
      <c r="L29" s="96">
        <f t="shared" si="4"/>
        <v>59.901837946413991</v>
      </c>
    </row>
    <row r="30" spans="1:12" ht="16.5" customHeight="1">
      <c r="A30" s="43" t="s">
        <v>201</v>
      </c>
      <c r="B30" s="67">
        <v>168</v>
      </c>
      <c r="C30" s="52">
        <v>162</v>
      </c>
      <c r="D30" s="24">
        <v>187</v>
      </c>
      <c r="E30" s="24">
        <v>202.82651514605101</v>
      </c>
      <c r="F30" s="24">
        <v>187.07037057848399</v>
      </c>
      <c r="G30" s="24">
        <v>221.38245265264101</v>
      </c>
      <c r="H30" s="38">
        <f t="shared" si="2"/>
        <v>3.7353681435020577E-3</v>
      </c>
      <c r="I30" s="38">
        <f t="shared" si="0"/>
        <v>0.1130952380952381</v>
      </c>
      <c r="J30" s="52">
        <f t="shared" si="1"/>
        <v>19</v>
      </c>
      <c r="K30" s="52">
        <f t="shared" si="3"/>
        <v>25</v>
      </c>
      <c r="L30" s="96">
        <f t="shared" si="4"/>
        <v>34.312082074157018</v>
      </c>
    </row>
    <row r="31" spans="1:12" ht="16.5" customHeight="1">
      <c r="A31" s="43" t="s">
        <v>202</v>
      </c>
      <c r="B31" s="67">
        <v>172</v>
      </c>
      <c r="C31" s="52">
        <v>213</v>
      </c>
      <c r="D31" s="24">
        <v>189</v>
      </c>
      <c r="E31" s="24">
        <v>237.10445906178401</v>
      </c>
      <c r="F31" s="24">
        <v>269.373469378197</v>
      </c>
      <c r="G31" s="24">
        <v>260.94755274534498</v>
      </c>
      <c r="H31" s="38">
        <f t="shared" si="2"/>
        <v>3.7753186049298867E-3</v>
      </c>
      <c r="I31" s="38">
        <f t="shared" si="0"/>
        <v>9.8837209302325577E-2</v>
      </c>
      <c r="J31" s="52">
        <f t="shared" si="1"/>
        <v>17</v>
      </c>
      <c r="K31" s="52">
        <f t="shared" si="3"/>
        <v>-24</v>
      </c>
      <c r="L31" s="96">
        <f t="shared" si="4"/>
        <v>-8.4259166328520223</v>
      </c>
    </row>
    <row r="32" spans="1:12" ht="16.5" customHeight="1">
      <c r="A32" s="43" t="s">
        <v>203</v>
      </c>
      <c r="B32" s="67">
        <v>59</v>
      </c>
      <c r="C32" s="52">
        <v>81</v>
      </c>
      <c r="D32" s="24">
        <v>82</v>
      </c>
      <c r="E32" s="24">
        <v>100.541172632602</v>
      </c>
      <c r="F32" s="24">
        <v>106.807691741421</v>
      </c>
      <c r="G32" s="24">
        <v>137.167020534497</v>
      </c>
      <c r="H32" s="38">
        <f t="shared" si="2"/>
        <v>1.6379689185410092E-3</v>
      </c>
      <c r="I32" s="38">
        <f t="shared" si="0"/>
        <v>0.38983050847457629</v>
      </c>
      <c r="J32" s="52">
        <f t="shared" si="1"/>
        <v>23</v>
      </c>
      <c r="K32" s="52">
        <f t="shared" si="3"/>
        <v>1</v>
      </c>
      <c r="L32" s="96">
        <f t="shared" si="4"/>
        <v>30.359328793076003</v>
      </c>
    </row>
    <row r="33" spans="1:12" ht="16.5" customHeight="1">
      <c r="A33" s="43" t="s">
        <v>204</v>
      </c>
      <c r="B33" s="67">
        <v>129</v>
      </c>
      <c r="C33" s="52">
        <v>220</v>
      </c>
      <c r="D33" s="24">
        <v>157</v>
      </c>
      <c r="E33" s="24">
        <v>182.893718768269</v>
      </c>
      <c r="F33" s="24">
        <v>243.544261815494</v>
      </c>
      <c r="G33" s="24">
        <v>222.63882437147601</v>
      </c>
      <c r="H33" s="38">
        <f t="shared" si="2"/>
        <v>3.136111222084615E-3</v>
      </c>
      <c r="I33" s="38">
        <f t="shared" si="0"/>
        <v>0.21705426356589147</v>
      </c>
      <c r="J33" s="52">
        <f t="shared" si="1"/>
        <v>28</v>
      </c>
      <c r="K33" s="52">
        <f t="shared" si="3"/>
        <v>-63</v>
      </c>
      <c r="L33" s="96">
        <f t="shared" si="4"/>
        <v>-20.905437444017991</v>
      </c>
    </row>
    <row r="34" spans="1:12" ht="16.5" customHeight="1">
      <c r="A34" s="43" t="s">
        <v>205</v>
      </c>
      <c r="B34" s="67">
        <v>552</v>
      </c>
      <c r="C34" s="52">
        <v>515</v>
      </c>
      <c r="D34" s="24">
        <v>442</v>
      </c>
      <c r="E34" s="24">
        <v>567.06899951639696</v>
      </c>
      <c r="F34" s="24">
        <v>518.68541797877799</v>
      </c>
      <c r="G34" s="24">
        <v>472.12698765934499</v>
      </c>
      <c r="H34" s="38">
        <f t="shared" si="2"/>
        <v>8.8290519755503168E-3</v>
      </c>
      <c r="I34" s="38">
        <f t="shared" si="0"/>
        <v>-0.19927536231884058</v>
      </c>
      <c r="J34" s="52">
        <f t="shared" si="1"/>
        <v>-110</v>
      </c>
      <c r="K34" s="52">
        <f t="shared" si="3"/>
        <v>-73</v>
      </c>
      <c r="L34" s="96">
        <f t="shared" si="4"/>
        <v>-46.558430319433</v>
      </c>
    </row>
    <row r="35" spans="1:12" ht="16.5" customHeight="1">
      <c r="A35" s="43" t="s">
        <v>206</v>
      </c>
      <c r="B35" s="67">
        <v>925</v>
      </c>
      <c r="C35" s="52">
        <v>1205</v>
      </c>
      <c r="D35" s="24">
        <v>1126</v>
      </c>
      <c r="E35" s="24">
        <v>1066.3319662505401</v>
      </c>
      <c r="F35" s="24">
        <v>1212.2632049015299</v>
      </c>
      <c r="G35" s="24">
        <v>1297.05377487023</v>
      </c>
      <c r="H35" s="38">
        <f t="shared" si="2"/>
        <v>2.2492109783868005E-2</v>
      </c>
      <c r="I35" s="38">
        <f t="shared" si="0"/>
        <v>0.2172972972972973</v>
      </c>
      <c r="J35" s="52">
        <f t="shared" si="1"/>
        <v>201</v>
      </c>
      <c r="K35" s="52">
        <f t="shared" si="3"/>
        <v>-79</v>
      </c>
      <c r="L35" s="96">
        <f t="shared" si="4"/>
        <v>84.790569968700083</v>
      </c>
    </row>
    <row r="36" spans="1:12" ht="16.5" customHeight="1">
      <c r="A36" s="43" t="s">
        <v>207</v>
      </c>
      <c r="B36" s="67">
        <v>117</v>
      </c>
      <c r="C36" s="52">
        <v>149</v>
      </c>
      <c r="D36" s="24">
        <v>153</v>
      </c>
      <c r="E36" s="24">
        <v>146.28445969880499</v>
      </c>
      <c r="F36" s="24">
        <v>160.01298969222699</v>
      </c>
      <c r="G36" s="24">
        <v>190.89590965671701</v>
      </c>
      <c r="H36" s="38">
        <f t="shared" si="2"/>
        <v>3.056210299228956E-3</v>
      </c>
      <c r="I36" s="38">
        <f t="shared" si="0"/>
        <v>0.30769230769230771</v>
      </c>
      <c r="J36" s="52">
        <f t="shared" si="1"/>
        <v>36</v>
      </c>
      <c r="K36" s="52">
        <f t="shared" si="3"/>
        <v>4</v>
      </c>
      <c r="L36" s="96">
        <f t="shared" si="4"/>
        <v>30.882919964490014</v>
      </c>
    </row>
    <row r="37" spans="1:12" ht="16.5" customHeight="1">
      <c r="A37" s="43" t="s">
        <v>208</v>
      </c>
      <c r="B37" s="67">
        <v>23</v>
      </c>
      <c r="C37" s="52">
        <v>47</v>
      </c>
      <c r="D37" s="24">
        <v>41</v>
      </c>
      <c r="E37" s="24">
        <v>42.347005725504701</v>
      </c>
      <c r="F37" s="24">
        <v>60.975169066187597</v>
      </c>
      <c r="G37" s="24">
        <v>75.480433595105595</v>
      </c>
      <c r="H37" s="38">
        <f t="shared" si="2"/>
        <v>8.1898445927050458E-4</v>
      </c>
      <c r="I37" s="38">
        <f t="shared" si="0"/>
        <v>0.78260869565217395</v>
      </c>
      <c r="J37" s="52">
        <f t="shared" si="1"/>
        <v>18</v>
      </c>
      <c r="K37" s="52">
        <f t="shared" si="3"/>
        <v>-6</v>
      </c>
      <c r="L37" s="96">
        <f t="shared" si="4"/>
        <v>14.505264528917998</v>
      </c>
    </row>
    <row r="38" spans="1:12" ht="16.5" customHeight="1">
      <c r="A38" s="43" t="s">
        <v>209</v>
      </c>
      <c r="B38" s="67">
        <v>11</v>
      </c>
      <c r="C38" s="52">
        <v>21</v>
      </c>
      <c r="D38" s="24">
        <v>60</v>
      </c>
      <c r="E38" s="24">
        <v>17.513300967730999</v>
      </c>
      <c r="F38" s="24">
        <v>39.834559019126701</v>
      </c>
      <c r="G38" s="24">
        <v>82.553904628860806</v>
      </c>
      <c r="H38" s="38">
        <f t="shared" si="2"/>
        <v>1.1985138428348848E-3</v>
      </c>
      <c r="I38" s="38">
        <f t="shared" si="0"/>
        <v>4.4545454545454541</v>
      </c>
      <c r="J38" s="52">
        <f t="shared" si="1"/>
        <v>49</v>
      </c>
      <c r="K38" s="52">
        <f t="shared" si="3"/>
        <v>39</v>
      </c>
      <c r="L38" s="96">
        <f t="shared" si="4"/>
        <v>42.719345609734106</v>
      </c>
    </row>
    <row r="39" spans="1:12" ht="16.5" customHeight="1">
      <c r="A39" s="43" t="s">
        <v>210</v>
      </c>
      <c r="B39" s="67">
        <v>353</v>
      </c>
      <c r="C39" s="52">
        <v>515</v>
      </c>
      <c r="D39" s="24">
        <v>505</v>
      </c>
      <c r="E39" s="24">
        <v>404.86679421820497</v>
      </c>
      <c r="F39" s="24">
        <v>511.50935626440099</v>
      </c>
      <c r="G39" s="24">
        <v>575.11207215748595</v>
      </c>
      <c r="H39" s="38">
        <f t="shared" si="2"/>
        <v>1.0087491510526946E-2</v>
      </c>
      <c r="I39" s="38">
        <f t="shared" si="0"/>
        <v>0.43059490084985835</v>
      </c>
      <c r="J39" s="52">
        <f t="shared" si="1"/>
        <v>152</v>
      </c>
      <c r="K39" s="52">
        <f t="shared" si="3"/>
        <v>-10</v>
      </c>
      <c r="L39" s="96">
        <f t="shared" si="4"/>
        <v>63.602715893084962</v>
      </c>
    </row>
    <row r="40" spans="1:12" ht="16.5" customHeight="1">
      <c r="A40" s="43" t="s">
        <v>211</v>
      </c>
      <c r="B40" s="67">
        <v>17</v>
      </c>
      <c r="C40" s="52">
        <v>52</v>
      </c>
      <c r="D40" s="24">
        <v>38</v>
      </c>
      <c r="E40" s="24">
        <v>37.999164592034603</v>
      </c>
      <c r="F40" s="24">
        <v>62.210935008558501</v>
      </c>
      <c r="G40" s="24">
        <v>60.879258612143197</v>
      </c>
      <c r="H40" s="38">
        <f t="shared" si="2"/>
        <v>7.5905876712876032E-4</v>
      </c>
      <c r="I40" s="38">
        <f t="shared" si="0"/>
        <v>1.2352941176470589</v>
      </c>
      <c r="J40" s="52">
        <f t="shared" si="1"/>
        <v>21</v>
      </c>
      <c r="K40" s="52">
        <f t="shared" si="3"/>
        <v>-14</v>
      </c>
      <c r="L40" s="96">
        <f t="shared" si="4"/>
        <v>-1.331676396415304</v>
      </c>
    </row>
    <row r="41" spans="1:12" ht="16.5" customHeight="1">
      <c r="A41" s="43" t="s">
        <v>212</v>
      </c>
      <c r="B41" s="67">
        <v>156</v>
      </c>
      <c r="C41" s="52">
        <v>160</v>
      </c>
      <c r="D41" s="24">
        <v>191</v>
      </c>
      <c r="E41" s="24">
        <v>183.475688799522</v>
      </c>
      <c r="F41" s="24">
        <v>177.89735653226899</v>
      </c>
      <c r="G41" s="24">
        <v>223.05342632649999</v>
      </c>
      <c r="H41" s="38">
        <f t="shared" si="2"/>
        <v>3.8152690663577162E-3</v>
      </c>
      <c r="I41" s="38">
        <f t="shared" si="0"/>
        <v>0.22435897435897437</v>
      </c>
      <c r="J41" s="52">
        <f t="shared" si="1"/>
        <v>35</v>
      </c>
      <c r="K41" s="52">
        <f t="shared" si="3"/>
        <v>31</v>
      </c>
      <c r="L41" s="96">
        <f t="shared" si="4"/>
        <v>45.156069794231001</v>
      </c>
    </row>
    <row r="42" spans="1:12" ht="16.5" customHeight="1">
      <c r="A42" s="43" t="s">
        <v>213</v>
      </c>
      <c r="B42" s="67">
        <v>14854</v>
      </c>
      <c r="C42" s="52">
        <v>15648</v>
      </c>
      <c r="D42" s="24">
        <v>15805</v>
      </c>
      <c r="E42" s="24">
        <v>16872.025417174598</v>
      </c>
      <c r="F42" s="24">
        <v>15769.5331595436</v>
      </c>
      <c r="G42" s="24">
        <v>15862.5515545321</v>
      </c>
      <c r="H42" s="38">
        <f t="shared" si="2"/>
        <v>0.31570852143342254</v>
      </c>
      <c r="I42" s="38">
        <f t="shared" si="0"/>
        <v>6.4023158745119157E-2</v>
      </c>
      <c r="J42" s="52">
        <f t="shared" si="1"/>
        <v>951</v>
      </c>
      <c r="K42" s="52">
        <f t="shared" si="3"/>
        <v>157</v>
      </c>
      <c r="L42" s="96">
        <f t="shared" si="4"/>
        <v>93.018394988499495</v>
      </c>
    </row>
    <row r="43" spans="1:12" ht="16.5" customHeight="1">
      <c r="A43" s="43" t="s">
        <v>214</v>
      </c>
      <c r="B43" s="67">
        <v>2953</v>
      </c>
      <c r="C43" s="52">
        <v>3449</v>
      </c>
      <c r="D43" s="24">
        <v>3560</v>
      </c>
      <c r="E43" s="24">
        <v>3160.5535924754599</v>
      </c>
      <c r="F43" s="24">
        <v>3425.2269328315801</v>
      </c>
      <c r="G43" s="24">
        <v>3792.0865326090102</v>
      </c>
      <c r="H43" s="38">
        <f t="shared" si="2"/>
        <v>7.1111821341536499E-2</v>
      </c>
      <c r="I43" s="38">
        <f t="shared" si="0"/>
        <v>0.20555367422959703</v>
      </c>
      <c r="J43" s="52">
        <f t="shared" si="1"/>
        <v>607</v>
      </c>
      <c r="K43" s="52">
        <f t="shared" si="3"/>
        <v>111</v>
      </c>
      <c r="L43" s="96">
        <f t="shared" si="4"/>
        <v>366.85959977743005</v>
      </c>
    </row>
    <row r="44" spans="1:12" ht="16.5" customHeight="1">
      <c r="A44" s="43" t="s">
        <v>215</v>
      </c>
      <c r="B44" s="67">
        <v>321</v>
      </c>
      <c r="C44" s="52">
        <v>464</v>
      </c>
      <c r="D44" s="24">
        <v>341</v>
      </c>
      <c r="E44" s="24">
        <v>422.32320264432002</v>
      </c>
      <c r="F44" s="24">
        <v>489.49675637134601</v>
      </c>
      <c r="G44" s="24">
        <v>410.07189877188603</v>
      </c>
      <c r="H44" s="38">
        <f t="shared" si="2"/>
        <v>6.811553673444928E-3</v>
      </c>
      <c r="I44" s="38">
        <f t="shared" si="0"/>
        <v>6.2305295950155763E-2</v>
      </c>
      <c r="J44" s="52">
        <f t="shared" si="1"/>
        <v>20</v>
      </c>
      <c r="K44" s="52">
        <f t="shared" si="3"/>
        <v>-123</v>
      </c>
      <c r="L44" s="96">
        <f t="shared" si="4"/>
        <v>-79.424857599459983</v>
      </c>
    </row>
    <row r="45" spans="1:12" ht="16.5" customHeight="1">
      <c r="A45" s="43" t="s">
        <v>216</v>
      </c>
      <c r="B45" s="67">
        <v>74</v>
      </c>
      <c r="C45" s="52">
        <v>94</v>
      </c>
      <c r="D45" s="24">
        <v>86</v>
      </c>
      <c r="E45" s="24">
        <v>95.423824891157807</v>
      </c>
      <c r="F45" s="24">
        <v>103.454039089802</v>
      </c>
      <c r="G45" s="24">
        <v>110.703122684625</v>
      </c>
      <c r="H45" s="38">
        <f t="shared" si="2"/>
        <v>1.7178698413966682E-3</v>
      </c>
      <c r="I45" s="38">
        <f t="shared" si="0"/>
        <v>0.16216216216216217</v>
      </c>
      <c r="J45" s="52">
        <f t="shared" si="1"/>
        <v>12</v>
      </c>
      <c r="K45" s="52">
        <f t="shared" si="3"/>
        <v>-8</v>
      </c>
      <c r="L45" s="96">
        <f t="shared" si="4"/>
        <v>7.2490835948230057</v>
      </c>
    </row>
    <row r="46" spans="1:12" ht="16.5" customHeight="1">
      <c r="A46" s="43" t="s">
        <v>217</v>
      </c>
      <c r="B46" s="67">
        <v>86</v>
      </c>
      <c r="C46" s="52">
        <v>140</v>
      </c>
      <c r="D46" s="24">
        <v>171</v>
      </c>
      <c r="E46" s="24">
        <v>99.513763599607302</v>
      </c>
      <c r="F46" s="24">
        <v>146.61901741890699</v>
      </c>
      <c r="G46" s="24">
        <v>195.72397045417199</v>
      </c>
      <c r="H46" s="38">
        <f t="shared" si="2"/>
        <v>3.4157644520794216E-3</v>
      </c>
      <c r="I46" s="38">
        <f t="shared" si="0"/>
        <v>0.98837209302325579</v>
      </c>
      <c r="J46" s="52">
        <f t="shared" si="1"/>
        <v>85</v>
      </c>
      <c r="K46" s="52">
        <f t="shared" si="3"/>
        <v>31</v>
      </c>
      <c r="L46" s="96">
        <f t="shared" si="4"/>
        <v>49.104953035264998</v>
      </c>
    </row>
    <row r="47" spans="1:12" ht="16.5" customHeight="1">
      <c r="A47" s="43" t="s">
        <v>218</v>
      </c>
      <c r="B47" s="67">
        <v>29</v>
      </c>
      <c r="C47" s="52">
        <v>117</v>
      </c>
      <c r="D47" s="24">
        <v>63</v>
      </c>
      <c r="E47" s="24">
        <v>56.603181206280702</v>
      </c>
      <c r="F47" s="24">
        <v>173.62041815561199</v>
      </c>
      <c r="G47" s="24">
        <v>123.57262983952999</v>
      </c>
      <c r="H47" s="38">
        <f t="shared" si="2"/>
        <v>1.2584395349766291E-3</v>
      </c>
      <c r="I47" s="38">
        <f t="shared" si="0"/>
        <v>1.1724137931034482</v>
      </c>
      <c r="J47" s="52">
        <f t="shared" si="1"/>
        <v>34</v>
      </c>
      <c r="K47" s="52">
        <f t="shared" si="3"/>
        <v>-54</v>
      </c>
      <c r="L47" s="96">
        <f t="shared" si="4"/>
        <v>-50.047788316081991</v>
      </c>
    </row>
    <row r="48" spans="1:12" ht="16.5" customHeight="1">
      <c r="A48" s="43" t="s">
        <v>219</v>
      </c>
      <c r="B48" s="67">
        <v>57</v>
      </c>
      <c r="C48" s="52">
        <v>121</v>
      </c>
      <c r="D48" s="24">
        <v>111</v>
      </c>
      <c r="E48" s="24">
        <v>80.620586407918907</v>
      </c>
      <c r="F48" s="24">
        <v>139.81795438386601</v>
      </c>
      <c r="G48" s="24">
        <v>156.87963766159299</v>
      </c>
      <c r="H48" s="38">
        <f t="shared" si="2"/>
        <v>2.2172506092445368E-3</v>
      </c>
      <c r="I48" s="38">
        <f t="shared" si="0"/>
        <v>0.94736842105263153</v>
      </c>
      <c r="J48" s="52">
        <f t="shared" si="1"/>
        <v>54</v>
      </c>
      <c r="K48" s="52">
        <f t="shared" si="3"/>
        <v>-10</v>
      </c>
      <c r="L48" s="96">
        <f t="shared" si="4"/>
        <v>17.061683277726985</v>
      </c>
    </row>
    <row r="49" spans="1:12" ht="16.5" customHeight="1">
      <c r="A49" s="43" t="s">
        <v>220</v>
      </c>
      <c r="B49" s="67">
        <v>678</v>
      </c>
      <c r="C49" s="52">
        <v>815</v>
      </c>
      <c r="D49" s="24">
        <v>735</v>
      </c>
      <c r="E49" s="24">
        <v>838.41701589044499</v>
      </c>
      <c r="F49" s="24">
        <v>908.07326871910095</v>
      </c>
      <c r="G49" s="24">
        <v>941.449362296402</v>
      </c>
      <c r="H49" s="38">
        <f t="shared" si="2"/>
        <v>1.4681794574727338E-2</v>
      </c>
      <c r="I49" s="38">
        <f t="shared" si="0"/>
        <v>8.4070796460176997E-2</v>
      </c>
      <c r="J49" s="52">
        <f t="shared" si="1"/>
        <v>57</v>
      </c>
      <c r="K49" s="52">
        <f t="shared" si="3"/>
        <v>-80</v>
      </c>
      <c r="L49" s="96">
        <f t="shared" si="4"/>
        <v>33.376093577301049</v>
      </c>
    </row>
    <row r="50" spans="1:12" ht="16.5" customHeight="1">
      <c r="A50" s="43" t="s">
        <v>222</v>
      </c>
      <c r="B50" s="67">
        <v>115</v>
      </c>
      <c r="C50" s="52">
        <v>37</v>
      </c>
      <c r="D50" s="24">
        <v>39</v>
      </c>
      <c r="E50" s="24">
        <v>121.30268617196199</v>
      </c>
      <c r="F50" s="24">
        <v>47.5131117093337</v>
      </c>
      <c r="G50" s="24">
        <v>41.504684347064</v>
      </c>
      <c r="H50" s="38">
        <f t="shared" si="2"/>
        <v>7.7903399784267507E-4</v>
      </c>
      <c r="I50" s="38">
        <f t="shared" si="0"/>
        <v>-0.66086956521739126</v>
      </c>
      <c r="J50" s="52">
        <f t="shared" si="1"/>
        <v>-76</v>
      </c>
      <c r="K50" s="52">
        <f t="shared" si="3"/>
        <v>2</v>
      </c>
      <c r="L50" s="96">
        <f t="shared" si="4"/>
        <v>-6.0084273622696998</v>
      </c>
    </row>
    <row r="51" spans="1:12" ht="16.5" customHeight="1">
      <c r="A51" s="43" t="s">
        <v>130</v>
      </c>
      <c r="B51" s="67">
        <v>94</v>
      </c>
      <c r="C51" s="52">
        <v>136</v>
      </c>
      <c r="D51" s="24">
        <v>107</v>
      </c>
      <c r="E51" s="24">
        <v>120.183067472853</v>
      </c>
      <c r="F51" s="24">
        <v>139.127542471357</v>
      </c>
      <c r="G51" s="24">
        <v>136.48004067735999</v>
      </c>
      <c r="H51" s="38">
        <f t="shared" si="2"/>
        <v>2.1373496863888778E-3</v>
      </c>
      <c r="I51" s="38">
        <f t="shared" si="0"/>
        <v>0.13829787234042554</v>
      </c>
      <c r="J51" s="52">
        <f t="shared" si="1"/>
        <v>13</v>
      </c>
      <c r="K51" s="52">
        <f t="shared" si="3"/>
        <v>-29</v>
      </c>
      <c r="L51" s="96">
        <f t="shared" si="4"/>
        <v>-2.6475017939970087</v>
      </c>
    </row>
    <row r="52" spans="1:12" ht="16.5" customHeight="1">
      <c r="A52" s="43" t="s">
        <v>223</v>
      </c>
      <c r="B52" s="67">
        <v>190</v>
      </c>
      <c r="C52" s="52">
        <v>214</v>
      </c>
      <c r="D52" s="24">
        <v>202</v>
      </c>
      <c r="E52" s="24">
        <v>190.01539944444599</v>
      </c>
      <c r="F52" s="24">
        <v>231.005440730327</v>
      </c>
      <c r="G52" s="24">
        <v>202.479574494621</v>
      </c>
      <c r="H52" s="38">
        <f t="shared" si="2"/>
        <v>4.0349966042107785E-3</v>
      </c>
      <c r="I52" s="38">
        <f t="shared" si="0"/>
        <v>6.3157894736842107E-2</v>
      </c>
      <c r="J52" s="52">
        <f t="shared" si="1"/>
        <v>12</v>
      </c>
      <c r="K52" s="52">
        <f t="shared" si="3"/>
        <v>-12</v>
      </c>
      <c r="L52" s="96">
        <f t="shared" si="4"/>
        <v>-28.52586623570599</v>
      </c>
    </row>
    <row r="53" spans="1:12" ht="16.5" customHeight="1">
      <c r="A53" s="43" t="s">
        <v>221</v>
      </c>
      <c r="B53" s="67">
        <v>52</v>
      </c>
      <c r="C53" s="52">
        <v>98</v>
      </c>
      <c r="D53" s="24">
        <v>58</v>
      </c>
      <c r="E53" s="24">
        <v>67.073398000088901</v>
      </c>
      <c r="F53" s="24">
        <v>94.156388825509495</v>
      </c>
      <c r="G53" s="24">
        <v>88.883136419215504</v>
      </c>
      <c r="H53" s="38">
        <f t="shared" si="2"/>
        <v>1.1585633814070553E-3</v>
      </c>
      <c r="I53" s="38">
        <f t="shared" si="0"/>
        <v>0.11538461538461539</v>
      </c>
      <c r="J53" s="52">
        <f t="shared" si="1"/>
        <v>6</v>
      </c>
      <c r="K53" s="52">
        <f t="shared" si="3"/>
        <v>-40</v>
      </c>
      <c r="L53" s="96">
        <f t="shared" si="4"/>
        <v>-5.2732524062939916</v>
      </c>
    </row>
    <row r="54" spans="1:12" ht="16.5" customHeight="1">
      <c r="A54" s="43" t="s">
        <v>224</v>
      </c>
      <c r="B54" s="67">
        <v>1357</v>
      </c>
      <c r="C54" s="52">
        <v>1476</v>
      </c>
      <c r="D54" s="24">
        <v>1562</v>
      </c>
      <c r="E54" s="24">
        <v>1545.4017739818</v>
      </c>
      <c r="F54" s="24">
        <v>1511.8797845910799</v>
      </c>
      <c r="G54" s="24">
        <v>1569.3296442355499</v>
      </c>
      <c r="H54" s="38">
        <f t="shared" si="2"/>
        <v>3.1201310375134832E-2</v>
      </c>
      <c r="I54" s="38">
        <f t="shared" si="0"/>
        <v>0.15106853352984526</v>
      </c>
      <c r="J54" s="52">
        <f t="shared" si="1"/>
        <v>205</v>
      </c>
      <c r="K54" s="52">
        <f t="shared" si="3"/>
        <v>86</v>
      </c>
      <c r="L54" s="96">
        <f t="shared" si="4"/>
        <v>57.449859644470052</v>
      </c>
    </row>
    <row r="55" spans="1:12" ht="16.5" customHeight="1">
      <c r="A55" s="43" t="s">
        <v>225</v>
      </c>
      <c r="B55" s="67">
        <v>597</v>
      </c>
      <c r="C55" s="52">
        <v>713</v>
      </c>
      <c r="D55" s="24">
        <v>703</v>
      </c>
      <c r="E55" s="24">
        <v>756.66938272537698</v>
      </c>
      <c r="F55" s="24">
        <v>854.95316049445501</v>
      </c>
      <c r="G55" s="24">
        <v>873.72997111870598</v>
      </c>
      <c r="H55" s="38">
        <f t="shared" si="2"/>
        <v>1.4042587191882066E-2</v>
      </c>
      <c r="I55" s="38">
        <f t="shared" si="0"/>
        <v>0.17755443886097153</v>
      </c>
      <c r="J55" s="52">
        <f t="shared" si="1"/>
        <v>106</v>
      </c>
      <c r="K55" s="52">
        <f t="shared" si="3"/>
        <v>-10</v>
      </c>
      <c r="L55" s="96">
        <f t="shared" si="4"/>
        <v>18.77681062425097</v>
      </c>
    </row>
    <row r="56" spans="1:12" ht="16.5" customHeight="1">
      <c r="A56" s="43" t="s">
        <v>226</v>
      </c>
      <c r="B56" s="67">
        <v>155</v>
      </c>
      <c r="C56" s="52">
        <v>206</v>
      </c>
      <c r="D56" s="24">
        <v>211</v>
      </c>
      <c r="E56" s="24">
        <v>243.948583527062</v>
      </c>
      <c r="F56" s="24">
        <v>286.46945122429901</v>
      </c>
      <c r="G56" s="24">
        <v>320.89317111098899</v>
      </c>
      <c r="H56" s="38">
        <f t="shared" si="2"/>
        <v>4.2147736806360117E-3</v>
      </c>
      <c r="I56" s="38">
        <f t="shared" si="0"/>
        <v>0.36129032258064514</v>
      </c>
      <c r="J56" s="52">
        <f t="shared" si="1"/>
        <v>56</v>
      </c>
      <c r="K56" s="52">
        <f t="shared" si="3"/>
        <v>5</v>
      </c>
      <c r="L56" s="96">
        <f t="shared" si="4"/>
        <v>34.42371988668998</v>
      </c>
    </row>
    <row r="57" spans="1:12" ht="16.5" customHeight="1">
      <c r="A57" s="43" t="s">
        <v>227</v>
      </c>
      <c r="B57" s="67">
        <v>223</v>
      </c>
      <c r="C57" s="52">
        <v>372</v>
      </c>
      <c r="D57" s="24">
        <v>251</v>
      </c>
      <c r="E57" s="24">
        <v>273.47087296494999</v>
      </c>
      <c r="F57" s="24">
        <v>350.05355660118897</v>
      </c>
      <c r="G57" s="24">
        <v>325.37045866762401</v>
      </c>
      <c r="H57" s="38">
        <f t="shared" si="2"/>
        <v>5.013782909192601E-3</v>
      </c>
      <c r="I57" s="38">
        <f t="shared" si="0"/>
        <v>0.12556053811659193</v>
      </c>
      <c r="J57" s="52">
        <f t="shared" si="1"/>
        <v>28</v>
      </c>
      <c r="K57" s="52">
        <f t="shared" si="3"/>
        <v>-121</v>
      </c>
      <c r="L57" s="96">
        <f t="shared" si="4"/>
        <v>-24.683097933564966</v>
      </c>
    </row>
    <row r="58" spans="1:12" ht="16.5" customHeight="1">
      <c r="A58" s="43" t="s">
        <v>228</v>
      </c>
      <c r="B58" s="67">
        <v>651</v>
      </c>
      <c r="C58" s="52">
        <v>781</v>
      </c>
      <c r="D58" s="24">
        <v>878</v>
      </c>
      <c r="E58" s="24">
        <v>683.51033309440197</v>
      </c>
      <c r="F58" s="24">
        <v>795.43790297190606</v>
      </c>
      <c r="G58" s="24">
        <v>921.82527101056303</v>
      </c>
      <c r="H58" s="38">
        <f t="shared" si="2"/>
        <v>1.7538252566817146E-2</v>
      </c>
      <c r="I58" s="38">
        <f t="shared" si="0"/>
        <v>0.34869431643625193</v>
      </c>
      <c r="J58" s="52">
        <f t="shared" si="1"/>
        <v>227</v>
      </c>
      <c r="K58" s="52">
        <f t="shared" si="3"/>
        <v>97</v>
      </c>
      <c r="L58" s="96">
        <f t="shared" si="4"/>
        <v>126.38736803865697</v>
      </c>
    </row>
    <row r="59" spans="1:12" ht="16.5" customHeight="1">
      <c r="A59" s="43" t="s">
        <v>229</v>
      </c>
      <c r="B59" s="67">
        <v>150</v>
      </c>
      <c r="C59" s="52">
        <v>276</v>
      </c>
      <c r="D59" s="24">
        <v>442</v>
      </c>
      <c r="E59" s="24">
        <v>166.96493824701901</v>
      </c>
      <c r="F59" s="24">
        <v>313.227950794474</v>
      </c>
      <c r="G59" s="24">
        <v>491.188022769675</v>
      </c>
      <c r="H59" s="38">
        <f t="shared" si="2"/>
        <v>8.8290519755503168E-3</v>
      </c>
      <c r="I59" s="38">
        <f t="shared" si="0"/>
        <v>1.9466666666666668</v>
      </c>
      <c r="J59" s="52">
        <f t="shared" si="1"/>
        <v>292</v>
      </c>
      <c r="K59" s="52">
        <f t="shared" si="3"/>
        <v>166</v>
      </c>
      <c r="L59" s="96">
        <f t="shared" si="4"/>
        <v>177.960071975201</v>
      </c>
    </row>
    <row r="60" spans="1:12" ht="16.5" customHeight="1">
      <c r="A60" s="43" t="s">
        <v>230</v>
      </c>
      <c r="B60" s="67">
        <v>713</v>
      </c>
      <c r="C60" s="52">
        <v>859</v>
      </c>
      <c r="D60" s="24">
        <v>896</v>
      </c>
      <c r="E60" s="24">
        <v>731.85250913598099</v>
      </c>
      <c r="F60" s="24">
        <v>776.27454390068795</v>
      </c>
      <c r="G60" s="24">
        <v>919.68694036846898</v>
      </c>
      <c r="H60" s="38">
        <f t="shared" si="2"/>
        <v>1.7897806719667612E-2</v>
      </c>
      <c r="I60" s="38">
        <f t="shared" si="0"/>
        <v>0.25666199158485276</v>
      </c>
      <c r="J60" s="52">
        <f t="shared" si="1"/>
        <v>183</v>
      </c>
      <c r="K60" s="52">
        <f t="shared" si="3"/>
        <v>37</v>
      </c>
      <c r="L60" s="96">
        <f t="shared" si="4"/>
        <v>143.41239646778104</v>
      </c>
    </row>
    <row r="61" spans="1:12" ht="16.5" customHeight="1">
      <c r="A61" s="43" t="s">
        <v>231</v>
      </c>
      <c r="B61" s="67">
        <v>371</v>
      </c>
      <c r="C61" s="52">
        <v>452</v>
      </c>
      <c r="D61" s="24">
        <v>471</v>
      </c>
      <c r="E61" s="24">
        <v>800.32527906903795</v>
      </c>
      <c r="F61" s="24">
        <v>721.74072473692001</v>
      </c>
      <c r="G61" s="24">
        <v>934.376472175559</v>
      </c>
      <c r="H61" s="38">
        <f t="shared" si="2"/>
        <v>9.4083336662538451E-3</v>
      </c>
      <c r="I61" s="38">
        <f t="shared" si="0"/>
        <v>0.26954177897574122</v>
      </c>
      <c r="J61" s="52">
        <f t="shared" si="1"/>
        <v>100</v>
      </c>
      <c r="K61" s="52">
        <f t="shared" si="3"/>
        <v>19</v>
      </c>
      <c r="L61" s="96">
        <f t="shared" si="4"/>
        <v>212.63574743863899</v>
      </c>
    </row>
    <row r="62" spans="1:12" ht="16.5" customHeight="1">
      <c r="A62" s="43" t="s">
        <v>232</v>
      </c>
      <c r="B62" s="67">
        <v>38</v>
      </c>
      <c r="C62" s="52">
        <v>49</v>
      </c>
      <c r="D62" s="24">
        <v>59</v>
      </c>
      <c r="E62" s="24">
        <v>72.151876004463901</v>
      </c>
      <c r="F62" s="24">
        <v>88.041205260746196</v>
      </c>
      <c r="G62" s="24">
        <v>111.02842793533701</v>
      </c>
      <c r="H62" s="38">
        <f t="shared" si="2"/>
        <v>1.17853861212097E-3</v>
      </c>
      <c r="I62" s="38">
        <f t="shared" si="0"/>
        <v>0.55263157894736847</v>
      </c>
      <c r="J62" s="52">
        <f t="shared" si="1"/>
        <v>21</v>
      </c>
      <c r="K62" s="52">
        <f t="shared" si="3"/>
        <v>10</v>
      </c>
      <c r="L62" s="96">
        <f t="shared" si="4"/>
        <v>22.987222674590811</v>
      </c>
    </row>
    <row r="63" spans="1:12" ht="16.5" customHeight="1">
      <c r="A63" s="43" t="s">
        <v>233</v>
      </c>
      <c r="B63" s="67">
        <v>88</v>
      </c>
      <c r="C63" s="52">
        <v>110</v>
      </c>
      <c r="D63" s="24">
        <v>102</v>
      </c>
      <c r="E63" s="24">
        <v>122.804365587679</v>
      </c>
      <c r="F63" s="24">
        <v>147.04965497340501</v>
      </c>
      <c r="G63" s="24">
        <v>142.22797959592299</v>
      </c>
      <c r="H63" s="38">
        <f t="shared" si="2"/>
        <v>2.037473532819304E-3</v>
      </c>
      <c r="I63" s="38">
        <f t="shared" si="0"/>
        <v>0.15909090909090909</v>
      </c>
      <c r="J63" s="52">
        <f t="shared" si="1"/>
        <v>14</v>
      </c>
      <c r="K63" s="52">
        <f t="shared" si="3"/>
        <v>-8</v>
      </c>
      <c r="L63" s="96">
        <f t="shared" si="4"/>
        <v>-4.8216753774820234</v>
      </c>
    </row>
    <row r="64" spans="1:12" ht="16.5" customHeight="1">
      <c r="A64" s="43" t="s">
        <v>234</v>
      </c>
      <c r="B64" s="67">
        <v>73</v>
      </c>
      <c r="C64" s="52">
        <v>111</v>
      </c>
      <c r="D64" s="24">
        <v>106</v>
      </c>
      <c r="E64" s="24">
        <v>91.543862217100894</v>
      </c>
      <c r="F64" s="24">
        <v>128.30937154348399</v>
      </c>
      <c r="G64" s="24">
        <v>132.92678118337301</v>
      </c>
      <c r="H64" s="38">
        <f t="shared" si="2"/>
        <v>2.117374455674963E-3</v>
      </c>
      <c r="I64" s="38">
        <f t="shared" si="0"/>
        <v>0.45205479452054792</v>
      </c>
      <c r="J64" s="52">
        <f t="shared" si="1"/>
        <v>33</v>
      </c>
      <c r="K64" s="52">
        <f t="shared" si="3"/>
        <v>-5</v>
      </c>
      <c r="L64" s="96">
        <f t="shared" si="4"/>
        <v>4.6174096398890185</v>
      </c>
    </row>
    <row r="65" spans="1:12" ht="16.5" customHeight="1">
      <c r="A65" s="43" t="s">
        <v>235</v>
      </c>
      <c r="B65" s="67">
        <v>200</v>
      </c>
      <c r="C65" s="52">
        <v>320</v>
      </c>
      <c r="D65" s="24">
        <v>305</v>
      </c>
      <c r="E65" s="24">
        <v>241.130200817755</v>
      </c>
      <c r="F65" s="24">
        <v>353.66081629553901</v>
      </c>
      <c r="G65" s="24">
        <v>366.63652634245801</v>
      </c>
      <c r="H65" s="38">
        <f t="shared" si="2"/>
        <v>6.0924453677439977E-3</v>
      </c>
      <c r="I65" s="38">
        <f t="shared" si="0"/>
        <v>0.52500000000000002</v>
      </c>
      <c r="J65" s="52">
        <f t="shared" si="1"/>
        <v>105</v>
      </c>
      <c r="K65" s="52">
        <f t="shared" si="3"/>
        <v>-15</v>
      </c>
      <c r="L65" s="96">
        <f t="shared" si="4"/>
        <v>12.975710046919005</v>
      </c>
    </row>
    <row r="66" spans="1:12" ht="16.5" customHeight="1">
      <c r="A66" s="43" t="s">
        <v>236</v>
      </c>
      <c r="B66" s="67">
        <v>200</v>
      </c>
      <c r="C66" s="52">
        <v>235</v>
      </c>
      <c r="D66" s="24">
        <v>176</v>
      </c>
      <c r="E66" s="24">
        <v>217.30047877454601</v>
      </c>
      <c r="F66" s="24">
        <v>221.381832316958</v>
      </c>
      <c r="G66" s="24">
        <v>191.20940747768799</v>
      </c>
      <c r="H66" s="38">
        <f t="shared" si="2"/>
        <v>3.5156406056489954E-3</v>
      </c>
      <c r="I66" s="38">
        <f t="shared" si="0"/>
        <v>-0.12</v>
      </c>
      <c r="J66" s="52">
        <f t="shared" si="1"/>
        <v>-24</v>
      </c>
      <c r="K66" s="52">
        <f t="shared" si="3"/>
        <v>-59</v>
      </c>
      <c r="L66" s="96">
        <f t="shared" si="4"/>
        <v>-30.172424839270008</v>
      </c>
    </row>
    <row r="67" spans="1:12" ht="16.5" customHeight="1">
      <c r="A67" s="43" t="s">
        <v>237</v>
      </c>
      <c r="B67" s="67">
        <v>150</v>
      </c>
      <c r="C67" s="52">
        <v>126</v>
      </c>
      <c r="D67" s="24">
        <v>114</v>
      </c>
      <c r="E67" s="24">
        <v>174.24064603685599</v>
      </c>
      <c r="F67" s="24">
        <v>143.39715742941701</v>
      </c>
      <c r="G67" s="24">
        <v>135.86417905020099</v>
      </c>
      <c r="H67" s="38">
        <f t="shared" si="2"/>
        <v>2.2771763013862811E-3</v>
      </c>
      <c r="I67" s="38">
        <f t="shared" ref="I67:I84" si="5">(D67-B67)/B67</f>
        <v>-0.24</v>
      </c>
      <c r="J67" s="52">
        <f t="shared" ref="J67:J84" si="6">D67-B67</f>
        <v>-36</v>
      </c>
      <c r="K67" s="52">
        <f t="shared" si="3"/>
        <v>-12</v>
      </c>
      <c r="L67" s="96">
        <f t="shared" si="4"/>
        <v>-7.5329783792160185</v>
      </c>
    </row>
    <row r="68" spans="1:12" ht="16.5" customHeight="1">
      <c r="A68" s="43" t="s">
        <v>238</v>
      </c>
      <c r="B68" s="67">
        <v>548</v>
      </c>
      <c r="C68" s="52">
        <v>684</v>
      </c>
      <c r="D68" s="24">
        <v>609</v>
      </c>
      <c r="E68" s="24">
        <v>632.30155965333404</v>
      </c>
      <c r="F68" s="24">
        <v>704.79802167990999</v>
      </c>
      <c r="G68" s="24">
        <v>702.88463453030295</v>
      </c>
      <c r="H68" s="38">
        <f t="shared" ref="H68:H84" si="7">D68/$D$84</f>
        <v>1.216491550477408E-2</v>
      </c>
      <c r="I68" s="38">
        <f t="shared" si="5"/>
        <v>0.11131386861313869</v>
      </c>
      <c r="J68" s="52">
        <f t="shared" si="6"/>
        <v>61</v>
      </c>
      <c r="K68" s="52">
        <f t="shared" ref="K68:K84" si="8">D68-C68</f>
        <v>-75</v>
      </c>
      <c r="L68" s="96">
        <f t="shared" ref="L68:L84" si="9">G68-F68</f>
        <v>-1.9133871496070469</v>
      </c>
    </row>
    <row r="69" spans="1:12" ht="16.5" customHeight="1">
      <c r="A69" s="43" t="s">
        <v>239</v>
      </c>
      <c r="B69" s="67">
        <v>519</v>
      </c>
      <c r="C69" s="52">
        <v>674</v>
      </c>
      <c r="D69" s="24">
        <v>682</v>
      </c>
      <c r="E69" s="24">
        <v>568.285152242962</v>
      </c>
      <c r="F69" s="24">
        <v>679.76982751948401</v>
      </c>
      <c r="G69" s="24">
        <v>737.75319559264801</v>
      </c>
      <c r="H69" s="38">
        <f t="shared" si="7"/>
        <v>1.3623107346889856E-2</v>
      </c>
      <c r="I69" s="38">
        <f t="shared" si="5"/>
        <v>0.31406551059730248</v>
      </c>
      <c r="J69" s="52">
        <f t="shared" si="6"/>
        <v>163</v>
      </c>
      <c r="K69" s="52">
        <f t="shared" si="8"/>
        <v>8</v>
      </c>
      <c r="L69" s="96">
        <f t="shared" si="9"/>
        <v>57.983368073164002</v>
      </c>
    </row>
    <row r="70" spans="1:12" ht="16.5" customHeight="1">
      <c r="A70" s="43" t="s">
        <v>240</v>
      </c>
      <c r="B70" s="67">
        <v>293</v>
      </c>
      <c r="C70" s="52">
        <v>72</v>
      </c>
      <c r="D70" s="24">
        <v>135</v>
      </c>
      <c r="E70" s="24">
        <v>273.42962891862601</v>
      </c>
      <c r="F70" s="24">
        <v>85.449692243125796</v>
      </c>
      <c r="G70" s="24">
        <v>125.976289011102</v>
      </c>
      <c r="H70" s="38">
        <f t="shared" si="7"/>
        <v>2.6966561463784905E-3</v>
      </c>
      <c r="I70" s="38">
        <f t="shared" si="5"/>
        <v>-0.53924914675767921</v>
      </c>
      <c r="J70" s="52">
        <f t="shared" si="6"/>
        <v>-158</v>
      </c>
      <c r="K70" s="52">
        <f t="shared" si="8"/>
        <v>63</v>
      </c>
      <c r="L70" s="96">
        <f t="shared" si="9"/>
        <v>40.526596767976201</v>
      </c>
    </row>
    <row r="71" spans="1:12" ht="16.5" customHeight="1">
      <c r="A71" s="43" t="s">
        <v>241</v>
      </c>
      <c r="B71" s="67">
        <v>62</v>
      </c>
      <c r="C71" s="52">
        <v>59</v>
      </c>
      <c r="D71" s="24">
        <v>62</v>
      </c>
      <c r="E71" s="24">
        <v>85.730224387819007</v>
      </c>
      <c r="F71" s="24">
        <v>65.163149238163498</v>
      </c>
      <c r="G71" s="24">
        <v>85.731727887449196</v>
      </c>
      <c r="H71" s="38">
        <f t="shared" si="7"/>
        <v>1.2384643042627143E-3</v>
      </c>
      <c r="I71" s="38">
        <f t="shared" si="5"/>
        <v>0</v>
      </c>
      <c r="J71" s="52">
        <f t="shared" si="6"/>
        <v>0</v>
      </c>
      <c r="K71" s="52">
        <f t="shared" si="8"/>
        <v>3</v>
      </c>
      <c r="L71" s="96">
        <f t="shared" si="9"/>
        <v>20.568578649285698</v>
      </c>
    </row>
    <row r="72" spans="1:12" ht="16.5" customHeight="1">
      <c r="A72" s="43" t="s">
        <v>242</v>
      </c>
      <c r="B72" s="67">
        <v>204</v>
      </c>
      <c r="C72" s="52">
        <v>220</v>
      </c>
      <c r="D72" s="24">
        <v>186</v>
      </c>
      <c r="E72" s="24">
        <v>319.711631243466</v>
      </c>
      <c r="F72" s="24">
        <v>288.39604285308502</v>
      </c>
      <c r="G72" s="24">
        <v>291.50688113665001</v>
      </c>
      <c r="H72" s="38">
        <f t="shared" si="7"/>
        <v>3.7153929127881429E-3</v>
      </c>
      <c r="I72" s="38">
        <f t="shared" si="5"/>
        <v>-8.8235294117647065E-2</v>
      </c>
      <c r="J72" s="52">
        <f t="shared" si="6"/>
        <v>-18</v>
      </c>
      <c r="K72" s="52">
        <f t="shared" si="8"/>
        <v>-34</v>
      </c>
      <c r="L72" s="96">
        <f t="shared" si="9"/>
        <v>3.1108382835649877</v>
      </c>
    </row>
    <row r="73" spans="1:12" ht="16.5" customHeight="1">
      <c r="A73" s="43" t="s">
        <v>243</v>
      </c>
      <c r="B73" s="67">
        <v>257</v>
      </c>
      <c r="C73" s="52">
        <v>380</v>
      </c>
      <c r="D73" s="24">
        <v>307</v>
      </c>
      <c r="E73" s="24">
        <v>378.391775932364</v>
      </c>
      <c r="F73" s="24">
        <v>401.83563419781399</v>
      </c>
      <c r="G73" s="24">
        <v>365.69359641477701</v>
      </c>
      <c r="H73" s="38">
        <f t="shared" si="7"/>
        <v>6.1323958291718272E-3</v>
      </c>
      <c r="I73" s="38">
        <f t="shared" si="5"/>
        <v>0.19455252918287938</v>
      </c>
      <c r="J73" s="52">
        <f t="shared" si="6"/>
        <v>50</v>
      </c>
      <c r="K73" s="52">
        <f t="shared" si="8"/>
        <v>-73</v>
      </c>
      <c r="L73" s="96">
        <f t="shared" si="9"/>
        <v>-36.142037783036983</v>
      </c>
    </row>
    <row r="74" spans="1:12" ht="16.5" customHeight="1">
      <c r="A74" s="43" t="s">
        <v>244</v>
      </c>
      <c r="B74" s="67">
        <v>72</v>
      </c>
      <c r="C74" s="52">
        <v>104</v>
      </c>
      <c r="D74" s="24">
        <v>87</v>
      </c>
      <c r="E74" s="24">
        <v>89.936010526391996</v>
      </c>
      <c r="F74" s="24">
        <v>90.678818660405398</v>
      </c>
      <c r="G74" s="24">
        <v>108.915109126337</v>
      </c>
      <c r="H74" s="38">
        <f t="shared" si="7"/>
        <v>1.7378450721105829E-3</v>
      </c>
      <c r="I74" s="38">
        <f t="shared" si="5"/>
        <v>0.20833333333333334</v>
      </c>
      <c r="J74" s="52">
        <f t="shared" si="6"/>
        <v>15</v>
      </c>
      <c r="K74" s="52">
        <f t="shared" si="8"/>
        <v>-17</v>
      </c>
      <c r="L74" s="96">
        <f t="shared" si="9"/>
        <v>18.236290465931603</v>
      </c>
    </row>
    <row r="75" spans="1:12" ht="16.5" customHeight="1">
      <c r="A75" s="43" t="s">
        <v>245</v>
      </c>
      <c r="B75" s="67">
        <v>957</v>
      </c>
      <c r="C75" s="52">
        <v>1363</v>
      </c>
      <c r="D75" s="24">
        <v>1005</v>
      </c>
      <c r="E75" s="24">
        <v>944.74537203745604</v>
      </c>
      <c r="F75" s="24">
        <v>1144.35930260292</v>
      </c>
      <c r="G75" s="24">
        <v>993.63680889537898</v>
      </c>
      <c r="H75" s="38">
        <f t="shared" si="7"/>
        <v>2.0075106867484319E-2</v>
      </c>
      <c r="I75" s="38">
        <f t="shared" si="5"/>
        <v>5.0156739811912224E-2</v>
      </c>
      <c r="J75" s="52">
        <f t="shared" si="6"/>
        <v>48</v>
      </c>
      <c r="K75" s="52">
        <f t="shared" si="8"/>
        <v>-358</v>
      </c>
      <c r="L75" s="96">
        <f t="shared" si="9"/>
        <v>-150.72249370754105</v>
      </c>
    </row>
    <row r="76" spans="1:12" ht="16.5" customHeight="1">
      <c r="A76" s="43" t="s">
        <v>246</v>
      </c>
      <c r="B76" s="67">
        <v>144</v>
      </c>
      <c r="C76" s="52">
        <v>143</v>
      </c>
      <c r="D76" s="24">
        <v>141</v>
      </c>
      <c r="E76" s="24">
        <v>178.21891280177601</v>
      </c>
      <c r="F76" s="24">
        <v>174.14372797336401</v>
      </c>
      <c r="G76" s="24">
        <v>175.416850966032</v>
      </c>
      <c r="H76" s="38">
        <f t="shared" si="7"/>
        <v>2.816507530661979E-3</v>
      </c>
      <c r="I76" s="38">
        <f t="shared" si="5"/>
        <v>-2.0833333333333332E-2</v>
      </c>
      <c r="J76" s="52">
        <f t="shared" si="6"/>
        <v>-3</v>
      </c>
      <c r="K76" s="52">
        <f t="shared" si="8"/>
        <v>-2</v>
      </c>
      <c r="L76" s="96">
        <f t="shared" si="9"/>
        <v>1.273122992667993</v>
      </c>
    </row>
    <row r="77" spans="1:12" ht="16.5" customHeight="1">
      <c r="A77" s="43" t="s">
        <v>247</v>
      </c>
      <c r="B77" s="67">
        <v>343</v>
      </c>
      <c r="C77" s="52">
        <v>424</v>
      </c>
      <c r="D77" s="24">
        <v>388</v>
      </c>
      <c r="E77" s="24">
        <v>414.04171726982798</v>
      </c>
      <c r="F77" s="24">
        <v>498.67071173393299</v>
      </c>
      <c r="G77" s="24">
        <v>491.62562369025301</v>
      </c>
      <c r="H77" s="38">
        <f t="shared" si="7"/>
        <v>7.750389516998921E-3</v>
      </c>
      <c r="I77" s="38">
        <f t="shared" si="5"/>
        <v>0.13119533527696792</v>
      </c>
      <c r="J77" s="52">
        <f t="shared" si="6"/>
        <v>45</v>
      </c>
      <c r="K77" s="52">
        <f t="shared" si="8"/>
        <v>-36</v>
      </c>
      <c r="L77" s="96">
        <f t="shared" si="9"/>
        <v>-7.0450880436799821</v>
      </c>
    </row>
    <row r="78" spans="1:12" ht="16.5" customHeight="1">
      <c r="A78" s="43" t="s">
        <v>248</v>
      </c>
      <c r="B78" s="67">
        <v>7</v>
      </c>
      <c r="C78" s="52">
        <v>21</v>
      </c>
      <c r="D78" s="24">
        <v>26</v>
      </c>
      <c r="E78" s="24">
        <v>19.441083110270601</v>
      </c>
      <c r="F78" s="24">
        <v>36.039037822302397</v>
      </c>
      <c r="G78" s="24">
        <v>41.068507279261397</v>
      </c>
      <c r="H78" s="38">
        <f t="shared" si="7"/>
        <v>5.1935599856178338E-4</v>
      </c>
      <c r="I78" s="38">
        <f t="shared" si="5"/>
        <v>2.7142857142857144</v>
      </c>
      <c r="J78" s="52">
        <f t="shared" si="6"/>
        <v>19</v>
      </c>
      <c r="K78" s="52">
        <f t="shared" si="8"/>
        <v>5</v>
      </c>
      <c r="L78" s="96">
        <f t="shared" si="9"/>
        <v>5.0294694569589993</v>
      </c>
    </row>
    <row r="79" spans="1:12" ht="16.5" customHeight="1">
      <c r="A79" s="43" t="s">
        <v>249</v>
      </c>
      <c r="B79" s="67">
        <v>250</v>
      </c>
      <c r="C79" s="52">
        <v>294</v>
      </c>
      <c r="D79" s="24">
        <v>298</v>
      </c>
      <c r="E79" s="24">
        <v>265.19538110129997</v>
      </c>
      <c r="F79" s="24">
        <v>290.91258846481401</v>
      </c>
      <c r="G79" s="24">
        <v>316.11003813636199</v>
      </c>
      <c r="H79" s="38">
        <f t="shared" si="7"/>
        <v>5.952618752746594E-3</v>
      </c>
      <c r="I79" s="38">
        <f t="shared" si="5"/>
        <v>0.192</v>
      </c>
      <c r="J79" s="52">
        <f t="shared" si="6"/>
        <v>48</v>
      </c>
      <c r="K79" s="52">
        <f t="shared" si="8"/>
        <v>4</v>
      </c>
      <c r="L79" s="96">
        <f t="shared" si="9"/>
        <v>25.197449671547986</v>
      </c>
    </row>
    <row r="80" spans="1:12" ht="16.5" customHeight="1">
      <c r="A80" s="43" t="s">
        <v>250</v>
      </c>
      <c r="B80" s="67">
        <v>164</v>
      </c>
      <c r="C80" s="52">
        <v>186</v>
      </c>
      <c r="D80" s="24">
        <v>478</v>
      </c>
      <c r="E80" s="24">
        <v>233.14819457898</v>
      </c>
      <c r="F80" s="24">
        <v>276.595226497959</v>
      </c>
      <c r="G80" s="24">
        <v>670.31546740816702</v>
      </c>
      <c r="H80" s="38">
        <f t="shared" si="7"/>
        <v>9.548160281251248E-3</v>
      </c>
      <c r="I80" s="38">
        <f t="shared" si="5"/>
        <v>1.9146341463414633</v>
      </c>
      <c r="J80" s="52">
        <f t="shared" si="6"/>
        <v>314</v>
      </c>
      <c r="K80" s="52">
        <f t="shared" si="8"/>
        <v>292</v>
      </c>
      <c r="L80" s="96">
        <f t="shared" si="9"/>
        <v>393.72024091020802</v>
      </c>
    </row>
    <row r="81" spans="1:12" ht="16.5" customHeight="1">
      <c r="A81" s="43" t="s">
        <v>251</v>
      </c>
      <c r="B81" s="67">
        <v>150</v>
      </c>
      <c r="C81" s="52">
        <v>191</v>
      </c>
      <c r="D81" s="24">
        <v>184</v>
      </c>
      <c r="E81" s="24">
        <v>157.48567930118901</v>
      </c>
      <c r="F81" s="24">
        <v>184.409216592462</v>
      </c>
      <c r="G81" s="24">
        <v>191.51324686202301</v>
      </c>
      <c r="H81" s="38">
        <f t="shared" si="7"/>
        <v>3.6754424513603134E-3</v>
      </c>
      <c r="I81" s="38">
        <f t="shared" si="5"/>
        <v>0.22666666666666666</v>
      </c>
      <c r="J81" s="52">
        <f t="shared" si="6"/>
        <v>34</v>
      </c>
      <c r="K81" s="52">
        <f t="shared" si="8"/>
        <v>-7</v>
      </c>
      <c r="L81" s="96">
        <f t="shared" si="9"/>
        <v>7.104030269561008</v>
      </c>
    </row>
    <row r="82" spans="1:12" ht="16.5" customHeight="1">
      <c r="A82" s="43" t="s">
        <v>252</v>
      </c>
      <c r="B82" s="67">
        <v>79</v>
      </c>
      <c r="C82" s="52">
        <v>118</v>
      </c>
      <c r="D82" s="24">
        <v>112</v>
      </c>
      <c r="E82" s="24">
        <v>120.284424214815</v>
      </c>
      <c r="F82" s="24">
        <v>133.56823087908899</v>
      </c>
      <c r="G82" s="24">
        <v>168.32796357408299</v>
      </c>
      <c r="H82" s="38">
        <f t="shared" si="7"/>
        <v>2.2372258399584516E-3</v>
      </c>
      <c r="I82" s="38">
        <f t="shared" si="5"/>
        <v>0.41772151898734178</v>
      </c>
      <c r="J82" s="52">
        <f t="shared" si="6"/>
        <v>33</v>
      </c>
      <c r="K82" s="52">
        <f t="shared" si="8"/>
        <v>-6</v>
      </c>
      <c r="L82" s="96">
        <f t="shared" si="9"/>
        <v>34.759732694994</v>
      </c>
    </row>
    <row r="83" spans="1:12" ht="16.5" customHeight="1">
      <c r="A83" s="43" t="s">
        <v>253</v>
      </c>
      <c r="B83" s="67">
        <v>209</v>
      </c>
      <c r="C83" s="52">
        <v>192</v>
      </c>
      <c r="D83" s="24">
        <v>193</v>
      </c>
      <c r="E83" s="24">
        <v>240.341098718404</v>
      </c>
      <c r="F83" s="24">
        <v>205.22522264453301</v>
      </c>
      <c r="G83" s="24">
        <v>221.94182115125</v>
      </c>
      <c r="H83" s="38">
        <f t="shared" si="7"/>
        <v>3.8552195277855457E-3</v>
      </c>
      <c r="I83" s="38">
        <f t="shared" si="5"/>
        <v>-7.6555023923444973E-2</v>
      </c>
      <c r="J83" s="52">
        <f t="shared" si="6"/>
        <v>-16</v>
      </c>
      <c r="K83" s="52">
        <f t="shared" si="8"/>
        <v>1</v>
      </c>
      <c r="L83" s="96">
        <f t="shared" si="9"/>
        <v>16.716598506716991</v>
      </c>
    </row>
    <row r="84" spans="1:12" s="9" customFormat="1" ht="16.5" customHeight="1">
      <c r="A84" s="43" t="s">
        <v>173</v>
      </c>
      <c r="B84" s="62">
        <v>42937</v>
      </c>
      <c r="C84" s="63">
        <v>49298</v>
      </c>
      <c r="D84" s="66">
        <v>50062</v>
      </c>
      <c r="E84" s="66">
        <v>53508.583948966603</v>
      </c>
      <c r="F84" s="66">
        <v>52597.279401947002</v>
      </c>
      <c r="G84" s="66">
        <v>53834.209527341503</v>
      </c>
      <c r="H84" s="38">
        <f t="shared" si="7"/>
        <v>1</v>
      </c>
      <c r="I84" s="38">
        <f t="shared" si="5"/>
        <v>0.16594079698162423</v>
      </c>
      <c r="J84" s="52">
        <f t="shared" si="6"/>
        <v>7125</v>
      </c>
      <c r="K84" s="52">
        <f t="shared" si="8"/>
        <v>764</v>
      </c>
      <c r="L84" s="96">
        <f t="shared" si="9"/>
        <v>1236.9301253945014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5"/>
  <sheetViews>
    <sheetView topLeftCell="I1" zoomScale="80" zoomScaleNormal="80" workbookViewId="0">
      <selection activeCell="Q18" sqref="Q18"/>
    </sheetView>
  </sheetViews>
  <sheetFormatPr defaultRowHeight="15"/>
  <cols>
    <col min="1" max="1" width="38.42578125" customWidth="1"/>
    <col min="2" max="2" width="9.5703125" style="144" customWidth="1"/>
    <col min="3" max="3" width="9.140625" style="140"/>
    <col min="4" max="4" width="8" style="142" customWidth="1"/>
    <col min="5" max="6" width="8.7109375" style="155"/>
    <col min="7" max="7" width="9.42578125" style="155" customWidth="1"/>
    <col min="8" max="8" width="24.42578125" customWidth="1"/>
    <col min="9" max="9" width="27" customWidth="1"/>
    <col min="10" max="10" width="29.5703125" customWidth="1"/>
    <col min="11" max="11" width="29.5703125" style="155" customWidth="1"/>
  </cols>
  <sheetData>
    <row r="1" spans="1:11" s="155" customFormat="1" ht="15.75" thickBot="1">
      <c r="B1" s="187" t="s">
        <v>281</v>
      </c>
      <c r="C1" s="187"/>
      <c r="D1" s="188"/>
      <c r="E1" s="189" t="s">
        <v>280</v>
      </c>
      <c r="F1" s="187"/>
      <c r="G1" s="188"/>
    </row>
    <row r="2" spans="1:11" ht="48.6" customHeight="1">
      <c r="A2" s="93" t="s">
        <v>90</v>
      </c>
      <c r="B2" s="92">
        <v>42795</v>
      </c>
      <c r="C2" s="92">
        <v>43132</v>
      </c>
      <c r="D2" s="92">
        <v>43160</v>
      </c>
      <c r="E2" s="92">
        <v>42795</v>
      </c>
      <c r="F2" s="92">
        <v>43132</v>
      </c>
      <c r="G2" s="92">
        <v>43160</v>
      </c>
      <c r="H2" s="13" t="s">
        <v>333</v>
      </c>
      <c r="I2" s="91" t="s">
        <v>334</v>
      </c>
      <c r="J2" s="2" t="s">
        <v>336</v>
      </c>
      <c r="K2" s="159" t="s">
        <v>337</v>
      </c>
    </row>
    <row r="3" spans="1:11">
      <c r="A3" s="77" t="s">
        <v>2</v>
      </c>
      <c r="B3" s="106">
        <v>80.750379761260362</v>
      </c>
      <c r="C3" s="106">
        <v>89.110519971969168</v>
      </c>
      <c r="D3" s="106">
        <v>92.061627414701391</v>
      </c>
      <c r="E3" s="106"/>
      <c r="F3" s="106"/>
      <c r="G3" s="106"/>
      <c r="H3" s="89">
        <f>(D3-B3)/B3</f>
        <v>0.1400767115508669</v>
      </c>
      <c r="I3" s="78">
        <f>D3-B3</f>
        <v>11.311247653441029</v>
      </c>
      <c r="J3" s="78">
        <f>D3-C3</f>
        <v>2.9511074427322228</v>
      </c>
      <c r="K3" s="78">
        <f>G3-F3</f>
        <v>0</v>
      </c>
    </row>
    <row r="4" spans="1:11">
      <c r="A4" s="77" t="s">
        <v>3</v>
      </c>
      <c r="B4" s="106">
        <v>98.662781114369366</v>
      </c>
      <c r="C4" s="106">
        <v>125.13106160564952</v>
      </c>
      <c r="D4" s="106">
        <v>140.34845567240677</v>
      </c>
      <c r="E4" s="106"/>
      <c r="F4" s="106"/>
      <c r="G4" s="106"/>
      <c r="H4" s="89">
        <f t="shared" ref="H4:H67" si="0">(D4-B4)/B4</f>
        <v>0.42250658340672148</v>
      </c>
      <c r="I4" s="78">
        <f t="shared" ref="I4:I67" si="1">D4-B4</f>
        <v>41.685674558037405</v>
      </c>
      <c r="J4" s="78">
        <f t="shared" ref="J4:J67" si="2">D4-C4</f>
        <v>15.217394066757251</v>
      </c>
      <c r="K4" s="78">
        <f t="shared" ref="K4:K67" si="3">G4-F4</f>
        <v>0</v>
      </c>
    </row>
    <row r="5" spans="1:11">
      <c r="A5" s="77" t="s">
        <v>4</v>
      </c>
      <c r="B5" s="106">
        <v>85.575030055996535</v>
      </c>
      <c r="C5" s="106">
        <v>96.57615116491607</v>
      </c>
      <c r="D5" s="106">
        <v>100.07431571696124</v>
      </c>
      <c r="E5" s="106"/>
      <c r="F5" s="106"/>
      <c r="G5" s="106"/>
      <c r="H5" s="89">
        <f t="shared" si="0"/>
        <v>0.1694336029035223</v>
      </c>
      <c r="I5" s="78">
        <f t="shared" si="1"/>
        <v>14.499285660964702</v>
      </c>
      <c r="J5" s="78">
        <f t="shared" si="2"/>
        <v>3.4981645520451679</v>
      </c>
      <c r="K5" s="78">
        <f t="shared" si="3"/>
        <v>0</v>
      </c>
    </row>
    <row r="6" spans="1:11">
      <c r="A6" s="77" t="s">
        <v>5</v>
      </c>
      <c r="B6" s="106">
        <v>163.07289411470867</v>
      </c>
      <c r="C6" s="106">
        <v>157.20437586541544</v>
      </c>
      <c r="D6" s="106">
        <v>185.5818977054291</v>
      </c>
      <c r="E6" s="106"/>
      <c r="F6" s="106"/>
      <c r="G6" s="106"/>
      <c r="H6" s="89">
        <f t="shared" si="0"/>
        <v>0.13803031897433027</v>
      </c>
      <c r="I6" s="78">
        <f t="shared" si="1"/>
        <v>22.509003590720425</v>
      </c>
      <c r="J6" s="78">
        <f t="shared" si="2"/>
        <v>28.377521840013657</v>
      </c>
      <c r="K6" s="78">
        <f t="shared" si="3"/>
        <v>0</v>
      </c>
    </row>
    <row r="7" spans="1:11">
      <c r="A7" s="77" t="s">
        <v>6</v>
      </c>
      <c r="B7" s="106">
        <v>213.15386767114316</v>
      </c>
      <c r="C7" s="106">
        <v>306.51559598023158</v>
      </c>
      <c r="D7" s="106">
        <v>243.36428811448974</v>
      </c>
      <c r="E7" s="106"/>
      <c r="F7" s="106"/>
      <c r="G7" s="106"/>
      <c r="H7" s="89">
        <f t="shared" si="0"/>
        <v>0.14173057600791766</v>
      </c>
      <c r="I7" s="78">
        <f t="shared" si="1"/>
        <v>30.210420443346578</v>
      </c>
      <c r="J7" s="78">
        <f t="shared" si="2"/>
        <v>-63.151307865741842</v>
      </c>
      <c r="K7" s="78">
        <f t="shared" si="3"/>
        <v>0</v>
      </c>
    </row>
    <row r="8" spans="1:11">
      <c r="A8" s="77" t="s">
        <v>7</v>
      </c>
      <c r="B8" s="106">
        <v>113.41300942594393</v>
      </c>
      <c r="C8" s="106">
        <v>126.50161423770894</v>
      </c>
      <c r="D8" s="106">
        <v>132.72570067001342</v>
      </c>
      <c r="E8" s="106"/>
      <c r="F8" s="106"/>
      <c r="G8" s="106"/>
      <c r="H8" s="89">
        <f t="shared" si="0"/>
        <v>0.17028638373872126</v>
      </c>
      <c r="I8" s="78">
        <f t="shared" si="1"/>
        <v>19.312691244069498</v>
      </c>
      <c r="J8" s="78">
        <f t="shared" si="2"/>
        <v>6.2240864323044889</v>
      </c>
      <c r="K8" s="78">
        <f t="shared" si="3"/>
        <v>0</v>
      </c>
    </row>
    <row r="9" spans="1:11">
      <c r="A9" s="77" t="s">
        <v>335</v>
      </c>
      <c r="B9" s="106">
        <v>90.654281953706558</v>
      </c>
      <c r="C9" s="106">
        <v>99.446118689028623</v>
      </c>
      <c r="D9" s="106">
        <v>103.24172873324108</v>
      </c>
      <c r="E9" s="106"/>
      <c r="F9" s="106"/>
      <c r="G9" s="106"/>
      <c r="H9" s="89">
        <f t="shared" si="0"/>
        <v>0.13885110011640059</v>
      </c>
      <c r="I9" s="78">
        <f t="shared" si="1"/>
        <v>12.587446779534517</v>
      </c>
      <c r="J9" s="78">
        <f t="shared" si="2"/>
        <v>3.7956100442124523</v>
      </c>
      <c r="K9" s="78">
        <f t="shared" si="3"/>
        <v>0</v>
      </c>
    </row>
    <row r="10" spans="1:11">
      <c r="A10" s="77" t="s">
        <v>8</v>
      </c>
      <c r="B10" s="106">
        <v>132.89436006744504</v>
      </c>
      <c r="C10" s="106">
        <v>153.72384481453446</v>
      </c>
      <c r="D10" s="106">
        <v>148.45976407046865</v>
      </c>
      <c r="E10" s="106"/>
      <c r="F10" s="106"/>
      <c r="G10" s="106"/>
      <c r="H10" s="89">
        <f t="shared" si="0"/>
        <v>0.11712614436853482</v>
      </c>
      <c r="I10" s="78">
        <f t="shared" si="1"/>
        <v>15.565404003023616</v>
      </c>
      <c r="J10" s="78">
        <f t="shared" si="2"/>
        <v>-5.2640807440658079</v>
      </c>
      <c r="K10" s="78">
        <f t="shared" si="3"/>
        <v>0</v>
      </c>
    </row>
    <row r="11" spans="1:11">
      <c r="A11" s="77" t="s">
        <v>9</v>
      </c>
      <c r="B11" s="106">
        <v>84.05578201383166</v>
      </c>
      <c r="C11" s="106">
        <v>91.173696824183125</v>
      </c>
      <c r="D11" s="106">
        <v>97.105822573060109</v>
      </c>
      <c r="E11" s="106"/>
      <c r="F11" s="106"/>
      <c r="G11" s="106"/>
      <c r="H11" s="89">
        <f t="shared" si="0"/>
        <v>0.1552545255849386</v>
      </c>
      <c r="I11" s="78">
        <f t="shared" si="1"/>
        <v>13.050040559228449</v>
      </c>
      <c r="J11" s="78">
        <f t="shared" si="2"/>
        <v>5.9321257488769845</v>
      </c>
      <c r="K11" s="78">
        <f t="shared" si="3"/>
        <v>0</v>
      </c>
    </row>
    <row r="12" spans="1:11">
      <c r="A12" s="77" t="s">
        <v>10</v>
      </c>
      <c r="B12" s="106">
        <v>125.08502477204949</v>
      </c>
      <c r="C12" s="106">
        <v>119.22487060769677</v>
      </c>
      <c r="D12" s="106">
        <v>137.56586781097349</v>
      </c>
      <c r="E12" s="106"/>
      <c r="F12" s="106"/>
      <c r="G12" s="106"/>
      <c r="H12" s="89">
        <f t="shared" si="0"/>
        <v>9.9778874902640327E-2</v>
      </c>
      <c r="I12" s="78">
        <f t="shared" si="1"/>
        <v>12.480843038923993</v>
      </c>
      <c r="J12" s="78">
        <f t="shared" si="2"/>
        <v>18.340997203276714</v>
      </c>
      <c r="K12" s="78">
        <f t="shared" si="3"/>
        <v>0</v>
      </c>
    </row>
    <row r="13" spans="1:11">
      <c r="A13" s="77" t="s">
        <v>11</v>
      </c>
      <c r="B13" s="106">
        <v>227.53942315293651</v>
      </c>
      <c r="C13" s="106">
        <v>189.73765562913908</v>
      </c>
      <c r="D13" s="106">
        <v>239.14110905617119</v>
      </c>
      <c r="E13" s="106"/>
      <c r="F13" s="106"/>
      <c r="G13" s="106"/>
      <c r="H13" s="89">
        <f t="shared" si="0"/>
        <v>5.0987585986085666E-2</v>
      </c>
      <c r="I13" s="78">
        <f t="shared" si="1"/>
        <v>11.601685903234682</v>
      </c>
      <c r="J13" s="78">
        <f t="shared" si="2"/>
        <v>49.403453427032105</v>
      </c>
      <c r="K13" s="78">
        <f t="shared" si="3"/>
        <v>0</v>
      </c>
    </row>
    <row r="14" spans="1:11">
      <c r="A14" s="77" t="s">
        <v>12</v>
      </c>
      <c r="B14" s="106">
        <v>81.470073532716341</v>
      </c>
      <c r="C14" s="106">
        <v>90.367337085600624</v>
      </c>
      <c r="D14" s="106">
        <v>94.694233612406777</v>
      </c>
      <c r="E14" s="106"/>
      <c r="F14" s="106"/>
      <c r="G14" s="106"/>
      <c r="H14" s="89">
        <f t="shared" si="0"/>
        <v>0.1623192358403843</v>
      </c>
      <c r="I14" s="78">
        <f t="shared" si="1"/>
        <v>13.224160079690435</v>
      </c>
      <c r="J14" s="78">
        <f t="shared" si="2"/>
        <v>4.3268965268061521</v>
      </c>
      <c r="K14" s="78">
        <f t="shared" si="3"/>
        <v>0</v>
      </c>
    </row>
    <row r="15" spans="1:11">
      <c r="A15" s="77" t="s">
        <v>13</v>
      </c>
      <c r="B15" s="106">
        <v>69.753327633876197</v>
      </c>
      <c r="C15" s="106">
        <v>78.979780520785383</v>
      </c>
      <c r="D15" s="106">
        <v>80.108849083962198</v>
      </c>
      <c r="E15" s="106"/>
      <c r="F15" s="106"/>
      <c r="G15" s="106"/>
      <c r="H15" s="89">
        <f t="shared" si="0"/>
        <v>0.14845917465673378</v>
      </c>
      <c r="I15" s="78">
        <f t="shared" si="1"/>
        <v>10.355521450086002</v>
      </c>
      <c r="J15" s="78">
        <f t="shared" si="2"/>
        <v>1.1290685631768156</v>
      </c>
      <c r="K15" s="78">
        <f t="shared" si="3"/>
        <v>0</v>
      </c>
    </row>
    <row r="16" spans="1:11">
      <c r="A16" s="77" t="s">
        <v>14</v>
      </c>
      <c r="B16" s="106">
        <v>67.942054031036207</v>
      </c>
      <c r="C16" s="106">
        <v>77.855843951672995</v>
      </c>
      <c r="D16" s="106">
        <v>78.41486388631003</v>
      </c>
      <c r="E16" s="106"/>
      <c r="F16" s="106"/>
      <c r="G16" s="106"/>
      <c r="H16" s="89">
        <f t="shared" si="0"/>
        <v>0.15414326229362746</v>
      </c>
      <c r="I16" s="78">
        <f t="shared" si="1"/>
        <v>10.472809855273823</v>
      </c>
      <c r="J16" s="78">
        <f t="shared" si="2"/>
        <v>0.55901993463703548</v>
      </c>
      <c r="K16" s="78">
        <f t="shared" si="3"/>
        <v>0</v>
      </c>
    </row>
    <row r="17" spans="1:11">
      <c r="A17" s="77" t="s">
        <v>263</v>
      </c>
      <c r="B17" s="106">
        <v>78.196927925097214</v>
      </c>
      <c r="C17" s="106">
        <v>85.315197598756924</v>
      </c>
      <c r="D17" s="106">
        <v>89.448706073396806</v>
      </c>
      <c r="E17" s="106"/>
      <c r="F17" s="106"/>
      <c r="G17" s="106"/>
      <c r="H17" s="89">
        <f t="shared" si="0"/>
        <v>0.14389028375996274</v>
      </c>
      <c r="I17" s="78">
        <f t="shared" si="1"/>
        <v>11.251778148299593</v>
      </c>
      <c r="J17" s="78">
        <f t="shared" si="2"/>
        <v>4.133508474639882</v>
      </c>
      <c r="K17" s="78">
        <f t="shared" si="3"/>
        <v>0</v>
      </c>
    </row>
    <row r="18" spans="1:11">
      <c r="A18" s="77" t="s">
        <v>16</v>
      </c>
      <c r="B18" s="106">
        <v>104.84841427995693</v>
      </c>
      <c r="C18" s="106">
        <v>107.53974435463797</v>
      </c>
      <c r="D18" s="106">
        <v>118.63914903485629</v>
      </c>
      <c r="E18" s="106"/>
      <c r="F18" s="106"/>
      <c r="G18" s="106"/>
      <c r="H18" s="89">
        <f t="shared" si="0"/>
        <v>0.13153021769195827</v>
      </c>
      <c r="I18" s="78">
        <f t="shared" si="1"/>
        <v>13.790734754899361</v>
      </c>
      <c r="J18" s="78">
        <f t="shared" si="2"/>
        <v>11.099404680218314</v>
      </c>
      <c r="K18" s="78">
        <f t="shared" si="3"/>
        <v>0</v>
      </c>
    </row>
    <row r="19" spans="1:11">
      <c r="A19" s="77" t="s">
        <v>17</v>
      </c>
      <c r="B19" s="106">
        <v>85.155063700224318</v>
      </c>
      <c r="C19" s="106">
        <v>95.725824808796887</v>
      </c>
      <c r="D19" s="106">
        <v>98.084280767098832</v>
      </c>
      <c r="E19" s="106"/>
      <c r="F19" s="106"/>
      <c r="G19" s="106"/>
      <c r="H19" s="89">
        <f t="shared" si="0"/>
        <v>0.15183145317570182</v>
      </c>
      <c r="I19" s="78">
        <f t="shared" si="1"/>
        <v>12.929217066874514</v>
      </c>
      <c r="J19" s="78">
        <f t="shared" si="2"/>
        <v>2.3584559583019455</v>
      </c>
      <c r="K19" s="78">
        <f t="shared" si="3"/>
        <v>0</v>
      </c>
    </row>
    <row r="20" spans="1:11">
      <c r="A20" s="77" t="s">
        <v>264</v>
      </c>
      <c r="B20" s="106">
        <v>281.03681226263893</v>
      </c>
      <c r="C20" s="106">
        <v>243.61997869003579</v>
      </c>
      <c r="D20" s="106">
        <v>320.95913893710747</v>
      </c>
      <c r="E20" s="106"/>
      <c r="F20" s="106"/>
      <c r="G20" s="106"/>
      <c r="H20" s="89">
        <f t="shared" si="0"/>
        <v>0.14205372724324705</v>
      </c>
      <c r="I20" s="78">
        <f t="shared" si="1"/>
        <v>39.922326674468536</v>
      </c>
      <c r="J20" s="78">
        <f t="shared" si="2"/>
        <v>77.339160247071675</v>
      </c>
      <c r="K20" s="78">
        <f t="shared" si="3"/>
        <v>0</v>
      </c>
    </row>
    <row r="21" spans="1:11">
      <c r="A21" s="77" t="s">
        <v>19</v>
      </c>
      <c r="B21" s="106">
        <v>127.69306133806491</v>
      </c>
      <c r="C21" s="106">
        <v>136.20123154005825</v>
      </c>
      <c r="D21" s="106">
        <v>145.30889695165277</v>
      </c>
      <c r="E21" s="106"/>
      <c r="F21" s="106"/>
      <c r="G21" s="106"/>
      <c r="H21" s="89">
        <f t="shared" si="0"/>
        <v>0.13795452492872951</v>
      </c>
      <c r="I21" s="78">
        <f t="shared" si="1"/>
        <v>17.615835613587862</v>
      </c>
      <c r="J21" s="78">
        <f t="shared" si="2"/>
        <v>9.1076654115945246</v>
      </c>
      <c r="K21" s="78">
        <f t="shared" si="3"/>
        <v>0</v>
      </c>
    </row>
    <row r="22" spans="1:11">
      <c r="A22" s="77" t="s">
        <v>265</v>
      </c>
      <c r="B22" s="106">
        <v>162.72127459222031</v>
      </c>
      <c r="C22" s="106">
        <v>161.57429872528564</v>
      </c>
      <c r="D22" s="106">
        <v>184.38457094671389</v>
      </c>
      <c r="E22" s="106"/>
      <c r="F22" s="106"/>
      <c r="G22" s="106"/>
      <c r="H22" s="89">
        <f t="shared" si="0"/>
        <v>0.1331313094048816</v>
      </c>
      <c r="I22" s="78">
        <f t="shared" si="1"/>
        <v>21.663296354493582</v>
      </c>
      <c r="J22" s="78">
        <f t="shared" si="2"/>
        <v>22.810272221428249</v>
      </c>
      <c r="K22" s="78">
        <f t="shared" si="3"/>
        <v>0</v>
      </c>
    </row>
    <row r="23" spans="1:11">
      <c r="A23" s="77" t="s">
        <v>266</v>
      </c>
      <c r="B23" s="106">
        <v>98.091067067414471</v>
      </c>
      <c r="C23" s="106">
        <v>107.90261046900171</v>
      </c>
      <c r="D23" s="106">
        <v>113.99752491743743</v>
      </c>
      <c r="E23" s="106"/>
      <c r="F23" s="106"/>
      <c r="G23" s="106"/>
      <c r="H23" s="89">
        <f t="shared" si="0"/>
        <v>0.16216010617043264</v>
      </c>
      <c r="I23" s="78">
        <f t="shared" si="1"/>
        <v>15.90645785002296</v>
      </c>
      <c r="J23" s="78">
        <f t="shared" si="2"/>
        <v>6.0949144484357163</v>
      </c>
      <c r="K23" s="78">
        <f t="shared" si="3"/>
        <v>0</v>
      </c>
    </row>
    <row r="24" spans="1:11">
      <c r="A24" s="77" t="s">
        <v>267</v>
      </c>
      <c r="B24" s="106">
        <v>97.847789409243234</v>
      </c>
      <c r="C24" s="106">
        <v>98.25754057593565</v>
      </c>
      <c r="D24" s="106">
        <v>110.80068617018172</v>
      </c>
      <c r="E24" s="106"/>
      <c r="F24" s="106"/>
      <c r="G24" s="106"/>
      <c r="H24" s="89">
        <f t="shared" si="0"/>
        <v>0.13237802140591728</v>
      </c>
      <c r="I24" s="78">
        <f t="shared" si="1"/>
        <v>12.952896760938486</v>
      </c>
      <c r="J24" s="78">
        <f t="shared" si="2"/>
        <v>12.54314559424607</v>
      </c>
      <c r="K24" s="78">
        <f t="shared" si="3"/>
        <v>0</v>
      </c>
    </row>
    <row r="25" spans="1:11">
      <c r="A25" s="77" t="s">
        <v>23</v>
      </c>
      <c r="B25" s="106">
        <v>131.06154273961604</v>
      </c>
      <c r="C25" s="106">
        <v>136.50552101880638</v>
      </c>
      <c r="D25" s="106">
        <v>147.86508656295354</v>
      </c>
      <c r="E25" s="106"/>
      <c r="F25" s="106"/>
      <c r="G25" s="106"/>
      <c r="H25" s="89">
        <f t="shared" si="0"/>
        <v>0.12821109436138414</v>
      </c>
      <c r="I25" s="78">
        <f t="shared" si="1"/>
        <v>16.803543823337492</v>
      </c>
      <c r="J25" s="78">
        <f t="shared" si="2"/>
        <v>11.359565544147159</v>
      </c>
      <c r="K25" s="78">
        <f t="shared" si="3"/>
        <v>0</v>
      </c>
    </row>
    <row r="26" spans="1:11">
      <c r="A26" s="77" t="s">
        <v>268</v>
      </c>
      <c r="B26" s="106">
        <v>92.726643765801654</v>
      </c>
      <c r="C26" s="106">
        <v>103.24700773823859</v>
      </c>
      <c r="D26" s="106">
        <v>108.8736112589724</v>
      </c>
      <c r="E26" s="106"/>
      <c r="F26" s="106"/>
      <c r="G26" s="106"/>
      <c r="H26" s="89">
        <f t="shared" si="0"/>
        <v>0.17413514430601965</v>
      </c>
      <c r="I26" s="78">
        <f t="shared" si="1"/>
        <v>16.146967493170749</v>
      </c>
      <c r="J26" s="78">
        <f t="shared" si="2"/>
        <v>5.6266035207338092</v>
      </c>
      <c r="K26" s="78">
        <f t="shared" si="3"/>
        <v>0</v>
      </c>
    </row>
    <row r="27" spans="1:11">
      <c r="A27" s="77" t="s">
        <v>25</v>
      </c>
      <c r="B27" s="106">
        <v>121.0547139763013</v>
      </c>
      <c r="C27" s="106">
        <v>130.10293978918656</v>
      </c>
      <c r="D27" s="106">
        <v>136.89732712671452</v>
      </c>
      <c r="E27" s="106"/>
      <c r="F27" s="106"/>
      <c r="G27" s="106"/>
      <c r="H27" s="89">
        <f t="shared" si="0"/>
        <v>0.13087150950201493</v>
      </c>
      <c r="I27" s="78">
        <f t="shared" si="1"/>
        <v>15.842613150413214</v>
      </c>
      <c r="J27" s="78">
        <f t="shared" si="2"/>
        <v>6.7943873375279509</v>
      </c>
      <c r="K27" s="78">
        <f t="shared" si="3"/>
        <v>0</v>
      </c>
    </row>
    <row r="28" spans="1:11">
      <c r="A28" s="77" t="s">
        <v>26</v>
      </c>
      <c r="B28" s="106">
        <v>112.65906246064581</v>
      </c>
      <c r="C28" s="106">
        <v>116.24076262015373</v>
      </c>
      <c r="D28" s="106">
        <v>128.13516782713518</v>
      </c>
      <c r="E28" s="106"/>
      <c r="F28" s="106"/>
      <c r="G28" s="106"/>
      <c r="H28" s="89">
        <f t="shared" si="0"/>
        <v>0.13737115353587728</v>
      </c>
      <c r="I28" s="78">
        <f t="shared" si="1"/>
        <v>15.476105366489364</v>
      </c>
      <c r="J28" s="78">
        <f t="shared" si="2"/>
        <v>11.894405206981446</v>
      </c>
      <c r="K28" s="78">
        <f t="shared" si="3"/>
        <v>0</v>
      </c>
    </row>
    <row r="29" spans="1:11">
      <c r="A29" s="77" t="s">
        <v>27</v>
      </c>
      <c r="B29" s="106">
        <v>101.31471939149449</v>
      </c>
      <c r="C29" s="106">
        <v>114.8132561812738</v>
      </c>
      <c r="D29" s="106">
        <v>117.81985058792522</v>
      </c>
      <c r="E29" s="106"/>
      <c r="F29" s="106"/>
      <c r="G29" s="106"/>
      <c r="H29" s="89">
        <f t="shared" si="0"/>
        <v>0.16290950905813151</v>
      </c>
      <c r="I29" s="78">
        <f t="shared" si="1"/>
        <v>16.505131196430725</v>
      </c>
      <c r="J29" s="78">
        <f t="shared" si="2"/>
        <v>3.0065944066514163</v>
      </c>
      <c r="K29" s="78">
        <f t="shared" si="3"/>
        <v>0</v>
      </c>
    </row>
    <row r="30" spans="1:11">
      <c r="A30" s="77" t="s">
        <v>28</v>
      </c>
      <c r="B30" s="106">
        <v>134.58618691468061</v>
      </c>
      <c r="C30" s="106">
        <v>136.02607506732082</v>
      </c>
      <c r="D30" s="106">
        <v>151.88542562273329</v>
      </c>
      <c r="E30" s="106"/>
      <c r="F30" s="106"/>
      <c r="G30" s="106"/>
      <c r="H30" s="89">
        <f t="shared" si="0"/>
        <v>0.128536509612382</v>
      </c>
      <c r="I30" s="78">
        <f t="shared" si="1"/>
        <v>17.299238708052684</v>
      </c>
      <c r="J30" s="78">
        <f t="shared" si="2"/>
        <v>15.859350555412476</v>
      </c>
      <c r="K30" s="78">
        <f t="shared" si="3"/>
        <v>0</v>
      </c>
    </row>
    <row r="31" spans="1:11">
      <c r="A31" s="77" t="s">
        <v>29</v>
      </c>
      <c r="B31" s="106">
        <v>165.58999471961221</v>
      </c>
      <c r="C31" s="106">
        <v>163.1869249738225</v>
      </c>
      <c r="D31" s="106">
        <v>183.64069372739607</v>
      </c>
      <c r="E31" s="106"/>
      <c r="F31" s="106"/>
      <c r="G31" s="106"/>
      <c r="H31" s="89">
        <f t="shared" si="0"/>
        <v>0.10900839171079439</v>
      </c>
      <c r="I31" s="78">
        <f t="shared" si="1"/>
        <v>18.050699007783862</v>
      </c>
      <c r="J31" s="78">
        <f t="shared" si="2"/>
        <v>20.45376875357357</v>
      </c>
      <c r="K31" s="78">
        <f t="shared" si="3"/>
        <v>0</v>
      </c>
    </row>
    <row r="32" spans="1:11">
      <c r="A32" s="77" t="s">
        <v>30</v>
      </c>
      <c r="B32" s="106">
        <v>73.128979681242839</v>
      </c>
      <c r="C32" s="106">
        <v>81.697772540153196</v>
      </c>
      <c r="D32" s="106">
        <v>83.27315462748092</v>
      </c>
      <c r="E32" s="106"/>
      <c r="F32" s="106"/>
      <c r="G32" s="106"/>
      <c r="H32" s="89">
        <f t="shared" si="0"/>
        <v>0.13871621059742481</v>
      </c>
      <c r="I32" s="78">
        <f t="shared" si="1"/>
        <v>10.144174946238081</v>
      </c>
      <c r="J32" s="78">
        <f t="shared" si="2"/>
        <v>1.5753820873277249</v>
      </c>
      <c r="K32" s="78">
        <f t="shared" si="3"/>
        <v>0</v>
      </c>
    </row>
    <row r="33" spans="1:11">
      <c r="A33" s="77" t="s">
        <v>31</v>
      </c>
      <c r="B33" s="106">
        <v>78.378473991823299</v>
      </c>
      <c r="C33" s="106">
        <v>87.640878596387793</v>
      </c>
      <c r="D33" s="106">
        <v>90.254406011476519</v>
      </c>
      <c r="E33" s="106"/>
      <c r="F33" s="106"/>
      <c r="G33" s="106"/>
      <c r="H33" s="89">
        <f t="shared" si="0"/>
        <v>0.15152032713589392</v>
      </c>
      <c r="I33" s="78">
        <f t="shared" si="1"/>
        <v>11.87593201965322</v>
      </c>
      <c r="J33" s="78">
        <f t="shared" si="2"/>
        <v>2.6135274150887255</v>
      </c>
      <c r="K33" s="78">
        <f t="shared" si="3"/>
        <v>0</v>
      </c>
    </row>
    <row r="34" spans="1:11">
      <c r="A34" s="77" t="s">
        <v>269</v>
      </c>
      <c r="B34" s="106">
        <v>118.97273677597887</v>
      </c>
      <c r="C34" s="106">
        <v>131.46942826421213</v>
      </c>
      <c r="D34" s="106">
        <v>141.37041111456782</v>
      </c>
      <c r="E34" s="106"/>
      <c r="F34" s="106"/>
      <c r="G34" s="106"/>
      <c r="H34" s="89">
        <f t="shared" si="0"/>
        <v>0.18825888136676985</v>
      </c>
      <c r="I34" s="78">
        <f t="shared" si="1"/>
        <v>22.397674338588942</v>
      </c>
      <c r="J34" s="78">
        <f t="shared" si="2"/>
        <v>9.9009828503556889</v>
      </c>
      <c r="K34" s="78">
        <f t="shared" si="3"/>
        <v>0</v>
      </c>
    </row>
    <row r="35" spans="1:11">
      <c r="A35" s="77" t="s">
        <v>270</v>
      </c>
      <c r="B35" s="106">
        <v>129.76225234127307</v>
      </c>
      <c r="C35" s="106">
        <v>125.2469880617577</v>
      </c>
      <c r="D35" s="106">
        <v>146.78028236867587</v>
      </c>
      <c r="E35" s="106"/>
      <c r="F35" s="106"/>
      <c r="G35" s="106"/>
      <c r="H35" s="89">
        <f t="shared" si="0"/>
        <v>0.13114777002055727</v>
      </c>
      <c r="I35" s="78">
        <f t="shared" si="1"/>
        <v>17.018030027402801</v>
      </c>
      <c r="J35" s="78">
        <f t="shared" si="2"/>
        <v>21.533294306918165</v>
      </c>
      <c r="K35" s="78">
        <f t="shared" si="3"/>
        <v>0</v>
      </c>
    </row>
    <row r="36" spans="1:11">
      <c r="A36" s="77" t="s">
        <v>34</v>
      </c>
      <c r="B36" s="106">
        <v>152.41802211021346</v>
      </c>
      <c r="C36" s="106">
        <v>149.1033103176589</v>
      </c>
      <c r="D36" s="106">
        <v>177.31759304718821</v>
      </c>
      <c r="E36" s="106"/>
      <c r="F36" s="106"/>
      <c r="G36" s="106"/>
      <c r="H36" s="89">
        <f t="shared" si="0"/>
        <v>0.16336369277230142</v>
      </c>
      <c r="I36" s="78">
        <f t="shared" si="1"/>
        <v>24.899570936974754</v>
      </c>
      <c r="J36" s="78">
        <f t="shared" si="2"/>
        <v>28.214282729529316</v>
      </c>
      <c r="K36" s="78">
        <f t="shared" si="3"/>
        <v>0</v>
      </c>
    </row>
    <row r="37" spans="1:11">
      <c r="A37" s="77" t="s">
        <v>35</v>
      </c>
      <c r="B37" s="106">
        <v>123.43773127292377</v>
      </c>
      <c r="C37" s="106">
        <v>124.80580753651591</v>
      </c>
      <c r="D37" s="106">
        <v>132.47801432598291</v>
      </c>
      <c r="E37" s="106"/>
      <c r="F37" s="106"/>
      <c r="G37" s="106"/>
      <c r="H37" s="89">
        <f t="shared" si="0"/>
        <v>7.3237598907832005E-2</v>
      </c>
      <c r="I37" s="78">
        <f t="shared" si="1"/>
        <v>9.0402830530591416</v>
      </c>
      <c r="J37" s="78">
        <f t="shared" si="2"/>
        <v>7.6722067894669976</v>
      </c>
      <c r="K37" s="78">
        <f t="shared" si="3"/>
        <v>0</v>
      </c>
    </row>
    <row r="38" spans="1:11">
      <c r="A38" s="77" t="s">
        <v>36</v>
      </c>
      <c r="B38" s="106">
        <v>100.88790451335171</v>
      </c>
      <c r="C38" s="106">
        <v>106.72144745324036</v>
      </c>
      <c r="D38" s="106">
        <v>110.92548840332985</v>
      </c>
      <c r="E38" s="106"/>
      <c r="F38" s="106"/>
      <c r="G38" s="106"/>
      <c r="H38" s="89">
        <f t="shared" si="0"/>
        <v>9.9492441025472403E-2</v>
      </c>
      <c r="I38" s="78">
        <f t="shared" si="1"/>
        <v>10.037583889978137</v>
      </c>
      <c r="J38" s="78">
        <f t="shared" si="2"/>
        <v>4.2040409500894924</v>
      </c>
      <c r="K38" s="78">
        <f t="shared" si="3"/>
        <v>0</v>
      </c>
    </row>
    <row r="39" spans="1:11">
      <c r="A39" s="77" t="s">
        <v>37</v>
      </c>
      <c r="B39" s="106">
        <v>109.44714359757761</v>
      </c>
      <c r="C39" s="106">
        <v>131.60588681573981</v>
      </c>
      <c r="D39" s="106">
        <v>123.89267500496327</v>
      </c>
      <c r="E39" s="106"/>
      <c r="F39" s="106"/>
      <c r="G39" s="106"/>
      <c r="H39" s="89">
        <f t="shared" si="0"/>
        <v>0.131986371983356</v>
      </c>
      <c r="I39" s="78">
        <f t="shared" si="1"/>
        <v>14.445531407385658</v>
      </c>
      <c r="J39" s="78">
        <f t="shared" si="2"/>
        <v>-7.7132118107765422</v>
      </c>
      <c r="K39" s="78">
        <f t="shared" si="3"/>
        <v>0</v>
      </c>
    </row>
    <row r="40" spans="1:11">
      <c r="A40" s="77" t="s">
        <v>38</v>
      </c>
      <c r="B40" s="106">
        <v>70.043471945013764</v>
      </c>
      <c r="C40" s="106">
        <v>79.252280377678318</v>
      </c>
      <c r="D40" s="106">
        <v>79.333435412755662</v>
      </c>
      <c r="E40" s="106"/>
      <c r="F40" s="106"/>
      <c r="G40" s="106"/>
      <c r="H40" s="89">
        <f t="shared" si="0"/>
        <v>0.13263139604265761</v>
      </c>
      <c r="I40" s="78">
        <f t="shared" si="1"/>
        <v>9.2899634677418987</v>
      </c>
      <c r="J40" s="78">
        <f t="shared" si="2"/>
        <v>8.1155035077344451E-2</v>
      </c>
      <c r="K40" s="78">
        <f t="shared" si="3"/>
        <v>0</v>
      </c>
    </row>
    <row r="41" spans="1:11">
      <c r="A41" s="77" t="s">
        <v>39</v>
      </c>
      <c r="B41" s="106">
        <v>111.72701823544799</v>
      </c>
      <c r="C41" s="106">
        <v>120.43913549075209</v>
      </c>
      <c r="D41" s="106">
        <v>126.33526643649382</v>
      </c>
      <c r="E41" s="106"/>
      <c r="F41" s="106"/>
      <c r="G41" s="106"/>
      <c r="H41" s="89">
        <f t="shared" si="0"/>
        <v>0.13074946804953785</v>
      </c>
      <c r="I41" s="78">
        <f t="shared" si="1"/>
        <v>14.608248201045839</v>
      </c>
      <c r="J41" s="78">
        <f t="shared" si="2"/>
        <v>5.8961309457417315</v>
      </c>
      <c r="K41" s="78">
        <f t="shared" si="3"/>
        <v>0</v>
      </c>
    </row>
    <row r="42" spans="1:11">
      <c r="A42" s="77" t="s">
        <v>40</v>
      </c>
      <c r="B42" s="106">
        <v>77.952924593858086</v>
      </c>
      <c r="C42" s="106">
        <v>85.702614845826488</v>
      </c>
      <c r="D42" s="106">
        <v>87.956583828027931</v>
      </c>
      <c r="E42" s="106"/>
      <c r="F42" s="106"/>
      <c r="G42" s="106"/>
      <c r="H42" s="89">
        <f t="shared" si="0"/>
        <v>0.12832949227100626</v>
      </c>
      <c r="I42" s="78">
        <f t="shared" si="1"/>
        <v>10.003659234169845</v>
      </c>
      <c r="J42" s="78">
        <f t="shared" si="2"/>
        <v>2.2539689822014424</v>
      </c>
      <c r="K42" s="78">
        <f t="shared" si="3"/>
        <v>0</v>
      </c>
    </row>
    <row r="43" spans="1:11">
      <c r="A43" s="77" t="s">
        <v>271</v>
      </c>
      <c r="B43" s="106">
        <v>88.261810662066424</v>
      </c>
      <c r="C43" s="106">
        <v>95.026188732131672</v>
      </c>
      <c r="D43" s="106">
        <v>99.161843913938753</v>
      </c>
      <c r="E43" s="106"/>
      <c r="F43" s="106"/>
      <c r="G43" s="106"/>
      <c r="H43" s="89">
        <f t="shared" si="0"/>
        <v>0.12349659688725373</v>
      </c>
      <c r="I43" s="78">
        <f t="shared" si="1"/>
        <v>10.90003325187233</v>
      </c>
      <c r="J43" s="78">
        <f t="shared" si="2"/>
        <v>4.1356551818070812</v>
      </c>
      <c r="K43" s="78">
        <f t="shared" si="3"/>
        <v>0</v>
      </c>
    </row>
    <row r="44" spans="1:11">
      <c r="A44" s="77" t="s">
        <v>42</v>
      </c>
      <c r="B44" s="106">
        <v>92.928339688299843</v>
      </c>
      <c r="C44" s="106">
        <v>104.59958278297648</v>
      </c>
      <c r="D44" s="106">
        <v>106.101040306024</v>
      </c>
      <c r="E44" s="106"/>
      <c r="F44" s="106"/>
      <c r="G44" s="106"/>
      <c r="H44" s="89">
        <f t="shared" si="0"/>
        <v>0.14175116721021835</v>
      </c>
      <c r="I44" s="78">
        <f t="shared" si="1"/>
        <v>13.172700617724161</v>
      </c>
      <c r="J44" s="78">
        <f t="shared" si="2"/>
        <v>1.5014575230475202</v>
      </c>
      <c r="K44" s="78">
        <f t="shared" si="3"/>
        <v>0</v>
      </c>
    </row>
    <row r="45" spans="1:11">
      <c r="A45" s="77" t="s">
        <v>272</v>
      </c>
      <c r="B45" s="106">
        <v>75.125962992476857</v>
      </c>
      <c r="C45" s="106">
        <v>84.358272660935015</v>
      </c>
      <c r="D45" s="106">
        <v>85.970785940871721</v>
      </c>
      <c r="E45" s="106"/>
      <c r="F45" s="106"/>
      <c r="G45" s="106"/>
      <c r="H45" s="89">
        <f t="shared" si="0"/>
        <v>0.1443551938160296</v>
      </c>
      <c r="I45" s="78">
        <f t="shared" si="1"/>
        <v>10.844822948394864</v>
      </c>
      <c r="J45" s="78">
        <f t="shared" si="2"/>
        <v>1.6125132799367066</v>
      </c>
      <c r="K45" s="78">
        <f t="shared" si="3"/>
        <v>0</v>
      </c>
    </row>
    <row r="46" spans="1:11">
      <c r="A46" s="77" t="s">
        <v>273</v>
      </c>
      <c r="B46" s="106">
        <v>76.879675903498793</v>
      </c>
      <c r="C46" s="106">
        <v>85.083200000057275</v>
      </c>
      <c r="D46" s="106">
        <v>87.215451474019233</v>
      </c>
      <c r="E46" s="106"/>
      <c r="F46" s="106"/>
      <c r="G46" s="106"/>
      <c r="H46" s="89">
        <f t="shared" si="0"/>
        <v>0.13444093577467928</v>
      </c>
      <c r="I46" s="78">
        <f t="shared" si="1"/>
        <v>10.33577557052044</v>
      </c>
      <c r="J46" s="78">
        <f t="shared" si="2"/>
        <v>2.1322514739619578</v>
      </c>
      <c r="K46" s="78">
        <f t="shared" si="3"/>
        <v>0</v>
      </c>
    </row>
    <row r="47" spans="1:11">
      <c r="A47" s="77" t="s">
        <v>45</v>
      </c>
      <c r="B47" s="106">
        <v>165.90708665339938</v>
      </c>
      <c r="C47" s="106">
        <v>176.05202617011579</v>
      </c>
      <c r="D47" s="106">
        <v>185.09172803533099</v>
      </c>
      <c r="E47" s="106"/>
      <c r="F47" s="106"/>
      <c r="G47" s="106"/>
      <c r="H47" s="89">
        <f t="shared" si="0"/>
        <v>0.11563485182529137</v>
      </c>
      <c r="I47" s="78">
        <f t="shared" si="1"/>
        <v>19.184641381931613</v>
      </c>
      <c r="J47" s="78">
        <f t="shared" si="2"/>
        <v>9.0397018652151928</v>
      </c>
      <c r="K47" s="78">
        <f t="shared" si="3"/>
        <v>0</v>
      </c>
    </row>
    <row r="48" spans="1:11">
      <c r="A48" s="77" t="s">
        <v>46</v>
      </c>
      <c r="B48" s="106">
        <v>303.85262053325533</v>
      </c>
      <c r="C48" s="106">
        <v>311.79312863910735</v>
      </c>
      <c r="D48" s="106">
        <v>357.7282084255653</v>
      </c>
      <c r="E48" s="106"/>
      <c r="F48" s="106"/>
      <c r="G48" s="106"/>
      <c r="H48" s="89">
        <f t="shared" si="0"/>
        <v>0.17730828780663263</v>
      </c>
      <c r="I48" s="78">
        <f t="shared" si="1"/>
        <v>53.875587892309966</v>
      </c>
      <c r="J48" s="78">
        <f t="shared" si="2"/>
        <v>45.935079786457948</v>
      </c>
      <c r="K48" s="78">
        <f t="shared" si="3"/>
        <v>0</v>
      </c>
    </row>
    <row r="49" spans="1:11">
      <c r="A49" s="77" t="s">
        <v>47</v>
      </c>
      <c r="B49" s="106">
        <v>103.36163038830971</v>
      </c>
      <c r="C49" s="106">
        <v>114.49961519813525</v>
      </c>
      <c r="D49" s="106">
        <v>119.07790725484662</v>
      </c>
      <c r="E49" s="106"/>
      <c r="F49" s="106"/>
      <c r="G49" s="106"/>
      <c r="H49" s="89">
        <f t="shared" si="0"/>
        <v>0.15205136381357276</v>
      </c>
      <c r="I49" s="78">
        <f t="shared" si="1"/>
        <v>15.716276866536916</v>
      </c>
      <c r="J49" s="78">
        <f t="shared" si="2"/>
        <v>4.5782920567113763</v>
      </c>
      <c r="K49" s="78">
        <f t="shared" si="3"/>
        <v>0</v>
      </c>
    </row>
    <row r="50" spans="1:11">
      <c r="A50" s="77" t="s">
        <v>48</v>
      </c>
      <c r="B50" s="106">
        <v>92.401709192319757</v>
      </c>
      <c r="C50" s="106">
        <v>103.51251690762227</v>
      </c>
      <c r="D50" s="106">
        <v>105.58736733013821</v>
      </c>
      <c r="E50" s="106"/>
      <c r="F50" s="106"/>
      <c r="G50" s="106"/>
      <c r="H50" s="89">
        <f t="shared" si="0"/>
        <v>0.14269928828236886</v>
      </c>
      <c r="I50" s="78">
        <f t="shared" si="1"/>
        <v>13.18565813781845</v>
      </c>
      <c r="J50" s="78">
        <f t="shared" si="2"/>
        <v>2.0748504225159365</v>
      </c>
      <c r="K50" s="78">
        <f t="shared" si="3"/>
        <v>0</v>
      </c>
    </row>
    <row r="51" spans="1:11">
      <c r="A51" s="77" t="s">
        <v>49</v>
      </c>
      <c r="B51" s="106">
        <v>83.981981080678949</v>
      </c>
      <c r="C51" s="106">
        <v>92.981238623410107</v>
      </c>
      <c r="D51" s="106">
        <v>94.460942636776508</v>
      </c>
      <c r="E51" s="106"/>
      <c r="F51" s="106"/>
      <c r="G51" s="106"/>
      <c r="H51" s="89">
        <f t="shared" si="0"/>
        <v>0.12477630821819669</v>
      </c>
      <c r="I51" s="78">
        <f t="shared" si="1"/>
        <v>10.478961556097559</v>
      </c>
      <c r="J51" s="78">
        <f t="shared" si="2"/>
        <v>1.4797040133664012</v>
      </c>
      <c r="K51" s="78">
        <f t="shared" si="3"/>
        <v>0</v>
      </c>
    </row>
    <row r="52" spans="1:11">
      <c r="A52" s="77" t="s">
        <v>50</v>
      </c>
      <c r="B52" s="106">
        <v>67.567957657322893</v>
      </c>
      <c r="C52" s="106">
        <v>76.965723288493592</v>
      </c>
      <c r="D52" s="106">
        <v>77.334022804043258</v>
      </c>
      <c r="E52" s="106"/>
      <c r="F52" s="106"/>
      <c r="G52" s="106"/>
      <c r="H52" s="89">
        <f t="shared" si="0"/>
        <v>0.14453692971230331</v>
      </c>
      <c r="I52" s="78">
        <f t="shared" si="1"/>
        <v>9.766065146720365</v>
      </c>
      <c r="J52" s="78">
        <f t="shared" si="2"/>
        <v>0.36829951554966556</v>
      </c>
      <c r="K52" s="78">
        <f t="shared" si="3"/>
        <v>0</v>
      </c>
    </row>
    <row r="53" spans="1:11">
      <c r="A53" s="77" t="s">
        <v>51</v>
      </c>
      <c r="B53" s="106">
        <v>119.73589872928576</v>
      </c>
      <c r="C53" s="106">
        <v>133.35607633502485</v>
      </c>
      <c r="D53" s="106">
        <v>130.17155596959623</v>
      </c>
      <c r="E53" s="106"/>
      <c r="F53" s="106"/>
      <c r="G53" s="106"/>
      <c r="H53" s="89">
        <f t="shared" si="0"/>
        <v>8.7155626266310751E-2</v>
      </c>
      <c r="I53" s="78">
        <f t="shared" si="1"/>
        <v>10.435657240310462</v>
      </c>
      <c r="J53" s="78">
        <f t="shared" si="2"/>
        <v>-3.1845203654286252</v>
      </c>
      <c r="K53" s="78">
        <f t="shared" si="3"/>
        <v>0</v>
      </c>
    </row>
    <row r="54" spans="1:11">
      <c r="A54" s="77" t="s">
        <v>52</v>
      </c>
      <c r="B54" s="106">
        <v>95.755749806123077</v>
      </c>
      <c r="C54" s="106">
        <v>112.95179795653982</v>
      </c>
      <c r="D54" s="106">
        <v>115.28277876114517</v>
      </c>
      <c r="E54" s="106"/>
      <c r="F54" s="106"/>
      <c r="G54" s="106"/>
      <c r="H54" s="89">
        <f t="shared" si="0"/>
        <v>0.20392539345740091</v>
      </c>
      <c r="I54" s="78">
        <f t="shared" si="1"/>
        <v>19.527028955022089</v>
      </c>
      <c r="J54" s="78">
        <f t="shared" si="2"/>
        <v>2.3309808046053462</v>
      </c>
      <c r="K54" s="78">
        <f t="shared" si="3"/>
        <v>0</v>
      </c>
    </row>
    <row r="55" spans="1:11">
      <c r="A55" s="77" t="s">
        <v>53</v>
      </c>
      <c r="B55" s="106">
        <v>146.77005445060684</v>
      </c>
      <c r="C55" s="106">
        <v>158.48732231156129</v>
      </c>
      <c r="D55" s="106">
        <v>162.11995364333228</v>
      </c>
      <c r="E55" s="106"/>
      <c r="F55" s="106"/>
      <c r="G55" s="106"/>
      <c r="H55" s="89">
        <f t="shared" si="0"/>
        <v>0.10458468009829085</v>
      </c>
      <c r="I55" s="78">
        <f t="shared" si="1"/>
        <v>15.349899192725445</v>
      </c>
      <c r="J55" s="78">
        <f t="shared" si="2"/>
        <v>3.6326313317709946</v>
      </c>
      <c r="K55" s="78">
        <f t="shared" si="3"/>
        <v>0</v>
      </c>
    </row>
    <row r="56" spans="1:11">
      <c r="A56" s="77" t="s">
        <v>54</v>
      </c>
      <c r="B56" s="106">
        <v>153.21567062271149</v>
      </c>
      <c r="C56" s="106">
        <v>163.95802573307512</v>
      </c>
      <c r="D56" s="106">
        <v>185.31693287417534</v>
      </c>
      <c r="E56" s="106"/>
      <c r="F56" s="106"/>
      <c r="G56" s="106"/>
      <c r="H56" s="89">
        <f t="shared" si="0"/>
        <v>0.20951683415276853</v>
      </c>
      <c r="I56" s="78">
        <f t="shared" si="1"/>
        <v>32.101262251463851</v>
      </c>
      <c r="J56" s="78">
        <f t="shared" si="2"/>
        <v>21.358907141100218</v>
      </c>
      <c r="K56" s="78">
        <f t="shared" si="3"/>
        <v>0</v>
      </c>
    </row>
    <row r="57" spans="1:11">
      <c r="A57" s="77" t="s">
        <v>55</v>
      </c>
      <c r="B57" s="106">
        <v>172.17882663569588</v>
      </c>
      <c r="C57" s="106">
        <v>187.09675743581633</v>
      </c>
      <c r="D57" s="106">
        <v>204.64585009507229</v>
      </c>
      <c r="E57" s="106"/>
      <c r="F57" s="106"/>
      <c r="G57" s="106"/>
      <c r="H57" s="89">
        <f t="shared" si="0"/>
        <v>0.18856571445960468</v>
      </c>
      <c r="I57" s="78">
        <f t="shared" si="1"/>
        <v>32.467023459376406</v>
      </c>
      <c r="J57" s="78">
        <f t="shared" si="2"/>
        <v>17.549092659255962</v>
      </c>
      <c r="K57" s="78">
        <f t="shared" si="3"/>
        <v>0</v>
      </c>
    </row>
    <row r="58" spans="1:11">
      <c r="A58" s="77" t="s">
        <v>56</v>
      </c>
      <c r="B58" s="106">
        <v>100.83021657889243</v>
      </c>
      <c r="C58" s="106">
        <v>112.17772648773337</v>
      </c>
      <c r="D58" s="106">
        <v>134.90476070920064</v>
      </c>
      <c r="E58" s="106"/>
      <c r="F58" s="106"/>
      <c r="G58" s="106"/>
      <c r="H58" s="89">
        <f t="shared" si="0"/>
        <v>0.33793980898223419</v>
      </c>
      <c r="I58" s="78">
        <f t="shared" si="1"/>
        <v>34.074544130308212</v>
      </c>
      <c r="J58" s="78">
        <f t="shared" si="2"/>
        <v>22.727034221467278</v>
      </c>
      <c r="K58" s="78">
        <f t="shared" si="3"/>
        <v>0</v>
      </c>
    </row>
    <row r="59" spans="1:11">
      <c r="A59" s="77" t="s">
        <v>57</v>
      </c>
      <c r="B59" s="106">
        <v>225.12442699704309</v>
      </c>
      <c r="C59" s="106">
        <v>230.5032735242126</v>
      </c>
      <c r="D59" s="106">
        <v>254.16860107567365</v>
      </c>
      <c r="E59" s="106"/>
      <c r="F59" s="106"/>
      <c r="G59" s="106"/>
      <c r="H59" s="89">
        <f t="shared" si="0"/>
        <v>0.12901387231076458</v>
      </c>
      <c r="I59" s="78">
        <f t="shared" si="1"/>
        <v>29.044174078630562</v>
      </c>
      <c r="J59" s="78">
        <f t="shared" si="2"/>
        <v>23.665327551461047</v>
      </c>
      <c r="K59" s="78">
        <f t="shared" si="3"/>
        <v>0</v>
      </c>
    </row>
    <row r="60" spans="1:11">
      <c r="A60" s="77" t="s">
        <v>274</v>
      </c>
      <c r="B60" s="106">
        <v>162.5408833339275</v>
      </c>
      <c r="C60" s="106">
        <v>167.3563014926327</v>
      </c>
      <c r="D60" s="106">
        <v>190.07581326238554</v>
      </c>
      <c r="E60" s="106"/>
      <c r="F60" s="106"/>
      <c r="G60" s="106"/>
      <c r="H60" s="89">
        <f t="shared" si="0"/>
        <v>0.16940310255291088</v>
      </c>
      <c r="I60" s="78">
        <f t="shared" si="1"/>
        <v>27.534929928458041</v>
      </c>
      <c r="J60" s="78">
        <f t="shared" si="2"/>
        <v>22.719511769752842</v>
      </c>
      <c r="K60" s="78">
        <f t="shared" si="3"/>
        <v>0</v>
      </c>
    </row>
    <row r="61" spans="1:11">
      <c r="A61" s="77" t="s">
        <v>59</v>
      </c>
      <c r="B61" s="106">
        <v>125.00477982375666</v>
      </c>
      <c r="C61" s="106">
        <v>132.26595798983561</v>
      </c>
      <c r="D61" s="106">
        <v>141.83545501026521</v>
      </c>
      <c r="E61" s="106"/>
      <c r="F61" s="106"/>
      <c r="G61" s="106"/>
      <c r="H61" s="89">
        <f t="shared" si="0"/>
        <v>0.13464025303862773</v>
      </c>
      <c r="I61" s="78">
        <f t="shared" si="1"/>
        <v>16.830675186508543</v>
      </c>
      <c r="J61" s="78">
        <f t="shared" si="2"/>
        <v>9.5694970204295942</v>
      </c>
      <c r="K61" s="78">
        <f t="shared" si="3"/>
        <v>0</v>
      </c>
    </row>
    <row r="62" spans="1:11">
      <c r="A62" s="77" t="s">
        <v>60</v>
      </c>
      <c r="B62" s="106">
        <v>77.167425815192189</v>
      </c>
      <c r="C62" s="106">
        <v>86.571504264172916</v>
      </c>
      <c r="D62" s="106">
        <v>87.481611932404135</v>
      </c>
      <c r="E62" s="106"/>
      <c r="F62" s="106"/>
      <c r="G62" s="106"/>
      <c r="H62" s="89">
        <f t="shared" si="0"/>
        <v>0.13365984427047403</v>
      </c>
      <c r="I62" s="78">
        <f t="shared" si="1"/>
        <v>10.314186117211946</v>
      </c>
      <c r="J62" s="78">
        <f t="shared" si="2"/>
        <v>0.91010766823121969</v>
      </c>
      <c r="K62" s="78">
        <f t="shared" si="3"/>
        <v>0</v>
      </c>
    </row>
    <row r="63" spans="1:11">
      <c r="A63" s="77" t="s">
        <v>61</v>
      </c>
      <c r="B63" s="106">
        <v>78.091523841895096</v>
      </c>
      <c r="C63" s="106">
        <v>88.121011838797301</v>
      </c>
      <c r="D63" s="106">
        <v>88.604896540116599</v>
      </c>
      <c r="E63" s="106"/>
      <c r="F63" s="106"/>
      <c r="G63" s="106"/>
      <c r="H63" s="89">
        <f t="shared" si="0"/>
        <v>0.13462885830614582</v>
      </c>
      <c r="I63" s="78">
        <f t="shared" si="1"/>
        <v>10.513372698221502</v>
      </c>
      <c r="J63" s="78">
        <f t="shared" si="2"/>
        <v>0.48388470131929751</v>
      </c>
      <c r="K63" s="78">
        <f t="shared" si="3"/>
        <v>0</v>
      </c>
    </row>
    <row r="64" spans="1:11">
      <c r="A64" s="77" t="s">
        <v>62</v>
      </c>
      <c r="B64" s="106">
        <v>163.78032748826431</v>
      </c>
      <c r="C64" s="106">
        <v>177.7686787953088</v>
      </c>
      <c r="D64" s="106">
        <v>187.08792790017193</v>
      </c>
      <c r="E64" s="106"/>
      <c r="F64" s="106"/>
      <c r="G64" s="106"/>
      <c r="H64" s="89">
        <f t="shared" si="0"/>
        <v>0.14231013436932916</v>
      </c>
      <c r="I64" s="78">
        <f t="shared" si="1"/>
        <v>23.307600411907629</v>
      </c>
      <c r="J64" s="78">
        <f t="shared" si="2"/>
        <v>9.3192491048631325</v>
      </c>
      <c r="K64" s="78">
        <f t="shared" si="3"/>
        <v>0</v>
      </c>
    </row>
    <row r="65" spans="1:11">
      <c r="A65" s="77" t="s">
        <v>63</v>
      </c>
      <c r="B65" s="106">
        <v>120.6598886306258</v>
      </c>
      <c r="C65" s="106">
        <v>128.40698729047361</v>
      </c>
      <c r="D65" s="106">
        <v>135.48880058929859</v>
      </c>
      <c r="E65" s="106"/>
      <c r="F65" s="106"/>
      <c r="G65" s="106"/>
      <c r="H65" s="89">
        <f t="shared" si="0"/>
        <v>0.12289843896730505</v>
      </c>
      <c r="I65" s="78">
        <f t="shared" si="1"/>
        <v>14.828911958672791</v>
      </c>
      <c r="J65" s="78">
        <f t="shared" si="2"/>
        <v>7.0818132988249829</v>
      </c>
      <c r="K65" s="78">
        <f t="shared" si="3"/>
        <v>0</v>
      </c>
    </row>
    <row r="66" spans="1:11">
      <c r="A66" s="77" t="s">
        <v>64</v>
      </c>
      <c r="B66" s="106">
        <v>237.48914198084978</v>
      </c>
      <c r="C66" s="106">
        <v>274.81802423749679</v>
      </c>
      <c r="D66" s="106">
        <v>261.76087581248169</v>
      </c>
      <c r="E66" s="106"/>
      <c r="F66" s="106"/>
      <c r="G66" s="106"/>
      <c r="H66" s="89">
        <f t="shared" si="0"/>
        <v>0.1022014464711363</v>
      </c>
      <c r="I66" s="78">
        <f t="shared" si="1"/>
        <v>24.271733831631906</v>
      </c>
      <c r="J66" s="78">
        <f t="shared" si="2"/>
        <v>-13.0571484250151</v>
      </c>
      <c r="K66" s="78">
        <f t="shared" si="3"/>
        <v>0</v>
      </c>
    </row>
    <row r="67" spans="1:11">
      <c r="A67" s="77" t="s">
        <v>65</v>
      </c>
      <c r="B67" s="106">
        <v>99.051380051153174</v>
      </c>
      <c r="C67" s="106">
        <v>110.64671815990809</v>
      </c>
      <c r="D67" s="106">
        <v>112.03418122805039</v>
      </c>
      <c r="E67" s="106"/>
      <c r="F67" s="106"/>
      <c r="G67" s="106"/>
      <c r="H67" s="89">
        <f t="shared" si="0"/>
        <v>0.13107138103671542</v>
      </c>
      <c r="I67" s="78">
        <f t="shared" si="1"/>
        <v>12.982801176897212</v>
      </c>
      <c r="J67" s="78">
        <f t="shared" si="2"/>
        <v>1.3874630681422957</v>
      </c>
      <c r="K67" s="78">
        <f t="shared" si="3"/>
        <v>0</v>
      </c>
    </row>
    <row r="68" spans="1:11">
      <c r="A68" s="77" t="s">
        <v>66</v>
      </c>
      <c r="B68" s="106">
        <v>88.713033401820041</v>
      </c>
      <c r="C68" s="106">
        <v>103.04415428152289</v>
      </c>
      <c r="D68" s="106">
        <v>101.71520692067195</v>
      </c>
      <c r="E68" s="106"/>
      <c r="F68" s="106"/>
      <c r="G68" s="106"/>
      <c r="H68" s="89">
        <f t="shared" ref="H68:H92" si="4">(D68-B68)/B68</f>
        <v>0.14656441134144726</v>
      </c>
      <c r="I68" s="78">
        <f t="shared" ref="I68:I92" si="5">D68-B68</f>
        <v>13.002173518851905</v>
      </c>
      <c r="J68" s="78">
        <f t="shared" ref="J68:J92" si="6">D68-C68</f>
        <v>-1.3289473608509468</v>
      </c>
      <c r="K68" s="78">
        <f t="shared" ref="K68:K92" si="7">G68-F68</f>
        <v>0</v>
      </c>
    </row>
    <row r="69" spans="1:11">
      <c r="A69" s="77" t="s">
        <v>67</v>
      </c>
      <c r="B69" s="106">
        <v>85.838832401757912</v>
      </c>
      <c r="C69" s="106">
        <v>96.758939952205495</v>
      </c>
      <c r="D69" s="106">
        <v>96.323318563004094</v>
      </c>
      <c r="E69" s="106"/>
      <c r="F69" s="106"/>
      <c r="G69" s="106"/>
      <c r="H69" s="89">
        <f t="shared" si="4"/>
        <v>0.12214152811602627</v>
      </c>
      <c r="I69" s="78">
        <f t="shared" si="5"/>
        <v>10.484486161246181</v>
      </c>
      <c r="J69" s="78">
        <f t="shared" si="6"/>
        <v>-0.43562138920140114</v>
      </c>
      <c r="K69" s="78">
        <f t="shared" si="7"/>
        <v>0</v>
      </c>
    </row>
    <row r="70" spans="1:11">
      <c r="A70" s="77" t="s">
        <v>68</v>
      </c>
      <c r="B70" s="106">
        <v>116.51029334027498</v>
      </c>
      <c r="C70" s="106">
        <v>115.56239486029223</v>
      </c>
      <c r="D70" s="106">
        <v>131.64026895510594</v>
      </c>
      <c r="E70" s="106"/>
      <c r="F70" s="106"/>
      <c r="G70" s="106"/>
      <c r="H70" s="89">
        <f t="shared" si="4"/>
        <v>0.12985956159807266</v>
      </c>
      <c r="I70" s="78">
        <f t="shared" si="5"/>
        <v>15.129975614830954</v>
      </c>
      <c r="J70" s="78">
        <f t="shared" si="6"/>
        <v>16.077874094813708</v>
      </c>
      <c r="K70" s="78">
        <f t="shared" si="7"/>
        <v>0</v>
      </c>
    </row>
    <row r="71" spans="1:11">
      <c r="A71" s="77" t="s">
        <v>69</v>
      </c>
      <c r="B71" s="106">
        <v>87.662217650217187</v>
      </c>
      <c r="C71" s="106">
        <v>95.900751774573195</v>
      </c>
      <c r="D71" s="106">
        <v>98.180619456297649</v>
      </c>
      <c r="E71" s="106"/>
      <c r="F71" s="106"/>
      <c r="G71" s="106"/>
      <c r="H71" s="89">
        <f t="shared" si="4"/>
        <v>0.11998785894340652</v>
      </c>
      <c r="I71" s="78">
        <f t="shared" si="5"/>
        <v>10.518401806080462</v>
      </c>
      <c r="J71" s="78">
        <f t="shared" si="6"/>
        <v>2.2798676817244541</v>
      </c>
      <c r="K71" s="78">
        <f t="shared" si="7"/>
        <v>0</v>
      </c>
    </row>
    <row r="72" spans="1:11">
      <c r="A72" s="77" t="s">
        <v>70</v>
      </c>
      <c r="B72" s="106">
        <v>94.49598722821689</v>
      </c>
      <c r="C72" s="106">
        <v>105.2592612496546</v>
      </c>
      <c r="D72" s="106">
        <v>107.74208228610119</v>
      </c>
      <c r="E72" s="106"/>
      <c r="F72" s="106"/>
      <c r="G72" s="106"/>
      <c r="H72" s="89">
        <f t="shared" si="4"/>
        <v>0.14017627040494018</v>
      </c>
      <c r="I72" s="78">
        <f t="shared" si="5"/>
        <v>13.246095057884304</v>
      </c>
      <c r="J72" s="78">
        <f t="shared" si="6"/>
        <v>2.4828210364465946</v>
      </c>
      <c r="K72" s="78">
        <f t="shared" si="7"/>
        <v>0</v>
      </c>
    </row>
    <row r="73" spans="1:11">
      <c r="A73" s="77" t="s">
        <v>275</v>
      </c>
      <c r="B73" s="106">
        <v>81.715261566405843</v>
      </c>
      <c r="C73" s="106">
        <v>91.53094303647481</v>
      </c>
      <c r="D73" s="106">
        <v>93.607739968475883</v>
      </c>
      <c r="E73" s="106"/>
      <c r="F73" s="106"/>
      <c r="G73" s="106"/>
      <c r="H73" s="89">
        <f t="shared" si="4"/>
        <v>0.14553558508046416</v>
      </c>
      <c r="I73" s="78">
        <f t="shared" si="5"/>
        <v>11.89247840207004</v>
      </c>
      <c r="J73" s="78">
        <f t="shared" si="6"/>
        <v>2.0767969320010735</v>
      </c>
      <c r="K73" s="78">
        <f t="shared" si="7"/>
        <v>0</v>
      </c>
    </row>
    <row r="74" spans="1:11">
      <c r="A74" s="77" t="s">
        <v>276</v>
      </c>
      <c r="B74" s="106">
        <v>76.871193089941315</v>
      </c>
      <c r="C74" s="106">
        <v>86.921825939834577</v>
      </c>
      <c r="D74" s="106">
        <v>88.506432512636636</v>
      </c>
      <c r="E74" s="106"/>
      <c r="F74" s="106"/>
      <c r="G74" s="106"/>
      <c r="H74" s="89">
        <f t="shared" si="4"/>
        <v>0.15136020341302345</v>
      </c>
      <c r="I74" s="78">
        <f t="shared" si="5"/>
        <v>11.635239422695321</v>
      </c>
      <c r="J74" s="78">
        <f t="shared" si="6"/>
        <v>1.5846065728020591</v>
      </c>
      <c r="K74" s="78">
        <f t="shared" si="7"/>
        <v>0</v>
      </c>
    </row>
    <row r="75" spans="1:11">
      <c r="A75" s="77" t="s">
        <v>73</v>
      </c>
      <c r="B75" s="106">
        <v>117.52094926095238</v>
      </c>
      <c r="C75" s="106">
        <v>126.12710723806946</v>
      </c>
      <c r="D75" s="106">
        <v>132.87538469723913</v>
      </c>
      <c r="E75" s="106"/>
      <c r="F75" s="106"/>
      <c r="G75" s="106"/>
      <c r="H75" s="89">
        <f t="shared" si="4"/>
        <v>0.13065275198035206</v>
      </c>
      <c r="I75" s="78">
        <f t="shared" si="5"/>
        <v>15.354435436286749</v>
      </c>
      <c r="J75" s="78">
        <f t="shared" si="6"/>
        <v>6.748277459169671</v>
      </c>
      <c r="K75" s="78">
        <f t="shared" si="7"/>
        <v>0</v>
      </c>
    </row>
    <row r="76" spans="1:11">
      <c r="A76" s="77" t="s">
        <v>74</v>
      </c>
      <c r="B76" s="106">
        <v>123.32838388280166</v>
      </c>
      <c r="C76" s="106">
        <v>103.34328564618808</v>
      </c>
      <c r="D76" s="106">
        <v>107.72671203248166</v>
      </c>
      <c r="E76" s="106"/>
      <c r="F76" s="106"/>
      <c r="G76" s="106"/>
      <c r="H76" s="89">
        <f t="shared" si="4"/>
        <v>-0.12650511876605949</v>
      </c>
      <c r="I76" s="78">
        <f t="shared" si="5"/>
        <v>-15.601671850320002</v>
      </c>
      <c r="J76" s="78">
        <f t="shared" si="6"/>
        <v>4.3834263862935785</v>
      </c>
      <c r="K76" s="78">
        <f t="shared" si="7"/>
        <v>0</v>
      </c>
    </row>
    <row r="77" spans="1:11">
      <c r="A77" s="77" t="s">
        <v>75</v>
      </c>
      <c r="B77" s="106">
        <v>97.821569723430017</v>
      </c>
      <c r="C77" s="106">
        <v>109.49546845361242</v>
      </c>
      <c r="D77" s="106">
        <v>110.48859052844239</v>
      </c>
      <c r="E77" s="106"/>
      <c r="F77" s="106"/>
      <c r="G77" s="106"/>
      <c r="H77" s="89">
        <f t="shared" si="4"/>
        <v>0.12949108096328568</v>
      </c>
      <c r="I77" s="78">
        <f t="shared" si="5"/>
        <v>12.66702080501237</v>
      </c>
      <c r="J77" s="78">
        <f t="shared" si="6"/>
        <v>0.99312207482996939</v>
      </c>
      <c r="K77" s="78">
        <f t="shared" si="7"/>
        <v>0</v>
      </c>
    </row>
    <row r="78" spans="1:11">
      <c r="A78" s="77" t="s">
        <v>76</v>
      </c>
      <c r="B78" s="106">
        <v>98.933900320457354</v>
      </c>
      <c r="C78" s="106">
        <v>108.76996504620047</v>
      </c>
      <c r="D78" s="106">
        <v>108.41932506736897</v>
      </c>
      <c r="E78" s="106"/>
      <c r="F78" s="106"/>
      <c r="G78" s="106"/>
      <c r="H78" s="89">
        <f t="shared" si="4"/>
        <v>9.5876385305616443E-2</v>
      </c>
      <c r="I78" s="78">
        <f t="shared" si="5"/>
        <v>9.4854247469116189</v>
      </c>
      <c r="J78" s="78">
        <f t="shared" si="6"/>
        <v>-0.35063997883149511</v>
      </c>
      <c r="K78" s="78">
        <f t="shared" si="7"/>
        <v>0</v>
      </c>
    </row>
    <row r="79" spans="1:11">
      <c r="A79" s="77" t="s">
        <v>77</v>
      </c>
      <c r="B79" s="106">
        <v>90.686003050013838</v>
      </c>
      <c r="C79" s="106">
        <v>96.006510719412617</v>
      </c>
      <c r="D79" s="106">
        <v>99.568518614332987</v>
      </c>
      <c r="E79" s="106"/>
      <c r="F79" s="106"/>
      <c r="G79" s="106"/>
      <c r="H79" s="89">
        <f t="shared" si="4"/>
        <v>9.7948032392831258E-2</v>
      </c>
      <c r="I79" s="78">
        <f t="shared" si="5"/>
        <v>8.8825155643191493</v>
      </c>
      <c r="J79" s="78">
        <f t="shared" si="6"/>
        <v>3.5620078949203702</v>
      </c>
      <c r="K79" s="78">
        <f t="shared" si="7"/>
        <v>0</v>
      </c>
    </row>
    <row r="80" spans="1:11">
      <c r="A80" s="77" t="s">
        <v>78</v>
      </c>
      <c r="B80" s="106">
        <v>82.340199057041261</v>
      </c>
      <c r="C80" s="106">
        <v>91.216111670703285</v>
      </c>
      <c r="D80" s="106">
        <v>91.298897866182699</v>
      </c>
      <c r="E80" s="106"/>
      <c r="F80" s="106"/>
      <c r="G80" s="106"/>
      <c r="H80" s="89">
        <f t="shared" si="4"/>
        <v>0.10880103414536671</v>
      </c>
      <c r="I80" s="78">
        <f t="shared" si="5"/>
        <v>8.9586988091414383</v>
      </c>
      <c r="J80" s="78">
        <f t="shared" si="6"/>
        <v>8.2786195479414459E-2</v>
      </c>
      <c r="K80" s="78">
        <f t="shared" si="7"/>
        <v>0</v>
      </c>
    </row>
    <row r="81" spans="1:11">
      <c r="A81" s="77" t="s">
        <v>79</v>
      </c>
      <c r="B81" s="106">
        <v>105.14967390487126</v>
      </c>
      <c r="C81" s="106">
        <v>116.04921213135678</v>
      </c>
      <c r="D81" s="106">
        <v>118.39061211780306</v>
      </c>
      <c r="E81" s="106"/>
      <c r="F81" s="106"/>
      <c r="G81" s="106"/>
      <c r="H81" s="89">
        <f t="shared" si="4"/>
        <v>0.12592467214792172</v>
      </c>
      <c r="I81" s="78">
        <f t="shared" si="5"/>
        <v>13.240938212931795</v>
      </c>
      <c r="J81" s="78">
        <f t="shared" si="6"/>
        <v>2.3413999864462767</v>
      </c>
      <c r="K81" s="78">
        <f t="shared" si="7"/>
        <v>0</v>
      </c>
    </row>
    <row r="82" spans="1:11">
      <c r="A82" s="77" t="s">
        <v>80</v>
      </c>
      <c r="B82" s="106">
        <v>122.11338127544097</v>
      </c>
      <c r="C82" s="106">
        <v>121.92488604885418</v>
      </c>
      <c r="D82" s="106">
        <v>134.43441137165911</v>
      </c>
      <c r="E82" s="106"/>
      <c r="F82" s="106"/>
      <c r="G82" s="106"/>
      <c r="H82" s="89">
        <f t="shared" si="4"/>
        <v>0.10089827967687355</v>
      </c>
      <c r="I82" s="78">
        <f t="shared" si="5"/>
        <v>12.321030096218138</v>
      </c>
      <c r="J82" s="78">
        <f t="shared" si="6"/>
        <v>12.509525322804933</v>
      </c>
      <c r="K82" s="78">
        <f t="shared" si="7"/>
        <v>0</v>
      </c>
    </row>
    <row r="83" spans="1:11">
      <c r="A83" s="77" t="s">
        <v>81</v>
      </c>
      <c r="B83" s="106">
        <v>66.717815086526883</v>
      </c>
      <c r="C83" s="106">
        <v>73.320824868336544</v>
      </c>
      <c r="D83" s="106">
        <v>76.274901954722978</v>
      </c>
      <c r="E83" s="106"/>
      <c r="F83" s="106"/>
      <c r="G83" s="106"/>
      <c r="H83" s="89">
        <f t="shared" si="4"/>
        <v>0.14324640061730784</v>
      </c>
      <c r="I83" s="78">
        <f t="shared" si="5"/>
        <v>9.5570868681960945</v>
      </c>
      <c r="J83" s="78">
        <f t="shared" si="6"/>
        <v>2.9540770863864338</v>
      </c>
      <c r="K83" s="78">
        <f t="shared" si="7"/>
        <v>0</v>
      </c>
    </row>
    <row r="84" spans="1:11">
      <c r="A84" s="77" t="s">
        <v>82</v>
      </c>
      <c r="B84" s="106">
        <v>96.298239147056108</v>
      </c>
      <c r="C84" s="106">
        <v>108.43906683158473</v>
      </c>
      <c r="D84" s="106">
        <v>108.04449700488063</v>
      </c>
      <c r="E84" s="106"/>
      <c r="F84" s="106"/>
      <c r="G84" s="106"/>
      <c r="H84" s="89">
        <f t="shared" si="4"/>
        <v>0.12197790906526255</v>
      </c>
      <c r="I84" s="78">
        <f t="shared" si="5"/>
        <v>11.746257857824517</v>
      </c>
      <c r="J84" s="78">
        <f t="shared" si="6"/>
        <v>-0.39456982670409957</v>
      </c>
      <c r="K84" s="78">
        <f t="shared" si="7"/>
        <v>0</v>
      </c>
    </row>
    <row r="85" spans="1:11">
      <c r="A85" s="77" t="s">
        <v>83</v>
      </c>
      <c r="B85" s="106">
        <v>118.27944339587671</v>
      </c>
      <c r="C85" s="106">
        <v>123.65082887824083</v>
      </c>
      <c r="D85" s="106">
        <v>129.71854612349625</v>
      </c>
      <c r="E85" s="106"/>
      <c r="F85" s="106"/>
      <c r="G85" s="106"/>
      <c r="H85" s="89">
        <f t="shared" si="4"/>
        <v>9.6712517401128684E-2</v>
      </c>
      <c r="I85" s="78">
        <f t="shared" si="5"/>
        <v>11.439102727619542</v>
      </c>
      <c r="J85" s="78">
        <f t="shared" si="6"/>
        <v>6.0677172452554231</v>
      </c>
      <c r="K85" s="78">
        <f t="shared" si="7"/>
        <v>0</v>
      </c>
    </row>
    <row r="86" spans="1:11">
      <c r="A86" s="77" t="s">
        <v>277</v>
      </c>
      <c r="B86" s="106">
        <v>85.80665428585155</v>
      </c>
      <c r="C86" s="106">
        <v>93.961091365670569</v>
      </c>
      <c r="D86" s="106">
        <v>96.080212123125463</v>
      </c>
      <c r="E86" s="106"/>
      <c r="F86" s="106"/>
      <c r="G86" s="106"/>
      <c r="H86" s="89">
        <f t="shared" si="4"/>
        <v>0.11972915064429793</v>
      </c>
      <c r="I86" s="78">
        <f t="shared" si="5"/>
        <v>10.273557837273913</v>
      </c>
      <c r="J86" s="78">
        <f t="shared" si="6"/>
        <v>2.119120757454894</v>
      </c>
      <c r="K86" s="78">
        <f t="shared" si="7"/>
        <v>0</v>
      </c>
    </row>
    <row r="87" spans="1:11">
      <c r="A87" s="77" t="s">
        <v>85</v>
      </c>
      <c r="B87" s="106">
        <v>67.794193642356419</v>
      </c>
      <c r="C87" s="106">
        <v>76.295062324186929</v>
      </c>
      <c r="D87" s="106">
        <v>76.830087753266938</v>
      </c>
      <c r="E87" s="106"/>
      <c r="F87" s="106"/>
      <c r="G87" s="106"/>
      <c r="H87" s="89">
        <f t="shared" si="4"/>
        <v>0.1332841888876023</v>
      </c>
      <c r="I87" s="78">
        <f t="shared" si="5"/>
        <v>9.0358941109105189</v>
      </c>
      <c r="J87" s="78">
        <f t="shared" si="6"/>
        <v>0.53502542908000805</v>
      </c>
      <c r="K87" s="78">
        <f t="shared" si="7"/>
        <v>0</v>
      </c>
    </row>
    <row r="88" spans="1:11">
      <c r="A88" s="77" t="s">
        <v>86</v>
      </c>
      <c r="B88" s="106">
        <v>62.101972812040017</v>
      </c>
      <c r="C88" s="106">
        <v>71.297267149982176</v>
      </c>
      <c r="D88" s="106">
        <v>71.673816088663159</v>
      </c>
      <c r="E88" s="106"/>
      <c r="F88" s="106"/>
      <c r="G88" s="106"/>
      <c r="H88" s="89">
        <f t="shared" si="4"/>
        <v>0.15413106610306268</v>
      </c>
      <c r="I88" s="78">
        <f t="shared" si="5"/>
        <v>9.5718432766231416</v>
      </c>
      <c r="J88" s="78">
        <f t="shared" si="6"/>
        <v>0.37654893868098327</v>
      </c>
      <c r="K88" s="78">
        <f t="shared" si="7"/>
        <v>0</v>
      </c>
    </row>
    <row r="89" spans="1:11">
      <c r="A89" s="77" t="s">
        <v>87</v>
      </c>
      <c r="B89" s="106">
        <v>65.302831007419698</v>
      </c>
      <c r="C89" s="106">
        <v>74.892634667020246</v>
      </c>
      <c r="D89" s="106">
        <v>74.642622494784106</v>
      </c>
      <c r="E89" s="106"/>
      <c r="F89" s="106"/>
      <c r="G89" s="106"/>
      <c r="H89" s="89">
        <f t="shared" si="4"/>
        <v>0.14302276552609522</v>
      </c>
      <c r="I89" s="78">
        <f t="shared" si="5"/>
        <v>9.3397914873644083</v>
      </c>
      <c r="J89" s="78">
        <f t="shared" si="6"/>
        <v>-0.25001217223613992</v>
      </c>
      <c r="K89" s="78">
        <f t="shared" si="7"/>
        <v>0</v>
      </c>
    </row>
    <row r="90" spans="1:11">
      <c r="A90" s="172" t="s">
        <v>278</v>
      </c>
      <c r="B90" s="106">
        <v>167.51205012040683</v>
      </c>
      <c r="C90" s="106">
        <v>180.07434221439814</v>
      </c>
      <c r="D90" s="106">
        <v>194.26445691945264</v>
      </c>
      <c r="E90" s="106"/>
      <c r="F90" s="106"/>
      <c r="G90" s="106"/>
      <c r="H90" s="89">
        <f t="shared" si="4"/>
        <v>0.15970437219182929</v>
      </c>
      <c r="I90" s="78">
        <f t="shared" si="5"/>
        <v>26.752406799045815</v>
      </c>
      <c r="J90" s="78">
        <f t="shared" si="6"/>
        <v>14.190114705054498</v>
      </c>
      <c r="K90" s="78">
        <f t="shared" si="7"/>
        <v>0</v>
      </c>
    </row>
    <row r="91" spans="1:11" s="155" customFormat="1">
      <c r="A91" s="98" t="s">
        <v>285</v>
      </c>
      <c r="B91" s="106"/>
      <c r="C91" s="106">
        <v>68.443374144974243</v>
      </c>
      <c r="D91" s="106">
        <v>68.460748391187835</v>
      </c>
      <c r="E91" s="106"/>
      <c r="F91" s="106"/>
      <c r="G91" s="106"/>
      <c r="H91" s="89"/>
      <c r="I91" s="78"/>
      <c r="J91" s="78"/>
      <c r="K91" s="78"/>
    </row>
    <row r="92" spans="1:11" s="114" customFormat="1">
      <c r="A92" s="77" t="s">
        <v>173</v>
      </c>
      <c r="B92" s="162">
        <v>92.90924106174559</v>
      </c>
      <c r="C92" s="162">
        <v>101.65694823577476</v>
      </c>
      <c r="D92" s="162">
        <v>105.85654507652885</v>
      </c>
      <c r="E92" s="162"/>
      <c r="F92" s="162"/>
      <c r="G92" s="162"/>
      <c r="H92" s="112">
        <f t="shared" si="4"/>
        <v>0.13935431897650247</v>
      </c>
      <c r="I92" s="113">
        <f t="shared" si="5"/>
        <v>12.947304014783256</v>
      </c>
      <c r="J92" s="113">
        <f t="shared" si="6"/>
        <v>4.1995968407540829</v>
      </c>
      <c r="K92" s="78">
        <f t="shared" si="7"/>
        <v>0</v>
      </c>
    </row>
    <row r="93" spans="1:11">
      <c r="D93" s="142" t="s">
        <v>284</v>
      </c>
    </row>
    <row r="94" spans="1:11">
      <c r="F94" s="166"/>
      <c r="G94" s="166"/>
    </row>
    <row r="95" spans="1:11">
      <c r="B95" s="145"/>
      <c r="C95" s="141"/>
      <c r="D95" s="143"/>
      <c r="E95" s="145"/>
      <c r="F95" s="145"/>
      <c r="G95" s="145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topLeftCell="I1" zoomScale="80" zoomScaleNormal="80" workbookViewId="0">
      <selection activeCell="P6" sqref="P6"/>
    </sheetView>
  </sheetViews>
  <sheetFormatPr defaultRowHeight="15"/>
  <cols>
    <col min="1" max="1" width="16.140625" customWidth="1"/>
    <col min="2" max="2" width="9.140625" style="147"/>
    <col min="3" max="3" width="9.140625" style="146"/>
    <col min="4" max="4" width="15.140625" style="147" customWidth="1"/>
    <col min="5" max="6" width="8.7109375" style="155"/>
    <col min="7" max="7" width="13.42578125" style="155" customWidth="1"/>
    <col min="8" max="8" width="30.5703125" customWidth="1"/>
    <col min="9" max="9" width="30" customWidth="1"/>
    <col min="10" max="10" width="33.42578125" customWidth="1"/>
    <col min="11" max="11" width="33.42578125" style="155" customWidth="1"/>
  </cols>
  <sheetData>
    <row r="1" spans="1:11" s="155" customFormat="1" ht="15.75" thickBot="1">
      <c r="B1" s="187" t="s">
        <v>281</v>
      </c>
      <c r="C1" s="187"/>
      <c r="D1" s="188"/>
      <c r="E1" s="189" t="s">
        <v>280</v>
      </c>
      <c r="F1" s="187"/>
      <c r="G1" s="188"/>
    </row>
    <row r="2" spans="1:11" ht="49.5" customHeight="1">
      <c r="A2" s="92" t="s">
        <v>174</v>
      </c>
      <c r="B2" s="92">
        <v>42795</v>
      </c>
      <c r="C2" s="92">
        <v>43132</v>
      </c>
      <c r="D2" s="92">
        <v>43160</v>
      </c>
      <c r="E2" s="92">
        <v>42795</v>
      </c>
      <c r="F2" s="92">
        <v>43132</v>
      </c>
      <c r="G2" s="92">
        <v>43160</v>
      </c>
      <c r="H2" s="91" t="s">
        <v>333</v>
      </c>
      <c r="I2" s="91" t="s">
        <v>334</v>
      </c>
      <c r="J2" s="91" t="s">
        <v>336</v>
      </c>
      <c r="K2" s="159" t="s">
        <v>338</v>
      </c>
    </row>
    <row r="3" spans="1:11">
      <c r="A3" s="79" t="s">
        <v>175</v>
      </c>
      <c r="B3" s="103">
        <v>83.971382560099727</v>
      </c>
      <c r="C3" s="103">
        <v>91.384225516720306</v>
      </c>
      <c r="D3" s="103">
        <v>94.638133406554559</v>
      </c>
      <c r="E3" s="103"/>
      <c r="F3" s="103"/>
      <c r="G3" s="103"/>
      <c r="H3" s="89">
        <f>(D3-B3)/B3</f>
        <v>0.1270284056454645</v>
      </c>
      <c r="I3" s="80">
        <f>(D3-B3)</f>
        <v>10.666750846454832</v>
      </c>
      <c r="J3" s="80">
        <f>(D3-C3)</f>
        <v>3.2539078898342524</v>
      </c>
      <c r="K3" s="80">
        <f>G3-F3</f>
        <v>0</v>
      </c>
    </row>
    <row r="4" spans="1:11">
      <c r="A4" s="70" t="s">
        <v>176</v>
      </c>
      <c r="B4" s="104">
        <v>76.579923990522246</v>
      </c>
      <c r="C4" s="104">
        <v>86.294838930815715</v>
      </c>
      <c r="D4" s="104">
        <v>85.950051126458106</v>
      </c>
      <c r="E4" s="104"/>
      <c r="F4" s="104"/>
      <c r="G4" s="104"/>
      <c r="H4" s="89">
        <f t="shared" ref="H4:H67" si="0">(D4-B4)/B4</f>
        <v>0.12235748806822444</v>
      </c>
      <c r="I4" s="80">
        <f t="shared" ref="I4:I67" si="1">(D4-B4)</f>
        <v>9.37012713593586</v>
      </c>
      <c r="J4" s="80">
        <f t="shared" ref="J4:J67" si="2">(D4-C4)</f>
        <v>-0.34478780435760825</v>
      </c>
      <c r="K4" s="80">
        <f t="shared" ref="K4:K67" si="3">G4-F4</f>
        <v>0</v>
      </c>
    </row>
    <row r="5" spans="1:11">
      <c r="A5" s="70" t="s">
        <v>177</v>
      </c>
      <c r="B5" s="104">
        <v>75.793789700304202</v>
      </c>
      <c r="C5" s="104">
        <v>84.584866925748258</v>
      </c>
      <c r="D5" s="104">
        <v>86.55173571775849</v>
      </c>
      <c r="E5" s="104"/>
      <c r="F5" s="104"/>
      <c r="G5" s="104"/>
      <c r="H5" s="89">
        <f t="shared" si="0"/>
        <v>0.14193703811344202</v>
      </c>
      <c r="I5" s="80">
        <f t="shared" si="1"/>
        <v>10.757946017454287</v>
      </c>
      <c r="J5" s="80">
        <f t="shared" si="2"/>
        <v>1.9668687920102315</v>
      </c>
      <c r="K5" s="80">
        <f t="shared" si="3"/>
        <v>0</v>
      </c>
    </row>
    <row r="6" spans="1:11">
      <c r="A6" s="70" t="s">
        <v>178</v>
      </c>
      <c r="B6" s="104">
        <v>80.842472940786308</v>
      </c>
      <c r="C6" s="104">
        <v>93.476979380968459</v>
      </c>
      <c r="D6" s="104">
        <v>95.172121255442605</v>
      </c>
      <c r="E6" s="104"/>
      <c r="F6" s="104"/>
      <c r="G6" s="104"/>
      <c r="H6" s="89">
        <f t="shared" si="0"/>
        <v>0.17725395814094105</v>
      </c>
      <c r="I6" s="80">
        <f t="shared" si="1"/>
        <v>14.329648314656296</v>
      </c>
      <c r="J6" s="80">
        <f t="shared" si="2"/>
        <v>1.695141874474146</v>
      </c>
      <c r="K6" s="80">
        <f t="shared" si="3"/>
        <v>0</v>
      </c>
    </row>
    <row r="7" spans="1:11">
      <c r="A7" s="70" t="s">
        <v>180</v>
      </c>
      <c r="B7" s="104">
        <v>77.271152977949257</v>
      </c>
      <c r="C7" s="104">
        <v>85.877273189324143</v>
      </c>
      <c r="D7" s="104">
        <v>88.551593903186998</v>
      </c>
      <c r="E7" s="104"/>
      <c r="F7" s="104"/>
      <c r="G7" s="104"/>
      <c r="H7" s="89">
        <f t="shared" si="0"/>
        <v>0.14598515086809721</v>
      </c>
      <c r="I7" s="80">
        <f t="shared" si="1"/>
        <v>11.280440925237741</v>
      </c>
      <c r="J7" s="80">
        <f t="shared" si="2"/>
        <v>2.6743207138628549</v>
      </c>
      <c r="K7" s="80">
        <f t="shared" si="3"/>
        <v>0</v>
      </c>
    </row>
    <row r="8" spans="1:11">
      <c r="A8" s="70" t="s">
        <v>181</v>
      </c>
      <c r="B8" s="104">
        <v>101.25424350069687</v>
      </c>
      <c r="C8" s="104">
        <v>111.12330097669329</v>
      </c>
      <c r="D8" s="104">
        <v>115.10023103790762</v>
      </c>
      <c r="E8" s="104"/>
      <c r="F8" s="104"/>
      <c r="G8" s="104"/>
      <c r="H8" s="89">
        <f t="shared" si="0"/>
        <v>0.13674476306877403</v>
      </c>
      <c r="I8" s="80">
        <f t="shared" si="1"/>
        <v>13.845987537210746</v>
      </c>
      <c r="J8" s="80">
        <f t="shared" si="2"/>
        <v>3.9769300612143326</v>
      </c>
      <c r="K8" s="80">
        <f t="shared" si="3"/>
        <v>0</v>
      </c>
    </row>
    <row r="9" spans="1:11">
      <c r="A9" s="70" t="s">
        <v>182</v>
      </c>
      <c r="B9" s="104">
        <v>80.709791188763262</v>
      </c>
      <c r="C9" s="104">
        <v>91.013746642383651</v>
      </c>
      <c r="D9" s="104">
        <v>91.933886358503671</v>
      </c>
      <c r="E9" s="104"/>
      <c r="F9" s="104"/>
      <c r="G9" s="104"/>
      <c r="H9" s="89">
        <f t="shared" si="0"/>
        <v>0.13906733005280122</v>
      </c>
      <c r="I9" s="80">
        <f t="shared" si="1"/>
        <v>11.224095169740409</v>
      </c>
      <c r="J9" s="80">
        <f t="shared" si="2"/>
        <v>0.9201397161200191</v>
      </c>
      <c r="K9" s="80">
        <f t="shared" si="3"/>
        <v>0</v>
      </c>
    </row>
    <row r="10" spans="1:11">
      <c r="A10" s="70" t="s">
        <v>184</v>
      </c>
      <c r="B10" s="104">
        <v>85.157731118664003</v>
      </c>
      <c r="C10" s="104">
        <v>93.486655364564555</v>
      </c>
      <c r="D10" s="104">
        <v>97.963413763814359</v>
      </c>
      <c r="E10" s="104"/>
      <c r="F10" s="104"/>
      <c r="G10" s="104"/>
      <c r="H10" s="89">
        <f t="shared" si="0"/>
        <v>0.15037604310178407</v>
      </c>
      <c r="I10" s="80">
        <f t="shared" si="1"/>
        <v>12.805682645150355</v>
      </c>
      <c r="J10" s="80">
        <f t="shared" si="2"/>
        <v>4.4767583992498032</v>
      </c>
      <c r="K10" s="80">
        <f t="shared" si="3"/>
        <v>0</v>
      </c>
    </row>
    <row r="11" spans="1:11">
      <c r="A11" s="70" t="s">
        <v>185</v>
      </c>
      <c r="B11" s="104">
        <v>77.339885891490994</v>
      </c>
      <c r="C11" s="104">
        <v>85.749470252898007</v>
      </c>
      <c r="D11" s="104">
        <v>88.782344002019798</v>
      </c>
      <c r="E11" s="104"/>
      <c r="F11" s="104"/>
      <c r="G11" s="104"/>
      <c r="H11" s="89">
        <f t="shared" si="0"/>
        <v>0.14795028436662994</v>
      </c>
      <c r="I11" s="80">
        <f t="shared" si="1"/>
        <v>11.442458110528804</v>
      </c>
      <c r="J11" s="80">
        <f t="shared" si="2"/>
        <v>3.0328737491217908</v>
      </c>
      <c r="K11" s="80">
        <f t="shared" si="3"/>
        <v>0</v>
      </c>
    </row>
    <row r="12" spans="1:11">
      <c r="A12" s="70" t="s">
        <v>186</v>
      </c>
      <c r="B12" s="104">
        <v>78.768753940954255</v>
      </c>
      <c r="C12" s="104">
        <v>87.001305471829582</v>
      </c>
      <c r="D12" s="104">
        <v>90.90893962092332</v>
      </c>
      <c r="E12" s="104"/>
      <c r="F12" s="104"/>
      <c r="G12" s="104"/>
      <c r="H12" s="89">
        <f>(D12-B12)/B12</f>
        <v>0.15412438400472164</v>
      </c>
      <c r="I12" s="80">
        <f t="shared" si="1"/>
        <v>12.140185679969065</v>
      </c>
      <c r="J12" s="80">
        <f t="shared" si="2"/>
        <v>3.9076341490937381</v>
      </c>
      <c r="K12" s="80">
        <f t="shared" si="3"/>
        <v>0</v>
      </c>
    </row>
    <row r="13" spans="1:11">
      <c r="A13" s="70" t="s">
        <v>190</v>
      </c>
      <c r="B13" s="104">
        <v>98.186356000459227</v>
      </c>
      <c r="C13" s="104">
        <v>99.458956050635408</v>
      </c>
      <c r="D13" s="104">
        <v>112.19032382006124</v>
      </c>
      <c r="E13" s="104"/>
      <c r="F13" s="104"/>
      <c r="G13" s="104"/>
      <c r="H13" s="89">
        <f t="shared" si="0"/>
        <v>0.14262641358781572</v>
      </c>
      <c r="I13" s="80">
        <f t="shared" si="1"/>
        <v>14.003967819602011</v>
      </c>
      <c r="J13" s="80">
        <f t="shared" si="2"/>
        <v>12.73136776942583</v>
      </c>
      <c r="K13" s="80">
        <f t="shared" si="3"/>
        <v>0</v>
      </c>
    </row>
    <row r="14" spans="1:11">
      <c r="A14" s="70" t="s">
        <v>191</v>
      </c>
      <c r="B14" s="104">
        <v>81.14164081803429</v>
      </c>
      <c r="C14" s="104">
        <v>90.842768740582471</v>
      </c>
      <c r="D14" s="104">
        <v>90.0986306095609</v>
      </c>
      <c r="E14" s="104"/>
      <c r="F14" s="104"/>
      <c r="G14" s="104"/>
      <c r="H14" s="89">
        <f t="shared" si="0"/>
        <v>0.11038709226515736</v>
      </c>
      <c r="I14" s="80">
        <f t="shared" si="1"/>
        <v>8.9569897915266097</v>
      </c>
      <c r="J14" s="80">
        <f t="shared" si="2"/>
        <v>-0.74413813102157178</v>
      </c>
      <c r="K14" s="80">
        <f t="shared" si="3"/>
        <v>0</v>
      </c>
    </row>
    <row r="15" spans="1:11">
      <c r="A15" s="70" t="s">
        <v>192</v>
      </c>
      <c r="B15" s="104">
        <v>85.989203016122602</v>
      </c>
      <c r="C15" s="104">
        <v>89.676860677567205</v>
      </c>
      <c r="D15" s="104">
        <v>91.765755023710213</v>
      </c>
      <c r="E15" s="104"/>
      <c r="F15" s="104"/>
      <c r="G15" s="104"/>
      <c r="H15" s="89">
        <f t="shared" si="0"/>
        <v>6.7177643296734965E-2</v>
      </c>
      <c r="I15" s="80">
        <f t="shared" si="1"/>
        <v>5.7765520075876111</v>
      </c>
      <c r="J15" s="80">
        <f t="shared" si="2"/>
        <v>2.0888943461430074</v>
      </c>
      <c r="K15" s="80">
        <f t="shared" si="3"/>
        <v>0</v>
      </c>
    </row>
    <row r="16" spans="1:11">
      <c r="A16" s="70" t="s">
        <v>193</v>
      </c>
      <c r="B16" s="104">
        <v>85.721561049076016</v>
      </c>
      <c r="C16" s="104">
        <v>88.757702134306285</v>
      </c>
      <c r="D16" s="104">
        <v>96.977927546766722</v>
      </c>
      <c r="E16" s="104"/>
      <c r="F16" s="104"/>
      <c r="G16" s="104"/>
      <c r="H16" s="89">
        <f t="shared" si="0"/>
        <v>0.13131313009158083</v>
      </c>
      <c r="I16" s="80">
        <f t="shared" si="1"/>
        <v>11.256366497690706</v>
      </c>
      <c r="J16" s="80">
        <f t="shared" si="2"/>
        <v>8.2202254124604366</v>
      </c>
      <c r="K16" s="80">
        <f t="shared" si="3"/>
        <v>0</v>
      </c>
    </row>
    <row r="17" spans="1:11">
      <c r="A17" s="70" t="s">
        <v>194</v>
      </c>
      <c r="B17" s="104">
        <v>77.944069414446005</v>
      </c>
      <c r="C17" s="104">
        <v>86.05262175505618</v>
      </c>
      <c r="D17" s="104">
        <v>90.056248260300535</v>
      </c>
      <c r="E17" s="104"/>
      <c r="F17" s="104"/>
      <c r="G17" s="104"/>
      <c r="H17" s="89">
        <f t="shared" si="0"/>
        <v>0.15539577208179076</v>
      </c>
      <c r="I17" s="80">
        <f t="shared" si="1"/>
        <v>12.11217884585453</v>
      </c>
      <c r="J17" s="80">
        <f t="shared" si="2"/>
        <v>4.0036265052443554</v>
      </c>
      <c r="K17" s="80">
        <f t="shared" si="3"/>
        <v>0</v>
      </c>
    </row>
    <row r="18" spans="1:11">
      <c r="A18" s="70" t="s">
        <v>195</v>
      </c>
      <c r="B18" s="104">
        <v>93.482232317758033</v>
      </c>
      <c r="C18" s="104">
        <v>102.03836875926977</v>
      </c>
      <c r="D18" s="104">
        <v>107.10949697096353</v>
      </c>
      <c r="E18" s="104"/>
      <c r="F18" s="104"/>
      <c r="G18" s="104"/>
      <c r="H18" s="89">
        <f t="shared" si="0"/>
        <v>0.14577384723638914</v>
      </c>
      <c r="I18" s="80">
        <f t="shared" si="1"/>
        <v>13.627264653205501</v>
      </c>
      <c r="J18" s="80">
        <f t="shared" si="2"/>
        <v>5.071128211693761</v>
      </c>
      <c r="K18" s="80">
        <f t="shared" si="3"/>
        <v>0</v>
      </c>
    </row>
    <row r="19" spans="1:11">
      <c r="A19" s="70" t="s">
        <v>196</v>
      </c>
      <c r="B19" s="104">
        <v>86.836911396150725</v>
      </c>
      <c r="C19" s="104">
        <v>97.045220116276326</v>
      </c>
      <c r="D19" s="104">
        <v>98.634061806073817</v>
      </c>
      <c r="E19" s="104"/>
      <c r="F19" s="104"/>
      <c r="G19" s="104"/>
      <c r="H19" s="89">
        <f t="shared" si="0"/>
        <v>0.13585409960177408</v>
      </c>
      <c r="I19" s="80">
        <f t="shared" si="1"/>
        <v>11.797150409923091</v>
      </c>
      <c r="J19" s="80">
        <f t="shared" si="2"/>
        <v>1.5888416897974906</v>
      </c>
      <c r="K19" s="80">
        <f t="shared" si="3"/>
        <v>0</v>
      </c>
    </row>
    <row r="20" spans="1:11">
      <c r="A20" s="70" t="s">
        <v>197</v>
      </c>
      <c r="B20" s="104">
        <v>82.411551388137497</v>
      </c>
      <c r="C20" s="104">
        <v>91.874057167216932</v>
      </c>
      <c r="D20" s="104">
        <v>94.799734768296659</v>
      </c>
      <c r="E20" s="104"/>
      <c r="F20" s="104"/>
      <c r="G20" s="104"/>
      <c r="H20" s="89">
        <f t="shared" si="0"/>
        <v>0.15032095830612341</v>
      </c>
      <c r="I20" s="80">
        <f t="shared" si="1"/>
        <v>12.388183380159163</v>
      </c>
      <c r="J20" s="80">
        <f t="shared" si="2"/>
        <v>2.9256776010797267</v>
      </c>
      <c r="K20" s="80">
        <f t="shared" si="3"/>
        <v>0</v>
      </c>
    </row>
    <row r="21" spans="1:11">
      <c r="A21" s="70" t="s">
        <v>198</v>
      </c>
      <c r="B21" s="104">
        <v>74.903962158492789</v>
      </c>
      <c r="C21" s="104">
        <v>85.67260054893066</v>
      </c>
      <c r="D21" s="104">
        <v>86.341778748468798</v>
      </c>
      <c r="E21" s="104"/>
      <c r="F21" s="104"/>
      <c r="G21" s="104"/>
      <c r="H21" s="89">
        <f t="shared" si="0"/>
        <v>0.1526997539298949</v>
      </c>
      <c r="I21" s="80">
        <f t="shared" si="1"/>
        <v>11.437816589976009</v>
      </c>
      <c r="J21" s="80">
        <f t="shared" si="2"/>
        <v>0.66917819953813762</v>
      </c>
      <c r="K21" s="80">
        <f t="shared" si="3"/>
        <v>0</v>
      </c>
    </row>
    <row r="22" spans="1:11">
      <c r="A22" s="70" t="s">
        <v>199</v>
      </c>
      <c r="B22" s="104">
        <v>76.579459004274867</v>
      </c>
      <c r="C22" s="104">
        <v>84.461914035955715</v>
      </c>
      <c r="D22" s="104">
        <v>88.002497156432625</v>
      </c>
      <c r="E22" s="104"/>
      <c r="F22" s="104"/>
      <c r="G22" s="104"/>
      <c r="H22" s="89">
        <f t="shared" si="0"/>
        <v>0.14916582463085948</v>
      </c>
      <c r="I22" s="80">
        <f t="shared" si="1"/>
        <v>11.423038152157758</v>
      </c>
      <c r="J22" s="80">
        <f t="shared" si="2"/>
        <v>3.54058312047691</v>
      </c>
      <c r="K22" s="80">
        <f t="shared" si="3"/>
        <v>0</v>
      </c>
    </row>
    <row r="23" spans="1:11">
      <c r="A23" s="70" t="s">
        <v>112</v>
      </c>
      <c r="B23" s="104">
        <v>77.915675270831017</v>
      </c>
      <c r="C23" s="104">
        <v>87.101191048769707</v>
      </c>
      <c r="D23" s="104">
        <v>89.103652091979725</v>
      </c>
      <c r="E23" s="104"/>
      <c r="F23" s="104"/>
      <c r="G23" s="104"/>
      <c r="H23" s="89">
        <f t="shared" si="0"/>
        <v>0.14359083435085249</v>
      </c>
      <c r="I23" s="80">
        <f t="shared" si="1"/>
        <v>11.187976821148709</v>
      </c>
      <c r="J23" s="80">
        <f t="shared" si="2"/>
        <v>2.0024610432100189</v>
      </c>
      <c r="K23" s="80">
        <f t="shared" si="3"/>
        <v>0</v>
      </c>
    </row>
    <row r="24" spans="1:11">
      <c r="A24" s="70" t="s">
        <v>201</v>
      </c>
      <c r="B24" s="104">
        <v>77.496378748741677</v>
      </c>
      <c r="C24" s="104">
        <v>84.734628275708928</v>
      </c>
      <c r="D24" s="104">
        <v>87.602950533601685</v>
      </c>
      <c r="E24" s="104"/>
      <c r="F24" s="104"/>
      <c r="G24" s="104"/>
      <c r="H24" s="89">
        <f t="shared" si="0"/>
        <v>0.13041347154590899</v>
      </c>
      <c r="I24" s="80">
        <f t="shared" si="1"/>
        <v>10.106571784860009</v>
      </c>
      <c r="J24" s="80">
        <f t="shared" si="2"/>
        <v>2.868322257892757</v>
      </c>
      <c r="K24" s="80">
        <f t="shared" si="3"/>
        <v>0</v>
      </c>
    </row>
    <row r="25" spans="1:11">
      <c r="A25" s="70" t="s">
        <v>202</v>
      </c>
      <c r="B25" s="104">
        <v>78.901717633536762</v>
      </c>
      <c r="C25" s="104">
        <v>86.035844360084269</v>
      </c>
      <c r="D25" s="104">
        <v>88.983936360655107</v>
      </c>
      <c r="E25" s="104"/>
      <c r="F25" s="104"/>
      <c r="G25" s="104"/>
      <c r="H25" s="89">
        <f t="shared" si="0"/>
        <v>0.12778199295921222</v>
      </c>
      <c r="I25" s="80">
        <f t="shared" si="1"/>
        <v>10.082218727118345</v>
      </c>
      <c r="J25" s="80">
        <f t="shared" si="2"/>
        <v>2.9480920005708384</v>
      </c>
      <c r="K25" s="80">
        <f t="shared" si="3"/>
        <v>0</v>
      </c>
    </row>
    <row r="26" spans="1:11">
      <c r="A26" s="70" t="s">
        <v>203</v>
      </c>
      <c r="B26" s="104">
        <v>91.174208123652051</v>
      </c>
      <c r="C26" s="104">
        <v>104.691518439264</v>
      </c>
      <c r="D26" s="104">
        <v>104.1146014220423</v>
      </c>
      <c r="E26" s="104"/>
      <c r="F26" s="104"/>
      <c r="G26" s="104"/>
      <c r="H26" s="89">
        <f t="shared" si="0"/>
        <v>0.14193041611987747</v>
      </c>
      <c r="I26" s="80">
        <f t="shared" si="1"/>
        <v>12.940393298390248</v>
      </c>
      <c r="J26" s="80">
        <f t="shared" si="2"/>
        <v>-0.57691701722170308</v>
      </c>
      <c r="K26" s="80">
        <f t="shared" si="3"/>
        <v>0</v>
      </c>
    </row>
    <row r="27" spans="1:11">
      <c r="A27" s="70" t="s">
        <v>204</v>
      </c>
      <c r="B27" s="104">
        <v>85.278063028409107</v>
      </c>
      <c r="C27" s="104">
        <v>94.727135502928107</v>
      </c>
      <c r="D27" s="104">
        <v>97.016284749719262</v>
      </c>
      <c r="E27" s="104"/>
      <c r="F27" s="104"/>
      <c r="G27" s="104"/>
      <c r="H27" s="89">
        <f t="shared" si="0"/>
        <v>0.13764643924193895</v>
      </c>
      <c r="I27" s="80">
        <f t="shared" si="1"/>
        <v>11.738221721310154</v>
      </c>
      <c r="J27" s="80">
        <f t="shared" si="2"/>
        <v>2.2891492467911547</v>
      </c>
      <c r="K27" s="80">
        <f t="shared" si="3"/>
        <v>0</v>
      </c>
    </row>
    <row r="28" spans="1:11">
      <c r="A28" s="70" t="s">
        <v>205</v>
      </c>
      <c r="B28" s="104">
        <v>96.314857400380987</v>
      </c>
      <c r="C28" s="104">
        <v>102.35282772909244</v>
      </c>
      <c r="D28" s="104">
        <v>110.42626745819155</v>
      </c>
      <c r="E28" s="104"/>
      <c r="F28" s="104"/>
      <c r="G28" s="104"/>
      <c r="H28" s="89">
        <f t="shared" si="0"/>
        <v>0.14651332555214622</v>
      </c>
      <c r="I28" s="80">
        <f t="shared" si="1"/>
        <v>14.111410057810559</v>
      </c>
      <c r="J28" s="80">
        <f t="shared" si="2"/>
        <v>8.0734397290991069</v>
      </c>
      <c r="K28" s="80">
        <f t="shared" si="3"/>
        <v>0</v>
      </c>
    </row>
    <row r="29" spans="1:11">
      <c r="A29" s="70" t="s">
        <v>206</v>
      </c>
      <c r="B29" s="104">
        <v>77.663331482507374</v>
      </c>
      <c r="C29" s="104">
        <v>87.187928783165631</v>
      </c>
      <c r="D29" s="104">
        <v>89.2133579273073</v>
      </c>
      <c r="E29" s="104"/>
      <c r="F29" s="104"/>
      <c r="G29" s="104"/>
      <c r="H29" s="89">
        <f t="shared" si="0"/>
        <v>0.14871917318408384</v>
      </c>
      <c r="I29" s="80">
        <f t="shared" si="1"/>
        <v>11.550026444799926</v>
      </c>
      <c r="J29" s="80">
        <f t="shared" si="2"/>
        <v>2.0254291441416683</v>
      </c>
      <c r="K29" s="80">
        <f t="shared" si="3"/>
        <v>0</v>
      </c>
    </row>
    <row r="30" spans="1:11">
      <c r="A30" s="70" t="s">
        <v>207</v>
      </c>
      <c r="B30" s="104">
        <v>71.342638218180412</v>
      </c>
      <c r="C30" s="104">
        <v>80.110387813243179</v>
      </c>
      <c r="D30" s="104">
        <v>81.625912692280352</v>
      </c>
      <c r="E30" s="104"/>
      <c r="F30" s="104"/>
      <c r="G30" s="104"/>
      <c r="H30" s="89">
        <f t="shared" si="0"/>
        <v>0.14413925151816756</v>
      </c>
      <c r="I30" s="80">
        <f t="shared" si="1"/>
        <v>10.28327447409994</v>
      </c>
      <c r="J30" s="80">
        <f t="shared" si="2"/>
        <v>1.5155248790371729</v>
      </c>
      <c r="K30" s="80">
        <f t="shared" si="3"/>
        <v>0</v>
      </c>
    </row>
    <row r="31" spans="1:11">
      <c r="A31" s="70" t="s">
        <v>208</v>
      </c>
      <c r="B31" s="104">
        <v>85.843363201430805</v>
      </c>
      <c r="C31" s="104">
        <v>91.308709311885423</v>
      </c>
      <c r="D31" s="104">
        <v>95.582323172669476</v>
      </c>
      <c r="E31" s="104"/>
      <c r="F31" s="104"/>
      <c r="G31" s="104"/>
      <c r="H31" s="89">
        <f t="shared" si="0"/>
        <v>0.11345035432018519</v>
      </c>
      <c r="I31" s="80">
        <f t="shared" si="1"/>
        <v>9.7389599712386712</v>
      </c>
      <c r="J31" s="80">
        <f t="shared" si="2"/>
        <v>4.273613860784053</v>
      </c>
      <c r="K31" s="80">
        <f t="shared" si="3"/>
        <v>0</v>
      </c>
    </row>
    <row r="32" spans="1:11">
      <c r="A32" s="70" t="s">
        <v>209</v>
      </c>
      <c r="B32" s="104">
        <v>82.73717572970628</v>
      </c>
      <c r="C32" s="104">
        <v>87.660739868437688</v>
      </c>
      <c r="D32" s="104">
        <v>88.07126557808283</v>
      </c>
      <c r="E32" s="104"/>
      <c r="F32" s="104"/>
      <c r="G32" s="104"/>
      <c r="H32" s="89">
        <f t="shared" si="0"/>
        <v>6.4470291635315966E-2</v>
      </c>
      <c r="I32" s="80">
        <f t="shared" si="1"/>
        <v>5.33408984837655</v>
      </c>
      <c r="J32" s="80">
        <f t="shared" si="2"/>
        <v>0.41052570964514246</v>
      </c>
      <c r="K32" s="80">
        <f t="shared" si="3"/>
        <v>0</v>
      </c>
    </row>
    <row r="33" spans="1:11">
      <c r="A33" s="70" t="s">
        <v>210</v>
      </c>
      <c r="B33" s="104">
        <v>85.60717811993942</v>
      </c>
      <c r="C33" s="104">
        <v>90.42655531210751</v>
      </c>
      <c r="D33" s="104">
        <v>96.936646638343902</v>
      </c>
      <c r="E33" s="104"/>
      <c r="F33" s="104"/>
      <c r="G33" s="104"/>
      <c r="H33" s="89">
        <f t="shared" si="0"/>
        <v>0.13234250640210798</v>
      </c>
      <c r="I33" s="80">
        <f t="shared" si="1"/>
        <v>11.329468518404482</v>
      </c>
      <c r="J33" s="80">
        <f t="shared" si="2"/>
        <v>6.5100913262363918</v>
      </c>
      <c r="K33" s="80">
        <f t="shared" si="3"/>
        <v>0</v>
      </c>
    </row>
    <row r="34" spans="1:11">
      <c r="A34" s="70" t="s">
        <v>212</v>
      </c>
      <c r="B34" s="104">
        <v>77.670482891331943</v>
      </c>
      <c r="C34" s="104">
        <v>86.383862822241625</v>
      </c>
      <c r="D34" s="104">
        <v>89.592219556760938</v>
      </c>
      <c r="E34" s="104"/>
      <c r="F34" s="104"/>
      <c r="G34" s="104"/>
      <c r="H34" s="89">
        <f t="shared" si="0"/>
        <v>0.15349121341383426</v>
      </c>
      <c r="I34" s="80">
        <f t="shared" si="1"/>
        <v>11.921736665428995</v>
      </c>
      <c r="J34" s="80">
        <f t="shared" si="2"/>
        <v>3.2083567345193131</v>
      </c>
      <c r="K34" s="80">
        <f t="shared" si="3"/>
        <v>0</v>
      </c>
    </row>
    <row r="35" spans="1:11">
      <c r="A35" s="70" t="s">
        <v>230</v>
      </c>
      <c r="B35" s="104">
        <v>79.84701010575877</v>
      </c>
      <c r="C35" s="104">
        <v>87.766764025792327</v>
      </c>
      <c r="D35" s="104">
        <v>90.298491774295243</v>
      </c>
      <c r="E35" s="104"/>
      <c r="F35" s="104"/>
      <c r="G35" s="104"/>
      <c r="H35" s="89">
        <f t="shared" si="0"/>
        <v>0.13089383878861965</v>
      </c>
      <c r="I35" s="80">
        <f t="shared" si="1"/>
        <v>10.451481668536474</v>
      </c>
      <c r="J35" s="80">
        <f t="shared" si="2"/>
        <v>2.5317277485029166</v>
      </c>
      <c r="K35" s="80">
        <f t="shared" si="3"/>
        <v>0</v>
      </c>
    </row>
    <row r="36" spans="1:11">
      <c r="A36" s="70" t="s">
        <v>213</v>
      </c>
      <c r="B36" s="104">
        <v>104.35951350741065</v>
      </c>
      <c r="C36" s="104">
        <v>114.75932675084161</v>
      </c>
      <c r="D36" s="104">
        <v>119.19888524715248</v>
      </c>
      <c r="E36" s="104"/>
      <c r="F36" s="104"/>
      <c r="G36" s="104"/>
      <c r="H36" s="89">
        <f t="shared" si="0"/>
        <v>0.14219471939841943</v>
      </c>
      <c r="I36" s="80">
        <f t="shared" si="1"/>
        <v>14.839371739741821</v>
      </c>
      <c r="J36" s="80">
        <f t="shared" si="2"/>
        <v>4.4395584963108661</v>
      </c>
      <c r="K36" s="80">
        <f t="shared" si="3"/>
        <v>0</v>
      </c>
    </row>
    <row r="37" spans="1:11">
      <c r="A37" s="70" t="s">
        <v>214</v>
      </c>
      <c r="B37" s="104">
        <v>93.290993517384649</v>
      </c>
      <c r="C37" s="104">
        <v>102.34409884065418</v>
      </c>
      <c r="D37" s="104">
        <v>106.98096005086086</v>
      </c>
      <c r="E37" s="104"/>
      <c r="F37" s="104"/>
      <c r="G37" s="104"/>
      <c r="H37" s="89">
        <f t="shared" si="0"/>
        <v>0.1467447822916057</v>
      </c>
      <c r="I37" s="80">
        <f t="shared" si="1"/>
        <v>13.689966533476209</v>
      </c>
      <c r="J37" s="80">
        <f t="shared" si="2"/>
        <v>4.6368612102066749</v>
      </c>
      <c r="K37" s="80">
        <f t="shared" si="3"/>
        <v>0</v>
      </c>
    </row>
    <row r="38" spans="1:11">
      <c r="A38" s="70" t="s">
        <v>218</v>
      </c>
      <c r="B38" s="104">
        <v>88.707121019334011</v>
      </c>
      <c r="C38" s="104">
        <v>95.302906506135983</v>
      </c>
      <c r="D38" s="104">
        <v>96.472825679580382</v>
      </c>
      <c r="E38" s="104"/>
      <c r="F38" s="104"/>
      <c r="G38" s="104"/>
      <c r="H38" s="89">
        <f t="shared" si="0"/>
        <v>8.7543193500258118E-2</v>
      </c>
      <c r="I38" s="80">
        <f t="shared" si="1"/>
        <v>7.7657046602463708</v>
      </c>
      <c r="J38" s="80">
        <f t="shared" si="2"/>
        <v>1.1699191734443986</v>
      </c>
      <c r="K38" s="80">
        <f t="shared" si="3"/>
        <v>0</v>
      </c>
    </row>
    <row r="39" spans="1:11">
      <c r="A39" s="70" t="s">
        <v>219</v>
      </c>
      <c r="B39" s="104">
        <v>77.685007164264803</v>
      </c>
      <c r="C39" s="104">
        <v>87.081745150111729</v>
      </c>
      <c r="D39" s="104">
        <v>89.446815161826123</v>
      </c>
      <c r="E39" s="104"/>
      <c r="F39" s="104"/>
      <c r="G39" s="104"/>
      <c r="H39" s="89">
        <f t="shared" si="0"/>
        <v>0.15140383488272066</v>
      </c>
      <c r="I39" s="80">
        <f t="shared" si="1"/>
        <v>11.76180799756132</v>
      </c>
      <c r="J39" s="80">
        <f t="shared" si="2"/>
        <v>2.3650700117143941</v>
      </c>
      <c r="K39" s="80">
        <f t="shared" si="3"/>
        <v>0</v>
      </c>
    </row>
    <row r="40" spans="1:11">
      <c r="A40" s="70" t="s">
        <v>220</v>
      </c>
      <c r="B40" s="104">
        <v>84.354332004925283</v>
      </c>
      <c r="C40" s="104">
        <v>91.73493705931088</v>
      </c>
      <c r="D40" s="104">
        <v>95.055790115485678</v>
      </c>
      <c r="E40" s="104"/>
      <c r="F40" s="104"/>
      <c r="G40" s="104"/>
      <c r="H40" s="89">
        <f t="shared" si="0"/>
        <v>0.12686317176852943</v>
      </c>
      <c r="I40" s="80">
        <f t="shared" si="1"/>
        <v>10.701458110560395</v>
      </c>
      <c r="J40" s="80">
        <f t="shared" si="2"/>
        <v>3.3208530561747978</v>
      </c>
      <c r="K40" s="80">
        <f t="shared" si="3"/>
        <v>0</v>
      </c>
    </row>
    <row r="41" spans="1:11">
      <c r="A41" s="70" t="s">
        <v>130</v>
      </c>
      <c r="B41" s="104">
        <v>94.128339869417928</v>
      </c>
      <c r="C41" s="104">
        <v>96.932193446707188</v>
      </c>
      <c r="D41" s="104">
        <v>105.7464965865981</v>
      </c>
      <c r="E41" s="104"/>
      <c r="F41" s="104"/>
      <c r="G41" s="104"/>
      <c r="H41" s="89">
        <f t="shared" si="0"/>
        <v>0.12342889222627075</v>
      </c>
      <c r="I41" s="80">
        <f t="shared" si="1"/>
        <v>11.61815671718017</v>
      </c>
      <c r="J41" s="80">
        <f t="shared" si="2"/>
        <v>8.8143031398909102</v>
      </c>
      <c r="K41" s="80">
        <f t="shared" si="3"/>
        <v>0</v>
      </c>
    </row>
    <row r="42" spans="1:11">
      <c r="A42" s="70" t="s">
        <v>223</v>
      </c>
      <c r="B42" s="104">
        <v>85.386305372565346</v>
      </c>
      <c r="C42" s="104">
        <v>89.697203924379679</v>
      </c>
      <c r="D42" s="104">
        <v>95.533532493544087</v>
      </c>
      <c r="E42" s="104"/>
      <c r="F42" s="104"/>
      <c r="G42" s="104"/>
      <c r="H42" s="89">
        <f t="shared" si="0"/>
        <v>0.11883904657431224</v>
      </c>
      <c r="I42" s="80">
        <f t="shared" si="1"/>
        <v>10.147227120978741</v>
      </c>
      <c r="J42" s="80">
        <f t="shared" si="2"/>
        <v>5.836328569164408</v>
      </c>
      <c r="K42" s="80">
        <f t="shared" si="3"/>
        <v>0</v>
      </c>
    </row>
    <row r="43" spans="1:11">
      <c r="A43" s="70" t="s">
        <v>224</v>
      </c>
      <c r="B43" s="104">
        <v>115.88069644925854</v>
      </c>
      <c r="C43" s="104">
        <v>122.31136119850488</v>
      </c>
      <c r="D43" s="104">
        <v>131.80234310427605</v>
      </c>
      <c r="E43" s="104"/>
      <c r="F43" s="104"/>
      <c r="G43" s="104"/>
      <c r="H43" s="89">
        <f t="shared" si="0"/>
        <v>0.1373968844067936</v>
      </c>
      <c r="I43" s="80">
        <f t="shared" si="1"/>
        <v>15.921646655017511</v>
      </c>
      <c r="J43" s="80">
        <f t="shared" si="2"/>
        <v>9.4909819057711644</v>
      </c>
      <c r="K43" s="80">
        <f t="shared" si="3"/>
        <v>0</v>
      </c>
    </row>
    <row r="44" spans="1:11">
      <c r="A44" s="70" t="s">
        <v>225</v>
      </c>
      <c r="B44" s="104">
        <v>78.60638136201203</v>
      </c>
      <c r="C44" s="104">
        <v>88.512207620164133</v>
      </c>
      <c r="D44" s="104">
        <v>90.583379057388044</v>
      </c>
      <c r="E44" s="104"/>
      <c r="F44" s="104"/>
      <c r="G44" s="104"/>
      <c r="H44" s="89">
        <f t="shared" si="0"/>
        <v>0.15236673521730282</v>
      </c>
      <c r="I44" s="80">
        <f t="shared" si="1"/>
        <v>11.976997695376014</v>
      </c>
      <c r="J44" s="80">
        <f t="shared" si="2"/>
        <v>2.0711714372239101</v>
      </c>
      <c r="K44" s="80">
        <f t="shared" si="3"/>
        <v>0</v>
      </c>
    </row>
    <row r="45" spans="1:11">
      <c r="A45" s="70" t="s">
        <v>226</v>
      </c>
      <c r="B45" s="104">
        <v>82.161741417455715</v>
      </c>
      <c r="C45" s="104">
        <v>92.137218232799427</v>
      </c>
      <c r="D45" s="104">
        <v>93.213259195727005</v>
      </c>
      <c r="E45" s="104"/>
      <c r="F45" s="104"/>
      <c r="G45" s="104"/>
      <c r="H45" s="89">
        <f t="shared" si="0"/>
        <v>0.13450929334761316</v>
      </c>
      <c r="I45" s="80">
        <f t="shared" si="1"/>
        <v>11.05151777827129</v>
      </c>
      <c r="J45" s="80">
        <f t="shared" si="2"/>
        <v>1.0760409629275784</v>
      </c>
      <c r="K45" s="80">
        <f t="shared" si="3"/>
        <v>0</v>
      </c>
    </row>
    <row r="46" spans="1:11">
      <c r="A46" s="70" t="s">
        <v>227</v>
      </c>
      <c r="B46" s="104">
        <v>75.075101063994396</v>
      </c>
      <c r="C46" s="104">
        <v>83.396884350513375</v>
      </c>
      <c r="D46" s="104">
        <v>85.366716561960388</v>
      </c>
      <c r="E46" s="104"/>
      <c r="F46" s="104"/>
      <c r="G46" s="104"/>
      <c r="H46" s="89">
        <f t="shared" si="0"/>
        <v>0.13708427097811521</v>
      </c>
      <c r="I46" s="80">
        <f t="shared" si="1"/>
        <v>10.291615497965992</v>
      </c>
      <c r="J46" s="80">
        <f t="shared" si="2"/>
        <v>1.969832211447013</v>
      </c>
      <c r="K46" s="80">
        <f t="shared" si="3"/>
        <v>0</v>
      </c>
    </row>
    <row r="47" spans="1:11">
      <c r="A47" s="70" t="s">
        <v>228</v>
      </c>
      <c r="B47" s="104">
        <v>89.213035138946324</v>
      </c>
      <c r="C47" s="104">
        <v>97.42289879023302</v>
      </c>
      <c r="D47" s="104">
        <v>103.10822068011332</v>
      </c>
      <c r="E47" s="104"/>
      <c r="F47" s="104"/>
      <c r="G47" s="104"/>
      <c r="H47" s="89">
        <f t="shared" si="0"/>
        <v>0.15575286189429277</v>
      </c>
      <c r="I47" s="80">
        <f t="shared" si="1"/>
        <v>13.895185541166995</v>
      </c>
      <c r="J47" s="80">
        <f t="shared" si="2"/>
        <v>5.6853218898802993</v>
      </c>
      <c r="K47" s="80">
        <f t="shared" si="3"/>
        <v>0</v>
      </c>
    </row>
    <row r="48" spans="1:11">
      <c r="A48" s="70" t="s">
        <v>279</v>
      </c>
      <c r="B48" s="104">
        <v>79.427353235667653</v>
      </c>
      <c r="C48" s="104">
        <v>86.987164864902994</v>
      </c>
      <c r="D48" s="104">
        <v>91.791390098209305</v>
      </c>
      <c r="E48" s="104"/>
      <c r="F48" s="104"/>
      <c r="G48" s="104"/>
      <c r="H48" s="89">
        <f t="shared" si="0"/>
        <v>0.15566472202411824</v>
      </c>
      <c r="I48" s="80">
        <f t="shared" si="1"/>
        <v>12.364036862541653</v>
      </c>
      <c r="J48" s="80">
        <f t="shared" si="2"/>
        <v>4.8042252333063118</v>
      </c>
      <c r="K48" s="80">
        <f t="shared" si="3"/>
        <v>0</v>
      </c>
    </row>
    <row r="49" spans="1:11">
      <c r="A49" s="70" t="s">
        <v>229</v>
      </c>
      <c r="B49" s="104">
        <v>73.180615349234714</v>
      </c>
      <c r="C49" s="104">
        <v>83.041495259174255</v>
      </c>
      <c r="D49" s="104">
        <v>83.742057476155026</v>
      </c>
      <c r="E49" s="104"/>
      <c r="F49" s="104"/>
      <c r="G49" s="104"/>
      <c r="H49" s="89">
        <f t="shared" si="0"/>
        <v>0.14432021480714097</v>
      </c>
      <c r="I49" s="80">
        <f t="shared" si="1"/>
        <v>10.561442126920312</v>
      </c>
      <c r="J49" s="80">
        <f t="shared" si="2"/>
        <v>0.70056221698077081</v>
      </c>
      <c r="K49" s="80">
        <f t="shared" si="3"/>
        <v>0</v>
      </c>
    </row>
    <row r="50" spans="1:11">
      <c r="A50" s="70" t="s">
        <v>231</v>
      </c>
      <c r="B50" s="104">
        <v>79.956459466867159</v>
      </c>
      <c r="C50" s="104">
        <v>88.75290636465111</v>
      </c>
      <c r="D50" s="104">
        <v>91.357592084467612</v>
      </c>
      <c r="E50" s="104"/>
      <c r="F50" s="104"/>
      <c r="G50" s="104"/>
      <c r="H50" s="89">
        <f t="shared" si="0"/>
        <v>0.14259176423794656</v>
      </c>
      <c r="I50" s="80">
        <f t="shared" si="1"/>
        <v>11.401132617600453</v>
      </c>
      <c r="J50" s="80">
        <f t="shared" si="2"/>
        <v>2.6046857198165014</v>
      </c>
      <c r="K50" s="80">
        <f t="shared" si="3"/>
        <v>0</v>
      </c>
    </row>
    <row r="51" spans="1:11">
      <c r="A51" s="70" t="s">
        <v>232</v>
      </c>
      <c r="B51" s="104">
        <v>87.465052313235958</v>
      </c>
      <c r="C51" s="104">
        <v>95.253626751508364</v>
      </c>
      <c r="D51" s="104">
        <v>98.834102286531206</v>
      </c>
      <c r="E51" s="104"/>
      <c r="F51" s="104"/>
      <c r="G51" s="104"/>
      <c r="H51" s="89">
        <f t="shared" si="0"/>
        <v>0.12998391554811642</v>
      </c>
      <c r="I51" s="80">
        <f t="shared" si="1"/>
        <v>11.369049973295247</v>
      </c>
      <c r="J51" s="80">
        <f t="shared" si="2"/>
        <v>3.5804755350228419</v>
      </c>
      <c r="K51" s="80">
        <f t="shared" si="3"/>
        <v>0</v>
      </c>
    </row>
    <row r="52" spans="1:11">
      <c r="A52" s="70" t="s">
        <v>233</v>
      </c>
      <c r="B52" s="104">
        <v>72.879813662660638</v>
      </c>
      <c r="C52" s="104">
        <v>81.490509724204387</v>
      </c>
      <c r="D52" s="104">
        <v>82.370646852800292</v>
      </c>
      <c r="E52" s="104"/>
      <c r="F52" s="104"/>
      <c r="G52" s="104"/>
      <c r="H52" s="89">
        <f t="shared" si="0"/>
        <v>0.13022581580778936</v>
      </c>
      <c r="I52" s="80">
        <f t="shared" si="1"/>
        <v>9.4908331901396537</v>
      </c>
      <c r="J52" s="80">
        <f t="shared" si="2"/>
        <v>0.88013712859590498</v>
      </c>
      <c r="K52" s="80">
        <f t="shared" si="3"/>
        <v>0</v>
      </c>
    </row>
    <row r="53" spans="1:11">
      <c r="A53" s="70" t="s">
        <v>234</v>
      </c>
      <c r="B53" s="104">
        <v>75.155164072092163</v>
      </c>
      <c r="C53" s="104">
        <v>83.3219605321449</v>
      </c>
      <c r="D53" s="104">
        <v>85.683820457668759</v>
      </c>
      <c r="E53" s="104"/>
      <c r="F53" s="104"/>
      <c r="G53" s="104"/>
      <c r="H53" s="89">
        <f t="shared" si="0"/>
        <v>0.1400922546782952</v>
      </c>
      <c r="I53" s="80">
        <f t="shared" si="1"/>
        <v>10.528656385576596</v>
      </c>
      <c r="J53" s="80">
        <f t="shared" si="2"/>
        <v>2.3618599255238593</v>
      </c>
      <c r="K53" s="80">
        <f t="shared" si="3"/>
        <v>0</v>
      </c>
    </row>
    <row r="54" spans="1:11">
      <c r="A54" s="70" t="s">
        <v>235</v>
      </c>
      <c r="B54" s="104">
        <v>72.455927974291683</v>
      </c>
      <c r="C54" s="104">
        <v>80.987858662069328</v>
      </c>
      <c r="D54" s="104">
        <v>82.839130699946708</v>
      </c>
      <c r="E54" s="104"/>
      <c r="F54" s="104"/>
      <c r="G54" s="104"/>
      <c r="H54" s="89">
        <f t="shared" si="0"/>
        <v>0.14330370220831512</v>
      </c>
      <c r="I54" s="80">
        <f t="shared" si="1"/>
        <v>10.383202725655025</v>
      </c>
      <c r="J54" s="80">
        <f t="shared" si="2"/>
        <v>1.8512720378773793</v>
      </c>
      <c r="K54" s="80">
        <f t="shared" si="3"/>
        <v>0</v>
      </c>
    </row>
    <row r="55" spans="1:11">
      <c r="A55" s="70" t="s">
        <v>237</v>
      </c>
      <c r="B55" s="104">
        <v>75.511346169976704</v>
      </c>
      <c r="C55" s="104">
        <v>87.649982633294741</v>
      </c>
      <c r="D55" s="104">
        <v>89.915399878898029</v>
      </c>
      <c r="E55" s="104"/>
      <c r="F55" s="104"/>
      <c r="G55" s="104"/>
      <c r="H55" s="89">
        <f t="shared" si="0"/>
        <v>0.19075350181809331</v>
      </c>
      <c r="I55" s="80">
        <f t="shared" si="1"/>
        <v>14.404053708921325</v>
      </c>
      <c r="J55" s="80">
        <f t="shared" si="2"/>
        <v>2.2654172456032882</v>
      </c>
      <c r="K55" s="80">
        <f t="shared" si="3"/>
        <v>0</v>
      </c>
    </row>
    <row r="56" spans="1:11">
      <c r="A56" s="70" t="s">
        <v>238</v>
      </c>
      <c r="B56" s="104">
        <v>91.460997319594654</v>
      </c>
      <c r="C56" s="104">
        <v>97.822044008051947</v>
      </c>
      <c r="D56" s="104">
        <v>104.7247224677805</v>
      </c>
      <c r="E56" s="104"/>
      <c r="F56" s="104"/>
      <c r="G56" s="104"/>
      <c r="H56" s="89">
        <f t="shared" si="0"/>
        <v>0.14502056107958286</v>
      </c>
      <c r="I56" s="80">
        <f t="shared" si="1"/>
        <v>13.263725148185841</v>
      </c>
      <c r="J56" s="80">
        <f t="shared" si="2"/>
        <v>6.9026784597285484</v>
      </c>
      <c r="K56" s="80">
        <f t="shared" si="3"/>
        <v>0</v>
      </c>
    </row>
    <row r="57" spans="1:11">
      <c r="A57" s="70" t="s">
        <v>239</v>
      </c>
      <c r="B57" s="104">
        <v>79.565690318980486</v>
      </c>
      <c r="C57" s="104">
        <v>86.981936369155051</v>
      </c>
      <c r="D57" s="104">
        <v>89.964928685060173</v>
      </c>
      <c r="E57" s="104"/>
      <c r="F57" s="104"/>
      <c r="G57" s="104"/>
      <c r="H57" s="89">
        <f t="shared" si="0"/>
        <v>0.13070003319758713</v>
      </c>
      <c r="I57" s="80">
        <f t="shared" si="1"/>
        <v>10.399238366079686</v>
      </c>
      <c r="J57" s="80">
        <f t="shared" si="2"/>
        <v>2.9829923159051219</v>
      </c>
      <c r="K57" s="80">
        <f t="shared" si="3"/>
        <v>0</v>
      </c>
    </row>
    <row r="58" spans="1:11">
      <c r="A58" s="70" t="s">
        <v>240</v>
      </c>
      <c r="B58" s="104">
        <v>82.283469243795153</v>
      </c>
      <c r="C58" s="104">
        <v>90.381009035532983</v>
      </c>
      <c r="D58" s="104">
        <v>92.963173069675307</v>
      </c>
      <c r="E58" s="104"/>
      <c r="F58" s="104"/>
      <c r="G58" s="104"/>
      <c r="H58" s="89">
        <f t="shared" si="0"/>
        <v>0.12979160849717686</v>
      </c>
      <c r="I58" s="80">
        <f t="shared" si="1"/>
        <v>10.679703825880154</v>
      </c>
      <c r="J58" s="80">
        <f t="shared" si="2"/>
        <v>2.5821640341423233</v>
      </c>
      <c r="K58" s="80">
        <f t="shared" si="3"/>
        <v>0</v>
      </c>
    </row>
    <row r="59" spans="1:11">
      <c r="A59" s="70" t="s">
        <v>241</v>
      </c>
      <c r="B59" s="104">
        <v>71.534082691346825</v>
      </c>
      <c r="C59" s="104">
        <v>79.874215454336095</v>
      </c>
      <c r="D59" s="104">
        <v>81.935207122704995</v>
      </c>
      <c r="E59" s="104"/>
      <c r="F59" s="104"/>
      <c r="G59" s="104"/>
      <c r="H59" s="89">
        <f t="shared" si="0"/>
        <v>0.14540096189164314</v>
      </c>
      <c r="I59" s="80">
        <f t="shared" si="1"/>
        <v>10.40112443135817</v>
      </c>
      <c r="J59" s="80">
        <f t="shared" si="2"/>
        <v>2.0609916683688994</v>
      </c>
      <c r="K59" s="80">
        <f t="shared" si="3"/>
        <v>0</v>
      </c>
    </row>
    <row r="60" spans="1:11">
      <c r="A60" s="70" t="s">
        <v>242</v>
      </c>
      <c r="B60" s="104">
        <v>85.439738262288955</v>
      </c>
      <c r="C60" s="104">
        <v>91.559990966236512</v>
      </c>
      <c r="D60" s="104">
        <v>95.53173319800463</v>
      </c>
      <c r="E60" s="104"/>
      <c r="F60" s="104"/>
      <c r="G60" s="104"/>
      <c r="H60" s="89">
        <f t="shared" si="0"/>
        <v>0.11811828009976523</v>
      </c>
      <c r="I60" s="80">
        <f t="shared" si="1"/>
        <v>10.091994935715675</v>
      </c>
      <c r="J60" s="80">
        <f t="shared" si="2"/>
        <v>3.9717422317681184</v>
      </c>
      <c r="K60" s="80">
        <f t="shared" si="3"/>
        <v>0</v>
      </c>
    </row>
    <row r="61" spans="1:11">
      <c r="A61" s="70" t="s">
        <v>245</v>
      </c>
      <c r="B61" s="104">
        <v>94.791557386182859</v>
      </c>
      <c r="C61" s="104">
        <v>100.96988869616305</v>
      </c>
      <c r="D61" s="104">
        <v>109.15895260831169</v>
      </c>
      <c r="E61" s="104"/>
      <c r="F61" s="104"/>
      <c r="G61" s="104"/>
      <c r="H61" s="89">
        <f t="shared" si="0"/>
        <v>0.15156830015563258</v>
      </c>
      <c r="I61" s="80">
        <f t="shared" si="1"/>
        <v>14.367395222128835</v>
      </c>
      <c r="J61" s="80">
        <f t="shared" si="2"/>
        <v>8.1890639121486402</v>
      </c>
      <c r="K61" s="80">
        <f t="shared" si="3"/>
        <v>0</v>
      </c>
    </row>
    <row r="62" spans="1:11">
      <c r="A62" s="70" t="s">
        <v>246</v>
      </c>
      <c r="B62" s="104">
        <v>75.110744867096059</v>
      </c>
      <c r="C62" s="104">
        <v>85.366780648400564</v>
      </c>
      <c r="D62" s="104">
        <v>85.162196970501697</v>
      </c>
      <c r="E62" s="104"/>
      <c r="F62" s="104"/>
      <c r="G62" s="104"/>
      <c r="H62" s="89">
        <f t="shared" si="0"/>
        <v>0.13382176040446778</v>
      </c>
      <c r="I62" s="80">
        <f t="shared" si="1"/>
        <v>10.051452103405637</v>
      </c>
      <c r="J62" s="80">
        <f t="shared" si="2"/>
        <v>-0.20458367789886722</v>
      </c>
      <c r="K62" s="80">
        <f t="shared" si="3"/>
        <v>0</v>
      </c>
    </row>
    <row r="63" spans="1:11">
      <c r="A63" s="70" t="s">
        <v>247</v>
      </c>
      <c r="B63" s="104">
        <v>77.510213026903642</v>
      </c>
      <c r="C63" s="104">
        <v>86.801368077015326</v>
      </c>
      <c r="D63" s="104">
        <v>88.850409980924695</v>
      </c>
      <c r="E63" s="104"/>
      <c r="F63" s="104"/>
      <c r="G63" s="104"/>
      <c r="H63" s="89">
        <f t="shared" si="0"/>
        <v>0.14630584165837465</v>
      </c>
      <c r="I63" s="80">
        <f t="shared" si="1"/>
        <v>11.340196954021053</v>
      </c>
      <c r="J63" s="80">
        <f t="shared" si="2"/>
        <v>2.0490419039093695</v>
      </c>
      <c r="K63" s="80">
        <f t="shared" si="3"/>
        <v>0</v>
      </c>
    </row>
    <row r="64" spans="1:11">
      <c r="A64" s="70" t="s">
        <v>248</v>
      </c>
      <c r="B64" s="104">
        <v>83.494128038606348</v>
      </c>
      <c r="C64" s="104">
        <v>89.447970007295808</v>
      </c>
      <c r="D64" s="104">
        <v>93.06980333026037</v>
      </c>
      <c r="E64" s="104"/>
      <c r="F64" s="104"/>
      <c r="G64" s="104"/>
      <c r="H64" s="89">
        <f t="shared" si="0"/>
        <v>0.11468681111594319</v>
      </c>
      <c r="I64" s="80">
        <f t="shared" si="1"/>
        <v>9.5756752916540222</v>
      </c>
      <c r="J64" s="80">
        <f t="shared" si="2"/>
        <v>3.6218333229645623</v>
      </c>
      <c r="K64" s="80">
        <f t="shared" si="3"/>
        <v>0</v>
      </c>
    </row>
    <row r="65" spans="1:11">
      <c r="A65" s="70" t="s">
        <v>243</v>
      </c>
      <c r="B65" s="104">
        <v>80.490265045568563</v>
      </c>
      <c r="C65" s="104">
        <v>87.492006305839411</v>
      </c>
      <c r="D65" s="104">
        <v>92.947195387808037</v>
      </c>
      <c r="E65" s="104"/>
      <c r="F65" s="104"/>
      <c r="G65" s="104"/>
      <c r="H65" s="89">
        <f t="shared" si="0"/>
        <v>0.15476319198585242</v>
      </c>
      <c r="I65" s="80">
        <f t="shared" si="1"/>
        <v>12.456930342239474</v>
      </c>
      <c r="J65" s="80">
        <f t="shared" si="2"/>
        <v>5.4551890819686264</v>
      </c>
      <c r="K65" s="80">
        <f t="shared" si="3"/>
        <v>0</v>
      </c>
    </row>
    <row r="66" spans="1:11">
      <c r="A66" s="70" t="s">
        <v>249</v>
      </c>
      <c r="B66" s="104">
        <v>74.840976172319628</v>
      </c>
      <c r="C66" s="104">
        <v>82.483537988603999</v>
      </c>
      <c r="D66" s="104">
        <v>86.332504593211084</v>
      </c>
      <c r="E66" s="104"/>
      <c r="F66" s="104"/>
      <c r="G66" s="104"/>
      <c r="H66" s="89">
        <f t="shared" si="0"/>
        <v>0.15354594513081277</v>
      </c>
      <c r="I66" s="80">
        <f t="shared" si="1"/>
        <v>11.491528420891456</v>
      </c>
      <c r="J66" s="80">
        <f t="shared" si="2"/>
        <v>3.8489666046070852</v>
      </c>
      <c r="K66" s="80">
        <f t="shared" si="3"/>
        <v>0</v>
      </c>
    </row>
    <row r="67" spans="1:11">
      <c r="A67" s="70" t="s">
        <v>250</v>
      </c>
      <c r="B67" s="104">
        <v>83.063122574911901</v>
      </c>
      <c r="C67" s="104">
        <v>90.710566644981526</v>
      </c>
      <c r="D67" s="104">
        <v>92.760437983915281</v>
      </c>
      <c r="E67" s="104"/>
      <c r="F67" s="104"/>
      <c r="G67" s="104"/>
      <c r="H67" s="89">
        <f t="shared" si="0"/>
        <v>0.11674633830744431</v>
      </c>
      <c r="I67" s="80">
        <f t="shared" si="1"/>
        <v>9.6973154090033802</v>
      </c>
      <c r="J67" s="80">
        <f t="shared" si="2"/>
        <v>2.0498713389337553</v>
      </c>
      <c r="K67" s="80">
        <f t="shared" si="3"/>
        <v>0</v>
      </c>
    </row>
    <row r="68" spans="1:11">
      <c r="A68" s="70" t="s">
        <v>252</v>
      </c>
      <c r="B68" s="104">
        <v>80.056909066951675</v>
      </c>
      <c r="C68" s="104">
        <v>91.858785123009696</v>
      </c>
      <c r="D68" s="104">
        <v>91.257606510777975</v>
      </c>
      <c r="E68" s="104"/>
      <c r="F68" s="104"/>
      <c r="G68" s="104"/>
      <c r="H68" s="89">
        <f t="shared" ref="H68:H84" si="4">(D68-B68)/B68</f>
        <v>0.13990919177830291</v>
      </c>
      <c r="I68" s="80">
        <f t="shared" ref="I68:I84" si="5">(D68-B68)</f>
        <v>11.2006974438263</v>
      </c>
      <c r="J68" s="80">
        <f t="shared" ref="J68:J84" si="6">(D68-C68)</f>
        <v>-0.60117861223172042</v>
      </c>
      <c r="K68" s="80">
        <f t="shared" ref="K68:K84" si="7">G68-F68</f>
        <v>0</v>
      </c>
    </row>
    <row r="69" spans="1:11">
      <c r="A69" s="70" t="s">
        <v>253</v>
      </c>
      <c r="B69" s="104">
        <v>118.83521671393125</v>
      </c>
      <c r="C69" s="104">
        <v>112.69991022218704</v>
      </c>
      <c r="D69" s="104">
        <v>133.5105786864539</v>
      </c>
      <c r="E69" s="104"/>
      <c r="F69" s="104"/>
      <c r="G69" s="104"/>
      <c r="H69" s="89">
        <f t="shared" si="4"/>
        <v>0.12349337492984296</v>
      </c>
      <c r="I69" s="80">
        <f t="shared" si="5"/>
        <v>14.675361972522651</v>
      </c>
      <c r="J69" s="80">
        <f t="shared" si="6"/>
        <v>20.810668464266854</v>
      </c>
      <c r="K69" s="80">
        <f t="shared" si="7"/>
        <v>0</v>
      </c>
    </row>
    <row r="70" spans="1:11">
      <c r="A70" s="70" t="s">
        <v>179</v>
      </c>
      <c r="B70" s="104">
        <v>81.634178644153565</v>
      </c>
      <c r="C70" s="104">
        <v>87.388501889373188</v>
      </c>
      <c r="D70" s="104">
        <v>94.119848505295678</v>
      </c>
      <c r="E70" s="104"/>
      <c r="F70" s="104"/>
      <c r="G70" s="104"/>
      <c r="H70" s="89">
        <f t="shared" si="4"/>
        <v>0.15294659747319336</v>
      </c>
      <c r="I70" s="80">
        <f t="shared" si="5"/>
        <v>12.485669861142114</v>
      </c>
      <c r="J70" s="80">
        <f t="shared" si="6"/>
        <v>6.7313466159224902</v>
      </c>
      <c r="K70" s="80">
        <f t="shared" si="7"/>
        <v>0</v>
      </c>
    </row>
    <row r="71" spans="1:11">
      <c r="A71" s="70" t="s">
        <v>189</v>
      </c>
      <c r="B71" s="104">
        <v>75.534900040843524</v>
      </c>
      <c r="C71" s="104">
        <v>88.23773194583751</v>
      </c>
      <c r="D71" s="104">
        <v>89.718478073452502</v>
      </c>
      <c r="E71" s="104"/>
      <c r="F71" s="104"/>
      <c r="G71" s="104"/>
      <c r="H71" s="89">
        <f t="shared" si="4"/>
        <v>0.18777516121606805</v>
      </c>
      <c r="I71" s="80">
        <f t="shared" si="5"/>
        <v>14.183578032608978</v>
      </c>
      <c r="J71" s="80">
        <f t="shared" si="6"/>
        <v>1.4807461276149922</v>
      </c>
      <c r="K71" s="80">
        <f t="shared" si="7"/>
        <v>0</v>
      </c>
    </row>
    <row r="72" spans="1:11">
      <c r="A72" s="70" t="s">
        <v>217</v>
      </c>
      <c r="B72" s="104">
        <v>80.820614667602086</v>
      </c>
      <c r="C72" s="104">
        <v>86.635303466664539</v>
      </c>
      <c r="D72" s="104">
        <v>92.878976798563983</v>
      </c>
      <c r="E72" s="104"/>
      <c r="F72" s="104"/>
      <c r="G72" s="104"/>
      <c r="H72" s="89">
        <f t="shared" si="4"/>
        <v>0.14919908962033218</v>
      </c>
      <c r="I72" s="80">
        <f t="shared" si="5"/>
        <v>12.058362130961896</v>
      </c>
      <c r="J72" s="80">
        <f t="shared" si="6"/>
        <v>6.2436733318994442</v>
      </c>
      <c r="K72" s="80">
        <f t="shared" si="7"/>
        <v>0</v>
      </c>
    </row>
    <row r="73" spans="1:11">
      <c r="A73" s="70" t="s">
        <v>222</v>
      </c>
      <c r="B73" s="104">
        <v>96.43688432566492</v>
      </c>
      <c r="C73" s="104">
        <v>103.51951867248954</v>
      </c>
      <c r="D73" s="104">
        <v>108.61593762704554</v>
      </c>
      <c r="E73" s="104"/>
      <c r="F73" s="104"/>
      <c r="G73" s="104"/>
      <c r="H73" s="89">
        <f t="shared" si="4"/>
        <v>0.12629040627497115</v>
      </c>
      <c r="I73" s="80">
        <f t="shared" si="5"/>
        <v>12.17905330138062</v>
      </c>
      <c r="J73" s="80">
        <f t="shared" si="6"/>
        <v>5.0964189545560004</v>
      </c>
      <c r="K73" s="80">
        <f t="shared" si="7"/>
        <v>0</v>
      </c>
    </row>
    <row r="74" spans="1:11">
      <c r="A74" s="70" t="s">
        <v>188</v>
      </c>
      <c r="B74" s="104">
        <v>84.398985526863882</v>
      </c>
      <c r="C74" s="104">
        <v>92.177765789276094</v>
      </c>
      <c r="D74" s="104">
        <v>91.433964046821629</v>
      </c>
      <c r="E74" s="104"/>
      <c r="F74" s="104"/>
      <c r="G74" s="104"/>
      <c r="H74" s="89">
        <f t="shared" si="4"/>
        <v>8.3353827964182572E-2</v>
      </c>
      <c r="I74" s="80">
        <f t="shared" si="5"/>
        <v>7.0349785199577468</v>
      </c>
      <c r="J74" s="80">
        <f t="shared" si="6"/>
        <v>-0.7438017424544654</v>
      </c>
      <c r="K74" s="80">
        <f t="shared" si="7"/>
        <v>0</v>
      </c>
    </row>
    <row r="75" spans="1:11">
      <c r="A75" s="70" t="s">
        <v>244</v>
      </c>
      <c r="B75" s="104">
        <v>73.803428380352344</v>
      </c>
      <c r="C75" s="104">
        <v>82.1540315537938</v>
      </c>
      <c r="D75" s="104">
        <v>84.49577810246484</v>
      </c>
      <c r="E75" s="104"/>
      <c r="F75" s="104"/>
      <c r="G75" s="104"/>
      <c r="H75" s="89">
        <f t="shared" si="4"/>
        <v>0.14487605734260131</v>
      </c>
      <c r="I75" s="80">
        <f t="shared" si="5"/>
        <v>10.692349722112496</v>
      </c>
      <c r="J75" s="80">
        <f t="shared" si="6"/>
        <v>2.3417465486710398</v>
      </c>
      <c r="K75" s="80">
        <f t="shared" si="7"/>
        <v>0</v>
      </c>
    </row>
    <row r="76" spans="1:11">
      <c r="A76" s="70" t="s">
        <v>187</v>
      </c>
      <c r="B76" s="104">
        <v>80.350852298599008</v>
      </c>
      <c r="C76" s="104">
        <v>87.051839201065548</v>
      </c>
      <c r="D76" s="104">
        <v>92.11132358760679</v>
      </c>
      <c r="E76" s="104"/>
      <c r="F76" s="104"/>
      <c r="G76" s="104"/>
      <c r="H76" s="89">
        <f t="shared" si="4"/>
        <v>0.14636398933646205</v>
      </c>
      <c r="I76" s="80">
        <f t="shared" si="5"/>
        <v>11.760471289007782</v>
      </c>
      <c r="J76" s="80">
        <f t="shared" si="6"/>
        <v>5.0594843865412429</v>
      </c>
      <c r="K76" s="80">
        <f t="shared" si="7"/>
        <v>0</v>
      </c>
    </row>
    <row r="77" spans="1:11">
      <c r="A77" s="70" t="s">
        <v>183</v>
      </c>
      <c r="B77" s="104">
        <v>89.152884487391844</v>
      </c>
      <c r="C77" s="104">
        <v>120.72480374186208</v>
      </c>
      <c r="D77" s="104">
        <v>114.9127003443656</v>
      </c>
      <c r="E77" s="104"/>
      <c r="F77" s="104"/>
      <c r="G77" s="104"/>
      <c r="H77" s="89">
        <f t="shared" si="4"/>
        <v>0.28893979151753363</v>
      </c>
      <c r="I77" s="80">
        <f t="shared" si="5"/>
        <v>25.759815856973759</v>
      </c>
      <c r="J77" s="80">
        <f t="shared" si="6"/>
        <v>-5.8121033974964718</v>
      </c>
      <c r="K77" s="80">
        <f t="shared" si="7"/>
        <v>0</v>
      </c>
    </row>
    <row r="78" spans="1:11">
      <c r="A78" s="70" t="s">
        <v>211</v>
      </c>
      <c r="B78" s="104">
        <v>77.737075897171565</v>
      </c>
      <c r="C78" s="104">
        <v>86.282566897147362</v>
      </c>
      <c r="D78" s="104">
        <v>88.255330909147091</v>
      </c>
      <c r="E78" s="104"/>
      <c r="F78" s="104"/>
      <c r="G78" s="104"/>
      <c r="H78" s="89">
        <f t="shared" si="4"/>
        <v>0.13530551401095636</v>
      </c>
      <c r="I78" s="80">
        <f t="shared" si="5"/>
        <v>10.518255011975526</v>
      </c>
      <c r="J78" s="80">
        <f t="shared" si="6"/>
        <v>1.972764011999729</v>
      </c>
      <c r="K78" s="80">
        <f t="shared" si="7"/>
        <v>0</v>
      </c>
    </row>
    <row r="79" spans="1:11">
      <c r="A79" s="70" t="s">
        <v>251</v>
      </c>
      <c r="B79" s="104">
        <v>85.911097027386447</v>
      </c>
      <c r="C79" s="104">
        <v>99.788070614685381</v>
      </c>
      <c r="D79" s="104">
        <v>99.95946884902142</v>
      </c>
      <c r="E79" s="104"/>
      <c r="F79" s="104"/>
      <c r="G79" s="104"/>
      <c r="H79" s="89">
        <f t="shared" si="4"/>
        <v>0.16352220269235626</v>
      </c>
      <c r="I79" s="80">
        <f t="shared" si="5"/>
        <v>14.048371821634973</v>
      </c>
      <c r="J79" s="80">
        <f t="shared" si="6"/>
        <v>0.17139823433603851</v>
      </c>
      <c r="K79" s="80">
        <f t="shared" si="7"/>
        <v>0</v>
      </c>
    </row>
    <row r="80" spans="1:11">
      <c r="A80" s="70" t="s">
        <v>216</v>
      </c>
      <c r="B80" s="104">
        <v>90.102000160030343</v>
      </c>
      <c r="C80" s="104">
        <v>99.103633623160604</v>
      </c>
      <c r="D80" s="104">
        <v>103.13104822412389</v>
      </c>
      <c r="E80" s="104"/>
      <c r="F80" s="104"/>
      <c r="G80" s="104"/>
      <c r="H80" s="89">
        <f t="shared" si="4"/>
        <v>0.14460331669610693</v>
      </c>
      <c r="I80" s="80">
        <f t="shared" si="5"/>
        <v>13.029048064093544</v>
      </c>
      <c r="J80" s="80">
        <f t="shared" si="6"/>
        <v>4.027414600963283</v>
      </c>
      <c r="K80" s="80">
        <f t="shared" si="7"/>
        <v>0</v>
      </c>
    </row>
    <row r="81" spans="1:11">
      <c r="A81" s="70" t="s">
        <v>221</v>
      </c>
      <c r="B81" s="104">
        <v>71.050762210790367</v>
      </c>
      <c r="C81" s="104">
        <v>86.00892425219763</v>
      </c>
      <c r="D81" s="104">
        <v>86.396010512230745</v>
      </c>
      <c r="E81" s="104"/>
      <c r="F81" s="104"/>
      <c r="G81" s="104"/>
      <c r="H81" s="89">
        <f t="shared" si="4"/>
        <v>0.21597584352318067</v>
      </c>
      <c r="I81" s="80">
        <f t="shared" si="5"/>
        <v>15.345248301440378</v>
      </c>
      <c r="J81" s="80">
        <f t="shared" si="6"/>
        <v>0.38708626003311508</v>
      </c>
      <c r="K81" s="80">
        <f t="shared" si="7"/>
        <v>0</v>
      </c>
    </row>
    <row r="82" spans="1:11">
      <c r="A82" s="70" t="s">
        <v>236</v>
      </c>
      <c r="B82" s="104">
        <v>78.2925701046195</v>
      </c>
      <c r="C82" s="104">
        <v>86.716342556132432</v>
      </c>
      <c r="D82" s="104">
        <v>89.274399637741055</v>
      </c>
      <c r="E82" s="104"/>
      <c r="F82" s="104"/>
      <c r="G82" s="104"/>
      <c r="H82" s="89">
        <f t="shared" si="4"/>
        <v>0.14026656065124618</v>
      </c>
      <c r="I82" s="80">
        <f t="shared" si="5"/>
        <v>10.981829533121555</v>
      </c>
      <c r="J82" s="80">
        <f t="shared" si="6"/>
        <v>2.5580570816086237</v>
      </c>
      <c r="K82" s="80">
        <f t="shared" si="7"/>
        <v>0</v>
      </c>
    </row>
    <row r="83" spans="1:11">
      <c r="A83" s="70" t="s">
        <v>200</v>
      </c>
      <c r="B83" s="104">
        <v>77.994137638638463</v>
      </c>
      <c r="C83" s="104">
        <v>89.1730508191322</v>
      </c>
      <c r="D83" s="104">
        <v>89.646544313212203</v>
      </c>
      <c r="E83" s="104"/>
      <c r="F83" s="104"/>
      <c r="G83" s="104"/>
      <c r="H83" s="89">
        <f t="shared" si="4"/>
        <v>0.14940105791747499</v>
      </c>
      <c r="I83" s="80">
        <f t="shared" si="5"/>
        <v>11.65240667457374</v>
      </c>
      <c r="J83" s="80">
        <f t="shared" si="6"/>
        <v>0.47349349408000307</v>
      </c>
      <c r="K83" s="80">
        <f t="shared" si="7"/>
        <v>0</v>
      </c>
    </row>
    <row r="84" spans="1:11" s="114" customFormat="1">
      <c r="A84" s="70" t="s">
        <v>173</v>
      </c>
      <c r="B84" s="105">
        <v>92.909240497354787</v>
      </c>
      <c r="C84" s="105">
        <v>101.65694823577476</v>
      </c>
      <c r="D84" s="105">
        <v>105.85654507652885</v>
      </c>
      <c r="E84" s="105"/>
      <c r="F84" s="105"/>
      <c r="G84" s="105"/>
      <c r="H84" s="112">
        <f t="shared" si="4"/>
        <v>0.13935432589767732</v>
      </c>
      <c r="I84" s="115">
        <f t="shared" si="5"/>
        <v>12.947304579174059</v>
      </c>
      <c r="J84" s="115">
        <f t="shared" si="6"/>
        <v>4.1995968407540829</v>
      </c>
      <c r="K84" s="80">
        <f t="shared" si="7"/>
        <v>0</v>
      </c>
    </row>
    <row r="85" spans="1:11">
      <c r="B85" s="71"/>
      <c r="C85" s="71"/>
      <c r="D85" s="71"/>
      <c r="E85" s="71"/>
      <c r="F85" s="71"/>
      <c r="G85" s="71"/>
    </row>
    <row r="86" spans="1:11">
      <c r="D86" s="164">
        <f>D84-B84</f>
        <v>12.947304579174059</v>
      </c>
      <c r="E86" s="164">
        <f>D84-C84</f>
        <v>4.1995968407540829</v>
      </c>
    </row>
    <row r="87" spans="1:11">
      <c r="D87" s="164">
        <f>G84-E84</f>
        <v>0</v>
      </c>
      <c r="E87" s="164">
        <f>G84-F84</f>
        <v>0</v>
      </c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L1" zoomScale="80" zoomScaleNormal="80" workbookViewId="0">
      <selection activeCell="Z13" sqref="Z13"/>
    </sheetView>
  </sheetViews>
  <sheetFormatPr defaultRowHeight="15"/>
  <cols>
    <col min="2" max="2" width="19.140625" customWidth="1"/>
    <col min="3" max="3" width="11.140625" style="149" customWidth="1"/>
    <col min="4" max="4" width="11.140625" style="147" customWidth="1"/>
    <col min="5" max="5" width="11.140625" style="148" customWidth="1"/>
    <col min="6" max="8" width="11.140625" style="155" customWidth="1"/>
    <col min="9" max="9" width="31.140625" customWidth="1"/>
    <col min="10" max="10" width="25.140625" customWidth="1"/>
    <col min="11" max="11" width="29" customWidth="1"/>
    <col min="12" max="12" width="28.140625" customWidth="1"/>
  </cols>
  <sheetData>
    <row r="1" spans="1:12" s="155" customFormat="1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2" s="73" customFormat="1" ht="66.599999999999994" customHeight="1">
      <c r="A2" s="91" t="s">
        <v>91</v>
      </c>
      <c r="B2" s="91" t="s">
        <v>174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339</v>
      </c>
      <c r="J2" s="91" t="s">
        <v>340</v>
      </c>
      <c r="K2" s="2" t="s">
        <v>341</v>
      </c>
      <c r="L2" s="159" t="s">
        <v>342</v>
      </c>
    </row>
    <row r="3" spans="1:12">
      <c r="A3" s="74">
        <v>1</v>
      </c>
      <c r="B3" s="88" t="s">
        <v>92</v>
      </c>
      <c r="C3" s="81">
        <v>39130</v>
      </c>
      <c r="D3" s="81">
        <v>41330</v>
      </c>
      <c r="E3" s="81">
        <v>41778</v>
      </c>
      <c r="F3" s="81"/>
      <c r="G3" s="81"/>
      <c r="H3" s="81"/>
      <c r="I3" s="89">
        <f>(E3-C3)/C3</f>
        <v>6.7671863020700232E-2</v>
      </c>
      <c r="J3" s="82">
        <f>E3-C3</f>
        <v>2648</v>
      </c>
      <c r="K3" s="82">
        <f>E3-D3</f>
        <v>448</v>
      </c>
      <c r="L3" s="82">
        <f>H3-G3</f>
        <v>0</v>
      </c>
    </row>
    <row r="4" spans="1:12">
      <c r="A4" s="74">
        <v>2</v>
      </c>
      <c r="B4" s="88" t="s">
        <v>93</v>
      </c>
      <c r="C4" s="81">
        <v>6574</v>
      </c>
      <c r="D4" s="81">
        <v>7058</v>
      </c>
      <c r="E4" s="81">
        <v>7162</v>
      </c>
      <c r="F4" s="81"/>
      <c r="G4" s="81"/>
      <c r="H4" s="81"/>
      <c r="I4" s="89">
        <f t="shared" ref="I4:I67" si="0">(E4-C4)/C4</f>
        <v>8.9443261332522062E-2</v>
      </c>
      <c r="J4" s="82">
        <f t="shared" ref="J4:J67" si="1">E4-C4</f>
        <v>588</v>
      </c>
      <c r="K4" s="82">
        <f t="shared" ref="K4:K67" si="2">E4-D4</f>
        <v>104</v>
      </c>
      <c r="L4" s="82">
        <f t="shared" ref="L4:L67" si="3">H4-G4</f>
        <v>0</v>
      </c>
    </row>
    <row r="5" spans="1:12">
      <c r="A5" s="74">
        <v>3</v>
      </c>
      <c r="B5" s="88" t="s">
        <v>94</v>
      </c>
      <c r="C5" s="81">
        <v>12279</v>
      </c>
      <c r="D5" s="81">
        <v>13056</v>
      </c>
      <c r="E5" s="81">
        <v>13201</v>
      </c>
      <c r="F5" s="81"/>
      <c r="G5" s="81"/>
      <c r="H5" s="81"/>
      <c r="I5" s="89">
        <f t="shared" si="0"/>
        <v>7.5087547845915786E-2</v>
      </c>
      <c r="J5" s="82">
        <f t="shared" si="1"/>
        <v>922</v>
      </c>
      <c r="K5" s="82">
        <f t="shared" si="2"/>
        <v>145</v>
      </c>
      <c r="L5" s="82">
        <f t="shared" si="3"/>
        <v>0</v>
      </c>
    </row>
    <row r="6" spans="1:12">
      <c r="A6" s="74">
        <v>4</v>
      </c>
      <c r="B6" s="88" t="s">
        <v>95</v>
      </c>
      <c r="C6" s="81">
        <v>2560</v>
      </c>
      <c r="D6" s="81">
        <v>2689</v>
      </c>
      <c r="E6" s="81">
        <v>2712</v>
      </c>
      <c r="F6" s="81"/>
      <c r="G6" s="81"/>
      <c r="H6" s="81"/>
      <c r="I6" s="89">
        <f t="shared" si="0"/>
        <v>5.9374999999999997E-2</v>
      </c>
      <c r="J6" s="82">
        <f t="shared" si="1"/>
        <v>152</v>
      </c>
      <c r="K6" s="82">
        <f t="shared" si="2"/>
        <v>23</v>
      </c>
      <c r="L6" s="82">
        <f t="shared" si="3"/>
        <v>0</v>
      </c>
    </row>
    <row r="7" spans="1:12">
      <c r="A7" s="74">
        <v>5</v>
      </c>
      <c r="B7" s="88" t="s">
        <v>96</v>
      </c>
      <c r="C7" s="81">
        <v>5551</v>
      </c>
      <c r="D7" s="81">
        <v>6054</v>
      </c>
      <c r="E7" s="81">
        <v>6108</v>
      </c>
      <c r="F7" s="81"/>
      <c r="G7" s="81"/>
      <c r="H7" s="81"/>
      <c r="I7" s="89">
        <f t="shared" si="0"/>
        <v>0.10034228067014953</v>
      </c>
      <c r="J7" s="82">
        <f t="shared" si="1"/>
        <v>557</v>
      </c>
      <c r="K7" s="82">
        <f t="shared" si="2"/>
        <v>54</v>
      </c>
      <c r="L7" s="82">
        <f t="shared" si="3"/>
        <v>0</v>
      </c>
    </row>
    <row r="8" spans="1:12">
      <c r="A8" s="74">
        <v>6</v>
      </c>
      <c r="B8" s="88" t="s">
        <v>97</v>
      </c>
      <c r="C8" s="81">
        <v>134028</v>
      </c>
      <c r="D8" s="81">
        <v>143759</v>
      </c>
      <c r="E8" s="81">
        <v>144963</v>
      </c>
      <c r="F8" s="81"/>
      <c r="G8" s="81"/>
      <c r="H8" s="81"/>
      <c r="I8" s="89">
        <f t="shared" si="0"/>
        <v>8.158742949234489E-2</v>
      </c>
      <c r="J8" s="82">
        <f t="shared" si="1"/>
        <v>10935</v>
      </c>
      <c r="K8" s="82">
        <f t="shared" si="2"/>
        <v>1204</v>
      </c>
      <c r="L8" s="82">
        <f t="shared" si="3"/>
        <v>0</v>
      </c>
    </row>
    <row r="9" spans="1:12">
      <c r="A9" s="74">
        <v>7</v>
      </c>
      <c r="B9" s="88" t="s">
        <v>98</v>
      </c>
      <c r="C9" s="81">
        <v>65583</v>
      </c>
      <c r="D9" s="81">
        <v>70060</v>
      </c>
      <c r="E9" s="81">
        <v>70930</v>
      </c>
      <c r="F9" s="81"/>
      <c r="G9" s="81"/>
      <c r="H9" s="81"/>
      <c r="I9" s="89">
        <f t="shared" si="0"/>
        <v>8.1530274613848097E-2</v>
      </c>
      <c r="J9" s="82">
        <f t="shared" si="1"/>
        <v>5347</v>
      </c>
      <c r="K9" s="82">
        <f t="shared" si="2"/>
        <v>870</v>
      </c>
      <c r="L9" s="82">
        <f t="shared" si="3"/>
        <v>0</v>
      </c>
    </row>
    <row r="10" spans="1:12">
      <c r="A10" s="74">
        <v>8</v>
      </c>
      <c r="B10" s="88" t="s">
        <v>99</v>
      </c>
      <c r="C10" s="81">
        <v>3628</v>
      </c>
      <c r="D10" s="81">
        <v>3882</v>
      </c>
      <c r="E10" s="81">
        <v>3925</v>
      </c>
      <c r="F10" s="81"/>
      <c r="G10" s="81"/>
      <c r="H10" s="81"/>
      <c r="I10" s="89">
        <f t="shared" si="0"/>
        <v>8.1863285556780602E-2</v>
      </c>
      <c r="J10" s="82">
        <f t="shared" si="1"/>
        <v>297</v>
      </c>
      <c r="K10" s="82">
        <f t="shared" si="2"/>
        <v>43</v>
      </c>
      <c r="L10" s="82">
        <f t="shared" si="3"/>
        <v>0</v>
      </c>
    </row>
    <row r="11" spans="1:12">
      <c r="A11" s="74">
        <v>9</v>
      </c>
      <c r="B11" s="88" t="s">
        <v>100</v>
      </c>
      <c r="C11" s="81">
        <v>25645</v>
      </c>
      <c r="D11" s="81">
        <v>27387</v>
      </c>
      <c r="E11" s="81">
        <v>27681</v>
      </c>
      <c r="F11" s="81"/>
      <c r="G11" s="81"/>
      <c r="H11" s="81"/>
      <c r="I11" s="89">
        <f t="shared" si="0"/>
        <v>7.9391694287385461E-2</v>
      </c>
      <c r="J11" s="82">
        <f t="shared" si="1"/>
        <v>2036</v>
      </c>
      <c r="K11" s="82">
        <f t="shared" si="2"/>
        <v>294</v>
      </c>
      <c r="L11" s="82">
        <f t="shared" si="3"/>
        <v>0</v>
      </c>
    </row>
    <row r="12" spans="1:12">
      <c r="A12" s="74">
        <v>10</v>
      </c>
      <c r="B12" s="88" t="s">
        <v>101</v>
      </c>
      <c r="C12" s="81">
        <v>27286</v>
      </c>
      <c r="D12" s="81">
        <v>29545</v>
      </c>
      <c r="E12" s="81">
        <v>29866</v>
      </c>
      <c r="F12" s="81"/>
      <c r="G12" s="81"/>
      <c r="H12" s="81"/>
      <c r="I12" s="89">
        <f t="shared" si="0"/>
        <v>9.455398372791908E-2</v>
      </c>
      <c r="J12" s="82">
        <f t="shared" si="1"/>
        <v>2580</v>
      </c>
      <c r="K12" s="82">
        <f t="shared" si="2"/>
        <v>321</v>
      </c>
      <c r="L12" s="82">
        <f t="shared" si="3"/>
        <v>0</v>
      </c>
    </row>
    <row r="13" spans="1:12">
      <c r="A13" s="74">
        <v>11</v>
      </c>
      <c r="B13" s="88" t="s">
        <v>102</v>
      </c>
      <c r="C13" s="81">
        <v>4402</v>
      </c>
      <c r="D13" s="81">
        <v>4672</v>
      </c>
      <c r="E13" s="81">
        <v>4701</v>
      </c>
      <c r="F13" s="81"/>
      <c r="G13" s="81"/>
      <c r="H13" s="81"/>
      <c r="I13" s="89">
        <f t="shared" si="0"/>
        <v>6.7923671058609719E-2</v>
      </c>
      <c r="J13" s="82">
        <f t="shared" si="1"/>
        <v>299</v>
      </c>
      <c r="K13" s="82">
        <f t="shared" si="2"/>
        <v>29</v>
      </c>
      <c r="L13" s="82">
        <f t="shared" si="3"/>
        <v>0</v>
      </c>
    </row>
    <row r="14" spans="1:12">
      <c r="A14" s="74">
        <v>12</v>
      </c>
      <c r="B14" s="88" t="s">
        <v>103</v>
      </c>
      <c r="C14" s="81">
        <v>2166</v>
      </c>
      <c r="D14" s="81">
        <v>2461</v>
      </c>
      <c r="E14" s="81">
        <v>2490</v>
      </c>
      <c r="F14" s="81"/>
      <c r="G14" s="81"/>
      <c r="H14" s="81"/>
      <c r="I14" s="89">
        <f t="shared" si="0"/>
        <v>0.14958448753462603</v>
      </c>
      <c r="J14" s="82">
        <f t="shared" si="1"/>
        <v>324</v>
      </c>
      <c r="K14" s="82">
        <f t="shared" si="2"/>
        <v>29</v>
      </c>
      <c r="L14" s="82">
        <f t="shared" si="3"/>
        <v>0</v>
      </c>
    </row>
    <row r="15" spans="1:12">
      <c r="A15" s="74">
        <v>13</v>
      </c>
      <c r="B15" s="88" t="s">
        <v>104</v>
      </c>
      <c r="C15" s="81">
        <v>2525</v>
      </c>
      <c r="D15" s="81">
        <v>2770</v>
      </c>
      <c r="E15" s="81">
        <v>2754</v>
      </c>
      <c r="F15" s="81"/>
      <c r="G15" s="81"/>
      <c r="H15" s="81"/>
      <c r="I15" s="89">
        <f t="shared" si="0"/>
        <v>9.069306930693069E-2</v>
      </c>
      <c r="J15" s="82">
        <f t="shared" si="1"/>
        <v>229</v>
      </c>
      <c r="K15" s="82">
        <f t="shared" si="2"/>
        <v>-16</v>
      </c>
      <c r="L15" s="82">
        <f t="shared" si="3"/>
        <v>0</v>
      </c>
    </row>
    <row r="16" spans="1:12">
      <c r="A16" s="74">
        <v>14</v>
      </c>
      <c r="B16" s="88" t="s">
        <v>105</v>
      </c>
      <c r="C16" s="81">
        <v>6802</v>
      </c>
      <c r="D16" s="81">
        <v>7244</v>
      </c>
      <c r="E16" s="81">
        <v>7428</v>
      </c>
      <c r="F16" s="81"/>
      <c r="G16" s="81"/>
      <c r="H16" s="81"/>
      <c r="I16" s="89">
        <f t="shared" si="0"/>
        <v>9.2031755366068807E-2</v>
      </c>
      <c r="J16" s="82">
        <f t="shared" si="1"/>
        <v>626</v>
      </c>
      <c r="K16" s="82">
        <f t="shared" si="2"/>
        <v>184</v>
      </c>
      <c r="L16" s="82">
        <f t="shared" si="3"/>
        <v>0</v>
      </c>
    </row>
    <row r="17" spans="1:12">
      <c r="A17" s="74">
        <v>15</v>
      </c>
      <c r="B17" s="88" t="s">
        <v>106</v>
      </c>
      <c r="C17" s="81">
        <v>5640</v>
      </c>
      <c r="D17" s="81">
        <v>6131</v>
      </c>
      <c r="E17" s="81">
        <v>6249</v>
      </c>
      <c r="F17" s="81"/>
      <c r="G17" s="81"/>
      <c r="H17" s="81"/>
      <c r="I17" s="89">
        <f t="shared" si="0"/>
        <v>0.10797872340425532</v>
      </c>
      <c r="J17" s="82">
        <f t="shared" si="1"/>
        <v>609</v>
      </c>
      <c r="K17" s="82">
        <f t="shared" si="2"/>
        <v>118</v>
      </c>
      <c r="L17" s="82">
        <f t="shared" si="3"/>
        <v>0</v>
      </c>
    </row>
    <row r="18" spans="1:12">
      <c r="A18" s="74">
        <v>16</v>
      </c>
      <c r="B18" s="88" t="s">
        <v>107</v>
      </c>
      <c r="C18" s="81">
        <v>71791</v>
      </c>
      <c r="D18" s="81">
        <v>77481</v>
      </c>
      <c r="E18" s="81">
        <v>78065</v>
      </c>
      <c r="F18" s="81"/>
      <c r="G18" s="81"/>
      <c r="H18" s="81"/>
      <c r="I18" s="89">
        <f t="shared" si="0"/>
        <v>8.7392570099316072E-2</v>
      </c>
      <c r="J18" s="82">
        <f t="shared" si="1"/>
        <v>6274</v>
      </c>
      <c r="K18" s="82">
        <f t="shared" si="2"/>
        <v>584</v>
      </c>
      <c r="L18" s="82">
        <f t="shared" si="3"/>
        <v>0</v>
      </c>
    </row>
    <row r="19" spans="1:12">
      <c r="A19" s="74">
        <v>17</v>
      </c>
      <c r="B19" s="88" t="s">
        <v>108</v>
      </c>
      <c r="C19" s="81">
        <v>13545</v>
      </c>
      <c r="D19" s="81">
        <v>14605</v>
      </c>
      <c r="E19" s="81">
        <v>14670</v>
      </c>
      <c r="F19" s="81"/>
      <c r="G19" s="81"/>
      <c r="H19" s="81"/>
      <c r="I19" s="89">
        <f t="shared" si="0"/>
        <v>8.3056478405315617E-2</v>
      </c>
      <c r="J19" s="82">
        <f t="shared" si="1"/>
        <v>1125</v>
      </c>
      <c r="K19" s="82">
        <f t="shared" si="2"/>
        <v>65</v>
      </c>
      <c r="L19" s="82">
        <f t="shared" si="3"/>
        <v>0</v>
      </c>
    </row>
    <row r="20" spans="1:12">
      <c r="A20" s="74">
        <v>18</v>
      </c>
      <c r="B20" s="88" t="s">
        <v>109</v>
      </c>
      <c r="C20" s="81">
        <v>2889</v>
      </c>
      <c r="D20" s="81">
        <v>3049</v>
      </c>
      <c r="E20" s="81">
        <v>3050</v>
      </c>
      <c r="F20" s="81"/>
      <c r="G20" s="81"/>
      <c r="H20" s="81"/>
      <c r="I20" s="89">
        <f t="shared" si="0"/>
        <v>5.5728625822083766E-2</v>
      </c>
      <c r="J20" s="82">
        <f t="shared" si="1"/>
        <v>161</v>
      </c>
      <c r="K20" s="82">
        <f t="shared" si="2"/>
        <v>1</v>
      </c>
      <c r="L20" s="82">
        <f t="shared" si="3"/>
        <v>0</v>
      </c>
    </row>
    <row r="21" spans="1:12">
      <c r="A21" s="74">
        <v>19</v>
      </c>
      <c r="B21" s="88" t="s">
        <v>110</v>
      </c>
      <c r="C21" s="81">
        <v>8141</v>
      </c>
      <c r="D21" s="81">
        <v>8645</v>
      </c>
      <c r="E21" s="81">
        <v>8797</v>
      </c>
      <c r="F21" s="81"/>
      <c r="G21" s="81"/>
      <c r="H21" s="81"/>
      <c r="I21" s="89">
        <f t="shared" si="0"/>
        <v>8.0579781353642063E-2</v>
      </c>
      <c r="J21" s="82">
        <f t="shared" si="1"/>
        <v>656</v>
      </c>
      <c r="K21" s="82">
        <f t="shared" si="2"/>
        <v>152</v>
      </c>
      <c r="L21" s="82">
        <f t="shared" si="3"/>
        <v>0</v>
      </c>
    </row>
    <row r="22" spans="1:12">
      <c r="A22" s="74">
        <v>20</v>
      </c>
      <c r="B22" s="88" t="s">
        <v>111</v>
      </c>
      <c r="C22" s="81">
        <v>23940</v>
      </c>
      <c r="D22" s="81">
        <v>26113</v>
      </c>
      <c r="E22" s="81">
        <v>26327</v>
      </c>
      <c r="F22" s="81"/>
      <c r="G22" s="81"/>
      <c r="H22" s="81"/>
      <c r="I22" s="89">
        <f t="shared" si="0"/>
        <v>9.9707602339181287E-2</v>
      </c>
      <c r="J22" s="82">
        <f t="shared" si="1"/>
        <v>2387</v>
      </c>
      <c r="K22" s="82">
        <f t="shared" si="2"/>
        <v>214</v>
      </c>
      <c r="L22" s="82">
        <f t="shared" si="3"/>
        <v>0</v>
      </c>
    </row>
    <row r="23" spans="1:12">
      <c r="A23" s="74">
        <v>21</v>
      </c>
      <c r="B23" s="88" t="s">
        <v>112</v>
      </c>
      <c r="C23" s="81">
        <v>14223</v>
      </c>
      <c r="D23" s="81">
        <v>15529</v>
      </c>
      <c r="E23" s="81">
        <v>15596</v>
      </c>
      <c r="F23" s="81"/>
      <c r="G23" s="81"/>
      <c r="H23" s="81"/>
      <c r="I23" s="89">
        <f t="shared" si="0"/>
        <v>9.6533783308725307E-2</v>
      </c>
      <c r="J23" s="82">
        <f t="shared" si="1"/>
        <v>1373</v>
      </c>
      <c r="K23" s="82">
        <f t="shared" si="2"/>
        <v>67</v>
      </c>
      <c r="L23" s="82">
        <f t="shared" si="3"/>
        <v>0</v>
      </c>
    </row>
    <row r="24" spans="1:12">
      <c r="A24" s="74">
        <v>22</v>
      </c>
      <c r="B24" s="88" t="s">
        <v>113</v>
      </c>
      <c r="C24" s="81">
        <v>9045</v>
      </c>
      <c r="D24" s="81">
        <v>9638</v>
      </c>
      <c r="E24" s="81">
        <v>9666</v>
      </c>
      <c r="F24" s="81"/>
      <c r="G24" s="81"/>
      <c r="H24" s="81"/>
      <c r="I24" s="89">
        <f t="shared" si="0"/>
        <v>6.8656716417910449E-2</v>
      </c>
      <c r="J24" s="82">
        <f t="shared" si="1"/>
        <v>621</v>
      </c>
      <c r="K24" s="82">
        <f t="shared" si="2"/>
        <v>28</v>
      </c>
      <c r="L24" s="82">
        <f t="shared" si="3"/>
        <v>0</v>
      </c>
    </row>
    <row r="25" spans="1:12">
      <c r="A25" s="74">
        <v>23</v>
      </c>
      <c r="B25" s="88" t="s">
        <v>114</v>
      </c>
      <c r="C25" s="81">
        <v>7151</v>
      </c>
      <c r="D25" s="81">
        <v>7808</v>
      </c>
      <c r="E25" s="81">
        <v>7995</v>
      </c>
      <c r="F25" s="81"/>
      <c r="G25" s="81"/>
      <c r="H25" s="81"/>
      <c r="I25" s="89">
        <f t="shared" si="0"/>
        <v>0.11802545098587611</v>
      </c>
      <c r="J25" s="82">
        <f t="shared" si="1"/>
        <v>844</v>
      </c>
      <c r="K25" s="82">
        <f t="shared" si="2"/>
        <v>187</v>
      </c>
      <c r="L25" s="82">
        <f t="shared" si="3"/>
        <v>0</v>
      </c>
    </row>
    <row r="26" spans="1:12">
      <c r="A26" s="74">
        <v>24</v>
      </c>
      <c r="B26" s="88" t="s">
        <v>115</v>
      </c>
      <c r="C26" s="81">
        <v>3491</v>
      </c>
      <c r="D26" s="81">
        <v>3661</v>
      </c>
      <c r="E26" s="81">
        <v>3819</v>
      </c>
      <c r="F26" s="81"/>
      <c r="G26" s="81"/>
      <c r="H26" s="81"/>
      <c r="I26" s="89">
        <f t="shared" si="0"/>
        <v>9.3955886565454019E-2</v>
      </c>
      <c r="J26" s="82">
        <f t="shared" si="1"/>
        <v>328</v>
      </c>
      <c r="K26" s="82">
        <f t="shared" si="2"/>
        <v>158</v>
      </c>
      <c r="L26" s="82">
        <f t="shared" si="3"/>
        <v>0</v>
      </c>
    </row>
    <row r="27" spans="1:12">
      <c r="A27" s="74">
        <v>25</v>
      </c>
      <c r="B27" s="88" t="s">
        <v>116</v>
      </c>
      <c r="C27" s="81">
        <v>9618</v>
      </c>
      <c r="D27" s="81">
        <v>10233</v>
      </c>
      <c r="E27" s="81">
        <v>10351</v>
      </c>
      <c r="F27" s="81"/>
      <c r="G27" s="81"/>
      <c r="H27" s="81"/>
      <c r="I27" s="89">
        <f t="shared" si="0"/>
        <v>7.6211270534414635E-2</v>
      </c>
      <c r="J27" s="82">
        <f t="shared" si="1"/>
        <v>733</v>
      </c>
      <c r="K27" s="82">
        <f t="shared" si="2"/>
        <v>118</v>
      </c>
      <c r="L27" s="82">
        <f t="shared" si="3"/>
        <v>0</v>
      </c>
    </row>
    <row r="28" spans="1:12">
      <c r="A28" s="74">
        <v>26</v>
      </c>
      <c r="B28" s="88" t="s">
        <v>117</v>
      </c>
      <c r="C28" s="81">
        <v>19131</v>
      </c>
      <c r="D28" s="81">
        <v>20362</v>
      </c>
      <c r="E28" s="81">
        <v>20694</v>
      </c>
      <c r="F28" s="81"/>
      <c r="G28" s="81"/>
      <c r="H28" s="81"/>
      <c r="I28" s="89">
        <f t="shared" si="0"/>
        <v>8.1699858867806174E-2</v>
      </c>
      <c r="J28" s="82">
        <f t="shared" si="1"/>
        <v>1563</v>
      </c>
      <c r="K28" s="82">
        <f t="shared" si="2"/>
        <v>332</v>
      </c>
      <c r="L28" s="82">
        <f t="shared" si="3"/>
        <v>0</v>
      </c>
    </row>
    <row r="29" spans="1:12">
      <c r="A29" s="74">
        <v>27</v>
      </c>
      <c r="B29" s="88" t="s">
        <v>118</v>
      </c>
      <c r="C29" s="81">
        <v>31994</v>
      </c>
      <c r="D29" s="81">
        <v>33708</v>
      </c>
      <c r="E29" s="81">
        <v>34074</v>
      </c>
      <c r="F29" s="81"/>
      <c r="G29" s="81"/>
      <c r="H29" s="81"/>
      <c r="I29" s="89">
        <f t="shared" si="0"/>
        <v>6.5012189785584804E-2</v>
      </c>
      <c r="J29" s="82">
        <f t="shared" si="1"/>
        <v>2080</v>
      </c>
      <c r="K29" s="82">
        <f t="shared" si="2"/>
        <v>366</v>
      </c>
      <c r="L29" s="82">
        <f t="shared" si="3"/>
        <v>0</v>
      </c>
    </row>
    <row r="30" spans="1:12">
      <c r="A30" s="74">
        <v>28</v>
      </c>
      <c r="B30" s="88" t="s">
        <v>119</v>
      </c>
      <c r="C30" s="81">
        <v>8155</v>
      </c>
      <c r="D30" s="81">
        <v>8956</v>
      </c>
      <c r="E30" s="81">
        <v>8995</v>
      </c>
      <c r="F30" s="81"/>
      <c r="G30" s="81"/>
      <c r="H30" s="81"/>
      <c r="I30" s="89">
        <f t="shared" si="0"/>
        <v>0.10300429184549356</v>
      </c>
      <c r="J30" s="82">
        <f t="shared" si="1"/>
        <v>840</v>
      </c>
      <c r="K30" s="82">
        <f t="shared" si="2"/>
        <v>39</v>
      </c>
      <c r="L30" s="82">
        <f t="shared" si="3"/>
        <v>0</v>
      </c>
    </row>
    <row r="31" spans="1:12">
      <c r="A31" s="74">
        <v>29</v>
      </c>
      <c r="B31" s="88" t="s">
        <v>120</v>
      </c>
      <c r="C31" s="81">
        <v>2040</v>
      </c>
      <c r="D31" s="81">
        <v>2210</v>
      </c>
      <c r="E31" s="81">
        <v>2229</v>
      </c>
      <c r="F31" s="81"/>
      <c r="G31" s="81"/>
      <c r="H31" s="81"/>
      <c r="I31" s="89">
        <f t="shared" si="0"/>
        <v>9.2647058823529416E-2</v>
      </c>
      <c r="J31" s="82">
        <f t="shared" si="1"/>
        <v>189</v>
      </c>
      <c r="K31" s="82">
        <f t="shared" si="2"/>
        <v>19</v>
      </c>
      <c r="L31" s="82">
        <f t="shared" si="3"/>
        <v>0</v>
      </c>
    </row>
    <row r="32" spans="1:12">
      <c r="A32" s="74">
        <v>30</v>
      </c>
      <c r="B32" s="88" t="s">
        <v>121</v>
      </c>
      <c r="C32" s="81">
        <v>1204</v>
      </c>
      <c r="D32" s="81">
        <v>1367</v>
      </c>
      <c r="E32" s="81">
        <v>1386</v>
      </c>
      <c r="F32" s="81"/>
      <c r="G32" s="81"/>
      <c r="H32" s="81"/>
      <c r="I32" s="89">
        <f t="shared" si="0"/>
        <v>0.15116279069767441</v>
      </c>
      <c r="J32" s="82">
        <f t="shared" si="1"/>
        <v>182</v>
      </c>
      <c r="K32" s="82">
        <f t="shared" si="2"/>
        <v>19</v>
      </c>
      <c r="L32" s="82">
        <f t="shared" si="3"/>
        <v>0</v>
      </c>
    </row>
    <row r="33" spans="1:12">
      <c r="A33" s="74">
        <v>31</v>
      </c>
      <c r="B33" s="88" t="s">
        <v>122</v>
      </c>
      <c r="C33" s="81">
        <v>21599</v>
      </c>
      <c r="D33" s="81">
        <v>23245</v>
      </c>
      <c r="E33" s="81">
        <v>23442</v>
      </c>
      <c r="F33" s="81"/>
      <c r="G33" s="81"/>
      <c r="H33" s="81"/>
      <c r="I33" s="89">
        <f t="shared" si="0"/>
        <v>8.5328024445576189E-2</v>
      </c>
      <c r="J33" s="82">
        <f t="shared" si="1"/>
        <v>1843</v>
      </c>
      <c r="K33" s="82">
        <f t="shared" si="2"/>
        <v>197</v>
      </c>
      <c r="L33" s="82">
        <f t="shared" si="3"/>
        <v>0</v>
      </c>
    </row>
    <row r="34" spans="1:12">
      <c r="A34" s="74">
        <v>32</v>
      </c>
      <c r="B34" s="88" t="s">
        <v>123</v>
      </c>
      <c r="C34" s="81">
        <v>8617</v>
      </c>
      <c r="D34" s="81">
        <v>9168</v>
      </c>
      <c r="E34" s="81">
        <v>9161</v>
      </c>
      <c r="F34" s="81"/>
      <c r="G34" s="81"/>
      <c r="H34" s="81"/>
      <c r="I34" s="89">
        <f t="shared" si="0"/>
        <v>6.3131020076592784E-2</v>
      </c>
      <c r="J34" s="82">
        <f t="shared" si="1"/>
        <v>544</v>
      </c>
      <c r="K34" s="82">
        <f t="shared" si="2"/>
        <v>-7</v>
      </c>
      <c r="L34" s="82">
        <f t="shared" si="3"/>
        <v>0</v>
      </c>
    </row>
    <row r="35" spans="1:12">
      <c r="A35" s="74">
        <v>33</v>
      </c>
      <c r="B35" s="88" t="s">
        <v>124</v>
      </c>
      <c r="C35" s="81">
        <v>35217</v>
      </c>
      <c r="D35" s="81">
        <v>37936</v>
      </c>
      <c r="E35" s="81">
        <v>38192</v>
      </c>
      <c r="F35" s="81"/>
      <c r="G35" s="81"/>
      <c r="H35" s="81"/>
      <c r="I35" s="89">
        <f t="shared" si="0"/>
        <v>8.4476247266944943E-2</v>
      </c>
      <c r="J35" s="82">
        <f t="shared" si="1"/>
        <v>2975</v>
      </c>
      <c r="K35" s="82">
        <f t="shared" si="2"/>
        <v>256</v>
      </c>
      <c r="L35" s="82">
        <f t="shared" si="3"/>
        <v>0</v>
      </c>
    </row>
    <row r="36" spans="1:12">
      <c r="A36" s="74">
        <v>34</v>
      </c>
      <c r="B36" s="88" t="s">
        <v>125</v>
      </c>
      <c r="C36" s="81">
        <v>499316</v>
      </c>
      <c r="D36" s="81">
        <v>523226</v>
      </c>
      <c r="E36" s="81">
        <v>526250</v>
      </c>
      <c r="F36" s="81"/>
      <c r="G36" s="81"/>
      <c r="H36" s="81"/>
      <c r="I36" s="89">
        <f t="shared" si="0"/>
        <v>5.394179237196485E-2</v>
      </c>
      <c r="J36" s="82">
        <f t="shared" si="1"/>
        <v>26934</v>
      </c>
      <c r="K36" s="82">
        <f t="shared" si="2"/>
        <v>3024</v>
      </c>
      <c r="L36" s="82">
        <f t="shared" si="3"/>
        <v>0</v>
      </c>
    </row>
    <row r="37" spans="1:12">
      <c r="A37" s="74">
        <v>35</v>
      </c>
      <c r="B37" s="88" t="s">
        <v>126</v>
      </c>
      <c r="C37" s="81">
        <v>119838</v>
      </c>
      <c r="D37" s="81">
        <v>130253</v>
      </c>
      <c r="E37" s="81">
        <v>131470</v>
      </c>
      <c r="F37" s="81"/>
      <c r="G37" s="81"/>
      <c r="H37" s="81"/>
      <c r="I37" s="89">
        <f t="shared" si="0"/>
        <v>9.7064370233148081E-2</v>
      </c>
      <c r="J37" s="82">
        <f t="shared" si="1"/>
        <v>11632</v>
      </c>
      <c r="K37" s="82">
        <f t="shared" si="2"/>
        <v>1217</v>
      </c>
      <c r="L37" s="82">
        <f t="shared" si="3"/>
        <v>0</v>
      </c>
    </row>
    <row r="38" spans="1:12">
      <c r="A38" s="74">
        <v>36</v>
      </c>
      <c r="B38" s="88" t="s">
        <v>127</v>
      </c>
      <c r="C38" s="81">
        <v>2779</v>
      </c>
      <c r="D38" s="81">
        <v>2959</v>
      </c>
      <c r="E38" s="81">
        <v>2968</v>
      </c>
      <c r="F38" s="81"/>
      <c r="G38" s="81"/>
      <c r="H38" s="81"/>
      <c r="I38" s="89">
        <f t="shared" si="0"/>
        <v>6.8010075566750636E-2</v>
      </c>
      <c r="J38" s="82">
        <f t="shared" si="1"/>
        <v>189</v>
      </c>
      <c r="K38" s="82">
        <f t="shared" si="2"/>
        <v>9</v>
      </c>
      <c r="L38" s="82">
        <f t="shared" si="3"/>
        <v>0</v>
      </c>
    </row>
    <row r="39" spans="1:12">
      <c r="A39" s="74">
        <v>37</v>
      </c>
      <c r="B39" s="88" t="s">
        <v>128</v>
      </c>
      <c r="C39" s="81">
        <v>7010</v>
      </c>
      <c r="D39" s="81">
        <v>7483</v>
      </c>
      <c r="E39" s="81">
        <v>7607</v>
      </c>
      <c r="F39" s="81"/>
      <c r="G39" s="81"/>
      <c r="H39" s="81"/>
      <c r="I39" s="89">
        <f t="shared" si="0"/>
        <v>8.5164051355206841E-2</v>
      </c>
      <c r="J39" s="82">
        <f t="shared" si="1"/>
        <v>597</v>
      </c>
      <c r="K39" s="82">
        <f t="shared" si="2"/>
        <v>124</v>
      </c>
      <c r="L39" s="82">
        <f t="shared" si="3"/>
        <v>0</v>
      </c>
    </row>
    <row r="40" spans="1:12">
      <c r="A40" s="74">
        <v>38</v>
      </c>
      <c r="B40" s="88" t="s">
        <v>129</v>
      </c>
      <c r="C40" s="81">
        <v>28971</v>
      </c>
      <c r="D40" s="81">
        <v>30695</v>
      </c>
      <c r="E40" s="81">
        <v>30989</v>
      </c>
      <c r="F40" s="81"/>
      <c r="G40" s="81"/>
      <c r="H40" s="81"/>
      <c r="I40" s="89">
        <f t="shared" si="0"/>
        <v>6.965586275931103E-2</v>
      </c>
      <c r="J40" s="82">
        <f t="shared" si="1"/>
        <v>2018</v>
      </c>
      <c r="K40" s="82">
        <f t="shared" si="2"/>
        <v>294</v>
      </c>
      <c r="L40" s="82">
        <f t="shared" si="3"/>
        <v>0</v>
      </c>
    </row>
    <row r="41" spans="1:12">
      <c r="A41" s="74">
        <v>39</v>
      </c>
      <c r="B41" s="88" t="s">
        <v>130</v>
      </c>
      <c r="C41" s="81">
        <v>7651</v>
      </c>
      <c r="D41" s="81">
        <v>8296</v>
      </c>
      <c r="E41" s="81">
        <v>8402</v>
      </c>
      <c r="F41" s="81"/>
      <c r="G41" s="81"/>
      <c r="H41" s="81"/>
      <c r="I41" s="89">
        <f t="shared" si="0"/>
        <v>9.8157103646582144E-2</v>
      </c>
      <c r="J41" s="82">
        <f t="shared" si="1"/>
        <v>751</v>
      </c>
      <c r="K41" s="82">
        <f t="shared" si="2"/>
        <v>106</v>
      </c>
      <c r="L41" s="82">
        <f t="shared" si="3"/>
        <v>0</v>
      </c>
    </row>
    <row r="42" spans="1:12">
      <c r="A42" s="74">
        <v>40</v>
      </c>
      <c r="B42" s="88" t="s">
        <v>131</v>
      </c>
      <c r="C42" s="81">
        <v>3679</v>
      </c>
      <c r="D42" s="81">
        <v>3870</v>
      </c>
      <c r="E42" s="81">
        <v>3868</v>
      </c>
      <c r="F42" s="81"/>
      <c r="G42" s="81"/>
      <c r="H42" s="81"/>
      <c r="I42" s="89">
        <f t="shared" si="0"/>
        <v>5.1372655612938301E-2</v>
      </c>
      <c r="J42" s="82">
        <f t="shared" si="1"/>
        <v>189</v>
      </c>
      <c r="K42" s="82">
        <f t="shared" si="2"/>
        <v>-2</v>
      </c>
      <c r="L42" s="82">
        <f t="shared" si="3"/>
        <v>0</v>
      </c>
    </row>
    <row r="43" spans="1:12">
      <c r="A43" s="74">
        <v>41</v>
      </c>
      <c r="B43" s="88" t="s">
        <v>132</v>
      </c>
      <c r="C43" s="81">
        <v>43013</v>
      </c>
      <c r="D43" s="81">
        <v>46105</v>
      </c>
      <c r="E43" s="81">
        <v>46685</v>
      </c>
      <c r="F43" s="81"/>
      <c r="G43" s="81"/>
      <c r="H43" s="81"/>
      <c r="I43" s="89">
        <f t="shared" si="0"/>
        <v>8.5369539441564182E-2</v>
      </c>
      <c r="J43" s="82">
        <f t="shared" si="1"/>
        <v>3672</v>
      </c>
      <c r="K43" s="82">
        <f t="shared" si="2"/>
        <v>580</v>
      </c>
      <c r="L43" s="82">
        <f t="shared" si="3"/>
        <v>0</v>
      </c>
    </row>
    <row r="44" spans="1:12">
      <c r="A44" s="74">
        <v>42</v>
      </c>
      <c r="B44" s="88" t="s">
        <v>133</v>
      </c>
      <c r="C44" s="81">
        <v>42932</v>
      </c>
      <c r="D44" s="81">
        <v>45419</v>
      </c>
      <c r="E44" s="81">
        <v>45806</v>
      </c>
      <c r="F44" s="81"/>
      <c r="G44" s="81"/>
      <c r="H44" s="81"/>
      <c r="I44" s="89">
        <f t="shared" si="0"/>
        <v>6.6943072766234971E-2</v>
      </c>
      <c r="J44" s="82">
        <f t="shared" si="1"/>
        <v>2874</v>
      </c>
      <c r="K44" s="82">
        <f t="shared" si="2"/>
        <v>387</v>
      </c>
      <c r="L44" s="82">
        <f t="shared" si="3"/>
        <v>0</v>
      </c>
    </row>
    <row r="45" spans="1:12">
      <c r="A45" s="74">
        <v>43</v>
      </c>
      <c r="B45" s="88" t="s">
        <v>134</v>
      </c>
      <c r="C45" s="81">
        <v>9806</v>
      </c>
      <c r="D45" s="81">
        <v>10627</v>
      </c>
      <c r="E45" s="81">
        <v>10692</v>
      </c>
      <c r="F45" s="81"/>
      <c r="G45" s="81"/>
      <c r="H45" s="81"/>
      <c r="I45" s="89">
        <f t="shared" si="0"/>
        <v>9.0352845196818271E-2</v>
      </c>
      <c r="J45" s="82">
        <f t="shared" si="1"/>
        <v>886</v>
      </c>
      <c r="K45" s="82">
        <f t="shared" si="2"/>
        <v>65</v>
      </c>
      <c r="L45" s="82">
        <f t="shared" si="3"/>
        <v>0</v>
      </c>
    </row>
    <row r="46" spans="1:12">
      <c r="A46" s="74">
        <v>44</v>
      </c>
      <c r="B46" s="88" t="s">
        <v>135</v>
      </c>
      <c r="C46" s="81">
        <v>11207</v>
      </c>
      <c r="D46" s="81">
        <v>12033</v>
      </c>
      <c r="E46" s="81">
        <v>12179</v>
      </c>
      <c r="F46" s="81"/>
      <c r="G46" s="81"/>
      <c r="H46" s="81"/>
      <c r="I46" s="89">
        <f t="shared" si="0"/>
        <v>8.6731507093780677E-2</v>
      </c>
      <c r="J46" s="82">
        <f t="shared" si="1"/>
        <v>972</v>
      </c>
      <c r="K46" s="82">
        <f t="shared" si="2"/>
        <v>146</v>
      </c>
      <c r="L46" s="82">
        <f t="shared" si="3"/>
        <v>0</v>
      </c>
    </row>
    <row r="47" spans="1:12">
      <c r="A47" s="74">
        <v>45</v>
      </c>
      <c r="B47" s="88" t="s">
        <v>136</v>
      </c>
      <c r="C47" s="81">
        <v>26239</v>
      </c>
      <c r="D47" s="81">
        <v>28293</v>
      </c>
      <c r="E47" s="81">
        <v>28517</v>
      </c>
      <c r="F47" s="81"/>
      <c r="G47" s="81"/>
      <c r="H47" s="81"/>
      <c r="I47" s="89">
        <f t="shared" si="0"/>
        <v>8.6817332977628725E-2</v>
      </c>
      <c r="J47" s="82">
        <f t="shared" si="1"/>
        <v>2278</v>
      </c>
      <c r="K47" s="82">
        <f t="shared" si="2"/>
        <v>224</v>
      </c>
      <c r="L47" s="82">
        <f t="shared" si="3"/>
        <v>0</v>
      </c>
    </row>
    <row r="48" spans="1:12">
      <c r="A48" s="74">
        <v>46</v>
      </c>
      <c r="B48" s="88" t="s">
        <v>137</v>
      </c>
      <c r="C48" s="81">
        <v>14685</v>
      </c>
      <c r="D48" s="81">
        <v>15837</v>
      </c>
      <c r="E48" s="81">
        <v>15950</v>
      </c>
      <c r="F48" s="81"/>
      <c r="G48" s="81"/>
      <c r="H48" s="81"/>
      <c r="I48" s="89">
        <f t="shared" si="0"/>
        <v>8.6142322097378279E-2</v>
      </c>
      <c r="J48" s="82">
        <f t="shared" si="1"/>
        <v>1265</v>
      </c>
      <c r="K48" s="82">
        <f t="shared" si="2"/>
        <v>113</v>
      </c>
      <c r="L48" s="82">
        <f t="shared" si="3"/>
        <v>0</v>
      </c>
    </row>
    <row r="49" spans="1:12">
      <c r="A49" s="74">
        <v>47</v>
      </c>
      <c r="B49" s="88" t="s">
        <v>138</v>
      </c>
      <c r="C49" s="81">
        <v>5381</v>
      </c>
      <c r="D49" s="81">
        <v>6071</v>
      </c>
      <c r="E49" s="81">
        <v>6102</v>
      </c>
      <c r="F49" s="81"/>
      <c r="G49" s="81"/>
      <c r="H49" s="81"/>
      <c r="I49" s="89">
        <f t="shared" si="0"/>
        <v>0.13398996469057797</v>
      </c>
      <c r="J49" s="82">
        <f t="shared" si="1"/>
        <v>721</v>
      </c>
      <c r="K49" s="82">
        <f t="shared" si="2"/>
        <v>31</v>
      </c>
      <c r="L49" s="82">
        <f t="shared" si="3"/>
        <v>0</v>
      </c>
    </row>
    <row r="50" spans="1:12">
      <c r="A50" s="74">
        <v>48</v>
      </c>
      <c r="B50" s="88" t="s">
        <v>139</v>
      </c>
      <c r="C50" s="81">
        <v>31875</v>
      </c>
      <c r="D50" s="81">
        <v>34360</v>
      </c>
      <c r="E50" s="81">
        <v>34828</v>
      </c>
      <c r="F50" s="81"/>
      <c r="G50" s="81"/>
      <c r="H50" s="81"/>
      <c r="I50" s="89">
        <f t="shared" si="0"/>
        <v>9.2643137254901961E-2</v>
      </c>
      <c r="J50" s="82">
        <f t="shared" si="1"/>
        <v>2953</v>
      </c>
      <c r="K50" s="82">
        <f t="shared" si="2"/>
        <v>468</v>
      </c>
      <c r="L50" s="82">
        <f t="shared" si="3"/>
        <v>0</v>
      </c>
    </row>
    <row r="51" spans="1:12">
      <c r="A51" s="74">
        <v>49</v>
      </c>
      <c r="B51" s="88" t="s">
        <v>140</v>
      </c>
      <c r="C51" s="81">
        <v>2144</v>
      </c>
      <c r="D51" s="81">
        <v>2292</v>
      </c>
      <c r="E51" s="81">
        <v>2251</v>
      </c>
      <c r="F51" s="81"/>
      <c r="G51" s="81"/>
      <c r="H51" s="81"/>
      <c r="I51" s="89">
        <f t="shared" si="0"/>
        <v>4.9906716417910446E-2</v>
      </c>
      <c r="J51" s="82">
        <f t="shared" si="1"/>
        <v>107</v>
      </c>
      <c r="K51" s="82">
        <f t="shared" si="2"/>
        <v>-41</v>
      </c>
      <c r="L51" s="82">
        <f t="shared" si="3"/>
        <v>0</v>
      </c>
    </row>
    <row r="52" spans="1:12">
      <c r="A52" s="74">
        <v>50</v>
      </c>
      <c r="B52" s="88" t="s">
        <v>141</v>
      </c>
      <c r="C52" s="81">
        <v>5786</v>
      </c>
      <c r="D52" s="81">
        <v>6135</v>
      </c>
      <c r="E52" s="81">
        <v>6189</v>
      </c>
      <c r="F52" s="81"/>
      <c r="G52" s="81"/>
      <c r="H52" s="81"/>
      <c r="I52" s="89">
        <f t="shared" si="0"/>
        <v>6.9650881437953685E-2</v>
      </c>
      <c r="J52" s="82">
        <f t="shared" si="1"/>
        <v>403</v>
      </c>
      <c r="K52" s="82">
        <f t="shared" si="2"/>
        <v>54</v>
      </c>
      <c r="L52" s="82">
        <f t="shared" si="3"/>
        <v>0</v>
      </c>
    </row>
    <row r="53" spans="1:12">
      <c r="A53" s="74">
        <v>51</v>
      </c>
      <c r="B53" s="88" t="s">
        <v>142</v>
      </c>
      <c r="C53" s="81">
        <v>5592</v>
      </c>
      <c r="D53" s="81">
        <v>5994</v>
      </c>
      <c r="E53" s="81">
        <v>5995</v>
      </c>
      <c r="F53" s="81"/>
      <c r="G53" s="81"/>
      <c r="H53" s="81"/>
      <c r="I53" s="89">
        <f t="shared" si="0"/>
        <v>7.2067238912732479E-2</v>
      </c>
      <c r="J53" s="82">
        <f t="shared" si="1"/>
        <v>403</v>
      </c>
      <c r="K53" s="82">
        <f t="shared" si="2"/>
        <v>1</v>
      </c>
      <c r="L53" s="82">
        <f t="shared" si="3"/>
        <v>0</v>
      </c>
    </row>
    <row r="54" spans="1:12">
      <c r="A54" s="74">
        <v>52</v>
      </c>
      <c r="B54" s="88" t="s">
        <v>143</v>
      </c>
      <c r="C54" s="81">
        <v>11921</v>
      </c>
      <c r="D54" s="81">
        <v>13034</v>
      </c>
      <c r="E54" s="81">
        <v>13172</v>
      </c>
      <c r="F54" s="81"/>
      <c r="G54" s="81"/>
      <c r="H54" s="81"/>
      <c r="I54" s="89">
        <f t="shared" si="0"/>
        <v>0.1049408606660515</v>
      </c>
      <c r="J54" s="82">
        <f t="shared" si="1"/>
        <v>1251</v>
      </c>
      <c r="K54" s="82">
        <f t="shared" si="2"/>
        <v>138</v>
      </c>
      <c r="L54" s="82">
        <f t="shared" si="3"/>
        <v>0</v>
      </c>
    </row>
    <row r="55" spans="1:12">
      <c r="A55" s="74">
        <v>53</v>
      </c>
      <c r="B55" s="88" t="s">
        <v>144</v>
      </c>
      <c r="C55" s="81">
        <v>6445</v>
      </c>
      <c r="D55" s="81">
        <v>7058</v>
      </c>
      <c r="E55" s="81">
        <v>7086</v>
      </c>
      <c r="F55" s="81"/>
      <c r="G55" s="81"/>
      <c r="H55" s="81"/>
      <c r="I55" s="89">
        <f t="shared" si="0"/>
        <v>9.9456943366951128E-2</v>
      </c>
      <c r="J55" s="82">
        <f t="shared" si="1"/>
        <v>641</v>
      </c>
      <c r="K55" s="82">
        <f t="shared" si="2"/>
        <v>28</v>
      </c>
      <c r="L55" s="82">
        <f t="shared" si="3"/>
        <v>0</v>
      </c>
    </row>
    <row r="56" spans="1:12">
      <c r="A56" s="74">
        <v>54</v>
      </c>
      <c r="B56" s="88" t="s">
        <v>145</v>
      </c>
      <c r="C56" s="81">
        <v>21814</v>
      </c>
      <c r="D56" s="81">
        <v>22852</v>
      </c>
      <c r="E56" s="81">
        <v>23010</v>
      </c>
      <c r="F56" s="81"/>
      <c r="G56" s="81"/>
      <c r="H56" s="81"/>
      <c r="I56" s="89">
        <f t="shared" si="0"/>
        <v>5.4827175208581644E-2</v>
      </c>
      <c r="J56" s="82">
        <f t="shared" si="1"/>
        <v>1196</v>
      </c>
      <c r="K56" s="82">
        <f t="shared" si="2"/>
        <v>158</v>
      </c>
      <c r="L56" s="82">
        <f t="shared" si="3"/>
        <v>0</v>
      </c>
    </row>
    <row r="57" spans="1:12">
      <c r="A57" s="74">
        <v>55</v>
      </c>
      <c r="B57" s="88" t="s">
        <v>146</v>
      </c>
      <c r="C57" s="81">
        <v>23936</v>
      </c>
      <c r="D57" s="81">
        <v>26013</v>
      </c>
      <c r="E57" s="81">
        <v>26300</v>
      </c>
      <c r="F57" s="81"/>
      <c r="G57" s="81"/>
      <c r="H57" s="81"/>
      <c r="I57" s="89">
        <f t="shared" si="0"/>
        <v>9.8763368983957225E-2</v>
      </c>
      <c r="J57" s="82">
        <f t="shared" si="1"/>
        <v>2364</v>
      </c>
      <c r="K57" s="82">
        <f t="shared" si="2"/>
        <v>287</v>
      </c>
      <c r="L57" s="82">
        <f t="shared" si="3"/>
        <v>0</v>
      </c>
    </row>
    <row r="58" spans="1:12">
      <c r="A58" s="74">
        <v>56</v>
      </c>
      <c r="B58" s="88" t="s">
        <v>147</v>
      </c>
      <c r="C58" s="81">
        <v>2181</v>
      </c>
      <c r="D58" s="81">
        <v>2371</v>
      </c>
      <c r="E58" s="81">
        <v>2362</v>
      </c>
      <c r="F58" s="81"/>
      <c r="G58" s="81"/>
      <c r="H58" s="81"/>
      <c r="I58" s="89">
        <f t="shared" si="0"/>
        <v>8.2989454378725361E-2</v>
      </c>
      <c r="J58" s="82">
        <f t="shared" si="1"/>
        <v>181</v>
      </c>
      <c r="K58" s="82">
        <f t="shared" si="2"/>
        <v>-9</v>
      </c>
      <c r="L58" s="82">
        <f t="shared" si="3"/>
        <v>0</v>
      </c>
    </row>
    <row r="59" spans="1:12">
      <c r="A59" s="74">
        <v>57</v>
      </c>
      <c r="B59" s="88" t="s">
        <v>148</v>
      </c>
      <c r="C59" s="81">
        <v>3893</v>
      </c>
      <c r="D59" s="81">
        <v>4207</v>
      </c>
      <c r="E59" s="81">
        <v>4254</v>
      </c>
      <c r="F59" s="81"/>
      <c r="G59" s="81"/>
      <c r="H59" s="81"/>
      <c r="I59" s="89">
        <f t="shared" si="0"/>
        <v>9.2730541998458774E-2</v>
      </c>
      <c r="J59" s="82">
        <f t="shared" si="1"/>
        <v>361</v>
      </c>
      <c r="K59" s="82">
        <f t="shared" si="2"/>
        <v>47</v>
      </c>
      <c r="L59" s="82">
        <f t="shared" si="3"/>
        <v>0</v>
      </c>
    </row>
    <row r="60" spans="1:12">
      <c r="A60" s="74">
        <v>58</v>
      </c>
      <c r="B60" s="88" t="s">
        <v>149</v>
      </c>
      <c r="C60" s="81">
        <v>9244</v>
      </c>
      <c r="D60" s="81">
        <v>9717</v>
      </c>
      <c r="E60" s="81">
        <v>9871</v>
      </c>
      <c r="F60" s="81"/>
      <c r="G60" s="81"/>
      <c r="H60" s="81"/>
      <c r="I60" s="89">
        <f t="shared" si="0"/>
        <v>6.7827780181739503E-2</v>
      </c>
      <c r="J60" s="82">
        <f t="shared" si="1"/>
        <v>627</v>
      </c>
      <c r="K60" s="82">
        <f t="shared" si="2"/>
        <v>154</v>
      </c>
      <c r="L60" s="82">
        <f t="shared" si="3"/>
        <v>0</v>
      </c>
    </row>
    <row r="61" spans="1:12">
      <c r="A61" s="74">
        <v>59</v>
      </c>
      <c r="B61" s="88" t="s">
        <v>150</v>
      </c>
      <c r="C61" s="81">
        <v>22462</v>
      </c>
      <c r="D61" s="81">
        <v>24487</v>
      </c>
      <c r="E61" s="81">
        <v>24709</v>
      </c>
      <c r="F61" s="81"/>
      <c r="G61" s="81"/>
      <c r="H61" s="81"/>
      <c r="I61" s="89">
        <f t="shared" si="0"/>
        <v>0.10003561570652658</v>
      </c>
      <c r="J61" s="82">
        <f t="shared" si="1"/>
        <v>2247</v>
      </c>
      <c r="K61" s="82">
        <f t="shared" si="2"/>
        <v>222</v>
      </c>
      <c r="L61" s="82">
        <f t="shared" si="3"/>
        <v>0</v>
      </c>
    </row>
    <row r="62" spans="1:12">
      <c r="A62" s="74">
        <v>60</v>
      </c>
      <c r="B62" s="88" t="s">
        <v>151</v>
      </c>
      <c r="C62" s="81">
        <v>8098</v>
      </c>
      <c r="D62" s="81">
        <v>8755</v>
      </c>
      <c r="E62" s="81">
        <v>8826</v>
      </c>
      <c r="F62" s="81"/>
      <c r="G62" s="81"/>
      <c r="H62" s="81"/>
      <c r="I62" s="89">
        <f t="shared" si="0"/>
        <v>8.9898740429735738E-2</v>
      </c>
      <c r="J62" s="82">
        <f t="shared" si="1"/>
        <v>728</v>
      </c>
      <c r="K62" s="82">
        <f t="shared" si="2"/>
        <v>71</v>
      </c>
      <c r="L62" s="82">
        <f t="shared" si="3"/>
        <v>0</v>
      </c>
    </row>
    <row r="63" spans="1:12">
      <c r="A63" s="74">
        <v>61</v>
      </c>
      <c r="B63" s="88" t="s">
        <v>152</v>
      </c>
      <c r="C63" s="81">
        <v>16945</v>
      </c>
      <c r="D63" s="81">
        <v>18480</v>
      </c>
      <c r="E63" s="81">
        <v>18712</v>
      </c>
      <c r="F63" s="81"/>
      <c r="G63" s="81"/>
      <c r="H63" s="81"/>
      <c r="I63" s="89">
        <f t="shared" si="0"/>
        <v>0.10427854824431985</v>
      </c>
      <c r="J63" s="82">
        <f t="shared" si="1"/>
        <v>1767</v>
      </c>
      <c r="K63" s="82">
        <f t="shared" si="2"/>
        <v>232</v>
      </c>
      <c r="L63" s="82">
        <f t="shared" si="3"/>
        <v>0</v>
      </c>
    </row>
    <row r="64" spans="1:12">
      <c r="A64" s="74">
        <v>62</v>
      </c>
      <c r="B64" s="88" t="s">
        <v>153</v>
      </c>
      <c r="C64" s="81">
        <v>1122</v>
      </c>
      <c r="D64" s="81">
        <v>1197</v>
      </c>
      <c r="E64" s="81">
        <v>1186</v>
      </c>
      <c r="F64" s="81"/>
      <c r="G64" s="81"/>
      <c r="H64" s="81"/>
      <c r="I64" s="89">
        <f t="shared" si="0"/>
        <v>5.7040998217468802E-2</v>
      </c>
      <c r="J64" s="82">
        <f t="shared" si="1"/>
        <v>64</v>
      </c>
      <c r="K64" s="82">
        <f t="shared" si="2"/>
        <v>-11</v>
      </c>
      <c r="L64" s="82">
        <f t="shared" si="3"/>
        <v>0</v>
      </c>
    </row>
    <row r="65" spans="1:12">
      <c r="A65" s="74">
        <v>63</v>
      </c>
      <c r="B65" s="88" t="s">
        <v>154</v>
      </c>
      <c r="C65" s="81">
        <v>12202</v>
      </c>
      <c r="D65" s="81">
        <v>13313</v>
      </c>
      <c r="E65" s="81">
        <v>13482</v>
      </c>
      <c r="F65" s="81"/>
      <c r="G65" s="81"/>
      <c r="H65" s="81"/>
      <c r="I65" s="89">
        <f t="shared" si="0"/>
        <v>0.1049008359285363</v>
      </c>
      <c r="J65" s="82">
        <f t="shared" si="1"/>
        <v>1280</v>
      </c>
      <c r="K65" s="82">
        <f t="shared" si="2"/>
        <v>169</v>
      </c>
      <c r="L65" s="82">
        <f t="shared" si="3"/>
        <v>0</v>
      </c>
    </row>
    <row r="66" spans="1:12">
      <c r="A66" s="74">
        <v>64</v>
      </c>
      <c r="B66" s="88" t="s">
        <v>155</v>
      </c>
      <c r="C66" s="81">
        <v>8257</v>
      </c>
      <c r="D66" s="81">
        <v>9214</v>
      </c>
      <c r="E66" s="81">
        <v>9224</v>
      </c>
      <c r="F66" s="81"/>
      <c r="G66" s="81"/>
      <c r="H66" s="81"/>
      <c r="I66" s="89">
        <f t="shared" si="0"/>
        <v>0.11711275281579266</v>
      </c>
      <c r="J66" s="82">
        <f t="shared" si="1"/>
        <v>967</v>
      </c>
      <c r="K66" s="82">
        <f t="shared" si="2"/>
        <v>10</v>
      </c>
      <c r="L66" s="82">
        <f t="shared" si="3"/>
        <v>0</v>
      </c>
    </row>
    <row r="67" spans="1:12">
      <c r="A67" s="74">
        <v>65</v>
      </c>
      <c r="B67" s="88" t="s">
        <v>156</v>
      </c>
      <c r="C67" s="81">
        <v>8065</v>
      </c>
      <c r="D67" s="81">
        <v>8752</v>
      </c>
      <c r="E67" s="81">
        <v>8917</v>
      </c>
      <c r="F67" s="81"/>
      <c r="G67" s="81"/>
      <c r="H67" s="81"/>
      <c r="I67" s="89">
        <f t="shared" si="0"/>
        <v>0.10564166150030999</v>
      </c>
      <c r="J67" s="82">
        <f t="shared" si="1"/>
        <v>852</v>
      </c>
      <c r="K67" s="82">
        <f t="shared" si="2"/>
        <v>165</v>
      </c>
      <c r="L67" s="82">
        <f t="shared" si="3"/>
        <v>0</v>
      </c>
    </row>
    <row r="68" spans="1:12">
      <c r="A68" s="74">
        <v>66</v>
      </c>
      <c r="B68" s="88" t="s">
        <v>157</v>
      </c>
      <c r="C68" s="81">
        <v>5536</v>
      </c>
      <c r="D68" s="81">
        <v>5798</v>
      </c>
      <c r="E68" s="81">
        <v>5823</v>
      </c>
      <c r="F68" s="81"/>
      <c r="G68" s="81"/>
      <c r="H68" s="81"/>
      <c r="I68" s="89">
        <f t="shared" ref="I68:I84" si="4">(E68-C68)/C68</f>
        <v>5.1842485549132948E-2</v>
      </c>
      <c r="J68" s="82">
        <f t="shared" ref="J68:J84" si="5">E68-C68</f>
        <v>287</v>
      </c>
      <c r="K68" s="82">
        <f t="shared" ref="K68:K84" si="6">E68-D68</f>
        <v>25</v>
      </c>
      <c r="L68" s="82">
        <f t="shared" ref="L68:L84" si="7">H68-G68</f>
        <v>0</v>
      </c>
    </row>
    <row r="69" spans="1:12">
      <c r="A69" s="74">
        <v>67</v>
      </c>
      <c r="B69" s="88" t="s">
        <v>158</v>
      </c>
      <c r="C69" s="81">
        <v>10687</v>
      </c>
      <c r="D69" s="81">
        <v>11063</v>
      </c>
      <c r="E69" s="81">
        <v>11132</v>
      </c>
      <c r="F69" s="81"/>
      <c r="G69" s="81"/>
      <c r="H69" s="81"/>
      <c r="I69" s="89">
        <f t="shared" si="4"/>
        <v>4.1639374941517732E-2</v>
      </c>
      <c r="J69" s="82">
        <f t="shared" si="5"/>
        <v>445</v>
      </c>
      <c r="K69" s="82">
        <f t="shared" si="6"/>
        <v>69</v>
      </c>
      <c r="L69" s="82">
        <f t="shared" si="7"/>
        <v>0</v>
      </c>
    </row>
    <row r="70" spans="1:12">
      <c r="A70" s="74">
        <v>68</v>
      </c>
      <c r="B70" s="88" t="s">
        <v>159</v>
      </c>
      <c r="C70" s="81">
        <v>6610</v>
      </c>
      <c r="D70" s="81">
        <v>7231</v>
      </c>
      <c r="E70" s="81">
        <v>7324</v>
      </c>
      <c r="F70" s="81"/>
      <c r="G70" s="81"/>
      <c r="H70" s="81"/>
      <c r="I70" s="89">
        <f t="shared" si="4"/>
        <v>0.10801815431164902</v>
      </c>
      <c r="J70" s="82">
        <f t="shared" si="5"/>
        <v>714</v>
      </c>
      <c r="K70" s="82">
        <f t="shared" si="6"/>
        <v>93</v>
      </c>
      <c r="L70" s="82">
        <f t="shared" si="7"/>
        <v>0</v>
      </c>
    </row>
    <row r="71" spans="1:12">
      <c r="A71" s="74">
        <v>69</v>
      </c>
      <c r="B71" s="88" t="s">
        <v>160</v>
      </c>
      <c r="C71" s="81">
        <v>1036</v>
      </c>
      <c r="D71" s="81">
        <v>1169</v>
      </c>
      <c r="E71" s="81">
        <v>1179</v>
      </c>
      <c r="F71" s="81"/>
      <c r="G71" s="81"/>
      <c r="H71" s="81"/>
      <c r="I71" s="89">
        <f t="shared" si="4"/>
        <v>0.13803088803088803</v>
      </c>
      <c r="J71" s="82">
        <f t="shared" si="5"/>
        <v>143</v>
      </c>
      <c r="K71" s="82">
        <f t="shared" si="6"/>
        <v>10</v>
      </c>
      <c r="L71" s="82">
        <f t="shared" si="7"/>
        <v>0</v>
      </c>
    </row>
    <row r="72" spans="1:12">
      <c r="A72" s="74">
        <v>70</v>
      </c>
      <c r="B72" s="88" t="s">
        <v>161</v>
      </c>
      <c r="C72" s="81">
        <v>4293</v>
      </c>
      <c r="D72" s="81">
        <v>4536</v>
      </c>
      <c r="E72" s="81">
        <v>4594</v>
      </c>
      <c r="F72" s="81"/>
      <c r="G72" s="81"/>
      <c r="H72" s="81"/>
      <c r="I72" s="89">
        <f t="shared" si="4"/>
        <v>7.0114139296529238E-2</v>
      </c>
      <c r="J72" s="82">
        <f t="shared" si="5"/>
        <v>301</v>
      </c>
      <c r="K72" s="82">
        <f t="shared" si="6"/>
        <v>58</v>
      </c>
      <c r="L72" s="82">
        <f t="shared" si="7"/>
        <v>0</v>
      </c>
    </row>
    <row r="73" spans="1:12">
      <c r="A73" s="74">
        <v>71</v>
      </c>
      <c r="B73" s="88" t="s">
        <v>162</v>
      </c>
      <c r="C73" s="81">
        <v>4680</v>
      </c>
      <c r="D73" s="81">
        <v>4874</v>
      </c>
      <c r="E73" s="81">
        <v>4881</v>
      </c>
      <c r="F73" s="81"/>
      <c r="G73" s="81"/>
      <c r="H73" s="81"/>
      <c r="I73" s="89">
        <f t="shared" si="4"/>
        <v>4.2948717948717949E-2</v>
      </c>
      <c r="J73" s="82">
        <f t="shared" si="5"/>
        <v>201</v>
      </c>
      <c r="K73" s="82">
        <f t="shared" si="6"/>
        <v>7</v>
      </c>
      <c r="L73" s="82">
        <f t="shared" si="7"/>
        <v>0</v>
      </c>
    </row>
    <row r="74" spans="1:12">
      <c r="A74" s="74">
        <v>72</v>
      </c>
      <c r="B74" s="88" t="s">
        <v>163</v>
      </c>
      <c r="C74" s="81">
        <v>3816</v>
      </c>
      <c r="D74" s="81">
        <v>4324</v>
      </c>
      <c r="E74" s="81">
        <v>4305</v>
      </c>
      <c r="F74" s="81"/>
      <c r="G74" s="81"/>
      <c r="H74" s="81"/>
      <c r="I74" s="89">
        <f t="shared" si="4"/>
        <v>0.12814465408805031</v>
      </c>
      <c r="J74" s="82">
        <f t="shared" si="5"/>
        <v>489</v>
      </c>
      <c r="K74" s="82">
        <f t="shared" si="6"/>
        <v>-19</v>
      </c>
      <c r="L74" s="82">
        <f t="shared" si="7"/>
        <v>0</v>
      </c>
    </row>
    <row r="75" spans="1:12">
      <c r="A75" s="74">
        <v>73</v>
      </c>
      <c r="B75" s="88" t="s">
        <v>164</v>
      </c>
      <c r="C75" s="81">
        <v>2254</v>
      </c>
      <c r="D75" s="81">
        <v>2573</v>
      </c>
      <c r="E75" s="81">
        <v>2607</v>
      </c>
      <c r="F75" s="81"/>
      <c r="G75" s="81"/>
      <c r="H75" s="81"/>
      <c r="I75" s="89">
        <f t="shared" si="4"/>
        <v>0.15661047027506655</v>
      </c>
      <c r="J75" s="82">
        <f t="shared" si="5"/>
        <v>353</v>
      </c>
      <c r="K75" s="82">
        <f t="shared" si="6"/>
        <v>34</v>
      </c>
      <c r="L75" s="82">
        <f t="shared" si="7"/>
        <v>0</v>
      </c>
    </row>
    <row r="76" spans="1:12">
      <c r="A76" s="74">
        <v>74</v>
      </c>
      <c r="B76" s="88" t="s">
        <v>165</v>
      </c>
      <c r="C76" s="81">
        <v>3913</v>
      </c>
      <c r="D76" s="81">
        <v>4190</v>
      </c>
      <c r="E76" s="81">
        <v>4154</v>
      </c>
      <c r="F76" s="81"/>
      <c r="G76" s="81"/>
      <c r="H76" s="81"/>
      <c r="I76" s="89">
        <f t="shared" si="4"/>
        <v>6.1589573217480195E-2</v>
      </c>
      <c r="J76" s="82">
        <f t="shared" si="5"/>
        <v>241</v>
      </c>
      <c r="K76" s="82">
        <f t="shared" si="6"/>
        <v>-36</v>
      </c>
      <c r="L76" s="82">
        <f t="shared" si="7"/>
        <v>0</v>
      </c>
    </row>
    <row r="77" spans="1:12">
      <c r="A77" s="74">
        <v>75</v>
      </c>
      <c r="B77" s="88" t="s">
        <v>166</v>
      </c>
      <c r="C77" s="81">
        <v>1165</v>
      </c>
      <c r="D77" s="81">
        <v>1275</v>
      </c>
      <c r="E77" s="81">
        <v>1280</v>
      </c>
      <c r="F77" s="81"/>
      <c r="G77" s="81"/>
      <c r="H77" s="81"/>
      <c r="I77" s="89">
        <f t="shared" si="4"/>
        <v>9.8712446351931327E-2</v>
      </c>
      <c r="J77" s="82">
        <f t="shared" si="5"/>
        <v>115</v>
      </c>
      <c r="K77" s="82">
        <f t="shared" si="6"/>
        <v>5</v>
      </c>
      <c r="L77" s="82">
        <f t="shared" si="7"/>
        <v>0</v>
      </c>
    </row>
    <row r="78" spans="1:12">
      <c r="A78" s="74">
        <v>76</v>
      </c>
      <c r="B78" s="88" t="s">
        <v>167</v>
      </c>
      <c r="C78" s="81">
        <v>1769</v>
      </c>
      <c r="D78" s="81">
        <v>1943</v>
      </c>
      <c r="E78" s="81">
        <v>1981</v>
      </c>
      <c r="F78" s="81"/>
      <c r="G78" s="81"/>
      <c r="H78" s="81"/>
      <c r="I78" s="89">
        <f t="shared" si="4"/>
        <v>0.11984171848501979</v>
      </c>
      <c r="J78" s="82">
        <f t="shared" si="5"/>
        <v>212</v>
      </c>
      <c r="K78" s="82">
        <f t="shared" si="6"/>
        <v>38</v>
      </c>
      <c r="L78" s="82">
        <f t="shared" si="7"/>
        <v>0</v>
      </c>
    </row>
    <row r="79" spans="1:12">
      <c r="A79" s="74">
        <v>77</v>
      </c>
      <c r="B79" s="88" t="s">
        <v>168</v>
      </c>
      <c r="C79" s="81">
        <v>6603</v>
      </c>
      <c r="D79" s="81">
        <v>6999</v>
      </c>
      <c r="E79" s="81">
        <v>7081</v>
      </c>
      <c r="F79" s="81"/>
      <c r="G79" s="81"/>
      <c r="H79" s="81"/>
      <c r="I79" s="89">
        <f t="shared" si="4"/>
        <v>7.2391337270937453E-2</v>
      </c>
      <c r="J79" s="82">
        <f t="shared" si="5"/>
        <v>478</v>
      </c>
      <c r="K79" s="82">
        <f t="shared" si="6"/>
        <v>82</v>
      </c>
      <c r="L79" s="82">
        <f t="shared" si="7"/>
        <v>0</v>
      </c>
    </row>
    <row r="80" spans="1:12">
      <c r="A80" s="74">
        <v>78</v>
      </c>
      <c r="B80" s="88" t="s">
        <v>169</v>
      </c>
      <c r="C80" s="81">
        <v>5006</v>
      </c>
      <c r="D80" s="81">
        <v>5161</v>
      </c>
      <c r="E80" s="81">
        <v>5198</v>
      </c>
      <c r="F80" s="81"/>
      <c r="G80" s="81"/>
      <c r="H80" s="81"/>
      <c r="I80" s="89">
        <f t="shared" si="4"/>
        <v>3.8353975229724328E-2</v>
      </c>
      <c r="J80" s="82">
        <f t="shared" si="5"/>
        <v>192</v>
      </c>
      <c r="K80" s="82">
        <f t="shared" si="6"/>
        <v>37</v>
      </c>
      <c r="L80" s="82">
        <f t="shared" si="7"/>
        <v>0</v>
      </c>
    </row>
    <row r="81" spans="1:12">
      <c r="A81" s="74">
        <v>79</v>
      </c>
      <c r="B81" s="88" t="s">
        <v>170</v>
      </c>
      <c r="C81" s="81">
        <v>1539</v>
      </c>
      <c r="D81" s="81">
        <v>1631</v>
      </c>
      <c r="E81" s="81">
        <v>1620</v>
      </c>
      <c r="F81" s="81"/>
      <c r="G81" s="81"/>
      <c r="H81" s="81"/>
      <c r="I81" s="89">
        <f t="shared" si="4"/>
        <v>5.2631578947368418E-2</v>
      </c>
      <c r="J81" s="82">
        <f t="shared" si="5"/>
        <v>81</v>
      </c>
      <c r="K81" s="82">
        <f t="shared" si="6"/>
        <v>-11</v>
      </c>
      <c r="L81" s="82">
        <f t="shared" si="7"/>
        <v>0</v>
      </c>
    </row>
    <row r="82" spans="1:12">
      <c r="A82" s="74">
        <v>80</v>
      </c>
      <c r="B82" s="88" t="s">
        <v>171</v>
      </c>
      <c r="C82" s="81">
        <v>6503</v>
      </c>
      <c r="D82" s="81">
        <v>6935</v>
      </c>
      <c r="E82" s="81">
        <v>7004</v>
      </c>
      <c r="F82" s="81"/>
      <c r="G82" s="81"/>
      <c r="H82" s="81"/>
      <c r="I82" s="89">
        <f t="shared" si="4"/>
        <v>7.7041365523604494E-2</v>
      </c>
      <c r="J82" s="82">
        <f t="shared" si="5"/>
        <v>501</v>
      </c>
      <c r="K82" s="82">
        <f t="shared" si="6"/>
        <v>69</v>
      </c>
      <c r="L82" s="82">
        <f t="shared" si="7"/>
        <v>0</v>
      </c>
    </row>
    <row r="83" spans="1:12">
      <c r="A83" s="74">
        <v>81</v>
      </c>
      <c r="B83" s="88" t="s">
        <v>172</v>
      </c>
      <c r="C83" s="81">
        <v>7531</v>
      </c>
      <c r="D83" s="81">
        <v>8113</v>
      </c>
      <c r="E83" s="81">
        <v>8226</v>
      </c>
      <c r="F83" s="81"/>
      <c r="G83" s="81"/>
      <c r="H83" s="81"/>
      <c r="I83" s="89">
        <f t="shared" si="4"/>
        <v>9.2285221086177135E-2</v>
      </c>
      <c r="J83" s="82">
        <f t="shared" si="5"/>
        <v>695</v>
      </c>
      <c r="K83" s="82">
        <f t="shared" si="6"/>
        <v>113</v>
      </c>
      <c r="L83" s="82">
        <f t="shared" si="7"/>
        <v>0</v>
      </c>
    </row>
    <row r="84" spans="1:12" s="114" customFormat="1">
      <c r="A84" s="190" t="s">
        <v>173</v>
      </c>
      <c r="B84" s="190"/>
      <c r="C84" s="116">
        <v>1733020</v>
      </c>
      <c r="D84" s="116">
        <v>1849025</v>
      </c>
      <c r="E84" s="116">
        <v>1864705</v>
      </c>
      <c r="F84" s="116"/>
      <c r="G84" s="116"/>
      <c r="H84" s="116"/>
      <c r="I84" s="111">
        <f t="shared" si="4"/>
        <v>7.5985851288502146E-2</v>
      </c>
      <c r="J84" s="117">
        <f t="shared" si="5"/>
        <v>131685</v>
      </c>
      <c r="K84" s="117">
        <f t="shared" si="6"/>
        <v>15680</v>
      </c>
      <c r="L84" s="82">
        <f t="shared" si="7"/>
        <v>0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D63" sqref="D63"/>
    </sheetView>
  </sheetViews>
  <sheetFormatPr defaultRowHeight="15"/>
  <cols>
    <col min="1" max="1" width="9.140625" style="155"/>
    <col min="2" max="2" width="16.7109375" style="155" customWidth="1"/>
    <col min="3" max="3" width="10.140625" style="155" customWidth="1"/>
    <col min="4" max="4" width="21.28515625" style="155" customWidth="1"/>
    <col min="5" max="5" width="9.28515625" style="155" customWidth="1"/>
    <col min="6" max="6" width="11.7109375" style="155" customWidth="1"/>
    <col min="7" max="7" width="8.7109375" style="155" customWidth="1"/>
    <col min="8" max="8" width="10.5703125" style="155" bestFit="1" customWidth="1"/>
    <col min="9" max="16384" width="9.140625" style="155"/>
  </cols>
  <sheetData>
    <row r="1" spans="1:8" ht="45">
      <c r="A1" s="173" t="s">
        <v>0</v>
      </c>
      <c r="B1" s="173" t="s">
        <v>286</v>
      </c>
      <c r="C1" s="173" t="s">
        <v>287</v>
      </c>
      <c r="D1" s="173" t="s">
        <v>288</v>
      </c>
      <c r="E1" s="173" t="s">
        <v>289</v>
      </c>
      <c r="F1" s="173" t="s">
        <v>290</v>
      </c>
      <c r="G1" s="173" t="s">
        <v>291</v>
      </c>
      <c r="H1" s="173" t="s">
        <v>292</v>
      </c>
    </row>
    <row r="2" spans="1:8">
      <c r="A2" s="174">
        <v>41275</v>
      </c>
      <c r="B2" s="157">
        <v>11698045</v>
      </c>
      <c r="C2" s="175">
        <f>(B2/$B$2)*100</f>
        <v>100</v>
      </c>
      <c r="D2" s="157">
        <v>2963719</v>
      </c>
      <c r="E2" s="175">
        <f>(D2/$D$2)*100</f>
        <v>100</v>
      </c>
      <c r="F2" s="157">
        <v>2667984</v>
      </c>
      <c r="G2" s="175">
        <f>(F2/$F$2*100)</f>
        <v>100</v>
      </c>
      <c r="H2" s="157">
        <f>B2+D2+F2</f>
        <v>17329748</v>
      </c>
    </row>
    <row r="3" spans="1:8">
      <c r="A3" s="174">
        <v>41306</v>
      </c>
      <c r="B3" s="157">
        <v>11620928</v>
      </c>
      <c r="C3" s="175">
        <f t="shared" ref="C3:C64" si="0">(B3/$B$2)*100</f>
        <v>99.340770188522953</v>
      </c>
      <c r="D3" s="157">
        <v>2969232</v>
      </c>
      <c r="E3" s="175">
        <f t="shared" ref="E3:E64" si="1">(D3/$D$2)*100</f>
        <v>100.18601628561952</v>
      </c>
      <c r="F3" s="157">
        <v>2670744</v>
      </c>
      <c r="G3" s="175">
        <f t="shared" ref="G3:G63" si="2">(F3/$F$2*100)</f>
        <v>100.10344889624525</v>
      </c>
      <c r="H3" s="157">
        <f>B3+D3+F3</f>
        <v>17260904</v>
      </c>
    </row>
    <row r="4" spans="1:8">
      <c r="A4" s="174">
        <v>41334</v>
      </c>
      <c r="B4" s="157">
        <v>11896801</v>
      </c>
      <c r="C4" s="175">
        <f t="shared" si="0"/>
        <v>101.69905313238236</v>
      </c>
      <c r="D4" s="157">
        <v>2973096</v>
      </c>
      <c r="E4" s="175">
        <f t="shared" si="1"/>
        <v>100.31639301836645</v>
      </c>
      <c r="F4" s="157">
        <v>2651342</v>
      </c>
      <c r="G4" s="175">
        <f t="shared" si="2"/>
        <v>99.376233140828433</v>
      </c>
      <c r="H4" s="157">
        <f t="shared" ref="H4:H63" si="3">B4+D4+F4</f>
        <v>17521239</v>
      </c>
    </row>
    <row r="5" spans="1:8">
      <c r="A5" s="174">
        <v>41365</v>
      </c>
      <c r="B5" s="157">
        <v>12132681</v>
      </c>
      <c r="C5" s="175">
        <f t="shared" si="0"/>
        <v>103.71545843771331</v>
      </c>
      <c r="D5" s="157">
        <v>2976760</v>
      </c>
      <c r="E5" s="175">
        <f t="shared" si="1"/>
        <v>100.44002147302089</v>
      </c>
      <c r="F5" s="157">
        <v>2649513</v>
      </c>
      <c r="G5" s="175">
        <f t="shared" si="2"/>
        <v>99.307679506323879</v>
      </c>
      <c r="H5" s="157">
        <f t="shared" si="3"/>
        <v>17758954</v>
      </c>
    </row>
    <row r="6" spans="1:8">
      <c r="A6" s="174">
        <v>41395</v>
      </c>
      <c r="B6" s="157">
        <v>12216079</v>
      </c>
      <c r="C6" s="175">
        <f t="shared" si="0"/>
        <v>104.42838098160847</v>
      </c>
      <c r="D6" s="157">
        <v>2981302</v>
      </c>
      <c r="E6" s="175">
        <f t="shared" si="1"/>
        <v>100.59327486850135</v>
      </c>
      <c r="F6" s="157">
        <v>2650756</v>
      </c>
      <c r="G6" s="175">
        <f t="shared" si="2"/>
        <v>99.354268991118388</v>
      </c>
      <c r="H6" s="157">
        <f t="shared" si="3"/>
        <v>17848137</v>
      </c>
    </row>
    <row r="7" spans="1:8">
      <c r="A7" s="174">
        <v>41426</v>
      </c>
      <c r="B7" s="157">
        <v>12274403</v>
      </c>
      <c r="C7" s="175">
        <f t="shared" si="0"/>
        <v>104.92696001767816</v>
      </c>
      <c r="D7" s="157">
        <v>2974355</v>
      </c>
      <c r="E7" s="175">
        <f t="shared" si="1"/>
        <v>100.35887342895869</v>
      </c>
      <c r="F7" s="157">
        <v>2663305</v>
      </c>
      <c r="G7" s="175">
        <f t="shared" si="2"/>
        <v>99.82462413567697</v>
      </c>
      <c r="H7" s="157">
        <f t="shared" si="3"/>
        <v>17912063</v>
      </c>
    </row>
    <row r="8" spans="1:8">
      <c r="A8" s="174">
        <v>41456</v>
      </c>
      <c r="B8" s="157">
        <v>12200031</v>
      </c>
      <c r="C8" s="175">
        <f t="shared" si="0"/>
        <v>104.29119566560054</v>
      </c>
      <c r="D8" s="157">
        <v>2970694</v>
      </c>
      <c r="E8" s="175">
        <f t="shared" si="1"/>
        <v>100.23534619847563</v>
      </c>
      <c r="F8" s="157">
        <v>2668898</v>
      </c>
      <c r="G8" s="175">
        <f t="shared" si="2"/>
        <v>100.03425807651021</v>
      </c>
      <c r="H8" s="157">
        <f t="shared" si="3"/>
        <v>17839623</v>
      </c>
    </row>
    <row r="9" spans="1:8">
      <c r="A9" s="174">
        <v>41487</v>
      </c>
      <c r="B9" s="157">
        <v>12236880</v>
      </c>
      <c r="C9" s="175">
        <f t="shared" si="0"/>
        <v>104.60619701839069</v>
      </c>
      <c r="D9" s="157">
        <v>2931681</v>
      </c>
      <c r="E9" s="175">
        <f t="shared" si="1"/>
        <v>98.91899333236384</v>
      </c>
      <c r="F9" s="157">
        <v>2663081</v>
      </c>
      <c r="G9" s="175">
        <f t="shared" si="2"/>
        <v>99.816228283228085</v>
      </c>
      <c r="H9" s="157">
        <f t="shared" si="3"/>
        <v>17831642</v>
      </c>
    </row>
    <row r="10" spans="1:8">
      <c r="A10" s="174">
        <v>41518</v>
      </c>
      <c r="B10" s="157">
        <v>12523723</v>
      </c>
      <c r="C10" s="175">
        <f t="shared" si="0"/>
        <v>107.05825631547836</v>
      </c>
      <c r="D10" s="157">
        <v>2883080</v>
      </c>
      <c r="E10" s="175">
        <f t="shared" si="1"/>
        <v>97.279128014497999</v>
      </c>
      <c r="F10" s="157">
        <v>2707070</v>
      </c>
      <c r="G10" s="175">
        <f t="shared" si="2"/>
        <v>101.46500128936304</v>
      </c>
      <c r="H10" s="157">
        <f t="shared" si="3"/>
        <v>18113873</v>
      </c>
    </row>
    <row r="11" spans="1:8">
      <c r="A11" s="174">
        <v>41548</v>
      </c>
      <c r="B11" s="157">
        <v>12297151</v>
      </c>
      <c r="C11" s="175">
        <f t="shared" si="0"/>
        <v>105.12141986118193</v>
      </c>
      <c r="D11" s="157">
        <v>2856746</v>
      </c>
      <c r="E11" s="175">
        <f t="shared" si="1"/>
        <v>96.390582238059679</v>
      </c>
      <c r="F11" s="157">
        <v>2756891</v>
      </c>
      <c r="G11" s="175">
        <f t="shared" si="2"/>
        <v>103.33236631104235</v>
      </c>
      <c r="H11" s="157">
        <f t="shared" si="3"/>
        <v>17910788</v>
      </c>
    </row>
    <row r="12" spans="1:8">
      <c r="A12" s="174">
        <v>41579</v>
      </c>
      <c r="B12" s="157">
        <v>12433976</v>
      </c>
      <c r="C12" s="175">
        <f t="shared" si="0"/>
        <v>106.29105974545318</v>
      </c>
      <c r="D12" s="157">
        <v>2800861</v>
      </c>
      <c r="E12" s="175">
        <f t="shared" si="1"/>
        <v>94.504944632065317</v>
      </c>
      <c r="F12" s="157">
        <v>2766055</v>
      </c>
      <c r="G12" s="175">
        <f t="shared" si="2"/>
        <v>103.6758466317639</v>
      </c>
      <c r="H12" s="157">
        <f t="shared" si="3"/>
        <v>18000892</v>
      </c>
    </row>
    <row r="13" spans="1:8">
      <c r="A13" s="174">
        <v>41609</v>
      </c>
      <c r="B13" s="157">
        <v>12363785</v>
      </c>
      <c r="C13" s="175">
        <f t="shared" si="0"/>
        <v>105.69103640822036</v>
      </c>
      <c r="D13" s="157">
        <v>2760917</v>
      </c>
      <c r="E13" s="175">
        <f t="shared" si="1"/>
        <v>93.157178531432976</v>
      </c>
      <c r="F13" s="157">
        <v>2822178</v>
      </c>
      <c r="G13" s="175">
        <f t="shared" si="2"/>
        <v>105.77941996653652</v>
      </c>
      <c r="H13" s="157">
        <f t="shared" si="3"/>
        <v>17946880</v>
      </c>
    </row>
    <row r="14" spans="1:8">
      <c r="A14" s="174">
        <v>41640</v>
      </c>
      <c r="B14" s="157">
        <v>12329012</v>
      </c>
      <c r="C14" s="175">
        <f t="shared" si="0"/>
        <v>105.39378161051698</v>
      </c>
      <c r="D14" s="157">
        <v>2720965</v>
      </c>
      <c r="E14" s="175">
        <f t="shared" si="1"/>
        <v>91.809142499676923</v>
      </c>
      <c r="F14" s="157">
        <v>2838873</v>
      </c>
      <c r="G14" s="175">
        <f t="shared" si="2"/>
        <v>106.40517334436788</v>
      </c>
      <c r="H14" s="157">
        <f t="shared" si="3"/>
        <v>17888850</v>
      </c>
    </row>
    <row r="15" spans="1:8">
      <c r="A15" s="174">
        <v>41671</v>
      </c>
      <c r="B15" s="157">
        <v>12355589</v>
      </c>
      <c r="C15" s="175">
        <f t="shared" si="0"/>
        <v>105.62097341906276</v>
      </c>
      <c r="D15" s="157">
        <v>2855300</v>
      </c>
      <c r="E15" s="175">
        <f t="shared" si="1"/>
        <v>96.341792187450963</v>
      </c>
      <c r="F15" s="157">
        <v>2836699</v>
      </c>
      <c r="G15" s="175">
        <f t="shared" si="2"/>
        <v>106.32368859783267</v>
      </c>
      <c r="H15" s="157">
        <f t="shared" si="3"/>
        <v>18047588</v>
      </c>
    </row>
    <row r="16" spans="1:8">
      <c r="A16" s="174">
        <v>41699</v>
      </c>
      <c r="B16" s="157">
        <v>12566310</v>
      </c>
      <c r="C16" s="175">
        <f t="shared" si="0"/>
        <v>107.42230859942836</v>
      </c>
      <c r="D16" s="157">
        <v>2871284</v>
      </c>
      <c r="E16" s="175">
        <f t="shared" si="1"/>
        <v>96.881114572602868</v>
      </c>
      <c r="F16" s="157">
        <v>2849623</v>
      </c>
      <c r="G16" s="175">
        <f t="shared" si="2"/>
        <v>106.80809929894633</v>
      </c>
      <c r="H16" s="157">
        <f t="shared" si="3"/>
        <v>18287217</v>
      </c>
    </row>
    <row r="17" spans="1:8">
      <c r="A17" s="174">
        <v>41730</v>
      </c>
      <c r="B17" s="157">
        <v>12730077</v>
      </c>
      <c r="C17" s="175">
        <f t="shared" si="0"/>
        <v>108.8222604717284</v>
      </c>
      <c r="D17" s="157">
        <v>2815090</v>
      </c>
      <c r="E17" s="175">
        <f t="shared" si="1"/>
        <v>94.985050876955611</v>
      </c>
      <c r="F17" s="157">
        <v>2844868</v>
      </c>
      <c r="G17" s="175">
        <f t="shared" si="2"/>
        <v>106.62987484182813</v>
      </c>
      <c r="H17" s="157">
        <f t="shared" si="3"/>
        <v>18390035</v>
      </c>
    </row>
    <row r="18" spans="1:8">
      <c r="A18" s="174">
        <v>41760</v>
      </c>
      <c r="B18" s="157">
        <v>12922571</v>
      </c>
      <c r="C18" s="175">
        <f t="shared" si="0"/>
        <v>110.46778329199452</v>
      </c>
      <c r="D18" s="157">
        <v>2815276</v>
      </c>
      <c r="E18" s="175">
        <f t="shared" si="1"/>
        <v>94.991326775581626</v>
      </c>
      <c r="F18" s="157">
        <v>2849314</v>
      </c>
      <c r="G18" s="175">
        <f t="shared" si="2"/>
        <v>106.79651752034496</v>
      </c>
      <c r="H18" s="157">
        <f t="shared" si="3"/>
        <v>18587161</v>
      </c>
    </row>
    <row r="19" spans="1:8">
      <c r="A19" s="174">
        <v>41791</v>
      </c>
      <c r="B19" s="157">
        <v>13034290</v>
      </c>
      <c r="C19" s="175">
        <f t="shared" si="0"/>
        <v>111.42280611845825</v>
      </c>
      <c r="D19" s="157">
        <v>2816946</v>
      </c>
      <c r="E19" s="175">
        <f t="shared" si="1"/>
        <v>95.04767489765392</v>
      </c>
      <c r="F19" s="157">
        <v>2852087</v>
      </c>
      <c r="G19" s="175">
        <f t="shared" si="2"/>
        <v>106.90045367588412</v>
      </c>
      <c r="H19" s="157">
        <f t="shared" si="3"/>
        <v>18703323</v>
      </c>
    </row>
    <row r="20" spans="1:8">
      <c r="A20" s="174">
        <v>41821</v>
      </c>
      <c r="B20" s="157">
        <v>12701507</v>
      </c>
      <c r="C20" s="175">
        <f t="shared" si="0"/>
        <v>108.57803162836184</v>
      </c>
      <c r="D20" s="157">
        <v>2875917</v>
      </c>
      <c r="E20" s="175">
        <f t="shared" si="1"/>
        <v>97.037438434615424</v>
      </c>
      <c r="F20" s="157">
        <v>2864800</v>
      </c>
      <c r="G20" s="175">
        <f t="shared" si="2"/>
        <v>107.37695578384279</v>
      </c>
      <c r="H20" s="157">
        <f t="shared" si="3"/>
        <v>18442224</v>
      </c>
    </row>
    <row r="21" spans="1:8">
      <c r="A21" s="174">
        <v>41852</v>
      </c>
      <c r="B21" s="157">
        <v>12884711</v>
      </c>
      <c r="C21" s="175">
        <f t="shared" si="0"/>
        <v>110.14413946945835</v>
      </c>
      <c r="D21" s="157">
        <v>2909657</v>
      </c>
      <c r="E21" s="175">
        <f t="shared" si="1"/>
        <v>98.175872948818693</v>
      </c>
      <c r="F21" s="157">
        <v>2859563</v>
      </c>
      <c r="G21" s="175">
        <f t="shared" si="2"/>
        <v>107.18066525136582</v>
      </c>
      <c r="H21" s="157">
        <f t="shared" si="3"/>
        <v>18653931</v>
      </c>
    </row>
    <row r="22" spans="1:8">
      <c r="A22" s="174">
        <v>41883</v>
      </c>
      <c r="B22" s="157">
        <v>13155308</v>
      </c>
      <c r="C22" s="175">
        <f t="shared" si="0"/>
        <v>112.45732086002404</v>
      </c>
      <c r="D22" s="157">
        <v>2907549</v>
      </c>
      <c r="E22" s="175">
        <f t="shared" si="1"/>
        <v>98.104746097723833</v>
      </c>
      <c r="F22" s="157">
        <v>2879940</v>
      </c>
      <c r="G22" s="175">
        <f t="shared" si="2"/>
        <v>107.94442545382581</v>
      </c>
      <c r="H22" s="157">
        <f t="shared" si="3"/>
        <v>18942797</v>
      </c>
    </row>
    <row r="23" spans="1:8">
      <c r="A23" s="174">
        <v>41913</v>
      </c>
      <c r="B23" s="157">
        <v>13072609</v>
      </c>
      <c r="C23" s="175">
        <f t="shared" si="0"/>
        <v>111.75037367354972</v>
      </c>
      <c r="D23" s="157">
        <v>2924846</v>
      </c>
      <c r="E23" s="175">
        <f t="shared" si="1"/>
        <v>98.688370928552942</v>
      </c>
      <c r="F23" s="157">
        <v>2908367</v>
      </c>
      <c r="G23" s="175">
        <f t="shared" si="2"/>
        <v>109.0099116036678</v>
      </c>
      <c r="H23" s="157">
        <f t="shared" si="3"/>
        <v>18905822</v>
      </c>
    </row>
    <row r="24" spans="1:8">
      <c r="A24" s="174">
        <v>41944</v>
      </c>
      <c r="B24" s="157">
        <v>13100694</v>
      </c>
      <c r="C24" s="175">
        <f t="shared" si="0"/>
        <v>111.99045652500055</v>
      </c>
      <c r="D24" s="157">
        <v>2868886</v>
      </c>
      <c r="E24" s="175">
        <f t="shared" si="1"/>
        <v>96.800202718273894</v>
      </c>
      <c r="F24" s="157">
        <v>2929226</v>
      </c>
      <c r="G24" s="175">
        <f t="shared" si="2"/>
        <v>109.79173788148655</v>
      </c>
      <c r="H24" s="157">
        <f t="shared" si="3"/>
        <v>18898806</v>
      </c>
    </row>
    <row r="25" spans="1:8">
      <c r="A25" s="174">
        <v>41974</v>
      </c>
      <c r="B25" s="157">
        <v>13093230</v>
      </c>
      <c r="C25" s="175">
        <f t="shared" si="0"/>
        <v>111.92665099168279</v>
      </c>
      <c r="D25" s="157">
        <v>2827633</v>
      </c>
      <c r="E25" s="175">
        <f t="shared" si="1"/>
        <v>95.40826913752619</v>
      </c>
      <c r="F25" s="157">
        <v>2909003</v>
      </c>
      <c r="G25" s="175">
        <f t="shared" si="2"/>
        <v>109.03374982758518</v>
      </c>
      <c r="H25" s="157">
        <f t="shared" si="3"/>
        <v>18829866</v>
      </c>
    </row>
    <row r="26" spans="1:8">
      <c r="A26" s="174">
        <v>42005</v>
      </c>
      <c r="B26" s="157">
        <v>12913416</v>
      </c>
      <c r="C26" s="175">
        <f t="shared" si="0"/>
        <v>110.38952235181179</v>
      </c>
      <c r="D26" s="157">
        <v>2821819</v>
      </c>
      <c r="E26" s="175">
        <f t="shared" si="1"/>
        <v>95.212096693377475</v>
      </c>
      <c r="F26" s="157">
        <v>2926680</v>
      </c>
      <c r="G26" s="175">
        <f t="shared" si="2"/>
        <v>109.69631002284872</v>
      </c>
      <c r="H26" s="157">
        <f t="shared" si="3"/>
        <v>18661915</v>
      </c>
    </row>
    <row r="27" spans="1:8">
      <c r="A27" s="174">
        <v>42036</v>
      </c>
      <c r="B27" s="157">
        <v>12851205</v>
      </c>
      <c r="C27" s="175">
        <f t="shared" si="0"/>
        <v>109.85771554135755</v>
      </c>
      <c r="D27" s="157">
        <v>2914541</v>
      </c>
      <c r="E27" s="175">
        <f t="shared" si="1"/>
        <v>98.340665899837333</v>
      </c>
      <c r="F27" s="157">
        <v>2929385</v>
      </c>
      <c r="G27" s="175">
        <f t="shared" si="2"/>
        <v>109.7976974374659</v>
      </c>
      <c r="H27" s="157">
        <f t="shared" si="3"/>
        <v>18695131</v>
      </c>
    </row>
    <row r="28" spans="1:8">
      <c r="A28" s="174">
        <v>42064</v>
      </c>
      <c r="B28" s="157">
        <v>13148326</v>
      </c>
      <c r="C28" s="175">
        <f t="shared" si="0"/>
        <v>112.39763567331123</v>
      </c>
      <c r="D28" s="157">
        <v>2898016</v>
      </c>
      <c r="E28" s="175">
        <f t="shared" si="1"/>
        <v>97.783089422445244</v>
      </c>
      <c r="F28" s="157">
        <v>2926533</v>
      </c>
      <c r="G28" s="175">
        <f t="shared" si="2"/>
        <v>109.69080024467912</v>
      </c>
      <c r="H28" s="157">
        <f t="shared" si="3"/>
        <v>18972875</v>
      </c>
    </row>
    <row r="29" spans="1:8">
      <c r="A29" s="174">
        <v>42095</v>
      </c>
      <c r="B29" s="157">
        <v>13451823</v>
      </c>
      <c r="C29" s="175">
        <f t="shared" si="0"/>
        <v>114.99206063919227</v>
      </c>
      <c r="D29" s="157">
        <v>2789168</v>
      </c>
      <c r="E29" s="175">
        <f t="shared" si="1"/>
        <v>94.110406553387833</v>
      </c>
      <c r="F29" s="157">
        <v>2928695</v>
      </c>
      <c r="G29" s="175">
        <f t="shared" si="2"/>
        <v>109.77183521340457</v>
      </c>
      <c r="H29" s="157">
        <f t="shared" si="3"/>
        <v>19169686</v>
      </c>
    </row>
    <row r="30" spans="1:8">
      <c r="A30" s="174">
        <v>42125</v>
      </c>
      <c r="B30" s="157">
        <v>13585611</v>
      </c>
      <c r="C30" s="175">
        <f t="shared" si="0"/>
        <v>116.13573892047775</v>
      </c>
      <c r="D30" s="157">
        <v>2874835</v>
      </c>
      <c r="E30" s="175">
        <f t="shared" si="1"/>
        <v>97.000930250135056</v>
      </c>
      <c r="F30" s="157">
        <v>2928677</v>
      </c>
      <c r="G30" s="175">
        <f t="shared" si="2"/>
        <v>109.77116054668994</v>
      </c>
      <c r="H30" s="157">
        <f t="shared" si="3"/>
        <v>19389123</v>
      </c>
    </row>
    <row r="31" spans="1:8">
      <c r="A31" s="174">
        <v>42156</v>
      </c>
      <c r="B31" s="157">
        <v>13596512</v>
      </c>
      <c r="C31" s="175">
        <f t="shared" si="0"/>
        <v>116.22892543155716</v>
      </c>
      <c r="D31" s="157">
        <v>2829934</v>
      </c>
      <c r="E31" s="175">
        <f t="shared" si="1"/>
        <v>95.485908076980309</v>
      </c>
      <c r="F31" s="157">
        <v>2936848</v>
      </c>
      <c r="G31" s="175">
        <f t="shared" si="2"/>
        <v>110.0774217536537</v>
      </c>
      <c r="H31" s="157">
        <f t="shared" si="3"/>
        <v>19363294</v>
      </c>
    </row>
    <row r="32" spans="1:8">
      <c r="A32" s="174">
        <v>42186</v>
      </c>
      <c r="B32" s="157">
        <v>13318215</v>
      </c>
      <c r="C32" s="175">
        <f t="shared" si="0"/>
        <v>113.84992107655596</v>
      </c>
      <c r="D32" s="157">
        <v>2838611</v>
      </c>
      <c r="E32" s="175">
        <f t="shared" si="1"/>
        <v>95.778682122023042</v>
      </c>
      <c r="F32" s="157">
        <v>2948014</v>
      </c>
      <c r="G32" s="175">
        <f t="shared" si="2"/>
        <v>110.49594000563721</v>
      </c>
      <c r="H32" s="157">
        <f t="shared" si="3"/>
        <v>19104840</v>
      </c>
    </row>
    <row r="33" spans="1:8">
      <c r="A33" s="174">
        <v>42217</v>
      </c>
      <c r="B33" s="157">
        <v>13566414</v>
      </c>
      <c r="C33" s="175">
        <f t="shared" si="0"/>
        <v>115.97163457654676</v>
      </c>
      <c r="D33" s="157">
        <v>2629792</v>
      </c>
      <c r="E33" s="175">
        <f t="shared" si="1"/>
        <v>88.732838707043413</v>
      </c>
      <c r="F33" s="157">
        <v>2949836</v>
      </c>
      <c r="G33" s="175">
        <f t="shared" si="2"/>
        <v>110.56423126975274</v>
      </c>
      <c r="H33" s="157">
        <f t="shared" si="3"/>
        <v>19146042</v>
      </c>
    </row>
    <row r="34" spans="1:8">
      <c r="A34" s="174">
        <v>42248</v>
      </c>
      <c r="B34" s="157">
        <v>13489364</v>
      </c>
      <c r="C34" s="175">
        <f t="shared" si="0"/>
        <v>115.31297751034468</v>
      </c>
      <c r="D34" s="157">
        <v>2841359</v>
      </c>
      <c r="E34" s="175">
        <f t="shared" si="1"/>
        <v>95.871403463013877</v>
      </c>
      <c r="F34" s="157">
        <v>2967562</v>
      </c>
      <c r="G34" s="175">
        <f t="shared" si="2"/>
        <v>111.22862805773947</v>
      </c>
      <c r="H34" s="157">
        <f t="shared" si="3"/>
        <v>19298285</v>
      </c>
    </row>
    <row r="35" spans="1:8">
      <c r="A35" s="174">
        <v>42278</v>
      </c>
      <c r="B35" s="157">
        <v>13741124</v>
      </c>
      <c r="C35" s="175">
        <f t="shared" si="0"/>
        <v>117.46513199427768</v>
      </c>
      <c r="D35" s="157">
        <v>2834268</v>
      </c>
      <c r="E35" s="175">
        <f t="shared" si="1"/>
        <v>95.6321432632446</v>
      </c>
      <c r="F35" s="157">
        <v>3071020</v>
      </c>
      <c r="G35" s="175">
        <f t="shared" si="2"/>
        <v>115.10638744460238</v>
      </c>
      <c r="H35" s="157">
        <f t="shared" si="3"/>
        <v>19646412</v>
      </c>
    </row>
    <row r="36" spans="1:8">
      <c r="A36" s="174">
        <v>42309</v>
      </c>
      <c r="B36" s="157">
        <v>13755572</v>
      </c>
      <c r="C36" s="175">
        <f t="shared" si="0"/>
        <v>117.58863981118213</v>
      </c>
      <c r="D36" s="157">
        <v>2830809</v>
      </c>
      <c r="E36" s="175">
        <f t="shared" si="1"/>
        <v>95.515431793634946</v>
      </c>
      <c r="F36" s="157">
        <v>2996123</v>
      </c>
      <c r="G36" s="175">
        <f t="shared" si="2"/>
        <v>112.29913672645712</v>
      </c>
      <c r="H36" s="157">
        <f t="shared" si="3"/>
        <v>19582504</v>
      </c>
    </row>
    <row r="37" spans="1:8">
      <c r="A37" s="174">
        <v>42339</v>
      </c>
      <c r="B37" s="157">
        <v>13713717</v>
      </c>
      <c r="C37" s="175">
        <f t="shared" si="0"/>
        <v>117.23084498307195</v>
      </c>
      <c r="D37" s="157">
        <v>2833035</v>
      </c>
      <c r="E37" s="175">
        <f t="shared" si="1"/>
        <v>95.590540128804378</v>
      </c>
      <c r="F37" s="157">
        <v>3031979</v>
      </c>
      <c r="G37" s="175">
        <f t="shared" si="2"/>
        <v>113.64307282202593</v>
      </c>
      <c r="H37" s="157">
        <f t="shared" si="3"/>
        <v>19578731</v>
      </c>
    </row>
    <row r="38" spans="1:8">
      <c r="A38" s="174">
        <v>42370</v>
      </c>
      <c r="B38" s="157">
        <v>13352629</v>
      </c>
      <c r="C38" s="175">
        <f t="shared" si="0"/>
        <v>114.14410698539798</v>
      </c>
      <c r="D38" s="157">
        <v>2803728</v>
      </c>
      <c r="E38" s="175">
        <f t="shared" si="1"/>
        <v>94.601681198521177</v>
      </c>
      <c r="F38" s="157">
        <v>3034105</v>
      </c>
      <c r="G38" s="175">
        <f t="shared" si="2"/>
        <v>113.72275845732209</v>
      </c>
      <c r="H38" s="157">
        <f t="shared" si="3"/>
        <v>19190462</v>
      </c>
    </row>
    <row r="39" spans="1:8">
      <c r="A39" s="174">
        <v>42401</v>
      </c>
      <c r="B39" s="157">
        <v>13258741</v>
      </c>
      <c r="C39" s="175">
        <f t="shared" si="0"/>
        <v>113.34151133800563</v>
      </c>
      <c r="D39" s="157">
        <v>2708174</v>
      </c>
      <c r="E39" s="175">
        <f t="shared" si="1"/>
        <v>91.377556374271649</v>
      </c>
      <c r="F39" s="157">
        <v>3059263</v>
      </c>
      <c r="G39" s="175">
        <f t="shared" si="2"/>
        <v>114.66571763548808</v>
      </c>
      <c r="H39" s="157">
        <f t="shared" si="3"/>
        <v>19026178</v>
      </c>
    </row>
    <row r="40" spans="1:8">
      <c r="A40" s="174">
        <v>42430</v>
      </c>
      <c r="B40" s="157">
        <v>13503330</v>
      </c>
      <c r="C40" s="175">
        <f t="shared" si="0"/>
        <v>115.43236498064419</v>
      </c>
      <c r="D40" s="157">
        <v>2683978</v>
      </c>
      <c r="E40" s="175">
        <f t="shared" si="1"/>
        <v>90.561149690642068</v>
      </c>
      <c r="F40" s="157">
        <v>3068719</v>
      </c>
      <c r="G40" s="175">
        <f t="shared" si="2"/>
        <v>115.02014254958051</v>
      </c>
      <c r="H40" s="157">
        <f t="shared" si="3"/>
        <v>19256027</v>
      </c>
    </row>
    <row r="41" spans="1:8">
      <c r="A41" s="174">
        <v>42461</v>
      </c>
      <c r="B41" s="157">
        <v>13665900</v>
      </c>
      <c r="C41" s="175">
        <f t="shared" si="0"/>
        <v>116.82208437392745</v>
      </c>
      <c r="D41" s="157">
        <v>2671866</v>
      </c>
      <c r="E41" s="175">
        <f t="shared" si="1"/>
        <v>90.152473969360784</v>
      </c>
      <c r="F41" s="157">
        <v>3062031</v>
      </c>
      <c r="G41" s="175">
        <f t="shared" si="2"/>
        <v>114.7694663836065</v>
      </c>
      <c r="H41" s="157">
        <f t="shared" si="3"/>
        <v>19399797</v>
      </c>
    </row>
    <row r="42" spans="1:8">
      <c r="A42" s="174">
        <v>42491</v>
      </c>
      <c r="B42" s="157">
        <v>13696518</v>
      </c>
      <c r="C42" s="175">
        <f t="shared" si="0"/>
        <v>117.08382041614647</v>
      </c>
      <c r="D42" s="157">
        <v>2683126</v>
      </c>
      <c r="E42" s="175">
        <f t="shared" si="1"/>
        <v>90.532402025968054</v>
      </c>
      <c r="F42" s="157">
        <v>3063975</v>
      </c>
      <c r="G42" s="175">
        <f t="shared" si="2"/>
        <v>114.84233038878796</v>
      </c>
      <c r="H42" s="157">
        <f t="shared" si="3"/>
        <v>19443619</v>
      </c>
    </row>
    <row r="43" spans="1:8">
      <c r="A43" s="176">
        <v>42522</v>
      </c>
      <c r="B43" s="157">
        <v>13686743</v>
      </c>
      <c r="C43" s="175">
        <f t="shared" si="0"/>
        <v>117.00025944506112</v>
      </c>
      <c r="D43" s="157">
        <v>2679867</v>
      </c>
      <c r="E43" s="175">
        <f t="shared" si="1"/>
        <v>90.422438834450901</v>
      </c>
      <c r="F43" s="157">
        <v>3083240</v>
      </c>
      <c r="G43" s="175">
        <f t="shared" si="2"/>
        <v>115.56441118087663</v>
      </c>
      <c r="H43" s="157">
        <f t="shared" si="3"/>
        <v>19449850</v>
      </c>
    </row>
    <row r="44" spans="1:8">
      <c r="A44" s="176">
        <v>42552</v>
      </c>
      <c r="B44" s="157">
        <v>13362031</v>
      </c>
      <c r="C44" s="175">
        <f t="shared" si="0"/>
        <v>114.22447938950482</v>
      </c>
      <c r="D44" s="157">
        <v>2684141</v>
      </c>
      <c r="E44" s="175">
        <f t="shared" si="1"/>
        <v>90.566649537287446</v>
      </c>
      <c r="F44" s="157">
        <v>3071724</v>
      </c>
      <c r="G44" s="175">
        <f t="shared" si="2"/>
        <v>115.13277440944174</v>
      </c>
      <c r="H44" s="157">
        <f t="shared" si="3"/>
        <v>19117896</v>
      </c>
    </row>
    <row r="45" spans="1:8">
      <c r="A45" s="176">
        <v>42583</v>
      </c>
      <c r="B45" s="157">
        <v>13471407</v>
      </c>
      <c r="C45" s="175">
        <f t="shared" si="0"/>
        <v>115.15947322821891</v>
      </c>
      <c r="D45" s="157">
        <v>2690074</v>
      </c>
      <c r="E45" s="175">
        <f t="shared" si="1"/>
        <v>90.766837206901201</v>
      </c>
      <c r="F45" s="157">
        <v>3042243</v>
      </c>
      <c r="G45" s="175">
        <f t="shared" si="2"/>
        <v>114.02778277530901</v>
      </c>
      <c r="H45" s="157">
        <f t="shared" si="3"/>
        <v>19203724</v>
      </c>
    </row>
    <row r="46" spans="1:8">
      <c r="A46" s="176">
        <v>42614</v>
      </c>
      <c r="B46" s="157">
        <v>13470684</v>
      </c>
      <c r="C46" s="175">
        <f t="shared" si="0"/>
        <v>115.15329270831151</v>
      </c>
      <c r="D46" s="157">
        <v>2692666</v>
      </c>
      <c r="E46" s="175">
        <f t="shared" si="1"/>
        <v>90.854294890979887</v>
      </c>
      <c r="F46" s="157">
        <v>2992784</v>
      </c>
      <c r="G46" s="175">
        <f t="shared" si="2"/>
        <v>112.17398605089086</v>
      </c>
      <c r="H46" s="157">
        <f t="shared" si="3"/>
        <v>19156134</v>
      </c>
    </row>
    <row r="47" spans="1:8">
      <c r="A47" s="176">
        <v>42644</v>
      </c>
      <c r="B47" s="157">
        <v>13660465</v>
      </c>
      <c r="C47" s="175">
        <f t="shared" si="0"/>
        <v>116.7756236191603</v>
      </c>
      <c r="D47" s="157">
        <v>2695038</v>
      </c>
      <c r="E47" s="175">
        <f t="shared" si="1"/>
        <v>90.934329469156822</v>
      </c>
      <c r="F47" s="157">
        <v>2994165</v>
      </c>
      <c r="G47" s="175">
        <f t="shared" si="2"/>
        <v>112.22574798049763</v>
      </c>
      <c r="H47" s="157">
        <f t="shared" si="3"/>
        <v>19349668</v>
      </c>
    </row>
    <row r="48" spans="1:8">
      <c r="A48" s="176">
        <v>42675</v>
      </c>
      <c r="B48" s="157">
        <v>13583875</v>
      </c>
      <c r="C48" s="175">
        <f t="shared" si="0"/>
        <v>116.12089883395046</v>
      </c>
      <c r="D48" s="157">
        <v>2706609</v>
      </c>
      <c r="E48" s="175">
        <f t="shared" si="1"/>
        <v>91.324751098197908</v>
      </c>
      <c r="F48" s="157">
        <v>2985474</v>
      </c>
      <c r="G48" s="175">
        <f t="shared" si="2"/>
        <v>111.89999640177753</v>
      </c>
      <c r="H48" s="157">
        <f t="shared" si="3"/>
        <v>19275958</v>
      </c>
    </row>
    <row r="49" spans="1:10">
      <c r="A49" s="176">
        <v>42705</v>
      </c>
      <c r="B49" s="157">
        <v>13415843</v>
      </c>
      <c r="C49" s="175">
        <f t="shared" si="0"/>
        <v>114.6844878781027</v>
      </c>
      <c r="D49" s="157">
        <v>2701537</v>
      </c>
      <c r="E49" s="175">
        <f t="shared" si="1"/>
        <v>91.153614765772332</v>
      </c>
      <c r="F49" s="157">
        <v>2981646</v>
      </c>
      <c r="G49" s="175">
        <f t="shared" si="2"/>
        <v>111.75651728046346</v>
      </c>
      <c r="H49" s="157">
        <f t="shared" si="3"/>
        <v>19099026</v>
      </c>
    </row>
    <row r="50" spans="1:10">
      <c r="A50" s="176">
        <v>42736</v>
      </c>
      <c r="B50" s="157">
        <v>13115945</v>
      </c>
      <c r="C50" s="175">
        <f t="shared" si="0"/>
        <v>112.12082873676756</v>
      </c>
      <c r="D50" s="157">
        <v>2520079</v>
      </c>
      <c r="E50" s="175">
        <f t="shared" si="1"/>
        <v>85.030969535235968</v>
      </c>
      <c r="F50" s="157">
        <v>2970210</v>
      </c>
      <c r="G50" s="175">
        <f t="shared" si="2"/>
        <v>111.32787902776029</v>
      </c>
      <c r="H50" s="157">
        <f t="shared" si="3"/>
        <v>18606234</v>
      </c>
      <c r="J50" s="157"/>
    </row>
    <row r="51" spans="1:10">
      <c r="A51" s="176">
        <v>42767</v>
      </c>
      <c r="B51" s="157">
        <v>13126079</v>
      </c>
      <c r="C51" s="175">
        <f t="shared" si="0"/>
        <v>112.20745859671423</v>
      </c>
      <c r="D51" s="157">
        <v>2698940</v>
      </c>
      <c r="E51" s="175">
        <f t="shared" si="1"/>
        <v>91.065988374741323</v>
      </c>
      <c r="F51" s="157">
        <v>2965218</v>
      </c>
      <c r="G51" s="175">
        <f t="shared" si="2"/>
        <v>111.14077145889931</v>
      </c>
      <c r="H51" s="157">
        <f t="shared" si="3"/>
        <v>18790237</v>
      </c>
      <c r="J51" s="157"/>
    </row>
    <row r="52" spans="1:10">
      <c r="A52" s="176">
        <v>42795</v>
      </c>
      <c r="B52" s="157">
        <v>13558783</v>
      </c>
      <c r="C52" s="175">
        <f t="shared" si="0"/>
        <v>115.90640145426011</v>
      </c>
      <c r="D52" s="157">
        <v>2734104</v>
      </c>
      <c r="E52" s="175">
        <f t="shared" si="1"/>
        <v>92.252470628963138</v>
      </c>
      <c r="F52" s="157">
        <v>2970810</v>
      </c>
      <c r="G52" s="175">
        <f t="shared" si="2"/>
        <v>111.35036791824839</v>
      </c>
      <c r="H52" s="157">
        <f t="shared" si="3"/>
        <v>19263697</v>
      </c>
      <c r="J52" s="157"/>
    </row>
    <row r="53" spans="1:10">
      <c r="A53" s="176">
        <v>42826</v>
      </c>
      <c r="B53" s="157">
        <v>13849359</v>
      </c>
      <c r="C53" s="175">
        <f t="shared" si="0"/>
        <v>118.39037206644359</v>
      </c>
      <c r="D53" s="157">
        <v>2760089</v>
      </c>
      <c r="E53" s="175">
        <f t="shared" si="1"/>
        <v>93.129240660130066</v>
      </c>
      <c r="F53" s="157">
        <v>2969930</v>
      </c>
      <c r="G53" s="175">
        <f t="shared" si="2"/>
        <v>111.31738421219917</v>
      </c>
      <c r="H53" s="157">
        <f t="shared" si="3"/>
        <v>19579378</v>
      </c>
      <c r="J53" s="157"/>
    </row>
    <row r="54" spans="1:10">
      <c r="A54" s="176">
        <v>42856</v>
      </c>
      <c r="B54" s="157">
        <v>14105505</v>
      </c>
      <c r="C54" s="175">
        <f t="shared" si="0"/>
        <v>120.580019994794</v>
      </c>
      <c r="D54" s="157">
        <v>2771634</v>
      </c>
      <c r="E54" s="175">
        <f t="shared" si="1"/>
        <v>93.518785013019112</v>
      </c>
      <c r="F54" s="157">
        <v>2970555</v>
      </c>
      <c r="G54" s="175">
        <f t="shared" si="2"/>
        <v>111.34081013979093</v>
      </c>
      <c r="H54" s="157">
        <f t="shared" si="3"/>
        <v>19847694</v>
      </c>
      <c r="J54" s="157"/>
    </row>
    <row r="55" spans="1:10">
      <c r="A55" s="176">
        <v>42887</v>
      </c>
      <c r="B55" s="157">
        <v>14009873</v>
      </c>
      <c r="C55" s="175">
        <f t="shared" si="0"/>
        <v>119.76251587337885</v>
      </c>
      <c r="D55" s="157">
        <v>2789173</v>
      </c>
      <c r="E55" s="175">
        <f t="shared" si="1"/>
        <v>94.110575260340141</v>
      </c>
      <c r="F55" s="157">
        <v>2976758</v>
      </c>
      <c r="G55" s="175">
        <f t="shared" si="2"/>
        <v>111.57330778595373</v>
      </c>
      <c r="H55" s="157">
        <f t="shared" si="3"/>
        <v>19775804</v>
      </c>
      <c r="J55" s="157"/>
    </row>
    <row r="56" spans="1:10">
      <c r="A56" s="176">
        <v>42917</v>
      </c>
      <c r="B56" s="157">
        <v>14195607</v>
      </c>
      <c r="C56" s="175">
        <f t="shared" si="0"/>
        <v>121.35025125993275</v>
      </c>
      <c r="D56" s="157">
        <v>2751389</v>
      </c>
      <c r="E56" s="175">
        <f t="shared" si="1"/>
        <v>92.835690563106681</v>
      </c>
      <c r="F56" s="157">
        <v>2975092</v>
      </c>
      <c r="G56" s="175">
        <f t="shared" si="2"/>
        <v>111.5108636333651</v>
      </c>
      <c r="H56" s="157">
        <f t="shared" si="3"/>
        <v>19922088</v>
      </c>
      <c r="J56" s="157"/>
    </row>
    <row r="57" spans="1:10">
      <c r="A57" s="176">
        <v>42948</v>
      </c>
      <c r="B57" s="157">
        <v>14265038</v>
      </c>
      <c r="C57" s="175">
        <f t="shared" si="0"/>
        <v>121.94377778509144</v>
      </c>
      <c r="D57" s="157">
        <v>2753919</v>
      </c>
      <c r="E57" s="175">
        <f t="shared" si="1"/>
        <v>92.921056280976714</v>
      </c>
      <c r="F57" s="157">
        <v>2960311</v>
      </c>
      <c r="G57" s="175">
        <f t="shared" si="2"/>
        <v>110.95684981619081</v>
      </c>
      <c r="H57" s="157">
        <f t="shared" si="3"/>
        <v>19979268</v>
      </c>
      <c r="J57" s="157"/>
    </row>
    <row r="58" spans="1:10">
      <c r="A58" s="176">
        <v>42979</v>
      </c>
      <c r="B58" s="157">
        <v>14547574</v>
      </c>
      <c r="C58" s="175">
        <f t="shared" si="0"/>
        <v>124.35901896427993</v>
      </c>
      <c r="D58" s="157">
        <v>2772117</v>
      </c>
      <c r="E58" s="175">
        <f t="shared" si="1"/>
        <v>93.535082104612471</v>
      </c>
      <c r="F58" s="157">
        <v>2964754</v>
      </c>
      <c r="G58" s="175">
        <f t="shared" si="2"/>
        <v>111.12338005025518</v>
      </c>
      <c r="H58" s="157">
        <f t="shared" si="3"/>
        <v>20284445</v>
      </c>
      <c r="J58" s="157"/>
    </row>
    <row r="59" spans="1:10">
      <c r="A59" s="176">
        <v>43009</v>
      </c>
      <c r="B59" s="157">
        <v>14644895</v>
      </c>
      <c r="C59" s="175">
        <f t="shared" si="0"/>
        <v>125.1909613956862</v>
      </c>
      <c r="D59" s="157">
        <v>2768836</v>
      </c>
      <c r="E59" s="175">
        <f t="shared" si="1"/>
        <v>93.424376602505163</v>
      </c>
      <c r="F59" s="157">
        <v>2976497</v>
      </c>
      <c r="G59" s="175">
        <f t="shared" si="2"/>
        <v>111.56352511859143</v>
      </c>
      <c r="H59" s="157">
        <f t="shared" si="3"/>
        <v>20390228</v>
      </c>
      <c r="J59" s="157"/>
    </row>
    <row r="60" spans="1:10">
      <c r="A60" s="176">
        <v>43040</v>
      </c>
      <c r="B60" s="177">
        <v>14555878</v>
      </c>
      <c r="C60" s="175">
        <f t="shared" si="0"/>
        <v>124.43000518462701</v>
      </c>
      <c r="D60" s="177">
        <v>2767790</v>
      </c>
      <c r="E60" s="175">
        <f t="shared" si="1"/>
        <v>93.389083108081437</v>
      </c>
      <c r="F60" s="177">
        <v>2979048</v>
      </c>
      <c r="G60" s="175">
        <f t="shared" si="2"/>
        <v>111.65914038464999</v>
      </c>
      <c r="H60" s="157">
        <f t="shared" si="3"/>
        <v>20302716</v>
      </c>
      <c r="J60" s="177"/>
    </row>
    <row r="61" spans="1:10">
      <c r="A61" s="176">
        <v>43070</v>
      </c>
      <c r="B61" s="177">
        <v>14477817</v>
      </c>
      <c r="C61" s="175">
        <f t="shared" si="0"/>
        <v>123.7627056486789</v>
      </c>
      <c r="D61" s="177">
        <v>2777484</v>
      </c>
      <c r="E61" s="175">
        <f t="shared" si="1"/>
        <v>93.716172147224484</v>
      </c>
      <c r="F61" s="177">
        <v>2986088</v>
      </c>
      <c r="G61" s="175">
        <f t="shared" si="2"/>
        <v>111.92301003304368</v>
      </c>
      <c r="H61" s="157">
        <f t="shared" si="3"/>
        <v>20241389</v>
      </c>
      <c r="J61" s="177"/>
    </row>
    <row r="62" spans="1:10">
      <c r="A62" s="176">
        <v>43101</v>
      </c>
      <c r="B62" s="177">
        <v>14218231</v>
      </c>
      <c r="C62" s="175">
        <f t="shared" si="0"/>
        <v>121.543651097256</v>
      </c>
      <c r="D62" s="177">
        <v>2762901</v>
      </c>
      <c r="E62" s="175">
        <f t="shared" si="1"/>
        <v>93.224121450110488</v>
      </c>
      <c r="F62" s="177">
        <v>2989631</v>
      </c>
      <c r="G62" s="175">
        <f t="shared" si="2"/>
        <v>112.05580693137588</v>
      </c>
      <c r="H62" s="157">
        <f t="shared" si="3"/>
        <v>19970763</v>
      </c>
      <c r="J62" s="177"/>
    </row>
    <row r="63" spans="1:10">
      <c r="A63" s="176">
        <v>43132</v>
      </c>
      <c r="B63" s="177">
        <v>14127524</v>
      </c>
      <c r="C63" s="175">
        <f t="shared" si="0"/>
        <v>120.76824802776873</v>
      </c>
      <c r="D63" s="177">
        <v>2835795</v>
      </c>
      <c r="E63" s="175">
        <f t="shared" si="1"/>
        <v>95.683666366480765</v>
      </c>
      <c r="F63" s="177">
        <v>2996690</v>
      </c>
      <c r="G63" s="175">
        <f t="shared" si="2"/>
        <v>112.32038872796839</v>
      </c>
      <c r="H63" s="157">
        <f t="shared" si="3"/>
        <v>19960009</v>
      </c>
      <c r="J63" s="177"/>
    </row>
    <row r="64" spans="1:10">
      <c r="A64" s="176">
        <v>43160</v>
      </c>
      <c r="B64" s="177">
        <v>14325806</v>
      </c>
      <c r="C64" s="175">
        <f t="shared" si="0"/>
        <v>122.46324920104171</v>
      </c>
      <c r="D64" s="177">
        <v>2804909</v>
      </c>
      <c r="E64" s="175">
        <f t="shared" si="1"/>
        <v>94.641529780657336</v>
      </c>
      <c r="F64" s="177">
        <v>3006828</v>
      </c>
      <c r="G64" s="175">
        <f t="shared" ref="G64" si="4">(F64/$F$2*100)</f>
        <v>112.70037601424896</v>
      </c>
      <c r="H64" s="157">
        <f t="shared" ref="H64" si="5">B64+D64+F64</f>
        <v>20137543</v>
      </c>
      <c r="J64" s="177"/>
    </row>
    <row r="65" spans="2:8">
      <c r="B65" s="178"/>
      <c r="C65" s="178"/>
      <c r="D65" s="178"/>
      <c r="E65" s="178"/>
      <c r="F65" s="178"/>
      <c r="G65" s="178"/>
      <c r="H65" s="178"/>
    </row>
    <row r="67" spans="2:8">
      <c r="B67" s="178"/>
      <c r="C67" s="178"/>
      <c r="D67" s="178"/>
      <c r="E67" s="178"/>
      <c r="F67" s="178"/>
      <c r="G67" s="17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7"/>
  <sheetViews>
    <sheetView topLeftCell="K1" zoomScale="80" zoomScaleNormal="80" workbookViewId="0">
      <selection activeCell="Q8" sqref="Q8"/>
    </sheetView>
  </sheetViews>
  <sheetFormatPr defaultRowHeight="15"/>
  <cols>
    <col min="2" max="2" width="34.5703125" customWidth="1"/>
    <col min="3" max="3" width="11.42578125" style="150" customWidth="1"/>
    <col min="4" max="4" width="11.42578125" style="149" customWidth="1"/>
    <col min="5" max="5" width="11.42578125" style="151" customWidth="1"/>
    <col min="6" max="8" width="11.42578125" style="155" customWidth="1"/>
    <col min="9" max="9" width="24.42578125" customWidth="1"/>
    <col min="10" max="10" width="23.5703125" customWidth="1"/>
    <col min="11" max="11" width="30.85546875" customWidth="1"/>
    <col min="12" max="12" width="30.85546875" style="155" customWidth="1"/>
  </cols>
  <sheetData>
    <row r="1" spans="1:12" s="155" customFormat="1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2" ht="45">
      <c r="A2" s="94" t="s">
        <v>1</v>
      </c>
      <c r="B2" s="93" t="s">
        <v>90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343</v>
      </c>
      <c r="J2" s="91" t="s">
        <v>344</v>
      </c>
      <c r="K2" s="2" t="s">
        <v>345</v>
      </c>
      <c r="L2" s="161" t="s">
        <v>346</v>
      </c>
    </row>
    <row r="3" spans="1:12">
      <c r="A3" s="83">
        <v>1</v>
      </c>
      <c r="B3" s="84" t="s">
        <v>2</v>
      </c>
      <c r="C3" s="81">
        <v>15913</v>
      </c>
      <c r="D3" s="81">
        <v>16519</v>
      </c>
      <c r="E3" s="81">
        <v>16757</v>
      </c>
      <c r="F3" s="81"/>
      <c r="G3" s="81"/>
      <c r="H3" s="81"/>
      <c r="I3" s="89">
        <f>(E3-C3)/C3</f>
        <v>5.3038396279771256E-2</v>
      </c>
      <c r="J3" s="82">
        <f>E3-C3</f>
        <v>844</v>
      </c>
      <c r="K3" s="82">
        <f>E3-D3</f>
        <v>238</v>
      </c>
      <c r="L3" s="82">
        <f>H3-G3</f>
        <v>0</v>
      </c>
    </row>
    <row r="4" spans="1:12">
      <c r="A4" s="83">
        <v>2</v>
      </c>
      <c r="B4" s="84" t="s">
        <v>3</v>
      </c>
      <c r="C4" s="81">
        <v>2203</v>
      </c>
      <c r="D4" s="81">
        <v>2470</v>
      </c>
      <c r="E4" s="81">
        <v>2639</v>
      </c>
      <c r="F4" s="81"/>
      <c r="G4" s="81"/>
      <c r="H4" s="81"/>
      <c r="I4" s="89">
        <f t="shared" ref="I4:I67" si="0">(E4-C4)/C4</f>
        <v>0.1979119382660009</v>
      </c>
      <c r="J4" s="82">
        <f t="shared" ref="J4:J67" si="1">E4-C4</f>
        <v>436</v>
      </c>
      <c r="K4" s="82">
        <f t="shared" ref="K4:K67" si="2">E4-D4</f>
        <v>169</v>
      </c>
      <c r="L4" s="82">
        <f t="shared" ref="L4:L67" si="3">H4-G4</f>
        <v>0</v>
      </c>
    </row>
    <row r="5" spans="1:12">
      <c r="A5" s="83">
        <v>3</v>
      </c>
      <c r="B5" s="84" t="s">
        <v>4</v>
      </c>
      <c r="C5" s="81">
        <v>1112</v>
      </c>
      <c r="D5" s="81">
        <v>1163</v>
      </c>
      <c r="E5" s="81">
        <v>1164</v>
      </c>
      <c r="F5" s="81"/>
      <c r="G5" s="81"/>
      <c r="H5" s="81"/>
      <c r="I5" s="89">
        <f t="shared" si="0"/>
        <v>4.6762589928057555E-2</v>
      </c>
      <c r="J5" s="82">
        <f t="shared" si="1"/>
        <v>52</v>
      </c>
      <c r="K5" s="82">
        <f t="shared" si="2"/>
        <v>1</v>
      </c>
      <c r="L5" s="82">
        <f t="shared" si="3"/>
        <v>0</v>
      </c>
    </row>
    <row r="6" spans="1:12">
      <c r="A6" s="83">
        <v>5</v>
      </c>
      <c r="B6" s="84" t="s">
        <v>5</v>
      </c>
      <c r="C6" s="81">
        <v>413</v>
      </c>
      <c r="D6" s="81">
        <v>401</v>
      </c>
      <c r="E6" s="81">
        <v>409</v>
      </c>
      <c r="F6" s="81"/>
      <c r="G6" s="81"/>
      <c r="H6" s="81"/>
      <c r="I6" s="89">
        <f t="shared" si="0"/>
        <v>-9.6852300242130755E-3</v>
      </c>
      <c r="J6" s="82">
        <f t="shared" si="1"/>
        <v>-4</v>
      </c>
      <c r="K6" s="82">
        <f t="shared" si="2"/>
        <v>8</v>
      </c>
      <c r="L6" s="82">
        <f t="shared" si="3"/>
        <v>0</v>
      </c>
    </row>
    <row r="7" spans="1:12">
      <c r="A7" s="83">
        <v>6</v>
      </c>
      <c r="B7" s="84" t="s">
        <v>6</v>
      </c>
      <c r="C7" s="81">
        <v>28</v>
      </c>
      <c r="D7" s="81">
        <v>27</v>
      </c>
      <c r="E7" s="81">
        <v>28</v>
      </c>
      <c r="F7" s="81"/>
      <c r="G7" s="81"/>
      <c r="H7" s="81"/>
      <c r="I7" s="89">
        <f t="shared" si="0"/>
        <v>0</v>
      </c>
      <c r="J7" s="82">
        <f t="shared" si="1"/>
        <v>0</v>
      </c>
      <c r="K7" s="82">
        <f t="shared" si="2"/>
        <v>1</v>
      </c>
      <c r="L7" s="82">
        <f t="shared" si="3"/>
        <v>0</v>
      </c>
    </row>
    <row r="8" spans="1:12">
      <c r="A8" s="83">
        <v>7</v>
      </c>
      <c r="B8" s="84" t="s">
        <v>7</v>
      </c>
      <c r="C8" s="81">
        <v>695</v>
      </c>
      <c r="D8" s="81">
        <v>728</v>
      </c>
      <c r="E8" s="81">
        <v>732</v>
      </c>
      <c r="F8" s="81"/>
      <c r="G8" s="81"/>
      <c r="H8" s="81"/>
      <c r="I8" s="89">
        <f t="shared" si="0"/>
        <v>5.3237410071942444E-2</v>
      </c>
      <c r="J8" s="82">
        <f t="shared" si="1"/>
        <v>37</v>
      </c>
      <c r="K8" s="82">
        <f t="shared" si="2"/>
        <v>4</v>
      </c>
      <c r="L8" s="82">
        <f t="shared" si="3"/>
        <v>0</v>
      </c>
    </row>
    <row r="9" spans="1:12">
      <c r="A9" s="83">
        <v>8</v>
      </c>
      <c r="B9" s="84" t="s">
        <v>304</v>
      </c>
      <c r="C9" s="81">
        <v>4584</v>
      </c>
      <c r="D9" s="81">
        <v>4853</v>
      </c>
      <c r="E9" s="81">
        <v>4901</v>
      </c>
      <c r="F9" s="81"/>
      <c r="G9" s="81"/>
      <c r="H9" s="81"/>
      <c r="I9" s="89">
        <f t="shared" si="0"/>
        <v>6.915357766143107E-2</v>
      </c>
      <c r="J9" s="82">
        <f t="shared" si="1"/>
        <v>317</v>
      </c>
      <c r="K9" s="82">
        <f t="shared" si="2"/>
        <v>48</v>
      </c>
      <c r="L9" s="82">
        <f t="shared" si="3"/>
        <v>0</v>
      </c>
    </row>
    <row r="10" spans="1:12">
      <c r="A10" s="83">
        <v>9</v>
      </c>
      <c r="B10" s="84" t="s">
        <v>8</v>
      </c>
      <c r="C10" s="81">
        <v>492</v>
      </c>
      <c r="D10" s="81">
        <v>533</v>
      </c>
      <c r="E10" s="81">
        <v>557</v>
      </c>
      <c r="F10" s="81"/>
      <c r="G10" s="81"/>
      <c r="H10" s="81"/>
      <c r="I10" s="89">
        <f t="shared" si="0"/>
        <v>0.13211382113821138</v>
      </c>
      <c r="J10" s="82">
        <f t="shared" si="1"/>
        <v>65</v>
      </c>
      <c r="K10" s="82">
        <f t="shared" si="2"/>
        <v>24</v>
      </c>
      <c r="L10" s="82">
        <f t="shared" si="3"/>
        <v>0</v>
      </c>
    </row>
    <row r="11" spans="1:12">
      <c r="A11" s="85">
        <v>10</v>
      </c>
      <c r="B11" s="84" t="s">
        <v>9</v>
      </c>
      <c r="C11" s="81">
        <v>41577</v>
      </c>
      <c r="D11" s="81">
        <v>42511</v>
      </c>
      <c r="E11" s="81">
        <v>42756</v>
      </c>
      <c r="F11" s="81"/>
      <c r="G11" s="81"/>
      <c r="H11" s="81"/>
      <c r="I11" s="89">
        <f t="shared" si="0"/>
        <v>2.8357024316328739E-2</v>
      </c>
      <c r="J11" s="82">
        <f t="shared" si="1"/>
        <v>1179</v>
      </c>
      <c r="K11" s="82">
        <f t="shared" si="2"/>
        <v>245</v>
      </c>
      <c r="L11" s="82">
        <f t="shared" si="3"/>
        <v>0</v>
      </c>
    </row>
    <row r="12" spans="1:12">
      <c r="A12" s="85">
        <v>11</v>
      </c>
      <c r="B12" s="84" t="s">
        <v>10</v>
      </c>
      <c r="C12" s="81">
        <v>643</v>
      </c>
      <c r="D12" s="81">
        <v>660</v>
      </c>
      <c r="E12" s="81">
        <v>665</v>
      </c>
      <c r="F12" s="81"/>
      <c r="G12" s="81"/>
      <c r="H12" s="81"/>
      <c r="I12" s="89">
        <f t="shared" si="0"/>
        <v>3.4214618973561428E-2</v>
      </c>
      <c r="J12" s="82">
        <f t="shared" si="1"/>
        <v>22</v>
      </c>
      <c r="K12" s="82">
        <f t="shared" si="2"/>
        <v>5</v>
      </c>
      <c r="L12" s="82">
        <f t="shared" si="3"/>
        <v>0</v>
      </c>
    </row>
    <row r="13" spans="1:12">
      <c r="A13" s="85">
        <v>12</v>
      </c>
      <c r="B13" s="84" t="s">
        <v>11</v>
      </c>
      <c r="C13" s="81">
        <v>46</v>
      </c>
      <c r="D13" s="81">
        <v>65</v>
      </c>
      <c r="E13" s="81">
        <v>64</v>
      </c>
      <c r="F13" s="81"/>
      <c r="G13" s="81"/>
      <c r="H13" s="81"/>
      <c r="I13" s="89">
        <f t="shared" si="0"/>
        <v>0.39130434782608697</v>
      </c>
      <c r="J13" s="82">
        <f t="shared" si="1"/>
        <v>18</v>
      </c>
      <c r="K13" s="82">
        <f t="shared" si="2"/>
        <v>-1</v>
      </c>
      <c r="L13" s="82">
        <f t="shared" si="3"/>
        <v>0</v>
      </c>
    </row>
    <row r="14" spans="1:12">
      <c r="A14" s="85">
        <v>13</v>
      </c>
      <c r="B14" s="84" t="s">
        <v>12</v>
      </c>
      <c r="C14" s="81">
        <v>16047</v>
      </c>
      <c r="D14" s="81">
        <v>16413</v>
      </c>
      <c r="E14" s="81">
        <v>16540</v>
      </c>
      <c r="F14" s="81"/>
      <c r="G14" s="81"/>
      <c r="H14" s="81"/>
      <c r="I14" s="89">
        <f t="shared" si="0"/>
        <v>3.072225338069421E-2</v>
      </c>
      <c r="J14" s="82">
        <f t="shared" si="1"/>
        <v>493</v>
      </c>
      <c r="K14" s="82">
        <f t="shared" si="2"/>
        <v>127</v>
      </c>
      <c r="L14" s="82">
        <f t="shared" si="3"/>
        <v>0</v>
      </c>
    </row>
    <row r="15" spans="1:12">
      <c r="A15" s="85">
        <v>14</v>
      </c>
      <c r="B15" s="84" t="s">
        <v>13</v>
      </c>
      <c r="C15" s="81">
        <v>31699</v>
      </c>
      <c r="D15" s="81">
        <v>32613</v>
      </c>
      <c r="E15" s="81">
        <v>32944</v>
      </c>
      <c r="F15" s="81"/>
      <c r="G15" s="81"/>
      <c r="H15" s="81"/>
      <c r="I15" s="89">
        <f t="shared" si="0"/>
        <v>3.927568693018707E-2</v>
      </c>
      <c r="J15" s="82">
        <f t="shared" si="1"/>
        <v>1245</v>
      </c>
      <c r="K15" s="82">
        <f t="shared" si="2"/>
        <v>331</v>
      </c>
      <c r="L15" s="82">
        <f t="shared" si="3"/>
        <v>0</v>
      </c>
    </row>
    <row r="16" spans="1:12">
      <c r="A16" s="85">
        <v>15</v>
      </c>
      <c r="B16" s="84" t="s">
        <v>14</v>
      </c>
      <c r="C16" s="81">
        <v>6287</v>
      </c>
      <c r="D16" s="81">
        <v>6441</v>
      </c>
      <c r="E16" s="81">
        <v>6493</v>
      </c>
      <c r="F16" s="81"/>
      <c r="G16" s="81"/>
      <c r="H16" s="81"/>
      <c r="I16" s="89">
        <f t="shared" si="0"/>
        <v>3.2766025131223162E-2</v>
      </c>
      <c r="J16" s="82">
        <f t="shared" si="1"/>
        <v>206</v>
      </c>
      <c r="K16" s="82">
        <f t="shared" si="2"/>
        <v>52</v>
      </c>
      <c r="L16" s="82">
        <f t="shared" si="3"/>
        <v>0</v>
      </c>
    </row>
    <row r="17" spans="1:12">
      <c r="A17" s="85">
        <v>16</v>
      </c>
      <c r="B17" s="84" t="s">
        <v>15</v>
      </c>
      <c r="C17" s="81">
        <v>10202</v>
      </c>
      <c r="D17" s="81">
        <v>10438</v>
      </c>
      <c r="E17" s="81">
        <v>10520</v>
      </c>
      <c r="F17" s="81"/>
      <c r="G17" s="81"/>
      <c r="H17" s="81"/>
      <c r="I17" s="89">
        <f t="shared" si="0"/>
        <v>3.1170358753185651E-2</v>
      </c>
      <c r="J17" s="82">
        <f t="shared" si="1"/>
        <v>318</v>
      </c>
      <c r="K17" s="82">
        <f t="shared" si="2"/>
        <v>82</v>
      </c>
      <c r="L17" s="82">
        <f t="shared" si="3"/>
        <v>0</v>
      </c>
    </row>
    <row r="18" spans="1:12">
      <c r="A18" s="85">
        <v>17</v>
      </c>
      <c r="B18" s="84" t="s">
        <v>16</v>
      </c>
      <c r="C18" s="81">
        <v>2430</v>
      </c>
      <c r="D18" s="81">
        <v>2556</v>
      </c>
      <c r="E18" s="81">
        <v>2583</v>
      </c>
      <c r="F18" s="81"/>
      <c r="G18" s="81"/>
      <c r="H18" s="81"/>
      <c r="I18" s="89">
        <f t="shared" si="0"/>
        <v>6.2962962962962957E-2</v>
      </c>
      <c r="J18" s="82">
        <f t="shared" si="1"/>
        <v>153</v>
      </c>
      <c r="K18" s="82">
        <f t="shared" si="2"/>
        <v>27</v>
      </c>
      <c r="L18" s="82">
        <f t="shared" si="3"/>
        <v>0</v>
      </c>
    </row>
    <row r="19" spans="1:12">
      <c r="A19" s="85">
        <v>18</v>
      </c>
      <c r="B19" s="84" t="s">
        <v>17</v>
      </c>
      <c r="C19" s="81">
        <v>7736</v>
      </c>
      <c r="D19" s="81">
        <v>7750</v>
      </c>
      <c r="E19" s="81">
        <v>7778</v>
      </c>
      <c r="F19" s="81"/>
      <c r="G19" s="81"/>
      <c r="H19" s="81"/>
      <c r="I19" s="89">
        <f t="shared" si="0"/>
        <v>5.4291623578076528E-3</v>
      </c>
      <c r="J19" s="82">
        <f t="shared" si="1"/>
        <v>42</v>
      </c>
      <c r="K19" s="82">
        <f t="shared" si="2"/>
        <v>28</v>
      </c>
      <c r="L19" s="82">
        <f t="shared" si="3"/>
        <v>0</v>
      </c>
    </row>
    <row r="20" spans="1:12">
      <c r="A20" s="85">
        <v>19</v>
      </c>
      <c r="B20" s="84" t="s">
        <v>18</v>
      </c>
      <c r="C20" s="81">
        <v>263</v>
      </c>
      <c r="D20" s="81">
        <v>259</v>
      </c>
      <c r="E20" s="81">
        <v>262</v>
      </c>
      <c r="F20" s="81"/>
      <c r="G20" s="81"/>
      <c r="H20" s="81"/>
      <c r="I20" s="89">
        <f t="shared" si="0"/>
        <v>-3.8022813688212928E-3</v>
      </c>
      <c r="J20" s="82">
        <f t="shared" si="1"/>
        <v>-1</v>
      </c>
      <c r="K20" s="82">
        <f t="shared" si="2"/>
        <v>3</v>
      </c>
      <c r="L20" s="82">
        <f t="shared" si="3"/>
        <v>0</v>
      </c>
    </row>
    <row r="21" spans="1:12">
      <c r="A21" s="85">
        <v>20</v>
      </c>
      <c r="B21" s="84" t="s">
        <v>19</v>
      </c>
      <c r="C21" s="81">
        <v>4320</v>
      </c>
      <c r="D21" s="81">
        <v>4564</v>
      </c>
      <c r="E21" s="81">
        <v>4571</v>
      </c>
      <c r="F21" s="81"/>
      <c r="G21" s="81"/>
      <c r="H21" s="81"/>
      <c r="I21" s="89">
        <f t="shared" si="0"/>
        <v>5.8101851851851849E-2</v>
      </c>
      <c r="J21" s="82">
        <f t="shared" si="1"/>
        <v>251</v>
      </c>
      <c r="K21" s="82">
        <f t="shared" si="2"/>
        <v>7</v>
      </c>
      <c r="L21" s="82">
        <f t="shared" si="3"/>
        <v>0</v>
      </c>
    </row>
    <row r="22" spans="1:12">
      <c r="A22" s="85">
        <v>21</v>
      </c>
      <c r="B22" s="84" t="s">
        <v>20</v>
      </c>
      <c r="C22" s="81">
        <v>335</v>
      </c>
      <c r="D22" s="81">
        <v>375</v>
      </c>
      <c r="E22" s="81">
        <v>378</v>
      </c>
      <c r="F22" s="81"/>
      <c r="G22" s="81"/>
      <c r="H22" s="81"/>
      <c r="I22" s="89">
        <f t="shared" si="0"/>
        <v>0.12835820895522387</v>
      </c>
      <c r="J22" s="82">
        <f t="shared" si="1"/>
        <v>43</v>
      </c>
      <c r="K22" s="82">
        <f t="shared" si="2"/>
        <v>3</v>
      </c>
      <c r="L22" s="82">
        <f t="shared" si="3"/>
        <v>0</v>
      </c>
    </row>
    <row r="23" spans="1:12">
      <c r="A23" s="85">
        <v>22</v>
      </c>
      <c r="B23" s="84" t="s">
        <v>21</v>
      </c>
      <c r="C23" s="81">
        <v>12735</v>
      </c>
      <c r="D23" s="81">
        <v>13132</v>
      </c>
      <c r="E23" s="81">
        <v>13237</v>
      </c>
      <c r="F23" s="81"/>
      <c r="G23" s="81"/>
      <c r="H23" s="81"/>
      <c r="I23" s="89">
        <f t="shared" si="0"/>
        <v>3.9418924224577934E-2</v>
      </c>
      <c r="J23" s="82">
        <f t="shared" si="1"/>
        <v>502</v>
      </c>
      <c r="K23" s="82">
        <f t="shared" si="2"/>
        <v>105</v>
      </c>
      <c r="L23" s="82">
        <f t="shared" si="3"/>
        <v>0</v>
      </c>
    </row>
    <row r="24" spans="1:12">
      <c r="A24" s="85">
        <v>23</v>
      </c>
      <c r="B24" s="84" t="s">
        <v>22</v>
      </c>
      <c r="C24" s="81">
        <v>13554</v>
      </c>
      <c r="D24" s="81">
        <v>13821</v>
      </c>
      <c r="E24" s="81">
        <v>14014</v>
      </c>
      <c r="F24" s="81"/>
      <c r="G24" s="81"/>
      <c r="H24" s="81"/>
      <c r="I24" s="89">
        <f t="shared" si="0"/>
        <v>3.3938320790910435E-2</v>
      </c>
      <c r="J24" s="82">
        <f t="shared" si="1"/>
        <v>460</v>
      </c>
      <c r="K24" s="82">
        <f t="shared" si="2"/>
        <v>193</v>
      </c>
      <c r="L24" s="82">
        <f t="shared" si="3"/>
        <v>0</v>
      </c>
    </row>
    <row r="25" spans="1:12">
      <c r="A25" s="85">
        <v>24</v>
      </c>
      <c r="B25" s="84" t="s">
        <v>23</v>
      </c>
      <c r="C25" s="81">
        <v>6647</v>
      </c>
      <c r="D25" s="81">
        <v>6647</v>
      </c>
      <c r="E25" s="81">
        <v>6643</v>
      </c>
      <c r="F25" s="81"/>
      <c r="G25" s="81"/>
      <c r="H25" s="81"/>
      <c r="I25" s="89">
        <f t="shared" si="0"/>
        <v>-6.0177523694899952E-4</v>
      </c>
      <c r="J25" s="82">
        <f t="shared" si="1"/>
        <v>-4</v>
      </c>
      <c r="K25" s="82">
        <f t="shared" si="2"/>
        <v>-4</v>
      </c>
      <c r="L25" s="82">
        <f t="shared" si="3"/>
        <v>0</v>
      </c>
    </row>
    <row r="26" spans="1:12">
      <c r="A26" s="85">
        <v>25</v>
      </c>
      <c r="B26" s="84" t="s">
        <v>24</v>
      </c>
      <c r="C26" s="81">
        <v>34378</v>
      </c>
      <c r="D26" s="81">
        <v>35303</v>
      </c>
      <c r="E26" s="81">
        <v>35611</v>
      </c>
      <c r="F26" s="81"/>
      <c r="G26" s="81"/>
      <c r="H26" s="81"/>
      <c r="I26" s="89">
        <f t="shared" si="0"/>
        <v>3.5865960788876605E-2</v>
      </c>
      <c r="J26" s="82">
        <f t="shared" si="1"/>
        <v>1233</v>
      </c>
      <c r="K26" s="82">
        <f t="shared" si="2"/>
        <v>308</v>
      </c>
      <c r="L26" s="82">
        <f t="shared" si="3"/>
        <v>0</v>
      </c>
    </row>
    <row r="27" spans="1:12">
      <c r="A27" s="85">
        <v>26</v>
      </c>
      <c r="B27" s="84" t="s">
        <v>25</v>
      </c>
      <c r="C27" s="81">
        <v>1596</v>
      </c>
      <c r="D27" s="81">
        <v>1703</v>
      </c>
      <c r="E27" s="81">
        <v>1706</v>
      </c>
      <c r="F27" s="81"/>
      <c r="G27" s="81"/>
      <c r="H27" s="81"/>
      <c r="I27" s="89">
        <f t="shared" si="0"/>
        <v>6.8922305764411024E-2</v>
      </c>
      <c r="J27" s="82">
        <f t="shared" si="1"/>
        <v>110</v>
      </c>
      <c r="K27" s="82">
        <f t="shared" si="2"/>
        <v>3</v>
      </c>
      <c r="L27" s="82">
        <f t="shared" si="3"/>
        <v>0</v>
      </c>
    </row>
    <row r="28" spans="1:12">
      <c r="A28" s="85">
        <v>27</v>
      </c>
      <c r="B28" s="84" t="s">
        <v>26</v>
      </c>
      <c r="C28" s="81">
        <v>5658</v>
      </c>
      <c r="D28" s="81">
        <v>6054</v>
      </c>
      <c r="E28" s="81">
        <v>6113</v>
      </c>
      <c r="F28" s="81"/>
      <c r="G28" s="81"/>
      <c r="H28" s="81"/>
      <c r="I28" s="89">
        <f t="shared" si="0"/>
        <v>8.0417108518911276E-2</v>
      </c>
      <c r="J28" s="82">
        <f t="shared" si="1"/>
        <v>455</v>
      </c>
      <c r="K28" s="82">
        <f t="shared" si="2"/>
        <v>59</v>
      </c>
      <c r="L28" s="82">
        <f t="shared" si="3"/>
        <v>0</v>
      </c>
    </row>
    <row r="29" spans="1:12">
      <c r="A29" s="85">
        <v>28</v>
      </c>
      <c r="B29" s="84" t="s">
        <v>27</v>
      </c>
      <c r="C29" s="81">
        <v>10496</v>
      </c>
      <c r="D29" s="81">
        <v>11338</v>
      </c>
      <c r="E29" s="81">
        <v>11451</v>
      </c>
      <c r="F29" s="81"/>
      <c r="G29" s="81"/>
      <c r="H29" s="81"/>
      <c r="I29" s="89">
        <f t="shared" si="0"/>
        <v>9.098704268292683E-2</v>
      </c>
      <c r="J29" s="82">
        <f t="shared" si="1"/>
        <v>955</v>
      </c>
      <c r="K29" s="82">
        <f t="shared" si="2"/>
        <v>113</v>
      </c>
      <c r="L29" s="82">
        <f t="shared" si="3"/>
        <v>0</v>
      </c>
    </row>
    <row r="30" spans="1:12">
      <c r="A30" s="85">
        <v>29</v>
      </c>
      <c r="B30" s="84" t="s">
        <v>28</v>
      </c>
      <c r="C30" s="81">
        <v>3417</v>
      </c>
      <c r="D30" s="81">
        <v>3587</v>
      </c>
      <c r="E30" s="81">
        <v>3617</v>
      </c>
      <c r="F30" s="81"/>
      <c r="G30" s="81"/>
      <c r="H30" s="81"/>
      <c r="I30" s="89">
        <f t="shared" si="0"/>
        <v>5.8530875036581796E-2</v>
      </c>
      <c r="J30" s="82">
        <f t="shared" si="1"/>
        <v>200</v>
      </c>
      <c r="K30" s="82">
        <f t="shared" si="2"/>
        <v>30</v>
      </c>
      <c r="L30" s="82">
        <f t="shared" si="3"/>
        <v>0</v>
      </c>
    </row>
    <row r="31" spans="1:12">
      <c r="A31" s="85">
        <v>30</v>
      </c>
      <c r="B31" s="84" t="s">
        <v>29</v>
      </c>
      <c r="C31" s="81">
        <v>1034</v>
      </c>
      <c r="D31" s="81">
        <v>1041</v>
      </c>
      <c r="E31" s="81">
        <v>1060</v>
      </c>
      <c r="F31" s="81"/>
      <c r="G31" s="81"/>
      <c r="H31" s="81"/>
      <c r="I31" s="89">
        <f t="shared" si="0"/>
        <v>2.5145067698259187E-2</v>
      </c>
      <c r="J31" s="82">
        <f t="shared" si="1"/>
        <v>26</v>
      </c>
      <c r="K31" s="82">
        <f t="shared" si="2"/>
        <v>19</v>
      </c>
      <c r="L31" s="82">
        <f t="shared" si="3"/>
        <v>0</v>
      </c>
    </row>
    <row r="32" spans="1:12">
      <c r="A32" s="85">
        <v>31</v>
      </c>
      <c r="B32" s="84" t="s">
        <v>30</v>
      </c>
      <c r="C32" s="81">
        <v>21491</v>
      </c>
      <c r="D32" s="81">
        <v>21913</v>
      </c>
      <c r="E32" s="81">
        <v>22120</v>
      </c>
      <c r="F32" s="81"/>
      <c r="G32" s="81"/>
      <c r="H32" s="81"/>
      <c r="I32" s="89">
        <f t="shared" si="0"/>
        <v>2.9268065701921735E-2</v>
      </c>
      <c r="J32" s="82">
        <f t="shared" si="1"/>
        <v>629</v>
      </c>
      <c r="K32" s="82">
        <f t="shared" si="2"/>
        <v>207</v>
      </c>
      <c r="L32" s="82">
        <f t="shared" si="3"/>
        <v>0</v>
      </c>
    </row>
    <row r="33" spans="1:12">
      <c r="A33" s="85">
        <v>32</v>
      </c>
      <c r="B33" s="84" t="s">
        <v>31</v>
      </c>
      <c r="C33" s="81">
        <v>6382</v>
      </c>
      <c r="D33" s="81">
        <v>6593</v>
      </c>
      <c r="E33" s="81">
        <v>6678</v>
      </c>
      <c r="F33" s="81"/>
      <c r="G33" s="81"/>
      <c r="H33" s="81"/>
      <c r="I33" s="89">
        <f t="shared" si="0"/>
        <v>4.6380445001566906E-2</v>
      </c>
      <c r="J33" s="82">
        <f t="shared" si="1"/>
        <v>296</v>
      </c>
      <c r="K33" s="82">
        <f t="shared" si="2"/>
        <v>85</v>
      </c>
      <c r="L33" s="82">
        <f t="shared" si="3"/>
        <v>0</v>
      </c>
    </row>
    <row r="34" spans="1:12">
      <c r="A34" s="85">
        <v>33</v>
      </c>
      <c r="B34" s="84" t="s">
        <v>32</v>
      </c>
      <c r="C34" s="81">
        <v>18983</v>
      </c>
      <c r="D34" s="81">
        <v>18909</v>
      </c>
      <c r="E34" s="81">
        <v>19037</v>
      </c>
      <c r="F34" s="81"/>
      <c r="G34" s="81"/>
      <c r="H34" s="81"/>
      <c r="I34" s="89">
        <f t="shared" si="0"/>
        <v>2.8446504767423485E-3</v>
      </c>
      <c r="J34" s="82">
        <f t="shared" si="1"/>
        <v>54</v>
      </c>
      <c r="K34" s="82">
        <f t="shared" si="2"/>
        <v>128</v>
      </c>
      <c r="L34" s="82">
        <f t="shared" si="3"/>
        <v>0</v>
      </c>
    </row>
    <row r="35" spans="1:12">
      <c r="A35" s="85">
        <v>35</v>
      </c>
      <c r="B35" s="84" t="s">
        <v>33</v>
      </c>
      <c r="C35" s="81">
        <v>15367</v>
      </c>
      <c r="D35" s="81">
        <v>14533</v>
      </c>
      <c r="E35" s="81">
        <v>14297</v>
      </c>
      <c r="F35" s="81"/>
      <c r="G35" s="81"/>
      <c r="H35" s="81"/>
      <c r="I35" s="89">
        <f t="shared" si="0"/>
        <v>-6.9629726036311582E-2</v>
      </c>
      <c r="J35" s="82">
        <f t="shared" si="1"/>
        <v>-1070</v>
      </c>
      <c r="K35" s="82">
        <f t="shared" si="2"/>
        <v>-236</v>
      </c>
      <c r="L35" s="82">
        <f t="shared" si="3"/>
        <v>0</v>
      </c>
    </row>
    <row r="36" spans="1:12">
      <c r="A36" s="85">
        <v>36</v>
      </c>
      <c r="B36" s="84" t="s">
        <v>34</v>
      </c>
      <c r="C36" s="81">
        <v>792</v>
      </c>
      <c r="D36" s="81">
        <v>756</v>
      </c>
      <c r="E36" s="81">
        <v>751</v>
      </c>
      <c r="F36" s="81"/>
      <c r="G36" s="81"/>
      <c r="H36" s="81"/>
      <c r="I36" s="89">
        <f t="shared" si="0"/>
        <v>-5.1767676767676768E-2</v>
      </c>
      <c r="J36" s="82">
        <f t="shared" si="1"/>
        <v>-41</v>
      </c>
      <c r="K36" s="82">
        <f t="shared" si="2"/>
        <v>-5</v>
      </c>
      <c r="L36" s="82">
        <f t="shared" si="3"/>
        <v>0</v>
      </c>
    </row>
    <row r="37" spans="1:12">
      <c r="A37" s="85">
        <v>37</v>
      </c>
      <c r="B37" s="84" t="s">
        <v>35</v>
      </c>
      <c r="C37" s="81">
        <v>433</v>
      </c>
      <c r="D37" s="81">
        <v>490</v>
      </c>
      <c r="E37" s="81">
        <v>506</v>
      </c>
      <c r="F37" s="81"/>
      <c r="G37" s="81"/>
      <c r="H37" s="81"/>
      <c r="I37" s="89">
        <f t="shared" si="0"/>
        <v>0.16859122401847576</v>
      </c>
      <c r="J37" s="82">
        <f t="shared" si="1"/>
        <v>73</v>
      </c>
      <c r="K37" s="82">
        <f t="shared" si="2"/>
        <v>16</v>
      </c>
      <c r="L37" s="82">
        <f t="shared" si="3"/>
        <v>0</v>
      </c>
    </row>
    <row r="38" spans="1:12">
      <c r="A38" s="85">
        <v>38</v>
      </c>
      <c r="B38" s="84" t="s">
        <v>36</v>
      </c>
      <c r="C38" s="81">
        <v>3210</v>
      </c>
      <c r="D38" s="81">
        <v>3398</v>
      </c>
      <c r="E38" s="81">
        <v>3444</v>
      </c>
      <c r="F38" s="81"/>
      <c r="G38" s="81"/>
      <c r="H38" s="81"/>
      <c r="I38" s="89">
        <f t="shared" si="0"/>
        <v>7.2897196261682243E-2</v>
      </c>
      <c r="J38" s="82">
        <f t="shared" si="1"/>
        <v>234</v>
      </c>
      <c r="K38" s="82">
        <f t="shared" si="2"/>
        <v>46</v>
      </c>
      <c r="L38" s="82">
        <f t="shared" si="3"/>
        <v>0</v>
      </c>
    </row>
    <row r="39" spans="1:12">
      <c r="A39" s="85">
        <v>39</v>
      </c>
      <c r="B39" s="84" t="s">
        <v>37</v>
      </c>
      <c r="C39" s="81">
        <v>122</v>
      </c>
      <c r="D39" s="81">
        <v>104</v>
      </c>
      <c r="E39" s="81">
        <v>104</v>
      </c>
      <c r="F39" s="81"/>
      <c r="G39" s="81"/>
      <c r="H39" s="81"/>
      <c r="I39" s="89">
        <f t="shared" si="0"/>
        <v>-0.14754098360655737</v>
      </c>
      <c r="J39" s="82">
        <f t="shared" si="1"/>
        <v>-18</v>
      </c>
      <c r="K39" s="82">
        <f t="shared" si="2"/>
        <v>0</v>
      </c>
      <c r="L39" s="82">
        <f t="shared" si="3"/>
        <v>0</v>
      </c>
    </row>
    <row r="40" spans="1:12">
      <c r="A40" s="85">
        <v>41</v>
      </c>
      <c r="B40" s="84" t="s">
        <v>38</v>
      </c>
      <c r="C40" s="81">
        <v>123579</v>
      </c>
      <c r="D40" s="81">
        <v>131236</v>
      </c>
      <c r="E40" s="81">
        <v>133820</v>
      </c>
      <c r="F40" s="81"/>
      <c r="G40" s="81"/>
      <c r="H40" s="81"/>
      <c r="I40" s="89">
        <f t="shared" si="0"/>
        <v>8.2870066920755145E-2</v>
      </c>
      <c r="J40" s="82">
        <f t="shared" si="1"/>
        <v>10241</v>
      </c>
      <c r="K40" s="82">
        <f t="shared" si="2"/>
        <v>2584</v>
      </c>
      <c r="L40" s="82">
        <f t="shared" si="3"/>
        <v>0</v>
      </c>
    </row>
    <row r="41" spans="1:12">
      <c r="A41" s="85">
        <v>42</v>
      </c>
      <c r="B41" s="84" t="s">
        <v>39</v>
      </c>
      <c r="C41" s="81">
        <v>12601</v>
      </c>
      <c r="D41" s="81">
        <v>12589</v>
      </c>
      <c r="E41" s="81">
        <v>12970</v>
      </c>
      <c r="F41" s="81"/>
      <c r="G41" s="81"/>
      <c r="H41" s="81"/>
      <c r="I41" s="89">
        <f t="shared" si="0"/>
        <v>2.928339020712642E-2</v>
      </c>
      <c r="J41" s="82">
        <f t="shared" si="1"/>
        <v>369</v>
      </c>
      <c r="K41" s="82">
        <f t="shared" si="2"/>
        <v>381</v>
      </c>
      <c r="L41" s="82">
        <f t="shared" si="3"/>
        <v>0</v>
      </c>
    </row>
    <row r="42" spans="1:12">
      <c r="A42" s="85">
        <v>43</v>
      </c>
      <c r="B42" s="84" t="s">
        <v>40</v>
      </c>
      <c r="C42" s="81">
        <v>53151</v>
      </c>
      <c r="D42" s="81">
        <v>55161</v>
      </c>
      <c r="E42" s="81">
        <v>56510</v>
      </c>
      <c r="F42" s="81"/>
      <c r="G42" s="81"/>
      <c r="H42" s="81"/>
      <c r="I42" s="89">
        <f t="shared" si="0"/>
        <v>6.3197305789166713E-2</v>
      </c>
      <c r="J42" s="82">
        <f t="shared" si="1"/>
        <v>3359</v>
      </c>
      <c r="K42" s="82">
        <f t="shared" si="2"/>
        <v>1349</v>
      </c>
      <c r="L42" s="82">
        <f t="shared" si="3"/>
        <v>0</v>
      </c>
    </row>
    <row r="43" spans="1:12">
      <c r="A43" s="85">
        <v>45</v>
      </c>
      <c r="B43" s="84" t="s">
        <v>41</v>
      </c>
      <c r="C43" s="81">
        <v>49596</v>
      </c>
      <c r="D43" s="81">
        <v>53968</v>
      </c>
      <c r="E43" s="81">
        <v>54487</v>
      </c>
      <c r="F43" s="81"/>
      <c r="G43" s="81"/>
      <c r="H43" s="81"/>
      <c r="I43" s="89">
        <f t="shared" si="0"/>
        <v>9.8616823937414305E-2</v>
      </c>
      <c r="J43" s="82">
        <f t="shared" si="1"/>
        <v>4891</v>
      </c>
      <c r="K43" s="82">
        <f t="shared" si="2"/>
        <v>519</v>
      </c>
      <c r="L43" s="82">
        <f t="shared" si="3"/>
        <v>0</v>
      </c>
    </row>
    <row r="44" spans="1:12">
      <c r="A44" s="85">
        <v>46</v>
      </c>
      <c r="B44" s="84" t="s">
        <v>42</v>
      </c>
      <c r="C44" s="81">
        <v>128464</v>
      </c>
      <c r="D44" s="81">
        <v>136371</v>
      </c>
      <c r="E44" s="81">
        <v>137603</v>
      </c>
      <c r="F44" s="81"/>
      <c r="G44" s="81"/>
      <c r="H44" s="81"/>
      <c r="I44" s="89">
        <f t="shared" si="0"/>
        <v>7.1140552995391709E-2</v>
      </c>
      <c r="J44" s="82">
        <f t="shared" si="1"/>
        <v>9139</v>
      </c>
      <c r="K44" s="82">
        <f t="shared" si="2"/>
        <v>1232</v>
      </c>
      <c r="L44" s="82">
        <f t="shared" si="3"/>
        <v>0</v>
      </c>
    </row>
    <row r="45" spans="1:12">
      <c r="A45" s="85">
        <v>47</v>
      </c>
      <c r="B45" s="84" t="s">
        <v>43</v>
      </c>
      <c r="C45" s="81">
        <v>310213</v>
      </c>
      <c r="D45" s="81">
        <v>316819</v>
      </c>
      <c r="E45" s="81">
        <v>318838</v>
      </c>
      <c r="F45" s="81"/>
      <c r="G45" s="81"/>
      <c r="H45" s="81"/>
      <c r="I45" s="89">
        <f t="shared" si="0"/>
        <v>2.7803476965826707E-2</v>
      </c>
      <c r="J45" s="82">
        <f t="shared" si="1"/>
        <v>8625</v>
      </c>
      <c r="K45" s="82">
        <f t="shared" si="2"/>
        <v>2019</v>
      </c>
      <c r="L45" s="82">
        <f t="shared" si="3"/>
        <v>0</v>
      </c>
    </row>
    <row r="46" spans="1:12">
      <c r="A46" s="85">
        <v>49</v>
      </c>
      <c r="B46" s="84" t="s">
        <v>44</v>
      </c>
      <c r="C46" s="81">
        <v>115973</v>
      </c>
      <c r="D46" s="81">
        <v>123703</v>
      </c>
      <c r="E46" s="81">
        <v>124773</v>
      </c>
      <c r="F46" s="81"/>
      <c r="G46" s="81"/>
      <c r="H46" s="81"/>
      <c r="I46" s="89">
        <f t="shared" si="0"/>
        <v>7.5879730626956271E-2</v>
      </c>
      <c r="J46" s="82">
        <f t="shared" si="1"/>
        <v>8800</v>
      </c>
      <c r="K46" s="82">
        <f t="shared" si="2"/>
        <v>1070</v>
      </c>
      <c r="L46" s="82">
        <f t="shared" si="3"/>
        <v>0</v>
      </c>
    </row>
    <row r="47" spans="1:12">
      <c r="A47" s="85">
        <v>50</v>
      </c>
      <c r="B47" s="84" t="s">
        <v>45</v>
      </c>
      <c r="C47" s="81">
        <v>2144</v>
      </c>
      <c r="D47" s="81">
        <v>2318</v>
      </c>
      <c r="E47" s="81">
        <v>2366</v>
      </c>
      <c r="F47" s="81"/>
      <c r="G47" s="81"/>
      <c r="H47" s="81"/>
      <c r="I47" s="89">
        <f t="shared" si="0"/>
        <v>0.10354477611940298</v>
      </c>
      <c r="J47" s="82">
        <f t="shared" si="1"/>
        <v>222</v>
      </c>
      <c r="K47" s="82">
        <f t="shared" si="2"/>
        <v>48</v>
      </c>
      <c r="L47" s="82">
        <f t="shared" si="3"/>
        <v>0</v>
      </c>
    </row>
    <row r="48" spans="1:12">
      <c r="A48" s="85">
        <v>51</v>
      </c>
      <c r="B48" s="84" t="s">
        <v>46</v>
      </c>
      <c r="C48" s="81">
        <v>262</v>
      </c>
      <c r="D48" s="81">
        <v>272</v>
      </c>
      <c r="E48" s="81">
        <v>273</v>
      </c>
      <c r="F48" s="81"/>
      <c r="G48" s="81"/>
      <c r="H48" s="81"/>
      <c r="I48" s="89">
        <f t="shared" si="0"/>
        <v>4.1984732824427481E-2</v>
      </c>
      <c r="J48" s="82">
        <f t="shared" si="1"/>
        <v>11</v>
      </c>
      <c r="K48" s="82">
        <f t="shared" si="2"/>
        <v>1</v>
      </c>
      <c r="L48" s="82">
        <f t="shared" si="3"/>
        <v>0</v>
      </c>
    </row>
    <row r="49" spans="1:12">
      <c r="A49" s="85">
        <v>52</v>
      </c>
      <c r="B49" s="84" t="s">
        <v>47</v>
      </c>
      <c r="C49" s="81">
        <v>18004</v>
      </c>
      <c r="D49" s="81">
        <v>18391</v>
      </c>
      <c r="E49" s="81">
        <v>18513</v>
      </c>
      <c r="F49" s="81"/>
      <c r="G49" s="81"/>
      <c r="H49" s="81"/>
      <c r="I49" s="89">
        <f t="shared" si="0"/>
        <v>2.8271495223283715E-2</v>
      </c>
      <c r="J49" s="82">
        <f t="shared" si="1"/>
        <v>509</v>
      </c>
      <c r="K49" s="82">
        <f t="shared" si="2"/>
        <v>122</v>
      </c>
      <c r="L49" s="82">
        <f t="shared" si="3"/>
        <v>0</v>
      </c>
    </row>
    <row r="50" spans="1:12">
      <c r="A50" s="85">
        <v>53</v>
      </c>
      <c r="B50" s="84" t="s">
        <v>48</v>
      </c>
      <c r="C50" s="81">
        <v>2557</v>
      </c>
      <c r="D50" s="81">
        <v>2780</v>
      </c>
      <c r="E50" s="81">
        <v>2831</v>
      </c>
      <c r="F50" s="81"/>
      <c r="G50" s="81"/>
      <c r="H50" s="81"/>
      <c r="I50" s="89">
        <f t="shared" si="0"/>
        <v>0.10715682440359797</v>
      </c>
      <c r="J50" s="82">
        <f t="shared" si="1"/>
        <v>274</v>
      </c>
      <c r="K50" s="82">
        <f t="shared" si="2"/>
        <v>51</v>
      </c>
      <c r="L50" s="82">
        <f t="shared" si="3"/>
        <v>0</v>
      </c>
    </row>
    <row r="51" spans="1:12">
      <c r="A51" s="85">
        <v>55</v>
      </c>
      <c r="B51" s="84" t="s">
        <v>49</v>
      </c>
      <c r="C51" s="81">
        <v>17136</v>
      </c>
      <c r="D51" s="81">
        <v>18071</v>
      </c>
      <c r="E51" s="81">
        <v>18219</v>
      </c>
      <c r="F51" s="81"/>
      <c r="G51" s="81"/>
      <c r="H51" s="81"/>
      <c r="I51" s="89">
        <f t="shared" si="0"/>
        <v>6.3200280112044815E-2</v>
      </c>
      <c r="J51" s="82">
        <f t="shared" si="1"/>
        <v>1083</v>
      </c>
      <c r="K51" s="82">
        <f t="shared" si="2"/>
        <v>148</v>
      </c>
      <c r="L51" s="82">
        <f t="shared" si="3"/>
        <v>0</v>
      </c>
    </row>
    <row r="52" spans="1:12">
      <c r="A52" s="85">
        <v>56</v>
      </c>
      <c r="B52" s="84" t="s">
        <v>50</v>
      </c>
      <c r="C52" s="81">
        <v>111280</v>
      </c>
      <c r="D52" s="81">
        <v>117684</v>
      </c>
      <c r="E52" s="81">
        <v>119088</v>
      </c>
      <c r="F52" s="81"/>
      <c r="G52" s="81"/>
      <c r="H52" s="81"/>
      <c r="I52" s="89">
        <f t="shared" si="0"/>
        <v>7.0165348670021568E-2</v>
      </c>
      <c r="J52" s="82">
        <f t="shared" si="1"/>
        <v>7808</v>
      </c>
      <c r="K52" s="82">
        <f t="shared" si="2"/>
        <v>1404</v>
      </c>
      <c r="L52" s="82">
        <f t="shared" si="3"/>
        <v>0</v>
      </c>
    </row>
    <row r="53" spans="1:12">
      <c r="A53" s="85">
        <v>58</v>
      </c>
      <c r="B53" s="84" t="s">
        <v>51</v>
      </c>
      <c r="C53" s="81">
        <v>2302</v>
      </c>
      <c r="D53" s="81">
        <v>2586</v>
      </c>
      <c r="E53" s="81">
        <v>2622</v>
      </c>
      <c r="F53" s="81"/>
      <c r="G53" s="81"/>
      <c r="H53" s="81"/>
      <c r="I53" s="89">
        <f t="shared" si="0"/>
        <v>0.13900955690703737</v>
      </c>
      <c r="J53" s="82">
        <f t="shared" si="1"/>
        <v>320</v>
      </c>
      <c r="K53" s="82">
        <f t="shared" si="2"/>
        <v>36</v>
      </c>
      <c r="L53" s="82">
        <f t="shared" si="3"/>
        <v>0</v>
      </c>
    </row>
    <row r="54" spans="1:12">
      <c r="A54" s="85">
        <v>59</v>
      </c>
      <c r="B54" s="84" t="s">
        <v>52</v>
      </c>
      <c r="C54" s="81">
        <v>1991</v>
      </c>
      <c r="D54" s="81">
        <v>2099</v>
      </c>
      <c r="E54" s="81">
        <v>2114</v>
      </c>
      <c r="F54" s="81"/>
      <c r="G54" s="81"/>
      <c r="H54" s="81"/>
      <c r="I54" s="89">
        <f t="shared" si="0"/>
        <v>6.1778001004520341E-2</v>
      </c>
      <c r="J54" s="82">
        <f t="shared" si="1"/>
        <v>123</v>
      </c>
      <c r="K54" s="82">
        <f t="shared" si="2"/>
        <v>15</v>
      </c>
      <c r="L54" s="82">
        <f t="shared" si="3"/>
        <v>0</v>
      </c>
    </row>
    <row r="55" spans="1:12">
      <c r="A55" s="85">
        <v>60</v>
      </c>
      <c r="B55" s="84" t="s">
        <v>53</v>
      </c>
      <c r="C55" s="81">
        <v>719</v>
      </c>
      <c r="D55" s="81">
        <v>749</v>
      </c>
      <c r="E55" s="81">
        <v>755</v>
      </c>
      <c r="F55" s="81"/>
      <c r="G55" s="81"/>
      <c r="H55" s="81"/>
      <c r="I55" s="89">
        <f t="shared" si="0"/>
        <v>5.0069541029207229E-2</v>
      </c>
      <c r="J55" s="82">
        <f t="shared" si="1"/>
        <v>36</v>
      </c>
      <c r="K55" s="82">
        <f t="shared" si="2"/>
        <v>6</v>
      </c>
      <c r="L55" s="82">
        <f t="shared" si="3"/>
        <v>0</v>
      </c>
    </row>
    <row r="56" spans="1:12">
      <c r="A56" s="85">
        <v>61</v>
      </c>
      <c r="B56" s="84" t="s">
        <v>54</v>
      </c>
      <c r="C56" s="81">
        <v>3161</v>
      </c>
      <c r="D56" s="81">
        <v>3111</v>
      </c>
      <c r="E56" s="81">
        <v>3111</v>
      </c>
      <c r="F56" s="81"/>
      <c r="G56" s="81"/>
      <c r="H56" s="81"/>
      <c r="I56" s="89">
        <f t="shared" si="0"/>
        <v>-1.5817779183802595E-2</v>
      </c>
      <c r="J56" s="82">
        <f t="shared" si="1"/>
        <v>-50</v>
      </c>
      <c r="K56" s="82">
        <f t="shared" si="2"/>
        <v>0</v>
      </c>
      <c r="L56" s="82">
        <f t="shared" si="3"/>
        <v>0</v>
      </c>
    </row>
    <row r="57" spans="1:12">
      <c r="A57" s="85">
        <v>62</v>
      </c>
      <c r="B57" s="84" t="s">
        <v>55</v>
      </c>
      <c r="C57" s="81">
        <v>7770</v>
      </c>
      <c r="D57" s="81">
        <v>8516</v>
      </c>
      <c r="E57" s="81">
        <v>8762</v>
      </c>
      <c r="F57" s="81"/>
      <c r="G57" s="81"/>
      <c r="H57" s="81"/>
      <c r="I57" s="89">
        <f t="shared" si="0"/>
        <v>0.12767052767052767</v>
      </c>
      <c r="J57" s="82">
        <f t="shared" si="1"/>
        <v>992</v>
      </c>
      <c r="K57" s="82">
        <f t="shared" si="2"/>
        <v>246</v>
      </c>
      <c r="L57" s="82">
        <f t="shared" si="3"/>
        <v>0</v>
      </c>
    </row>
    <row r="58" spans="1:12">
      <c r="A58" s="85">
        <v>63</v>
      </c>
      <c r="B58" s="84" t="s">
        <v>56</v>
      </c>
      <c r="C58" s="81">
        <v>1591</v>
      </c>
      <c r="D58" s="81">
        <v>1623</v>
      </c>
      <c r="E58" s="81">
        <v>1978</v>
      </c>
      <c r="F58" s="81"/>
      <c r="G58" s="81"/>
      <c r="H58" s="81"/>
      <c r="I58" s="89">
        <f t="shared" si="0"/>
        <v>0.24324324324324326</v>
      </c>
      <c r="J58" s="82">
        <f t="shared" si="1"/>
        <v>387</v>
      </c>
      <c r="K58" s="82">
        <f t="shared" si="2"/>
        <v>355</v>
      </c>
      <c r="L58" s="82">
        <f t="shared" si="3"/>
        <v>0</v>
      </c>
    </row>
    <row r="59" spans="1:12">
      <c r="A59" s="85">
        <v>64</v>
      </c>
      <c r="B59" s="84" t="s">
        <v>57</v>
      </c>
      <c r="C59" s="81">
        <v>7086</v>
      </c>
      <c r="D59" s="81">
        <v>7130</v>
      </c>
      <c r="E59" s="81">
        <v>7116</v>
      </c>
      <c r="F59" s="81"/>
      <c r="G59" s="81"/>
      <c r="H59" s="81"/>
      <c r="I59" s="89">
        <f t="shared" si="0"/>
        <v>4.2337002540220152E-3</v>
      </c>
      <c r="J59" s="82">
        <f t="shared" si="1"/>
        <v>30</v>
      </c>
      <c r="K59" s="82">
        <f t="shared" si="2"/>
        <v>-14</v>
      </c>
      <c r="L59" s="82">
        <f t="shared" si="3"/>
        <v>0</v>
      </c>
    </row>
    <row r="60" spans="1:12">
      <c r="A60" s="85">
        <v>65</v>
      </c>
      <c r="B60" s="84" t="s">
        <v>58</v>
      </c>
      <c r="C60" s="81">
        <v>3853</v>
      </c>
      <c r="D60" s="81">
        <v>3789</v>
      </c>
      <c r="E60" s="81">
        <v>3757</v>
      </c>
      <c r="F60" s="81"/>
      <c r="G60" s="81"/>
      <c r="H60" s="81"/>
      <c r="I60" s="89">
        <f t="shared" si="0"/>
        <v>-2.4915650142745913E-2</v>
      </c>
      <c r="J60" s="82">
        <f t="shared" si="1"/>
        <v>-96</v>
      </c>
      <c r="K60" s="82">
        <f t="shared" si="2"/>
        <v>-32</v>
      </c>
      <c r="L60" s="82">
        <f t="shared" si="3"/>
        <v>0</v>
      </c>
    </row>
    <row r="61" spans="1:12">
      <c r="A61" s="85">
        <v>66</v>
      </c>
      <c r="B61" s="84" t="s">
        <v>59</v>
      </c>
      <c r="C61" s="81">
        <v>11537</v>
      </c>
      <c r="D61" s="81">
        <v>11862</v>
      </c>
      <c r="E61" s="81">
        <v>11851</v>
      </c>
      <c r="F61" s="81"/>
      <c r="G61" s="81"/>
      <c r="H61" s="81"/>
      <c r="I61" s="89">
        <f t="shared" si="0"/>
        <v>2.7216780792233684E-2</v>
      </c>
      <c r="J61" s="82">
        <f t="shared" si="1"/>
        <v>314</v>
      </c>
      <c r="K61" s="82">
        <f t="shared" si="2"/>
        <v>-11</v>
      </c>
      <c r="L61" s="82">
        <f t="shared" si="3"/>
        <v>0</v>
      </c>
    </row>
    <row r="62" spans="1:12">
      <c r="A62" s="85">
        <v>68</v>
      </c>
      <c r="B62" s="84" t="s">
        <v>60</v>
      </c>
      <c r="C62" s="81">
        <v>55401</v>
      </c>
      <c r="D62" s="81">
        <v>60966</v>
      </c>
      <c r="E62" s="81">
        <v>61304</v>
      </c>
      <c r="F62" s="81"/>
      <c r="G62" s="81"/>
      <c r="H62" s="81"/>
      <c r="I62" s="89">
        <f t="shared" si="0"/>
        <v>0.10655042327755816</v>
      </c>
      <c r="J62" s="82">
        <f t="shared" si="1"/>
        <v>5903</v>
      </c>
      <c r="K62" s="82">
        <f t="shared" si="2"/>
        <v>338</v>
      </c>
      <c r="L62" s="82">
        <f t="shared" si="3"/>
        <v>0</v>
      </c>
    </row>
    <row r="63" spans="1:12">
      <c r="A63" s="85">
        <v>69</v>
      </c>
      <c r="B63" s="84" t="s">
        <v>61</v>
      </c>
      <c r="C63" s="81">
        <v>46887</v>
      </c>
      <c r="D63" s="81">
        <v>49886</v>
      </c>
      <c r="E63" s="81">
        <v>50251</v>
      </c>
      <c r="F63" s="81"/>
      <c r="G63" s="81"/>
      <c r="H63" s="81"/>
      <c r="I63" s="89">
        <f t="shared" si="0"/>
        <v>7.1746966110009178E-2</v>
      </c>
      <c r="J63" s="82">
        <f t="shared" si="1"/>
        <v>3364</v>
      </c>
      <c r="K63" s="82">
        <f t="shared" si="2"/>
        <v>365</v>
      </c>
      <c r="L63" s="82">
        <f t="shared" si="3"/>
        <v>0</v>
      </c>
    </row>
    <row r="64" spans="1:12">
      <c r="A64" s="85">
        <v>70</v>
      </c>
      <c r="B64" s="84" t="s">
        <v>62</v>
      </c>
      <c r="C64" s="81">
        <v>19776</v>
      </c>
      <c r="D64" s="81">
        <v>20011</v>
      </c>
      <c r="E64" s="81">
        <v>20081</v>
      </c>
      <c r="F64" s="81"/>
      <c r="G64" s="81"/>
      <c r="H64" s="81"/>
      <c r="I64" s="89">
        <f t="shared" si="0"/>
        <v>1.5422734627831716E-2</v>
      </c>
      <c r="J64" s="82">
        <f t="shared" si="1"/>
        <v>305</v>
      </c>
      <c r="K64" s="82">
        <f t="shared" si="2"/>
        <v>70</v>
      </c>
      <c r="L64" s="82">
        <f t="shared" si="3"/>
        <v>0</v>
      </c>
    </row>
    <row r="65" spans="1:12">
      <c r="A65" s="85">
        <v>71</v>
      </c>
      <c r="B65" s="84" t="s">
        <v>63</v>
      </c>
      <c r="C65" s="81">
        <v>22615</v>
      </c>
      <c r="D65" s="81">
        <v>24356</v>
      </c>
      <c r="E65" s="81">
        <v>24709</v>
      </c>
      <c r="F65" s="81"/>
      <c r="G65" s="81"/>
      <c r="H65" s="81"/>
      <c r="I65" s="89">
        <f t="shared" si="0"/>
        <v>9.2593411452575727E-2</v>
      </c>
      <c r="J65" s="82">
        <f t="shared" si="1"/>
        <v>2094</v>
      </c>
      <c r="K65" s="82">
        <f t="shared" si="2"/>
        <v>353</v>
      </c>
      <c r="L65" s="82">
        <f t="shared" si="3"/>
        <v>0</v>
      </c>
    </row>
    <row r="66" spans="1:12">
      <c r="A66" s="85">
        <v>72</v>
      </c>
      <c r="B66" s="84" t="s">
        <v>64</v>
      </c>
      <c r="C66" s="81">
        <v>791</v>
      </c>
      <c r="D66" s="81">
        <v>859</v>
      </c>
      <c r="E66" s="81">
        <v>891</v>
      </c>
      <c r="F66" s="81"/>
      <c r="G66" s="81"/>
      <c r="H66" s="81"/>
      <c r="I66" s="89">
        <f t="shared" si="0"/>
        <v>0.12642225031605561</v>
      </c>
      <c r="J66" s="82">
        <f t="shared" si="1"/>
        <v>100</v>
      </c>
      <c r="K66" s="82">
        <f t="shared" si="2"/>
        <v>32</v>
      </c>
      <c r="L66" s="82">
        <f t="shared" si="3"/>
        <v>0</v>
      </c>
    </row>
    <row r="67" spans="1:12">
      <c r="A67" s="85">
        <v>73</v>
      </c>
      <c r="B67" s="84" t="s">
        <v>65</v>
      </c>
      <c r="C67" s="81">
        <v>7156</v>
      </c>
      <c r="D67" s="81">
        <v>7320</v>
      </c>
      <c r="E67" s="81">
        <v>7401</v>
      </c>
      <c r="F67" s="81"/>
      <c r="G67" s="81"/>
      <c r="H67" s="81"/>
      <c r="I67" s="89">
        <f t="shared" si="0"/>
        <v>3.4237003912800448E-2</v>
      </c>
      <c r="J67" s="82">
        <f t="shared" si="1"/>
        <v>245</v>
      </c>
      <c r="K67" s="82">
        <f t="shared" si="2"/>
        <v>81</v>
      </c>
      <c r="L67" s="82">
        <f t="shared" si="3"/>
        <v>0</v>
      </c>
    </row>
    <row r="68" spans="1:12">
      <c r="A68" s="85">
        <v>74</v>
      </c>
      <c r="B68" s="84" t="s">
        <v>66</v>
      </c>
      <c r="C68" s="81">
        <v>7723</v>
      </c>
      <c r="D68" s="81">
        <v>8616</v>
      </c>
      <c r="E68" s="81">
        <v>8732</v>
      </c>
      <c r="F68" s="81"/>
      <c r="G68" s="81"/>
      <c r="H68" s="81"/>
      <c r="I68" s="89">
        <f t="shared" ref="I68:I92" si="4">(E68-C68)/C68</f>
        <v>0.13064871164055419</v>
      </c>
      <c r="J68" s="82">
        <f t="shared" ref="J68:J92" si="5">E68-C68</f>
        <v>1009</v>
      </c>
      <c r="K68" s="82">
        <f t="shared" ref="K68:K92" si="6">E68-D68</f>
        <v>116</v>
      </c>
      <c r="L68" s="82">
        <f t="shared" ref="L68:L92" si="7">H68-G68</f>
        <v>0</v>
      </c>
    </row>
    <row r="69" spans="1:12">
      <c r="A69" s="85">
        <v>75</v>
      </c>
      <c r="B69" s="84" t="s">
        <v>67</v>
      </c>
      <c r="C69" s="81">
        <v>2161</v>
      </c>
      <c r="D69" s="81">
        <v>2547</v>
      </c>
      <c r="E69" s="81">
        <v>2605</v>
      </c>
      <c r="F69" s="81"/>
      <c r="G69" s="81"/>
      <c r="H69" s="81"/>
      <c r="I69" s="89">
        <f t="shared" si="4"/>
        <v>0.20546043498380379</v>
      </c>
      <c r="J69" s="82">
        <f t="shared" si="5"/>
        <v>444</v>
      </c>
      <c r="K69" s="82">
        <f t="shared" si="6"/>
        <v>58</v>
      </c>
      <c r="L69" s="82">
        <f t="shared" si="7"/>
        <v>0</v>
      </c>
    </row>
    <row r="70" spans="1:12">
      <c r="A70" s="85">
        <v>77</v>
      </c>
      <c r="B70" s="84" t="s">
        <v>68</v>
      </c>
      <c r="C70" s="81">
        <v>5392</v>
      </c>
      <c r="D70" s="81">
        <v>5696</v>
      </c>
      <c r="E70" s="81">
        <v>5760</v>
      </c>
      <c r="F70" s="81"/>
      <c r="G70" s="81"/>
      <c r="H70" s="81"/>
      <c r="I70" s="89">
        <f t="shared" si="4"/>
        <v>6.8249258160237386E-2</v>
      </c>
      <c r="J70" s="82">
        <f t="shared" si="5"/>
        <v>368</v>
      </c>
      <c r="K70" s="82">
        <f t="shared" si="6"/>
        <v>64</v>
      </c>
      <c r="L70" s="82">
        <f t="shared" si="7"/>
        <v>0</v>
      </c>
    </row>
    <row r="71" spans="1:12">
      <c r="A71" s="85">
        <v>78</v>
      </c>
      <c r="B71" s="84" t="s">
        <v>69</v>
      </c>
      <c r="C71" s="81">
        <v>1750</v>
      </c>
      <c r="D71" s="81">
        <v>2093</v>
      </c>
      <c r="E71" s="81">
        <v>1985</v>
      </c>
      <c r="F71" s="81"/>
      <c r="G71" s="81"/>
      <c r="H71" s="81"/>
      <c r="I71" s="89">
        <f t="shared" si="4"/>
        <v>0.13428571428571429</v>
      </c>
      <c r="J71" s="82">
        <f t="shared" si="5"/>
        <v>235</v>
      </c>
      <c r="K71" s="82">
        <f t="shared" si="6"/>
        <v>-108</v>
      </c>
      <c r="L71" s="82">
        <f t="shared" si="7"/>
        <v>0</v>
      </c>
    </row>
    <row r="72" spans="1:12">
      <c r="A72" s="85">
        <v>79</v>
      </c>
      <c r="B72" s="84" t="s">
        <v>70</v>
      </c>
      <c r="C72" s="81">
        <v>7702</v>
      </c>
      <c r="D72" s="81">
        <v>7911</v>
      </c>
      <c r="E72" s="81">
        <v>8026</v>
      </c>
      <c r="F72" s="81"/>
      <c r="G72" s="81"/>
      <c r="H72" s="81"/>
      <c r="I72" s="89">
        <f t="shared" si="4"/>
        <v>4.2066995585562192E-2</v>
      </c>
      <c r="J72" s="82">
        <f t="shared" si="5"/>
        <v>324</v>
      </c>
      <c r="K72" s="82">
        <f t="shared" si="6"/>
        <v>115</v>
      </c>
      <c r="L72" s="82">
        <f t="shared" si="7"/>
        <v>0</v>
      </c>
    </row>
    <row r="73" spans="1:12">
      <c r="A73" s="85">
        <v>80</v>
      </c>
      <c r="B73" s="84" t="s">
        <v>71</v>
      </c>
      <c r="C73" s="81">
        <v>20364</v>
      </c>
      <c r="D73" s="81">
        <v>21974</v>
      </c>
      <c r="E73" s="81">
        <v>23157</v>
      </c>
      <c r="F73" s="81"/>
      <c r="G73" s="81"/>
      <c r="H73" s="81"/>
      <c r="I73" s="89">
        <f t="shared" si="4"/>
        <v>0.13715380082498527</v>
      </c>
      <c r="J73" s="82">
        <f t="shared" si="5"/>
        <v>2793</v>
      </c>
      <c r="K73" s="82">
        <f t="shared" si="6"/>
        <v>1183</v>
      </c>
      <c r="L73" s="82">
        <f t="shared" si="7"/>
        <v>0</v>
      </c>
    </row>
    <row r="74" spans="1:12">
      <c r="A74" s="85">
        <v>81</v>
      </c>
      <c r="B74" s="84" t="s">
        <v>72</v>
      </c>
      <c r="C74" s="81">
        <v>53198</v>
      </c>
      <c r="D74" s="81">
        <v>54532</v>
      </c>
      <c r="E74" s="81">
        <v>50745</v>
      </c>
      <c r="F74" s="81"/>
      <c r="G74" s="81"/>
      <c r="H74" s="81"/>
      <c r="I74" s="89">
        <f t="shared" si="4"/>
        <v>-4.611075604346028E-2</v>
      </c>
      <c r="J74" s="82">
        <f t="shared" si="5"/>
        <v>-2453</v>
      </c>
      <c r="K74" s="82">
        <f t="shared" si="6"/>
        <v>-3787</v>
      </c>
      <c r="L74" s="82">
        <f t="shared" si="7"/>
        <v>0</v>
      </c>
    </row>
    <row r="75" spans="1:12">
      <c r="A75" s="85">
        <v>82</v>
      </c>
      <c r="B75" s="84" t="s">
        <v>73</v>
      </c>
      <c r="C75" s="81">
        <v>49229</v>
      </c>
      <c r="D75" s="81">
        <v>49852</v>
      </c>
      <c r="E75" s="81">
        <v>50577</v>
      </c>
      <c r="F75" s="81"/>
      <c r="G75" s="81"/>
      <c r="H75" s="81"/>
      <c r="I75" s="89">
        <f t="shared" si="4"/>
        <v>2.7382234049036138E-2</v>
      </c>
      <c r="J75" s="82">
        <f t="shared" si="5"/>
        <v>1348</v>
      </c>
      <c r="K75" s="82">
        <f t="shared" si="6"/>
        <v>725</v>
      </c>
      <c r="L75" s="82">
        <f t="shared" si="7"/>
        <v>0</v>
      </c>
    </row>
    <row r="76" spans="1:12">
      <c r="A76" s="85">
        <v>84</v>
      </c>
      <c r="B76" s="84" t="s">
        <v>74</v>
      </c>
      <c r="C76" s="81">
        <v>2449</v>
      </c>
      <c r="D76" s="81">
        <v>3325</v>
      </c>
      <c r="E76" s="81">
        <v>3324</v>
      </c>
      <c r="F76" s="81"/>
      <c r="G76" s="81"/>
      <c r="H76" s="81"/>
      <c r="I76" s="89">
        <f t="shared" si="4"/>
        <v>0.35728868926092283</v>
      </c>
      <c r="J76" s="82">
        <f t="shared" si="5"/>
        <v>875</v>
      </c>
      <c r="K76" s="82">
        <f t="shared" si="6"/>
        <v>-1</v>
      </c>
      <c r="L76" s="82">
        <f t="shared" si="7"/>
        <v>0</v>
      </c>
    </row>
    <row r="77" spans="1:12">
      <c r="A77" s="85">
        <v>85</v>
      </c>
      <c r="B77" s="84" t="s">
        <v>75</v>
      </c>
      <c r="C77" s="81">
        <v>31855</v>
      </c>
      <c r="D77" s="81">
        <v>34267</v>
      </c>
      <c r="E77" s="81">
        <v>34669</v>
      </c>
      <c r="F77" s="81"/>
      <c r="G77" s="81"/>
      <c r="H77" s="81"/>
      <c r="I77" s="89">
        <f t="shared" si="4"/>
        <v>8.8337780568199659E-2</v>
      </c>
      <c r="J77" s="82">
        <f t="shared" si="5"/>
        <v>2814</v>
      </c>
      <c r="K77" s="82">
        <f t="shared" si="6"/>
        <v>402</v>
      </c>
      <c r="L77" s="82">
        <f t="shared" si="7"/>
        <v>0</v>
      </c>
    </row>
    <row r="78" spans="1:12">
      <c r="A78" s="85">
        <v>86</v>
      </c>
      <c r="B78" s="84" t="s">
        <v>76</v>
      </c>
      <c r="C78" s="81">
        <v>21644</v>
      </c>
      <c r="D78" s="81">
        <v>24117</v>
      </c>
      <c r="E78" s="81">
        <v>24726</v>
      </c>
      <c r="F78" s="81"/>
      <c r="G78" s="81"/>
      <c r="H78" s="81"/>
      <c r="I78" s="89">
        <f t="shared" si="4"/>
        <v>0.14239512104971355</v>
      </c>
      <c r="J78" s="82">
        <f t="shared" si="5"/>
        <v>3082</v>
      </c>
      <c r="K78" s="82">
        <f t="shared" si="6"/>
        <v>609</v>
      </c>
      <c r="L78" s="82">
        <f t="shared" si="7"/>
        <v>0</v>
      </c>
    </row>
    <row r="79" spans="1:12">
      <c r="A79" s="85">
        <v>87</v>
      </c>
      <c r="B79" s="84" t="s">
        <v>77</v>
      </c>
      <c r="C79" s="81">
        <v>1469</v>
      </c>
      <c r="D79" s="81">
        <v>1449</v>
      </c>
      <c r="E79" s="81">
        <v>1664</v>
      </c>
      <c r="F79" s="81"/>
      <c r="G79" s="81"/>
      <c r="H79" s="81"/>
      <c r="I79" s="89">
        <f t="shared" si="4"/>
        <v>0.13274336283185842</v>
      </c>
      <c r="J79" s="82">
        <f t="shared" si="5"/>
        <v>195</v>
      </c>
      <c r="K79" s="82">
        <f t="shared" si="6"/>
        <v>215</v>
      </c>
      <c r="L79" s="82">
        <f t="shared" si="7"/>
        <v>0</v>
      </c>
    </row>
    <row r="80" spans="1:12">
      <c r="A80" s="85">
        <v>88</v>
      </c>
      <c r="B80" s="84" t="s">
        <v>78</v>
      </c>
      <c r="C80" s="81">
        <v>4620</v>
      </c>
      <c r="D80" s="81">
        <v>4960</v>
      </c>
      <c r="E80" s="81">
        <v>5027</v>
      </c>
      <c r="F80" s="81"/>
      <c r="G80" s="81"/>
      <c r="H80" s="81"/>
      <c r="I80" s="89">
        <f t="shared" si="4"/>
        <v>8.8095238095238101E-2</v>
      </c>
      <c r="J80" s="82">
        <f t="shared" si="5"/>
        <v>407</v>
      </c>
      <c r="K80" s="82">
        <f t="shared" si="6"/>
        <v>67</v>
      </c>
      <c r="L80" s="82">
        <f t="shared" si="7"/>
        <v>0</v>
      </c>
    </row>
    <row r="81" spans="1:12">
      <c r="A81" s="85">
        <v>90</v>
      </c>
      <c r="B81" s="84" t="s">
        <v>79</v>
      </c>
      <c r="C81" s="81">
        <v>1415</v>
      </c>
      <c r="D81" s="81">
        <v>1415</v>
      </c>
      <c r="E81" s="81">
        <v>1439</v>
      </c>
      <c r="F81" s="81"/>
      <c r="G81" s="81"/>
      <c r="H81" s="81"/>
      <c r="I81" s="89">
        <f t="shared" si="4"/>
        <v>1.6961130742049468E-2</v>
      </c>
      <c r="J81" s="82">
        <f t="shared" si="5"/>
        <v>24</v>
      </c>
      <c r="K81" s="82">
        <f t="shared" si="6"/>
        <v>24</v>
      </c>
      <c r="L81" s="82">
        <f t="shared" si="7"/>
        <v>0</v>
      </c>
    </row>
    <row r="82" spans="1:12">
      <c r="A82" s="85">
        <v>91</v>
      </c>
      <c r="B82" s="84" t="s">
        <v>80</v>
      </c>
      <c r="C82" s="81">
        <v>268</v>
      </c>
      <c r="D82" s="81">
        <v>419</v>
      </c>
      <c r="E82" s="81">
        <v>425</v>
      </c>
      <c r="F82" s="81"/>
      <c r="G82" s="81"/>
      <c r="H82" s="81"/>
      <c r="I82" s="89">
        <f t="shared" si="4"/>
        <v>0.58582089552238803</v>
      </c>
      <c r="J82" s="82">
        <f t="shared" si="5"/>
        <v>157</v>
      </c>
      <c r="K82" s="82">
        <f t="shared" si="6"/>
        <v>6</v>
      </c>
      <c r="L82" s="82">
        <f t="shared" si="7"/>
        <v>0</v>
      </c>
    </row>
    <row r="83" spans="1:12">
      <c r="A83" s="85">
        <v>92</v>
      </c>
      <c r="B83" s="84" t="s">
        <v>81</v>
      </c>
      <c r="C83" s="81">
        <v>3393</v>
      </c>
      <c r="D83" s="81">
        <v>3219</v>
      </c>
      <c r="E83" s="81">
        <v>3204</v>
      </c>
      <c r="F83" s="81"/>
      <c r="G83" s="81"/>
      <c r="H83" s="81"/>
      <c r="I83" s="89">
        <f t="shared" si="4"/>
        <v>-5.5702917771883291E-2</v>
      </c>
      <c r="J83" s="82">
        <f t="shared" si="5"/>
        <v>-189</v>
      </c>
      <c r="K83" s="82">
        <f t="shared" si="6"/>
        <v>-15</v>
      </c>
      <c r="L83" s="82">
        <f t="shared" si="7"/>
        <v>0</v>
      </c>
    </row>
    <row r="84" spans="1:12">
      <c r="A84" s="85">
        <v>93</v>
      </c>
      <c r="B84" s="84" t="s">
        <v>82</v>
      </c>
      <c r="C84" s="81">
        <v>7442</v>
      </c>
      <c r="D84" s="81">
        <v>8120</v>
      </c>
      <c r="E84" s="81">
        <v>8222</v>
      </c>
      <c r="F84" s="81"/>
      <c r="G84" s="81"/>
      <c r="H84" s="81"/>
      <c r="I84" s="89">
        <f t="shared" si="4"/>
        <v>0.10481053480247246</v>
      </c>
      <c r="J84" s="82">
        <f t="shared" si="5"/>
        <v>780</v>
      </c>
      <c r="K84" s="82">
        <f t="shared" si="6"/>
        <v>102</v>
      </c>
      <c r="L84" s="82">
        <f t="shared" si="7"/>
        <v>0</v>
      </c>
    </row>
    <row r="85" spans="1:12">
      <c r="A85" s="85">
        <v>94</v>
      </c>
      <c r="B85" s="84" t="s">
        <v>83</v>
      </c>
      <c r="C85" s="81">
        <v>9686</v>
      </c>
      <c r="D85" s="81">
        <v>10735</v>
      </c>
      <c r="E85" s="81">
        <v>10814</v>
      </c>
      <c r="F85" s="81"/>
      <c r="G85" s="81"/>
      <c r="H85" s="81"/>
      <c r="I85" s="89">
        <f t="shared" si="4"/>
        <v>0.11645674168903572</v>
      </c>
      <c r="J85" s="82">
        <f t="shared" si="5"/>
        <v>1128</v>
      </c>
      <c r="K85" s="82">
        <f t="shared" si="6"/>
        <v>79</v>
      </c>
      <c r="L85" s="82">
        <f t="shared" si="7"/>
        <v>0</v>
      </c>
    </row>
    <row r="86" spans="1:12">
      <c r="A86" s="85">
        <v>95</v>
      </c>
      <c r="B86" s="84" t="s">
        <v>84</v>
      </c>
      <c r="C86" s="81">
        <v>11660</v>
      </c>
      <c r="D86" s="81">
        <v>11857</v>
      </c>
      <c r="E86" s="81">
        <v>11931</v>
      </c>
      <c r="F86" s="81"/>
      <c r="G86" s="81"/>
      <c r="H86" s="81"/>
      <c r="I86" s="89">
        <f t="shared" si="4"/>
        <v>2.3241852487135506E-2</v>
      </c>
      <c r="J86" s="82">
        <f t="shared" si="5"/>
        <v>271</v>
      </c>
      <c r="K86" s="82">
        <f t="shared" si="6"/>
        <v>74</v>
      </c>
      <c r="L86" s="82">
        <f t="shared" si="7"/>
        <v>0</v>
      </c>
    </row>
    <row r="87" spans="1:12">
      <c r="A87" s="85">
        <v>96</v>
      </c>
      <c r="B87" s="84" t="s">
        <v>85</v>
      </c>
      <c r="C87" s="81">
        <v>28857</v>
      </c>
      <c r="D87" s="81">
        <v>30974</v>
      </c>
      <c r="E87" s="81">
        <v>31374</v>
      </c>
      <c r="F87" s="81"/>
      <c r="G87" s="81"/>
      <c r="H87" s="81"/>
      <c r="I87" s="89">
        <f t="shared" si="4"/>
        <v>8.7223204075267693E-2</v>
      </c>
      <c r="J87" s="82">
        <f t="shared" si="5"/>
        <v>2517</v>
      </c>
      <c r="K87" s="82">
        <f t="shared" si="6"/>
        <v>400</v>
      </c>
      <c r="L87" s="82">
        <f t="shared" si="7"/>
        <v>0</v>
      </c>
    </row>
    <row r="88" spans="1:12">
      <c r="A88" s="85">
        <v>97</v>
      </c>
      <c r="B88" s="84" t="s">
        <v>86</v>
      </c>
      <c r="C88" s="81">
        <v>18939</v>
      </c>
      <c r="D88" s="81">
        <v>14393</v>
      </c>
      <c r="E88" s="81">
        <v>14177</v>
      </c>
      <c r="F88" s="81"/>
      <c r="G88" s="81"/>
      <c r="H88" s="81"/>
      <c r="I88" s="89">
        <f t="shared" si="4"/>
        <v>-0.25143882992766248</v>
      </c>
      <c r="J88" s="82">
        <f t="shared" si="5"/>
        <v>-4762</v>
      </c>
      <c r="K88" s="82">
        <f t="shared" si="6"/>
        <v>-216</v>
      </c>
      <c r="L88" s="82">
        <f t="shared" si="7"/>
        <v>0</v>
      </c>
    </row>
    <row r="89" spans="1:12">
      <c r="A89" s="85">
        <v>98</v>
      </c>
      <c r="B89" s="84" t="s">
        <v>87</v>
      </c>
      <c r="C89" s="81">
        <v>446</v>
      </c>
      <c r="D89" s="81">
        <v>401</v>
      </c>
      <c r="E89" s="81">
        <v>398</v>
      </c>
      <c r="F89" s="81"/>
      <c r="G89" s="81"/>
      <c r="H89" s="81"/>
      <c r="I89" s="89">
        <f t="shared" si="4"/>
        <v>-0.10762331838565023</v>
      </c>
      <c r="J89" s="82">
        <f t="shared" si="5"/>
        <v>-48</v>
      </c>
      <c r="K89" s="82">
        <f t="shared" si="6"/>
        <v>-3</v>
      </c>
      <c r="L89" s="82">
        <f t="shared" si="7"/>
        <v>0</v>
      </c>
    </row>
    <row r="90" spans="1:12">
      <c r="A90" s="85">
        <v>99</v>
      </c>
      <c r="B90" s="84" t="s">
        <v>88</v>
      </c>
      <c r="C90" s="81">
        <v>442</v>
      </c>
      <c r="D90" s="81">
        <v>438</v>
      </c>
      <c r="E90" s="81">
        <v>437</v>
      </c>
      <c r="F90" s="81"/>
      <c r="G90" s="81"/>
      <c r="H90" s="81"/>
      <c r="I90" s="89">
        <f t="shared" si="4"/>
        <v>-1.1312217194570135E-2</v>
      </c>
      <c r="J90" s="82">
        <f t="shared" si="5"/>
        <v>-5</v>
      </c>
      <c r="K90" s="82">
        <f t="shared" si="6"/>
        <v>-1</v>
      </c>
      <c r="L90" s="82">
        <f t="shared" si="7"/>
        <v>0</v>
      </c>
    </row>
    <row r="91" spans="1:12" s="155" customFormat="1">
      <c r="A91" s="85"/>
      <c r="B91" s="84" t="s">
        <v>285</v>
      </c>
      <c r="C91" s="81"/>
      <c r="D91" s="81">
        <v>40828</v>
      </c>
      <c r="E91" s="81">
        <v>41163</v>
      </c>
      <c r="F91" s="81"/>
      <c r="G91" s="81"/>
      <c r="H91" s="81"/>
      <c r="I91" s="89"/>
      <c r="J91" s="82"/>
      <c r="K91" s="82"/>
      <c r="L91" s="82"/>
    </row>
    <row r="92" spans="1:12" s="114" customFormat="1" ht="14.45" customHeight="1">
      <c r="A92" s="192" t="s">
        <v>89</v>
      </c>
      <c r="B92" s="192"/>
      <c r="C92" s="116">
        <v>1733020</v>
      </c>
      <c r="D92" s="116">
        <v>1849025</v>
      </c>
      <c r="E92" s="116">
        <v>1864705</v>
      </c>
      <c r="F92" s="116"/>
      <c r="G92" s="116"/>
      <c r="H92" s="116"/>
      <c r="I92" s="111">
        <f t="shared" si="4"/>
        <v>7.5985851288502146E-2</v>
      </c>
      <c r="J92" s="117">
        <f t="shared" si="5"/>
        <v>131685</v>
      </c>
      <c r="K92" s="117">
        <f t="shared" si="6"/>
        <v>15680</v>
      </c>
      <c r="L92" s="82">
        <f t="shared" si="7"/>
        <v>0</v>
      </c>
    </row>
    <row r="93" spans="1:12">
      <c r="A93" s="7"/>
      <c r="B93" s="7"/>
    </row>
    <row r="94" spans="1:12">
      <c r="E94" s="163"/>
      <c r="F94" s="163"/>
    </row>
    <row r="95" spans="1:12">
      <c r="E95" s="163"/>
      <c r="F95" s="163"/>
    </row>
    <row r="97" spans="3:8">
      <c r="C97" s="167"/>
      <c r="D97" s="167"/>
      <c r="E97" s="167"/>
      <c r="F97" s="167"/>
      <c r="G97" s="167"/>
      <c r="H97" s="167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J1" zoomScale="80" zoomScaleNormal="80" workbookViewId="0">
      <selection activeCell="V16" sqref="V16"/>
    </sheetView>
  </sheetViews>
  <sheetFormatPr defaultRowHeight="15"/>
  <cols>
    <col min="2" max="2" width="19.140625" customWidth="1"/>
    <col min="3" max="3" width="13.140625" style="152" customWidth="1"/>
    <col min="4" max="4" width="13.140625" style="151" customWidth="1"/>
    <col min="5" max="5" width="13.140625" style="153" customWidth="1"/>
    <col min="6" max="8" width="13.140625" style="155" customWidth="1"/>
    <col min="9" max="9" width="34.85546875" customWidth="1"/>
    <col min="10" max="10" width="34.5703125" customWidth="1"/>
    <col min="11" max="11" width="31" customWidth="1"/>
    <col min="12" max="12" width="31" style="155" customWidth="1"/>
  </cols>
  <sheetData>
    <row r="1" spans="1:12" s="155" customFormat="1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2" ht="43.5" customHeight="1">
      <c r="A2" s="91" t="s">
        <v>91</v>
      </c>
      <c r="B2" s="91" t="s">
        <v>174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347</v>
      </c>
      <c r="J2" s="91" t="s">
        <v>348</v>
      </c>
      <c r="K2" s="2" t="s">
        <v>349</v>
      </c>
      <c r="L2" s="161" t="s">
        <v>350</v>
      </c>
    </row>
    <row r="3" spans="1:12">
      <c r="A3" s="74">
        <v>1</v>
      </c>
      <c r="B3" s="88" t="s">
        <v>92</v>
      </c>
      <c r="C3" s="24">
        <v>244183</v>
      </c>
      <c r="D3" s="24">
        <v>256927</v>
      </c>
      <c r="E3" s="24">
        <v>259210</v>
      </c>
      <c r="F3" s="24"/>
      <c r="G3" s="24"/>
      <c r="H3" s="24"/>
      <c r="I3" s="89">
        <f>(E3-C3)/C3</f>
        <v>6.1539910640789897E-2</v>
      </c>
      <c r="J3" s="24">
        <f>E3-C3</f>
        <v>15027</v>
      </c>
      <c r="K3" s="24">
        <f>E3-D3</f>
        <v>2283</v>
      </c>
      <c r="L3" s="24">
        <f>H3-G3</f>
        <v>0</v>
      </c>
    </row>
    <row r="4" spans="1:12">
      <c r="A4" s="74">
        <v>2</v>
      </c>
      <c r="B4" s="88" t="s">
        <v>93</v>
      </c>
      <c r="C4" s="24">
        <v>41205</v>
      </c>
      <c r="D4" s="24">
        <v>44500</v>
      </c>
      <c r="E4" s="24">
        <v>45047</v>
      </c>
      <c r="F4" s="24"/>
      <c r="G4" s="24"/>
      <c r="H4" s="24"/>
      <c r="I4" s="89">
        <f t="shared" ref="I4:I67" si="0">(E4-C4)/C4</f>
        <v>9.3241111515592764E-2</v>
      </c>
      <c r="J4" s="24">
        <f t="shared" ref="J4:J67" si="1">E4-C4</f>
        <v>3842</v>
      </c>
      <c r="K4" s="24">
        <f t="shared" ref="K4:K67" si="2">E4-D4</f>
        <v>547</v>
      </c>
      <c r="L4" s="24">
        <f t="shared" ref="L4:L67" si="3">H4-G4</f>
        <v>0</v>
      </c>
    </row>
    <row r="5" spans="1:12">
      <c r="A5" s="74">
        <v>3</v>
      </c>
      <c r="B5" s="88" t="s">
        <v>94</v>
      </c>
      <c r="C5" s="24">
        <v>78926</v>
      </c>
      <c r="D5" s="24">
        <v>80717</v>
      </c>
      <c r="E5" s="24">
        <v>82367</v>
      </c>
      <c r="F5" s="24"/>
      <c r="G5" s="24"/>
      <c r="H5" s="24"/>
      <c r="I5" s="89">
        <f t="shared" si="0"/>
        <v>4.3597800471327573E-2</v>
      </c>
      <c r="J5" s="24">
        <f t="shared" si="1"/>
        <v>3441</v>
      </c>
      <c r="K5" s="24">
        <f t="shared" si="2"/>
        <v>1650</v>
      </c>
      <c r="L5" s="24">
        <f t="shared" si="3"/>
        <v>0</v>
      </c>
    </row>
    <row r="6" spans="1:12">
      <c r="A6" s="74">
        <v>4</v>
      </c>
      <c r="B6" s="88" t="s">
        <v>95</v>
      </c>
      <c r="C6" s="24">
        <v>19458</v>
      </c>
      <c r="D6" s="24">
        <v>21503</v>
      </c>
      <c r="E6" s="24">
        <v>22621</v>
      </c>
      <c r="F6" s="24"/>
      <c r="G6" s="24"/>
      <c r="H6" s="24"/>
      <c r="I6" s="89">
        <f t="shared" si="0"/>
        <v>0.16255524719909548</v>
      </c>
      <c r="J6" s="24">
        <f t="shared" si="1"/>
        <v>3163</v>
      </c>
      <c r="K6" s="24">
        <f t="shared" si="2"/>
        <v>1118</v>
      </c>
      <c r="L6" s="24">
        <f t="shared" si="3"/>
        <v>0</v>
      </c>
    </row>
    <row r="7" spans="1:12">
      <c r="A7" s="74">
        <v>5</v>
      </c>
      <c r="B7" s="88" t="s">
        <v>96</v>
      </c>
      <c r="C7" s="24">
        <v>33133</v>
      </c>
      <c r="D7" s="24">
        <v>34381</v>
      </c>
      <c r="E7" s="24">
        <v>34969</v>
      </c>
      <c r="F7" s="24"/>
      <c r="G7" s="24"/>
      <c r="H7" s="24"/>
      <c r="I7" s="89">
        <f t="shared" si="0"/>
        <v>5.5413032324268856E-2</v>
      </c>
      <c r="J7" s="24">
        <f t="shared" si="1"/>
        <v>1836</v>
      </c>
      <c r="K7" s="24">
        <f t="shared" si="2"/>
        <v>588</v>
      </c>
      <c r="L7" s="24">
        <f t="shared" si="3"/>
        <v>0</v>
      </c>
    </row>
    <row r="8" spans="1:12">
      <c r="A8" s="74">
        <v>6</v>
      </c>
      <c r="B8" s="88" t="s">
        <v>97</v>
      </c>
      <c r="C8" s="24">
        <v>870521</v>
      </c>
      <c r="D8" s="24">
        <v>902128</v>
      </c>
      <c r="E8" s="24">
        <v>914783</v>
      </c>
      <c r="F8" s="24"/>
      <c r="G8" s="24"/>
      <c r="H8" s="24"/>
      <c r="I8" s="89">
        <f t="shared" si="0"/>
        <v>5.0845413264010861E-2</v>
      </c>
      <c r="J8" s="24">
        <f t="shared" si="1"/>
        <v>44262</v>
      </c>
      <c r="K8" s="24">
        <f t="shared" si="2"/>
        <v>12655</v>
      </c>
      <c r="L8" s="24">
        <f t="shared" si="3"/>
        <v>0</v>
      </c>
    </row>
    <row r="9" spans="1:12">
      <c r="A9" s="74">
        <v>7</v>
      </c>
      <c r="B9" s="88" t="s">
        <v>98</v>
      </c>
      <c r="C9" s="24">
        <v>377731</v>
      </c>
      <c r="D9" s="24">
        <v>397262</v>
      </c>
      <c r="E9" s="24">
        <v>417398</v>
      </c>
      <c r="F9" s="24"/>
      <c r="G9" s="24"/>
      <c r="H9" s="24"/>
      <c r="I9" s="89">
        <f t="shared" si="0"/>
        <v>0.10501388554288633</v>
      </c>
      <c r="J9" s="24">
        <f t="shared" si="1"/>
        <v>39667</v>
      </c>
      <c r="K9" s="24">
        <f t="shared" si="2"/>
        <v>20136</v>
      </c>
      <c r="L9" s="24">
        <f t="shared" si="3"/>
        <v>0</v>
      </c>
    </row>
    <row r="10" spans="1:12">
      <c r="A10" s="74">
        <v>8</v>
      </c>
      <c r="B10" s="88" t="s">
        <v>99</v>
      </c>
      <c r="C10" s="24">
        <v>20617</v>
      </c>
      <c r="D10" s="24">
        <v>20658</v>
      </c>
      <c r="E10" s="24">
        <v>21464</v>
      </c>
      <c r="F10" s="24"/>
      <c r="G10" s="24"/>
      <c r="H10" s="24"/>
      <c r="I10" s="89">
        <f t="shared" si="0"/>
        <v>4.10826017364311E-2</v>
      </c>
      <c r="J10" s="24">
        <f t="shared" si="1"/>
        <v>847</v>
      </c>
      <c r="K10" s="24">
        <f t="shared" si="2"/>
        <v>806</v>
      </c>
      <c r="L10" s="24">
        <f t="shared" si="3"/>
        <v>0</v>
      </c>
    </row>
    <row r="11" spans="1:12">
      <c r="A11" s="74">
        <v>9</v>
      </c>
      <c r="B11" s="88" t="s">
        <v>100</v>
      </c>
      <c r="C11" s="24">
        <v>135619</v>
      </c>
      <c r="D11" s="24">
        <v>141338</v>
      </c>
      <c r="E11" s="24">
        <v>142350</v>
      </c>
      <c r="F11" s="24"/>
      <c r="G11" s="24"/>
      <c r="H11" s="24"/>
      <c r="I11" s="89">
        <f t="shared" si="0"/>
        <v>4.9631688775171622E-2</v>
      </c>
      <c r="J11" s="24">
        <f t="shared" si="1"/>
        <v>6731</v>
      </c>
      <c r="K11" s="24">
        <f t="shared" si="2"/>
        <v>1012</v>
      </c>
      <c r="L11" s="24">
        <f t="shared" si="3"/>
        <v>0</v>
      </c>
    </row>
    <row r="12" spans="1:12">
      <c r="A12" s="74">
        <v>10</v>
      </c>
      <c r="B12" s="88" t="s">
        <v>101</v>
      </c>
      <c r="C12" s="24">
        <v>143062</v>
      </c>
      <c r="D12" s="24">
        <v>153039</v>
      </c>
      <c r="E12" s="24">
        <v>153984</v>
      </c>
      <c r="F12" s="24"/>
      <c r="G12" s="24"/>
      <c r="H12" s="24"/>
      <c r="I12" s="89">
        <f t="shared" si="0"/>
        <v>7.634452195551579E-2</v>
      </c>
      <c r="J12" s="24">
        <f t="shared" si="1"/>
        <v>10922</v>
      </c>
      <c r="K12" s="24">
        <f t="shared" si="2"/>
        <v>945</v>
      </c>
      <c r="L12" s="24">
        <f t="shared" si="3"/>
        <v>0</v>
      </c>
    </row>
    <row r="13" spans="1:12">
      <c r="A13" s="74">
        <v>11</v>
      </c>
      <c r="B13" s="88" t="s">
        <v>102</v>
      </c>
      <c r="C13" s="24">
        <v>29036</v>
      </c>
      <c r="D13" s="24">
        <v>29444</v>
      </c>
      <c r="E13" s="24">
        <v>29857</v>
      </c>
      <c r="F13" s="24"/>
      <c r="G13" s="24"/>
      <c r="H13" s="24"/>
      <c r="I13" s="89">
        <f t="shared" si="0"/>
        <v>2.8275244524039123E-2</v>
      </c>
      <c r="J13" s="24">
        <f t="shared" si="1"/>
        <v>821</v>
      </c>
      <c r="K13" s="24">
        <f t="shared" si="2"/>
        <v>413</v>
      </c>
      <c r="L13" s="24">
        <f t="shared" si="3"/>
        <v>0</v>
      </c>
    </row>
    <row r="14" spans="1:12">
      <c r="A14" s="74">
        <v>12</v>
      </c>
      <c r="B14" s="88" t="s">
        <v>103</v>
      </c>
      <c r="C14" s="24">
        <v>16793</v>
      </c>
      <c r="D14" s="24">
        <v>17985</v>
      </c>
      <c r="E14" s="24">
        <v>19122</v>
      </c>
      <c r="F14" s="24"/>
      <c r="G14" s="24"/>
      <c r="H14" s="24"/>
      <c r="I14" s="89">
        <f t="shared" si="0"/>
        <v>0.1386887393556839</v>
      </c>
      <c r="J14" s="24">
        <f t="shared" si="1"/>
        <v>2329</v>
      </c>
      <c r="K14" s="24">
        <f t="shared" si="2"/>
        <v>1137</v>
      </c>
      <c r="L14" s="24">
        <f t="shared" si="3"/>
        <v>0</v>
      </c>
    </row>
    <row r="15" spans="1:12">
      <c r="A15" s="74">
        <v>13</v>
      </c>
      <c r="B15" s="88" t="s">
        <v>104</v>
      </c>
      <c r="C15" s="24">
        <v>17241</v>
      </c>
      <c r="D15" s="24">
        <v>20122</v>
      </c>
      <c r="E15" s="24">
        <v>20678</v>
      </c>
      <c r="F15" s="24"/>
      <c r="G15" s="24"/>
      <c r="H15" s="24"/>
      <c r="I15" s="89">
        <f t="shared" si="0"/>
        <v>0.19935038570848559</v>
      </c>
      <c r="J15" s="24">
        <f t="shared" si="1"/>
        <v>3437</v>
      </c>
      <c r="K15" s="24">
        <f t="shared" si="2"/>
        <v>556</v>
      </c>
      <c r="L15" s="24">
        <f t="shared" si="3"/>
        <v>0</v>
      </c>
    </row>
    <row r="16" spans="1:12">
      <c r="A16" s="74">
        <v>14</v>
      </c>
      <c r="B16" s="88" t="s">
        <v>105</v>
      </c>
      <c r="C16" s="24">
        <v>44923</v>
      </c>
      <c r="D16" s="24">
        <v>45895</v>
      </c>
      <c r="E16" s="24">
        <v>47768</v>
      </c>
      <c r="F16" s="24"/>
      <c r="G16" s="24"/>
      <c r="H16" s="24"/>
      <c r="I16" s="89">
        <f t="shared" si="0"/>
        <v>6.3330587894842291E-2</v>
      </c>
      <c r="J16" s="24">
        <f t="shared" si="1"/>
        <v>2845</v>
      </c>
      <c r="K16" s="24">
        <f t="shared" si="2"/>
        <v>1873</v>
      </c>
      <c r="L16" s="24">
        <f t="shared" si="3"/>
        <v>0</v>
      </c>
    </row>
    <row r="17" spans="1:12">
      <c r="A17" s="74">
        <v>15</v>
      </c>
      <c r="B17" s="88" t="s">
        <v>106</v>
      </c>
      <c r="C17" s="24">
        <v>32814</v>
      </c>
      <c r="D17" s="24">
        <v>33919</v>
      </c>
      <c r="E17" s="24">
        <v>34535</v>
      </c>
      <c r="F17" s="24"/>
      <c r="G17" s="24"/>
      <c r="H17" s="24"/>
      <c r="I17" s="89">
        <f t="shared" si="0"/>
        <v>5.2447126226610595E-2</v>
      </c>
      <c r="J17" s="24">
        <f t="shared" si="1"/>
        <v>1721</v>
      </c>
      <c r="K17" s="24">
        <f t="shared" si="2"/>
        <v>616</v>
      </c>
      <c r="L17" s="24">
        <f t="shared" si="3"/>
        <v>0</v>
      </c>
    </row>
    <row r="18" spans="1:12">
      <c r="A18" s="74">
        <v>16</v>
      </c>
      <c r="B18" s="88" t="s">
        <v>107</v>
      </c>
      <c r="C18" s="24">
        <v>498464</v>
      </c>
      <c r="D18" s="24">
        <v>521305</v>
      </c>
      <c r="E18" s="24">
        <v>525582</v>
      </c>
      <c r="F18" s="24"/>
      <c r="G18" s="24"/>
      <c r="H18" s="24"/>
      <c r="I18" s="89">
        <f t="shared" si="0"/>
        <v>5.4403126404314051E-2</v>
      </c>
      <c r="J18" s="24">
        <f t="shared" si="1"/>
        <v>27118</v>
      </c>
      <c r="K18" s="24">
        <f t="shared" si="2"/>
        <v>4277</v>
      </c>
      <c r="L18" s="24">
        <f t="shared" si="3"/>
        <v>0</v>
      </c>
    </row>
    <row r="19" spans="1:12">
      <c r="A19" s="74">
        <v>17</v>
      </c>
      <c r="B19" s="88" t="s">
        <v>108</v>
      </c>
      <c r="C19" s="24">
        <v>65851</v>
      </c>
      <c r="D19" s="24">
        <v>69240</v>
      </c>
      <c r="E19" s="24">
        <v>71241</v>
      </c>
      <c r="F19" s="24"/>
      <c r="G19" s="24"/>
      <c r="H19" s="24"/>
      <c r="I19" s="89">
        <f t="shared" si="0"/>
        <v>8.1851452521601795E-2</v>
      </c>
      <c r="J19" s="24">
        <f t="shared" si="1"/>
        <v>5390</v>
      </c>
      <c r="K19" s="24">
        <f t="shared" si="2"/>
        <v>2001</v>
      </c>
      <c r="L19" s="24">
        <f t="shared" si="3"/>
        <v>0</v>
      </c>
    </row>
    <row r="20" spans="1:12">
      <c r="A20" s="74">
        <v>18</v>
      </c>
      <c r="B20" s="88" t="s">
        <v>109</v>
      </c>
      <c r="C20" s="24">
        <v>18369</v>
      </c>
      <c r="D20" s="24">
        <v>19679</v>
      </c>
      <c r="E20" s="24">
        <v>19594</v>
      </c>
      <c r="F20" s="24"/>
      <c r="G20" s="24"/>
      <c r="H20" s="24"/>
      <c r="I20" s="89">
        <f t="shared" si="0"/>
        <v>6.668844248462083E-2</v>
      </c>
      <c r="J20" s="24">
        <f t="shared" si="1"/>
        <v>1225</v>
      </c>
      <c r="K20" s="24">
        <f t="shared" si="2"/>
        <v>-85</v>
      </c>
      <c r="L20" s="24">
        <f t="shared" si="3"/>
        <v>0</v>
      </c>
    </row>
    <row r="21" spans="1:12">
      <c r="A21" s="74">
        <v>19</v>
      </c>
      <c r="B21" s="88" t="s">
        <v>110</v>
      </c>
      <c r="C21" s="24">
        <v>50645</v>
      </c>
      <c r="D21" s="24">
        <v>52162</v>
      </c>
      <c r="E21" s="24">
        <v>53689</v>
      </c>
      <c r="F21" s="24"/>
      <c r="G21" s="24"/>
      <c r="H21" s="24"/>
      <c r="I21" s="89">
        <f t="shared" si="0"/>
        <v>6.0104650014808962E-2</v>
      </c>
      <c r="J21" s="24">
        <f t="shared" si="1"/>
        <v>3044</v>
      </c>
      <c r="K21" s="24">
        <f t="shared" si="2"/>
        <v>1527</v>
      </c>
      <c r="L21" s="24">
        <f t="shared" si="3"/>
        <v>0</v>
      </c>
    </row>
    <row r="22" spans="1:12">
      <c r="A22" s="74">
        <v>20</v>
      </c>
      <c r="B22" s="88" t="s">
        <v>111</v>
      </c>
      <c r="C22" s="24">
        <v>160944</v>
      </c>
      <c r="D22" s="24">
        <v>171783</v>
      </c>
      <c r="E22" s="24">
        <v>170495</v>
      </c>
      <c r="F22" s="24"/>
      <c r="G22" s="24"/>
      <c r="H22" s="24"/>
      <c r="I22" s="89">
        <f t="shared" si="0"/>
        <v>5.9343622626503625E-2</v>
      </c>
      <c r="J22" s="24">
        <f t="shared" si="1"/>
        <v>9551</v>
      </c>
      <c r="K22" s="24">
        <f t="shared" si="2"/>
        <v>-1288</v>
      </c>
      <c r="L22" s="24">
        <f t="shared" si="3"/>
        <v>0</v>
      </c>
    </row>
    <row r="23" spans="1:12">
      <c r="A23" s="74">
        <v>21</v>
      </c>
      <c r="B23" s="88" t="s">
        <v>112</v>
      </c>
      <c r="C23" s="24">
        <v>112289</v>
      </c>
      <c r="D23" s="24">
        <v>122068</v>
      </c>
      <c r="E23" s="24">
        <v>124097</v>
      </c>
      <c r="F23" s="24"/>
      <c r="G23" s="24"/>
      <c r="H23" s="24"/>
      <c r="I23" s="89">
        <f t="shared" si="0"/>
        <v>0.1051572282236016</v>
      </c>
      <c r="J23" s="24">
        <f t="shared" si="1"/>
        <v>11808</v>
      </c>
      <c r="K23" s="24">
        <f t="shared" si="2"/>
        <v>2029</v>
      </c>
      <c r="L23" s="24">
        <f t="shared" si="3"/>
        <v>0</v>
      </c>
    </row>
    <row r="24" spans="1:12">
      <c r="A24" s="74">
        <v>22</v>
      </c>
      <c r="B24" s="88" t="s">
        <v>113</v>
      </c>
      <c r="C24" s="24">
        <v>46324</v>
      </c>
      <c r="D24" s="24">
        <v>49301</v>
      </c>
      <c r="E24" s="24">
        <v>50342</v>
      </c>
      <c r="F24" s="24"/>
      <c r="G24" s="24"/>
      <c r="H24" s="24"/>
      <c r="I24" s="89">
        <f t="shared" si="0"/>
        <v>8.6736896641049999E-2</v>
      </c>
      <c r="J24" s="24">
        <f t="shared" si="1"/>
        <v>4018</v>
      </c>
      <c r="K24" s="24">
        <f t="shared" si="2"/>
        <v>1041</v>
      </c>
      <c r="L24" s="24">
        <f t="shared" si="3"/>
        <v>0</v>
      </c>
    </row>
    <row r="25" spans="1:12">
      <c r="A25" s="74">
        <v>23</v>
      </c>
      <c r="B25" s="88" t="s">
        <v>114</v>
      </c>
      <c r="C25" s="24">
        <v>50277</v>
      </c>
      <c r="D25" s="24">
        <v>53082</v>
      </c>
      <c r="E25" s="24">
        <v>56109</v>
      </c>
      <c r="F25" s="24"/>
      <c r="G25" s="24"/>
      <c r="H25" s="24"/>
      <c r="I25" s="89">
        <f t="shared" si="0"/>
        <v>0.11599737454502058</v>
      </c>
      <c r="J25" s="24">
        <f t="shared" si="1"/>
        <v>5832</v>
      </c>
      <c r="K25" s="24">
        <f t="shared" si="2"/>
        <v>3027</v>
      </c>
      <c r="L25" s="24">
        <f t="shared" si="3"/>
        <v>0</v>
      </c>
    </row>
    <row r="26" spans="1:12">
      <c r="A26" s="74">
        <v>24</v>
      </c>
      <c r="B26" s="88" t="s">
        <v>115</v>
      </c>
      <c r="C26" s="24">
        <v>23830</v>
      </c>
      <c r="D26" s="24">
        <v>23460</v>
      </c>
      <c r="E26" s="24">
        <v>25118</v>
      </c>
      <c r="F26" s="24"/>
      <c r="G26" s="24"/>
      <c r="H26" s="24"/>
      <c r="I26" s="89">
        <f t="shared" si="0"/>
        <v>5.4049517415023077E-2</v>
      </c>
      <c r="J26" s="24">
        <f t="shared" si="1"/>
        <v>1288</v>
      </c>
      <c r="K26" s="24">
        <f t="shared" si="2"/>
        <v>1658</v>
      </c>
      <c r="L26" s="24">
        <f t="shared" si="3"/>
        <v>0</v>
      </c>
    </row>
    <row r="27" spans="1:12">
      <c r="A27" s="74">
        <v>25</v>
      </c>
      <c r="B27" s="88" t="s">
        <v>116</v>
      </c>
      <c r="C27" s="24">
        <v>62589</v>
      </c>
      <c r="D27" s="24">
        <v>65144</v>
      </c>
      <c r="E27" s="24">
        <v>67250</v>
      </c>
      <c r="F27" s="24"/>
      <c r="G27" s="24"/>
      <c r="H27" s="24"/>
      <c r="I27" s="89">
        <f t="shared" si="0"/>
        <v>7.4469954784387032E-2</v>
      </c>
      <c r="J27" s="24">
        <f t="shared" si="1"/>
        <v>4661</v>
      </c>
      <c r="K27" s="24">
        <f t="shared" si="2"/>
        <v>2106</v>
      </c>
      <c r="L27" s="24">
        <f t="shared" si="3"/>
        <v>0</v>
      </c>
    </row>
    <row r="28" spans="1:12">
      <c r="A28" s="74">
        <v>26</v>
      </c>
      <c r="B28" s="88" t="s">
        <v>117</v>
      </c>
      <c r="C28" s="24">
        <v>114552</v>
      </c>
      <c r="D28" s="24">
        <v>117708</v>
      </c>
      <c r="E28" s="24">
        <v>119351</v>
      </c>
      <c r="F28" s="24"/>
      <c r="G28" s="24"/>
      <c r="H28" s="24"/>
      <c r="I28" s="89">
        <f t="shared" si="0"/>
        <v>4.1893637823870379E-2</v>
      </c>
      <c r="J28" s="24">
        <f t="shared" si="1"/>
        <v>4799</v>
      </c>
      <c r="K28" s="24">
        <f t="shared" si="2"/>
        <v>1643</v>
      </c>
      <c r="L28" s="24">
        <f t="shared" si="3"/>
        <v>0</v>
      </c>
    </row>
    <row r="29" spans="1:12">
      <c r="A29" s="74">
        <v>27</v>
      </c>
      <c r="B29" s="88" t="s">
        <v>118</v>
      </c>
      <c r="C29" s="24">
        <v>198413</v>
      </c>
      <c r="D29" s="24">
        <v>217595</v>
      </c>
      <c r="E29" s="24">
        <v>220773</v>
      </c>
      <c r="F29" s="24"/>
      <c r="G29" s="24"/>
      <c r="H29" s="24"/>
      <c r="I29" s="89">
        <f t="shared" si="0"/>
        <v>0.11269422870477237</v>
      </c>
      <c r="J29" s="24">
        <f t="shared" si="1"/>
        <v>22360</v>
      </c>
      <c r="K29" s="24">
        <f t="shared" si="2"/>
        <v>3178</v>
      </c>
      <c r="L29" s="24">
        <f t="shared" si="3"/>
        <v>0</v>
      </c>
    </row>
    <row r="30" spans="1:12">
      <c r="A30" s="74">
        <v>28</v>
      </c>
      <c r="B30" s="88" t="s">
        <v>119</v>
      </c>
      <c r="C30" s="24">
        <v>46228</v>
      </c>
      <c r="D30" s="24">
        <v>46744</v>
      </c>
      <c r="E30" s="24">
        <v>47476</v>
      </c>
      <c r="F30" s="24"/>
      <c r="G30" s="24"/>
      <c r="H30" s="24"/>
      <c r="I30" s="89">
        <f t="shared" si="0"/>
        <v>2.6996625421822271E-2</v>
      </c>
      <c r="J30" s="24">
        <f t="shared" si="1"/>
        <v>1248</v>
      </c>
      <c r="K30" s="24">
        <f t="shared" si="2"/>
        <v>732</v>
      </c>
      <c r="L30" s="24">
        <f t="shared" si="3"/>
        <v>0</v>
      </c>
    </row>
    <row r="31" spans="1:12">
      <c r="A31" s="74">
        <v>29</v>
      </c>
      <c r="B31" s="88" t="s">
        <v>120</v>
      </c>
      <c r="C31" s="24">
        <v>11053</v>
      </c>
      <c r="D31" s="24">
        <v>12518</v>
      </c>
      <c r="E31" s="24">
        <v>13355</v>
      </c>
      <c r="F31" s="24"/>
      <c r="G31" s="24"/>
      <c r="H31" s="24"/>
      <c r="I31" s="89">
        <f t="shared" si="0"/>
        <v>0.20826924816791823</v>
      </c>
      <c r="J31" s="24">
        <f t="shared" si="1"/>
        <v>2302</v>
      </c>
      <c r="K31" s="24">
        <f t="shared" si="2"/>
        <v>837</v>
      </c>
      <c r="L31" s="24">
        <f t="shared" si="3"/>
        <v>0</v>
      </c>
    </row>
    <row r="32" spans="1:12">
      <c r="A32" s="74">
        <v>30</v>
      </c>
      <c r="B32" s="88" t="s">
        <v>121</v>
      </c>
      <c r="C32" s="24">
        <v>9666</v>
      </c>
      <c r="D32" s="24">
        <v>11183</v>
      </c>
      <c r="E32" s="24">
        <v>11956</v>
      </c>
      <c r="F32" s="24"/>
      <c r="G32" s="24"/>
      <c r="H32" s="24"/>
      <c r="I32" s="89">
        <f t="shared" si="0"/>
        <v>0.23691289054417547</v>
      </c>
      <c r="J32" s="24">
        <f t="shared" si="1"/>
        <v>2290</v>
      </c>
      <c r="K32" s="24">
        <f t="shared" si="2"/>
        <v>773</v>
      </c>
      <c r="L32" s="24">
        <f t="shared" si="3"/>
        <v>0</v>
      </c>
    </row>
    <row r="33" spans="1:12">
      <c r="A33" s="74">
        <v>31</v>
      </c>
      <c r="B33" s="88" t="s">
        <v>122</v>
      </c>
      <c r="C33" s="24">
        <v>131648</v>
      </c>
      <c r="D33" s="24">
        <v>139664</v>
      </c>
      <c r="E33" s="24">
        <v>141306</v>
      </c>
      <c r="F33" s="24"/>
      <c r="G33" s="24"/>
      <c r="H33" s="24"/>
      <c r="I33" s="89">
        <f t="shared" si="0"/>
        <v>7.3362299465240643E-2</v>
      </c>
      <c r="J33" s="24">
        <f t="shared" si="1"/>
        <v>9658</v>
      </c>
      <c r="K33" s="24">
        <f t="shared" si="2"/>
        <v>1642</v>
      </c>
      <c r="L33" s="24">
        <f t="shared" si="3"/>
        <v>0</v>
      </c>
    </row>
    <row r="34" spans="1:12">
      <c r="A34" s="74">
        <v>32</v>
      </c>
      <c r="B34" s="88" t="s">
        <v>123</v>
      </c>
      <c r="C34" s="24">
        <v>48968</v>
      </c>
      <c r="D34" s="24">
        <v>49569</v>
      </c>
      <c r="E34" s="24">
        <v>50526</v>
      </c>
      <c r="F34" s="24"/>
      <c r="G34" s="24"/>
      <c r="H34" s="24"/>
      <c r="I34" s="89">
        <f t="shared" si="0"/>
        <v>3.1816696618199643E-2</v>
      </c>
      <c r="J34" s="24">
        <f t="shared" si="1"/>
        <v>1558</v>
      </c>
      <c r="K34" s="24">
        <f t="shared" si="2"/>
        <v>957</v>
      </c>
      <c r="L34" s="24">
        <f t="shared" si="3"/>
        <v>0</v>
      </c>
    </row>
    <row r="35" spans="1:12">
      <c r="A35" s="74">
        <v>33</v>
      </c>
      <c r="B35" s="88" t="s">
        <v>124</v>
      </c>
      <c r="C35" s="24">
        <v>207064</v>
      </c>
      <c r="D35" s="24">
        <v>219849</v>
      </c>
      <c r="E35" s="24">
        <v>221825</v>
      </c>
      <c r="F35" s="24"/>
      <c r="G35" s="24"/>
      <c r="H35" s="24"/>
      <c r="I35" s="89">
        <f t="shared" si="0"/>
        <v>7.1287138276088555E-2</v>
      </c>
      <c r="J35" s="24">
        <f t="shared" si="1"/>
        <v>14761</v>
      </c>
      <c r="K35" s="24">
        <f t="shared" si="2"/>
        <v>1976</v>
      </c>
      <c r="L35" s="24">
        <f t="shared" si="3"/>
        <v>0</v>
      </c>
    </row>
    <row r="36" spans="1:12">
      <c r="A36" s="74">
        <v>34</v>
      </c>
      <c r="B36" s="88" t="s">
        <v>125</v>
      </c>
      <c r="C36" s="24">
        <v>3220977</v>
      </c>
      <c r="D36" s="24">
        <v>3312131</v>
      </c>
      <c r="E36" s="24">
        <v>3338582</v>
      </c>
      <c r="F36" s="24"/>
      <c r="G36" s="24"/>
      <c r="H36" s="24"/>
      <c r="I36" s="89">
        <f t="shared" si="0"/>
        <v>3.6512213530242532E-2</v>
      </c>
      <c r="J36" s="24">
        <f t="shared" si="1"/>
        <v>117605</v>
      </c>
      <c r="K36" s="24">
        <f t="shared" si="2"/>
        <v>26451</v>
      </c>
      <c r="L36" s="24">
        <f t="shared" si="3"/>
        <v>0</v>
      </c>
    </row>
    <row r="37" spans="1:12">
      <c r="A37" s="74">
        <v>35</v>
      </c>
      <c r="B37" s="88" t="s">
        <v>126</v>
      </c>
      <c r="C37" s="24">
        <v>716104</v>
      </c>
      <c r="D37" s="24">
        <v>752074</v>
      </c>
      <c r="E37" s="24">
        <v>759976</v>
      </c>
      <c r="F37" s="24"/>
      <c r="G37" s="24"/>
      <c r="H37" s="24"/>
      <c r="I37" s="89">
        <f t="shared" si="0"/>
        <v>6.1264844212572472E-2</v>
      </c>
      <c r="J37" s="24">
        <f t="shared" si="1"/>
        <v>43872</v>
      </c>
      <c r="K37" s="24">
        <f t="shared" si="2"/>
        <v>7902</v>
      </c>
      <c r="L37" s="24">
        <f t="shared" si="3"/>
        <v>0</v>
      </c>
    </row>
    <row r="38" spans="1:12">
      <c r="A38" s="74">
        <v>36</v>
      </c>
      <c r="B38" s="88" t="s">
        <v>127</v>
      </c>
      <c r="C38" s="24">
        <v>17946</v>
      </c>
      <c r="D38" s="24">
        <v>20785</v>
      </c>
      <c r="E38" s="24">
        <v>21854</v>
      </c>
      <c r="F38" s="24"/>
      <c r="G38" s="24"/>
      <c r="H38" s="24"/>
      <c r="I38" s="89">
        <f t="shared" si="0"/>
        <v>0.21776440432408337</v>
      </c>
      <c r="J38" s="24">
        <f t="shared" si="1"/>
        <v>3908</v>
      </c>
      <c r="K38" s="24">
        <f t="shared" si="2"/>
        <v>1069</v>
      </c>
      <c r="L38" s="24">
        <f t="shared" si="3"/>
        <v>0</v>
      </c>
    </row>
    <row r="39" spans="1:12">
      <c r="A39" s="74">
        <v>37</v>
      </c>
      <c r="B39" s="88" t="s">
        <v>128</v>
      </c>
      <c r="C39" s="24">
        <v>39761</v>
      </c>
      <c r="D39" s="24">
        <v>42927</v>
      </c>
      <c r="E39" s="24">
        <v>44509</v>
      </c>
      <c r="F39" s="24"/>
      <c r="G39" s="24"/>
      <c r="H39" s="24"/>
      <c r="I39" s="89">
        <f t="shared" si="0"/>
        <v>0.11941349563642766</v>
      </c>
      <c r="J39" s="24">
        <f t="shared" si="1"/>
        <v>4748</v>
      </c>
      <c r="K39" s="24">
        <f t="shared" si="2"/>
        <v>1582</v>
      </c>
      <c r="L39" s="24">
        <f t="shared" si="3"/>
        <v>0</v>
      </c>
    </row>
    <row r="40" spans="1:12">
      <c r="A40" s="74">
        <v>38</v>
      </c>
      <c r="B40" s="88" t="s">
        <v>129</v>
      </c>
      <c r="C40" s="24">
        <v>169068</v>
      </c>
      <c r="D40" s="24">
        <v>170444</v>
      </c>
      <c r="E40" s="24">
        <v>176221</v>
      </c>
      <c r="F40" s="24"/>
      <c r="G40" s="24"/>
      <c r="H40" s="24"/>
      <c r="I40" s="89">
        <f t="shared" si="0"/>
        <v>4.2308420280597156E-2</v>
      </c>
      <c r="J40" s="24">
        <f t="shared" si="1"/>
        <v>7153</v>
      </c>
      <c r="K40" s="24">
        <f t="shared" si="2"/>
        <v>5777</v>
      </c>
      <c r="L40" s="24">
        <f t="shared" si="3"/>
        <v>0</v>
      </c>
    </row>
    <row r="41" spans="1:12">
      <c r="A41" s="74">
        <v>39</v>
      </c>
      <c r="B41" s="88" t="s">
        <v>130</v>
      </c>
      <c r="C41" s="24">
        <v>47145</v>
      </c>
      <c r="D41" s="24">
        <v>50394</v>
      </c>
      <c r="E41" s="24">
        <v>50870</v>
      </c>
      <c r="F41" s="24"/>
      <c r="G41" s="24"/>
      <c r="H41" s="24"/>
      <c r="I41" s="89">
        <f t="shared" si="0"/>
        <v>7.9011560080602394E-2</v>
      </c>
      <c r="J41" s="24">
        <f t="shared" si="1"/>
        <v>3725</v>
      </c>
      <c r="K41" s="24">
        <f t="shared" si="2"/>
        <v>476</v>
      </c>
      <c r="L41" s="24">
        <f t="shared" si="3"/>
        <v>0</v>
      </c>
    </row>
    <row r="42" spans="1:12">
      <c r="A42" s="74">
        <v>40</v>
      </c>
      <c r="B42" s="88" t="s">
        <v>131</v>
      </c>
      <c r="C42" s="24">
        <v>20113</v>
      </c>
      <c r="D42" s="24">
        <v>20433</v>
      </c>
      <c r="E42" s="24">
        <v>20880</v>
      </c>
      <c r="F42" s="24"/>
      <c r="G42" s="24"/>
      <c r="H42" s="24"/>
      <c r="I42" s="89">
        <f t="shared" si="0"/>
        <v>3.8134539849848353E-2</v>
      </c>
      <c r="J42" s="24">
        <f t="shared" si="1"/>
        <v>767</v>
      </c>
      <c r="K42" s="24">
        <f t="shared" si="2"/>
        <v>447</v>
      </c>
      <c r="L42" s="24">
        <f t="shared" si="3"/>
        <v>0</v>
      </c>
    </row>
    <row r="43" spans="1:12">
      <c r="A43" s="74">
        <v>41</v>
      </c>
      <c r="B43" s="88" t="s">
        <v>132</v>
      </c>
      <c r="C43" s="24">
        <v>344944</v>
      </c>
      <c r="D43" s="24">
        <v>361214</v>
      </c>
      <c r="E43" s="24">
        <v>365976</v>
      </c>
      <c r="F43" s="24"/>
      <c r="G43" s="24"/>
      <c r="H43" s="24"/>
      <c r="I43" s="89">
        <f t="shared" si="0"/>
        <v>6.0972215779952689E-2</v>
      </c>
      <c r="J43" s="24">
        <f t="shared" si="1"/>
        <v>21032</v>
      </c>
      <c r="K43" s="24">
        <f t="shared" si="2"/>
        <v>4762</v>
      </c>
      <c r="L43" s="24">
        <f t="shared" si="3"/>
        <v>0</v>
      </c>
    </row>
    <row r="44" spans="1:12">
      <c r="A44" s="74">
        <v>42</v>
      </c>
      <c r="B44" s="88" t="s">
        <v>133</v>
      </c>
      <c r="C44" s="24">
        <v>254627</v>
      </c>
      <c r="D44" s="24">
        <v>264835</v>
      </c>
      <c r="E44" s="24">
        <v>272056</v>
      </c>
      <c r="F44" s="24"/>
      <c r="G44" s="24"/>
      <c r="H44" s="24"/>
      <c r="I44" s="89">
        <f t="shared" si="0"/>
        <v>6.8449143256606726E-2</v>
      </c>
      <c r="J44" s="24">
        <f t="shared" si="1"/>
        <v>17429</v>
      </c>
      <c r="K44" s="24">
        <f t="shared" si="2"/>
        <v>7221</v>
      </c>
      <c r="L44" s="24">
        <f t="shared" si="3"/>
        <v>0</v>
      </c>
    </row>
    <row r="45" spans="1:12">
      <c r="A45" s="74">
        <v>43</v>
      </c>
      <c r="B45" s="88" t="s">
        <v>134</v>
      </c>
      <c r="C45" s="24">
        <v>59757</v>
      </c>
      <c r="D45" s="24">
        <v>60206</v>
      </c>
      <c r="E45" s="24">
        <v>61811</v>
      </c>
      <c r="F45" s="24"/>
      <c r="G45" s="24"/>
      <c r="H45" s="24"/>
      <c r="I45" s="89">
        <f t="shared" si="0"/>
        <v>3.4372542128955602E-2</v>
      </c>
      <c r="J45" s="24">
        <f t="shared" si="1"/>
        <v>2054</v>
      </c>
      <c r="K45" s="24">
        <f t="shared" si="2"/>
        <v>1605</v>
      </c>
      <c r="L45" s="24">
        <f t="shared" si="3"/>
        <v>0</v>
      </c>
    </row>
    <row r="46" spans="1:12">
      <c r="A46" s="74">
        <v>44</v>
      </c>
      <c r="B46" s="88" t="s">
        <v>135</v>
      </c>
      <c r="C46" s="24">
        <v>73141</v>
      </c>
      <c r="D46" s="24">
        <v>77200</v>
      </c>
      <c r="E46" s="24">
        <v>78050</v>
      </c>
      <c r="F46" s="24"/>
      <c r="G46" s="24"/>
      <c r="H46" s="24"/>
      <c r="I46" s="89">
        <f t="shared" si="0"/>
        <v>6.7116938516017008E-2</v>
      </c>
      <c r="J46" s="24">
        <f t="shared" si="1"/>
        <v>4909</v>
      </c>
      <c r="K46" s="24">
        <f t="shared" si="2"/>
        <v>850</v>
      </c>
      <c r="L46" s="24">
        <f t="shared" si="3"/>
        <v>0</v>
      </c>
    </row>
    <row r="47" spans="1:12">
      <c r="A47" s="74">
        <v>45</v>
      </c>
      <c r="B47" s="88" t="s">
        <v>136</v>
      </c>
      <c r="C47" s="24">
        <v>162956</v>
      </c>
      <c r="D47" s="24">
        <v>176029</v>
      </c>
      <c r="E47" s="24">
        <v>179293</v>
      </c>
      <c r="F47" s="24"/>
      <c r="G47" s="24"/>
      <c r="H47" s="24"/>
      <c r="I47" s="89">
        <f t="shared" si="0"/>
        <v>0.10025405630967868</v>
      </c>
      <c r="J47" s="24">
        <f t="shared" si="1"/>
        <v>16337</v>
      </c>
      <c r="K47" s="24">
        <f t="shared" si="2"/>
        <v>3264</v>
      </c>
      <c r="L47" s="24">
        <f t="shared" si="3"/>
        <v>0</v>
      </c>
    </row>
    <row r="48" spans="1:12">
      <c r="A48" s="74">
        <v>46</v>
      </c>
      <c r="B48" s="88" t="s">
        <v>137</v>
      </c>
      <c r="C48" s="24">
        <v>102127</v>
      </c>
      <c r="D48" s="24">
        <v>105515</v>
      </c>
      <c r="E48" s="24">
        <v>107448</v>
      </c>
      <c r="F48" s="24"/>
      <c r="G48" s="24"/>
      <c r="H48" s="24"/>
      <c r="I48" s="89">
        <f t="shared" si="0"/>
        <v>5.2101794824091573E-2</v>
      </c>
      <c r="J48" s="24">
        <f t="shared" si="1"/>
        <v>5321</v>
      </c>
      <c r="K48" s="24">
        <f t="shared" si="2"/>
        <v>1933</v>
      </c>
      <c r="L48" s="24">
        <f t="shared" si="3"/>
        <v>0</v>
      </c>
    </row>
    <row r="49" spans="1:12">
      <c r="A49" s="74">
        <v>47</v>
      </c>
      <c r="B49" s="88" t="s">
        <v>138</v>
      </c>
      <c r="C49" s="24">
        <v>52470</v>
      </c>
      <c r="D49" s="24">
        <v>58668</v>
      </c>
      <c r="E49" s="24">
        <v>60070</v>
      </c>
      <c r="F49" s="24"/>
      <c r="G49" s="24"/>
      <c r="H49" s="24"/>
      <c r="I49" s="89">
        <f t="shared" si="0"/>
        <v>0.14484467314655994</v>
      </c>
      <c r="J49" s="24">
        <f t="shared" si="1"/>
        <v>7600</v>
      </c>
      <c r="K49" s="24">
        <f t="shared" si="2"/>
        <v>1402</v>
      </c>
      <c r="L49" s="24">
        <f t="shared" si="3"/>
        <v>0</v>
      </c>
    </row>
    <row r="50" spans="1:12">
      <c r="A50" s="74">
        <v>48</v>
      </c>
      <c r="B50" s="88" t="s">
        <v>139</v>
      </c>
      <c r="C50" s="24">
        <v>158121</v>
      </c>
      <c r="D50" s="24">
        <v>163954</v>
      </c>
      <c r="E50" s="24">
        <v>170105</v>
      </c>
      <c r="F50" s="24"/>
      <c r="G50" s="24"/>
      <c r="H50" s="24"/>
      <c r="I50" s="89">
        <f t="shared" si="0"/>
        <v>7.5790059511386842E-2</v>
      </c>
      <c r="J50" s="24">
        <f t="shared" si="1"/>
        <v>11984</v>
      </c>
      <c r="K50" s="24">
        <f t="shared" si="2"/>
        <v>6151</v>
      </c>
      <c r="L50" s="24">
        <f t="shared" si="3"/>
        <v>0</v>
      </c>
    </row>
    <row r="51" spans="1:12">
      <c r="A51" s="74">
        <v>49</v>
      </c>
      <c r="B51" s="88" t="s">
        <v>140</v>
      </c>
      <c r="C51" s="24">
        <v>15701</v>
      </c>
      <c r="D51" s="24">
        <v>18205</v>
      </c>
      <c r="E51" s="24">
        <v>18128</v>
      </c>
      <c r="F51" s="24"/>
      <c r="G51" s="24"/>
      <c r="H51" s="24"/>
      <c r="I51" s="89">
        <f t="shared" si="0"/>
        <v>0.15457614164702885</v>
      </c>
      <c r="J51" s="24">
        <f t="shared" si="1"/>
        <v>2427</v>
      </c>
      <c r="K51" s="24">
        <f t="shared" si="2"/>
        <v>-77</v>
      </c>
      <c r="L51" s="24">
        <f t="shared" si="3"/>
        <v>0</v>
      </c>
    </row>
    <row r="52" spans="1:12">
      <c r="A52" s="74">
        <v>50</v>
      </c>
      <c r="B52" s="88" t="s">
        <v>141</v>
      </c>
      <c r="C52" s="24">
        <v>32912</v>
      </c>
      <c r="D52" s="24">
        <v>35203</v>
      </c>
      <c r="E52" s="24">
        <v>35810</v>
      </c>
      <c r="F52" s="24"/>
      <c r="G52" s="24"/>
      <c r="H52" s="24"/>
      <c r="I52" s="89">
        <f t="shared" si="0"/>
        <v>8.80529897909577E-2</v>
      </c>
      <c r="J52" s="24">
        <f t="shared" si="1"/>
        <v>2898</v>
      </c>
      <c r="K52" s="24">
        <f t="shared" si="2"/>
        <v>607</v>
      </c>
      <c r="L52" s="24">
        <f t="shared" si="3"/>
        <v>0</v>
      </c>
    </row>
    <row r="53" spans="1:12">
      <c r="A53" s="74">
        <v>51</v>
      </c>
      <c r="B53" s="88" t="s">
        <v>142</v>
      </c>
      <c r="C53" s="24">
        <v>34010</v>
      </c>
      <c r="D53" s="24">
        <v>33194</v>
      </c>
      <c r="E53" s="24">
        <v>33989</v>
      </c>
      <c r="F53" s="24"/>
      <c r="G53" s="24"/>
      <c r="H53" s="24"/>
      <c r="I53" s="89">
        <f t="shared" si="0"/>
        <v>-6.1746545133784176E-4</v>
      </c>
      <c r="J53" s="24">
        <f t="shared" si="1"/>
        <v>-21</v>
      </c>
      <c r="K53" s="24">
        <f t="shared" si="2"/>
        <v>795</v>
      </c>
      <c r="L53" s="24">
        <f t="shared" si="3"/>
        <v>0</v>
      </c>
    </row>
    <row r="54" spans="1:12">
      <c r="A54" s="74">
        <v>52</v>
      </c>
      <c r="B54" s="88" t="s">
        <v>143</v>
      </c>
      <c r="C54" s="24">
        <v>67340</v>
      </c>
      <c r="D54" s="24">
        <v>72732</v>
      </c>
      <c r="E54" s="24">
        <v>73298</v>
      </c>
      <c r="F54" s="24"/>
      <c r="G54" s="24"/>
      <c r="H54" s="24"/>
      <c r="I54" s="89">
        <f t="shared" si="0"/>
        <v>8.8476388476388473E-2</v>
      </c>
      <c r="J54" s="24">
        <f t="shared" si="1"/>
        <v>5958</v>
      </c>
      <c r="K54" s="24">
        <f t="shared" si="2"/>
        <v>566</v>
      </c>
      <c r="L54" s="24">
        <f t="shared" si="3"/>
        <v>0</v>
      </c>
    </row>
    <row r="55" spans="1:12">
      <c r="A55" s="74">
        <v>53</v>
      </c>
      <c r="B55" s="88" t="s">
        <v>144</v>
      </c>
      <c r="C55" s="24">
        <v>42367</v>
      </c>
      <c r="D55" s="24">
        <v>40393</v>
      </c>
      <c r="E55" s="24">
        <v>40829</v>
      </c>
      <c r="F55" s="24"/>
      <c r="G55" s="24"/>
      <c r="H55" s="24"/>
      <c r="I55" s="89">
        <f t="shared" si="0"/>
        <v>-3.6301838695210899E-2</v>
      </c>
      <c r="J55" s="24">
        <f t="shared" si="1"/>
        <v>-1538</v>
      </c>
      <c r="K55" s="24">
        <f t="shared" si="2"/>
        <v>436</v>
      </c>
      <c r="L55" s="24">
        <f t="shared" si="3"/>
        <v>0</v>
      </c>
    </row>
    <row r="56" spans="1:12">
      <c r="A56" s="74">
        <v>54</v>
      </c>
      <c r="B56" s="88" t="s">
        <v>145</v>
      </c>
      <c r="C56" s="24">
        <v>133201</v>
      </c>
      <c r="D56" s="24">
        <v>138213</v>
      </c>
      <c r="E56" s="24">
        <v>138894</v>
      </c>
      <c r="F56" s="24"/>
      <c r="G56" s="24"/>
      <c r="H56" s="24"/>
      <c r="I56" s="89">
        <f t="shared" si="0"/>
        <v>4.2739919369974698E-2</v>
      </c>
      <c r="J56" s="24">
        <f t="shared" si="1"/>
        <v>5693</v>
      </c>
      <c r="K56" s="24">
        <f t="shared" si="2"/>
        <v>681</v>
      </c>
      <c r="L56" s="24">
        <f t="shared" si="3"/>
        <v>0</v>
      </c>
    </row>
    <row r="57" spans="1:12">
      <c r="A57" s="74">
        <v>55</v>
      </c>
      <c r="B57" s="88" t="s">
        <v>146</v>
      </c>
      <c r="C57" s="24">
        <v>139155</v>
      </c>
      <c r="D57" s="24">
        <v>148894</v>
      </c>
      <c r="E57" s="24">
        <v>151674</v>
      </c>
      <c r="F57" s="24"/>
      <c r="G57" s="24"/>
      <c r="H57" s="24"/>
      <c r="I57" s="89">
        <f t="shared" si="0"/>
        <v>8.9964428155653767E-2</v>
      </c>
      <c r="J57" s="24">
        <f t="shared" si="1"/>
        <v>12519</v>
      </c>
      <c r="K57" s="24">
        <f t="shared" si="2"/>
        <v>2780</v>
      </c>
      <c r="L57" s="24">
        <f t="shared" si="3"/>
        <v>0</v>
      </c>
    </row>
    <row r="58" spans="1:12">
      <c r="A58" s="74">
        <v>56</v>
      </c>
      <c r="B58" s="88" t="s">
        <v>147</v>
      </c>
      <c r="C58" s="24">
        <v>18555</v>
      </c>
      <c r="D58" s="24">
        <v>20907</v>
      </c>
      <c r="E58" s="24">
        <v>20942</v>
      </c>
      <c r="F58" s="24"/>
      <c r="G58" s="24"/>
      <c r="H58" s="24"/>
      <c r="I58" s="89">
        <f t="shared" si="0"/>
        <v>0.12864457019671247</v>
      </c>
      <c r="J58" s="24">
        <f t="shared" si="1"/>
        <v>2387</v>
      </c>
      <c r="K58" s="24">
        <f t="shared" si="2"/>
        <v>35</v>
      </c>
      <c r="L58" s="24">
        <f t="shared" si="3"/>
        <v>0</v>
      </c>
    </row>
    <row r="59" spans="1:12">
      <c r="A59" s="74">
        <v>57</v>
      </c>
      <c r="B59" s="88" t="s">
        <v>148</v>
      </c>
      <c r="C59" s="24">
        <v>22453</v>
      </c>
      <c r="D59" s="24">
        <v>22776</v>
      </c>
      <c r="E59" s="24">
        <v>23333</v>
      </c>
      <c r="F59" s="24"/>
      <c r="G59" s="24"/>
      <c r="H59" s="24"/>
      <c r="I59" s="89">
        <f t="shared" si="0"/>
        <v>3.9192980893421811E-2</v>
      </c>
      <c r="J59" s="24">
        <f t="shared" si="1"/>
        <v>880</v>
      </c>
      <c r="K59" s="24">
        <f t="shared" si="2"/>
        <v>557</v>
      </c>
      <c r="L59" s="24">
        <f t="shared" si="3"/>
        <v>0</v>
      </c>
    </row>
    <row r="60" spans="1:12">
      <c r="A60" s="74">
        <v>58</v>
      </c>
      <c r="B60" s="88" t="s">
        <v>149</v>
      </c>
      <c r="C60" s="24">
        <v>60230</v>
      </c>
      <c r="D60" s="24">
        <v>58501</v>
      </c>
      <c r="E60" s="24">
        <v>62338</v>
      </c>
      <c r="F60" s="24"/>
      <c r="G60" s="24"/>
      <c r="H60" s="24"/>
      <c r="I60" s="89">
        <f t="shared" si="0"/>
        <v>3.4999169848912499E-2</v>
      </c>
      <c r="J60" s="24">
        <f t="shared" si="1"/>
        <v>2108</v>
      </c>
      <c r="K60" s="24">
        <f t="shared" si="2"/>
        <v>3837</v>
      </c>
      <c r="L60" s="24">
        <f t="shared" si="3"/>
        <v>0</v>
      </c>
    </row>
    <row r="61" spans="1:12">
      <c r="A61" s="74">
        <v>59</v>
      </c>
      <c r="B61" s="88" t="s">
        <v>150</v>
      </c>
      <c r="C61" s="24">
        <v>178073</v>
      </c>
      <c r="D61" s="24">
        <v>191328</v>
      </c>
      <c r="E61" s="24">
        <v>194327</v>
      </c>
      <c r="F61" s="24"/>
      <c r="G61" s="24"/>
      <c r="H61" s="24"/>
      <c r="I61" s="89">
        <f t="shared" si="0"/>
        <v>9.1277172844844531E-2</v>
      </c>
      <c r="J61" s="24">
        <f t="shared" si="1"/>
        <v>16254</v>
      </c>
      <c r="K61" s="24">
        <f t="shared" si="2"/>
        <v>2999</v>
      </c>
      <c r="L61" s="24">
        <f t="shared" si="3"/>
        <v>0</v>
      </c>
    </row>
    <row r="62" spans="1:12">
      <c r="A62" s="74">
        <v>60</v>
      </c>
      <c r="B62" s="88" t="s">
        <v>151</v>
      </c>
      <c r="C62" s="24">
        <v>47743</v>
      </c>
      <c r="D62" s="24">
        <v>49715</v>
      </c>
      <c r="E62" s="24">
        <v>50372</v>
      </c>
      <c r="F62" s="24"/>
      <c r="G62" s="24"/>
      <c r="H62" s="24"/>
      <c r="I62" s="89">
        <f t="shared" si="0"/>
        <v>5.5065664076409108E-2</v>
      </c>
      <c r="J62" s="24">
        <f t="shared" si="1"/>
        <v>2629</v>
      </c>
      <c r="K62" s="24">
        <f t="shared" si="2"/>
        <v>657</v>
      </c>
      <c r="L62" s="24">
        <f t="shared" si="3"/>
        <v>0</v>
      </c>
    </row>
    <row r="63" spans="1:12">
      <c r="A63" s="74">
        <v>61</v>
      </c>
      <c r="B63" s="88" t="s">
        <v>152</v>
      </c>
      <c r="C63" s="24">
        <v>104514</v>
      </c>
      <c r="D63" s="24">
        <v>105653</v>
      </c>
      <c r="E63" s="24">
        <v>106172</v>
      </c>
      <c r="F63" s="24"/>
      <c r="G63" s="24"/>
      <c r="H63" s="24"/>
      <c r="I63" s="89">
        <f t="shared" si="0"/>
        <v>1.5863903400501367E-2</v>
      </c>
      <c r="J63" s="24">
        <f t="shared" si="1"/>
        <v>1658</v>
      </c>
      <c r="K63" s="24">
        <f t="shared" si="2"/>
        <v>519</v>
      </c>
      <c r="L63" s="24">
        <f t="shared" si="3"/>
        <v>0</v>
      </c>
    </row>
    <row r="64" spans="1:12">
      <c r="A64" s="74">
        <v>62</v>
      </c>
      <c r="B64" s="88" t="s">
        <v>153</v>
      </c>
      <c r="C64" s="24">
        <v>6390</v>
      </c>
      <c r="D64" s="24">
        <v>6501</v>
      </c>
      <c r="E64" s="24">
        <v>7283</v>
      </c>
      <c r="F64" s="24"/>
      <c r="G64" s="24"/>
      <c r="H64" s="24"/>
      <c r="I64" s="89">
        <f t="shared" si="0"/>
        <v>0.13974960876369327</v>
      </c>
      <c r="J64" s="24">
        <f t="shared" si="1"/>
        <v>893</v>
      </c>
      <c r="K64" s="24">
        <f t="shared" si="2"/>
        <v>782</v>
      </c>
      <c r="L64" s="24">
        <f t="shared" si="3"/>
        <v>0</v>
      </c>
    </row>
    <row r="65" spans="1:12">
      <c r="A65" s="74">
        <v>63</v>
      </c>
      <c r="B65" s="88" t="s">
        <v>154</v>
      </c>
      <c r="C65" s="24">
        <v>93989</v>
      </c>
      <c r="D65" s="24">
        <v>102311</v>
      </c>
      <c r="E65" s="24">
        <v>101998</v>
      </c>
      <c r="F65" s="24"/>
      <c r="G65" s="24"/>
      <c r="H65" s="24"/>
      <c r="I65" s="89">
        <f t="shared" si="0"/>
        <v>8.5212099288214577E-2</v>
      </c>
      <c r="J65" s="24">
        <f t="shared" si="1"/>
        <v>8009</v>
      </c>
      <c r="K65" s="24">
        <f t="shared" si="2"/>
        <v>-313</v>
      </c>
      <c r="L65" s="24">
        <f t="shared" si="3"/>
        <v>0</v>
      </c>
    </row>
    <row r="66" spans="1:12">
      <c r="A66" s="74">
        <v>64</v>
      </c>
      <c r="B66" s="88" t="s">
        <v>155</v>
      </c>
      <c r="C66" s="24">
        <v>49812</v>
      </c>
      <c r="D66" s="24">
        <v>51940</v>
      </c>
      <c r="E66" s="24">
        <v>51658</v>
      </c>
      <c r="F66" s="24"/>
      <c r="G66" s="24"/>
      <c r="H66" s="24"/>
      <c r="I66" s="89">
        <f t="shared" si="0"/>
        <v>3.7059343130169439E-2</v>
      </c>
      <c r="J66" s="24">
        <f t="shared" si="1"/>
        <v>1846</v>
      </c>
      <c r="K66" s="24">
        <f t="shared" si="2"/>
        <v>-282</v>
      </c>
      <c r="L66" s="24">
        <f t="shared" si="3"/>
        <v>0</v>
      </c>
    </row>
    <row r="67" spans="1:12">
      <c r="A67" s="74">
        <v>65</v>
      </c>
      <c r="B67" s="88" t="s">
        <v>156</v>
      </c>
      <c r="C67" s="24">
        <v>57972</v>
      </c>
      <c r="D67" s="24">
        <v>61505</v>
      </c>
      <c r="E67" s="24">
        <v>65008</v>
      </c>
      <c r="F67" s="24"/>
      <c r="G67" s="24"/>
      <c r="H67" s="24"/>
      <c r="I67" s="89">
        <f t="shared" si="0"/>
        <v>0.12136893672807562</v>
      </c>
      <c r="J67" s="24">
        <f t="shared" si="1"/>
        <v>7036</v>
      </c>
      <c r="K67" s="24">
        <f t="shared" si="2"/>
        <v>3503</v>
      </c>
      <c r="L67" s="24">
        <f t="shared" si="3"/>
        <v>0</v>
      </c>
    </row>
    <row r="68" spans="1:12">
      <c r="A68" s="74">
        <v>66</v>
      </c>
      <c r="B68" s="88" t="s">
        <v>157</v>
      </c>
      <c r="C68" s="24">
        <v>32292</v>
      </c>
      <c r="D68" s="24">
        <v>32906</v>
      </c>
      <c r="E68" s="24">
        <v>34311</v>
      </c>
      <c r="F68" s="24"/>
      <c r="G68" s="24"/>
      <c r="H68" s="24"/>
      <c r="I68" s="89">
        <f t="shared" ref="I68:I84" si="4">(E68-C68)/C68</f>
        <v>6.2523225566703824E-2</v>
      </c>
      <c r="J68" s="24">
        <f t="shared" ref="J68:J84" si="5">E68-C68</f>
        <v>2019</v>
      </c>
      <c r="K68" s="24">
        <f t="shared" ref="K68:K84" si="6">E68-D68</f>
        <v>1405</v>
      </c>
      <c r="L68" s="24">
        <f t="shared" ref="L68:L84" si="7">H68-G68</f>
        <v>0</v>
      </c>
    </row>
    <row r="69" spans="1:12">
      <c r="A69" s="74">
        <v>67</v>
      </c>
      <c r="B69" s="88" t="s">
        <v>158</v>
      </c>
      <c r="C69" s="24">
        <v>61302</v>
      </c>
      <c r="D69" s="24">
        <v>62598</v>
      </c>
      <c r="E69" s="24">
        <v>64481</v>
      </c>
      <c r="F69" s="24"/>
      <c r="G69" s="24"/>
      <c r="H69" s="24"/>
      <c r="I69" s="89">
        <f t="shared" si="4"/>
        <v>5.185801442041043E-2</v>
      </c>
      <c r="J69" s="24">
        <f t="shared" si="5"/>
        <v>3179</v>
      </c>
      <c r="K69" s="24">
        <f t="shared" si="6"/>
        <v>1883</v>
      </c>
      <c r="L69" s="24">
        <f t="shared" si="7"/>
        <v>0</v>
      </c>
    </row>
    <row r="70" spans="1:12">
      <c r="A70" s="74">
        <v>68</v>
      </c>
      <c r="B70" s="88" t="s">
        <v>159</v>
      </c>
      <c r="C70" s="24">
        <v>38060</v>
      </c>
      <c r="D70" s="24">
        <v>40984</v>
      </c>
      <c r="E70" s="24">
        <v>42879</v>
      </c>
      <c r="F70" s="24"/>
      <c r="G70" s="24"/>
      <c r="H70" s="24"/>
      <c r="I70" s="89">
        <f t="shared" si="4"/>
        <v>0.12661586967945349</v>
      </c>
      <c r="J70" s="24">
        <f t="shared" si="5"/>
        <v>4819</v>
      </c>
      <c r="K70" s="24">
        <f t="shared" si="6"/>
        <v>1895</v>
      </c>
      <c r="L70" s="24">
        <f t="shared" si="7"/>
        <v>0</v>
      </c>
    </row>
    <row r="71" spans="1:12">
      <c r="A71" s="74">
        <v>69</v>
      </c>
      <c r="B71" s="88" t="s">
        <v>160</v>
      </c>
      <c r="C71" s="24">
        <v>6633</v>
      </c>
      <c r="D71" s="24">
        <v>6370</v>
      </c>
      <c r="E71" s="24">
        <v>6740</v>
      </c>
      <c r="F71" s="24"/>
      <c r="G71" s="24"/>
      <c r="H71" s="24"/>
      <c r="I71" s="89">
        <f t="shared" si="4"/>
        <v>1.6131463892657922E-2</v>
      </c>
      <c r="J71" s="24">
        <f t="shared" si="5"/>
        <v>107</v>
      </c>
      <c r="K71" s="24">
        <f t="shared" si="6"/>
        <v>370</v>
      </c>
      <c r="L71" s="24">
        <f t="shared" si="7"/>
        <v>0</v>
      </c>
    </row>
    <row r="72" spans="1:12">
      <c r="A72" s="74">
        <v>70</v>
      </c>
      <c r="B72" s="88" t="s">
        <v>161</v>
      </c>
      <c r="C72" s="24">
        <v>28687</v>
      </c>
      <c r="D72" s="24">
        <v>27640</v>
      </c>
      <c r="E72" s="24">
        <v>28280</v>
      </c>
      <c r="F72" s="24"/>
      <c r="G72" s="24"/>
      <c r="H72" s="24"/>
      <c r="I72" s="89">
        <f t="shared" si="4"/>
        <v>-1.4187611113047722E-2</v>
      </c>
      <c r="J72" s="24">
        <f t="shared" si="5"/>
        <v>-407</v>
      </c>
      <c r="K72" s="24">
        <f t="shared" si="6"/>
        <v>640</v>
      </c>
      <c r="L72" s="24">
        <f t="shared" si="7"/>
        <v>0</v>
      </c>
    </row>
    <row r="73" spans="1:12">
      <c r="A73" s="74">
        <v>71</v>
      </c>
      <c r="B73" s="88" t="s">
        <v>162</v>
      </c>
      <c r="C73" s="24">
        <v>30119</v>
      </c>
      <c r="D73" s="24">
        <v>29751</v>
      </c>
      <c r="E73" s="24">
        <v>30331</v>
      </c>
      <c r="F73" s="24"/>
      <c r="G73" s="24"/>
      <c r="H73" s="24"/>
      <c r="I73" s="89">
        <f t="shared" si="4"/>
        <v>7.0387463063182705E-3</v>
      </c>
      <c r="J73" s="24">
        <f t="shared" si="5"/>
        <v>212</v>
      </c>
      <c r="K73" s="24">
        <f t="shared" si="6"/>
        <v>580</v>
      </c>
      <c r="L73" s="24">
        <f t="shared" si="7"/>
        <v>0</v>
      </c>
    </row>
    <row r="74" spans="1:12">
      <c r="A74" s="74">
        <v>72</v>
      </c>
      <c r="B74" s="88" t="s">
        <v>163</v>
      </c>
      <c r="C74" s="24">
        <v>38849</v>
      </c>
      <c r="D74" s="24">
        <v>43114</v>
      </c>
      <c r="E74" s="24">
        <v>44652</v>
      </c>
      <c r="F74" s="24"/>
      <c r="G74" s="24"/>
      <c r="H74" s="24"/>
      <c r="I74" s="89">
        <f t="shared" si="4"/>
        <v>0.14937321423974878</v>
      </c>
      <c r="J74" s="24">
        <f t="shared" si="5"/>
        <v>5803</v>
      </c>
      <c r="K74" s="24">
        <f t="shared" si="6"/>
        <v>1538</v>
      </c>
      <c r="L74" s="24">
        <f t="shared" si="7"/>
        <v>0</v>
      </c>
    </row>
    <row r="75" spans="1:12">
      <c r="A75" s="74">
        <v>73</v>
      </c>
      <c r="B75" s="88" t="s">
        <v>164</v>
      </c>
      <c r="C75" s="24">
        <v>27508</v>
      </c>
      <c r="D75" s="24">
        <v>29164</v>
      </c>
      <c r="E75" s="24">
        <v>29525</v>
      </c>
      <c r="F75" s="24"/>
      <c r="G75" s="24"/>
      <c r="H75" s="24"/>
      <c r="I75" s="89">
        <f t="shared" si="4"/>
        <v>7.3324123891231635E-2</v>
      </c>
      <c r="J75" s="24">
        <f t="shared" si="5"/>
        <v>2017</v>
      </c>
      <c r="K75" s="24">
        <f t="shared" si="6"/>
        <v>361</v>
      </c>
      <c r="L75" s="24">
        <f t="shared" si="7"/>
        <v>0</v>
      </c>
    </row>
    <row r="76" spans="1:12">
      <c r="A76" s="74">
        <v>74</v>
      </c>
      <c r="B76" s="88" t="s">
        <v>165</v>
      </c>
      <c r="C76" s="24">
        <v>22879</v>
      </c>
      <c r="D76" s="24">
        <v>24091</v>
      </c>
      <c r="E76" s="24">
        <v>23569</v>
      </c>
      <c r="F76" s="24"/>
      <c r="G76" s="24"/>
      <c r="H76" s="24"/>
      <c r="I76" s="89">
        <f t="shared" si="4"/>
        <v>3.0158660780628524E-2</v>
      </c>
      <c r="J76" s="24">
        <f t="shared" si="5"/>
        <v>690</v>
      </c>
      <c r="K76" s="24">
        <f t="shared" si="6"/>
        <v>-522</v>
      </c>
      <c r="L76" s="24">
        <f t="shared" si="7"/>
        <v>0</v>
      </c>
    </row>
    <row r="77" spans="1:12">
      <c r="A77" s="74">
        <v>75</v>
      </c>
      <c r="B77" s="88" t="s">
        <v>166</v>
      </c>
      <c r="C77" s="24">
        <v>6599</v>
      </c>
      <c r="D77" s="24">
        <v>7522</v>
      </c>
      <c r="E77" s="24">
        <v>7780</v>
      </c>
      <c r="F77" s="24"/>
      <c r="G77" s="24"/>
      <c r="H77" s="24"/>
      <c r="I77" s="89">
        <f t="shared" si="4"/>
        <v>0.17896651007728442</v>
      </c>
      <c r="J77" s="24">
        <f t="shared" si="5"/>
        <v>1181</v>
      </c>
      <c r="K77" s="24">
        <f t="shared" si="6"/>
        <v>258</v>
      </c>
      <c r="L77" s="24">
        <f t="shared" si="7"/>
        <v>0</v>
      </c>
    </row>
    <row r="78" spans="1:12">
      <c r="A78" s="74">
        <v>76</v>
      </c>
      <c r="B78" s="88" t="s">
        <v>167</v>
      </c>
      <c r="C78" s="24">
        <v>13538</v>
      </c>
      <c r="D78" s="24">
        <v>15197</v>
      </c>
      <c r="E78" s="24">
        <v>15599</v>
      </c>
      <c r="F78" s="24"/>
      <c r="G78" s="24"/>
      <c r="H78" s="24"/>
      <c r="I78" s="89">
        <f t="shared" si="4"/>
        <v>0.15223814448219825</v>
      </c>
      <c r="J78" s="24">
        <f t="shared" si="5"/>
        <v>2061</v>
      </c>
      <c r="K78" s="24">
        <f t="shared" si="6"/>
        <v>402</v>
      </c>
      <c r="L78" s="24">
        <f t="shared" si="7"/>
        <v>0</v>
      </c>
    </row>
    <row r="79" spans="1:12">
      <c r="A79" s="74">
        <v>77</v>
      </c>
      <c r="B79" s="88" t="s">
        <v>168</v>
      </c>
      <c r="C79" s="24">
        <v>38262</v>
      </c>
      <c r="D79" s="24">
        <v>39103</v>
      </c>
      <c r="E79" s="24">
        <v>39361</v>
      </c>
      <c r="F79" s="24"/>
      <c r="G79" s="24"/>
      <c r="H79" s="24"/>
      <c r="I79" s="89">
        <f t="shared" si="4"/>
        <v>2.8723015001829492E-2</v>
      </c>
      <c r="J79" s="24">
        <f t="shared" si="5"/>
        <v>1099</v>
      </c>
      <c r="K79" s="24">
        <f t="shared" si="6"/>
        <v>258</v>
      </c>
      <c r="L79" s="24">
        <f t="shared" si="7"/>
        <v>0</v>
      </c>
    </row>
    <row r="80" spans="1:12">
      <c r="A80" s="74">
        <v>78</v>
      </c>
      <c r="B80" s="88" t="s">
        <v>169</v>
      </c>
      <c r="C80" s="24">
        <v>27978</v>
      </c>
      <c r="D80" s="24">
        <v>28661</v>
      </c>
      <c r="E80" s="24">
        <v>29661</v>
      </c>
      <c r="F80" s="24"/>
      <c r="G80" s="24"/>
      <c r="H80" s="24"/>
      <c r="I80" s="89">
        <f t="shared" si="4"/>
        <v>6.0154407034098217E-2</v>
      </c>
      <c r="J80" s="24">
        <f t="shared" si="5"/>
        <v>1683</v>
      </c>
      <c r="K80" s="24">
        <f t="shared" si="6"/>
        <v>1000</v>
      </c>
      <c r="L80" s="24">
        <f t="shared" si="7"/>
        <v>0</v>
      </c>
    </row>
    <row r="81" spans="1:12">
      <c r="A81" s="74">
        <v>79</v>
      </c>
      <c r="B81" s="88" t="s">
        <v>170</v>
      </c>
      <c r="C81" s="24">
        <v>11960</v>
      </c>
      <c r="D81" s="24">
        <v>12196</v>
      </c>
      <c r="E81" s="24">
        <v>12222</v>
      </c>
      <c r="F81" s="24"/>
      <c r="G81" s="24"/>
      <c r="H81" s="24"/>
      <c r="I81" s="89">
        <f t="shared" si="4"/>
        <v>2.1906354515050169E-2</v>
      </c>
      <c r="J81" s="24">
        <f t="shared" si="5"/>
        <v>262</v>
      </c>
      <c r="K81" s="24">
        <f t="shared" si="6"/>
        <v>26</v>
      </c>
      <c r="L81" s="24">
        <f t="shared" si="7"/>
        <v>0</v>
      </c>
    </row>
    <row r="82" spans="1:12">
      <c r="A82" s="74">
        <v>80</v>
      </c>
      <c r="B82" s="88" t="s">
        <v>171</v>
      </c>
      <c r="C82" s="24">
        <v>42663</v>
      </c>
      <c r="D82" s="24">
        <v>44205</v>
      </c>
      <c r="E82" s="24">
        <v>43667</v>
      </c>
      <c r="F82" s="24"/>
      <c r="G82" s="24"/>
      <c r="H82" s="24"/>
      <c r="I82" s="89">
        <f t="shared" si="4"/>
        <v>2.3533272390596067E-2</v>
      </c>
      <c r="J82" s="24">
        <f t="shared" si="5"/>
        <v>1004</v>
      </c>
      <c r="K82" s="24">
        <f t="shared" si="6"/>
        <v>-538</v>
      </c>
      <c r="L82" s="24">
        <f t="shared" si="7"/>
        <v>0</v>
      </c>
    </row>
    <row r="83" spans="1:12">
      <c r="A83" s="74">
        <v>81</v>
      </c>
      <c r="B83" s="88" t="s">
        <v>172</v>
      </c>
      <c r="C83" s="24">
        <v>58082</v>
      </c>
      <c r="D83" s="24">
        <v>57537</v>
      </c>
      <c r="E83" s="24">
        <v>58070</v>
      </c>
      <c r="F83" s="24"/>
      <c r="G83" s="24"/>
      <c r="H83" s="24"/>
      <c r="I83" s="89">
        <f t="shared" si="4"/>
        <v>-2.0660445576942943E-4</v>
      </c>
      <c r="J83" s="24">
        <f t="shared" si="5"/>
        <v>-12</v>
      </c>
      <c r="K83" s="24">
        <f t="shared" si="6"/>
        <v>533</v>
      </c>
      <c r="L83" s="24">
        <f t="shared" si="7"/>
        <v>0</v>
      </c>
    </row>
    <row r="84" spans="1:12" s="114" customFormat="1">
      <c r="A84" s="190" t="s">
        <v>173</v>
      </c>
      <c r="B84" s="190"/>
      <c r="C84" s="118">
        <v>10991521</v>
      </c>
      <c r="D84" s="118">
        <v>11457691</v>
      </c>
      <c r="E84" s="118">
        <v>11631120</v>
      </c>
      <c r="F84" s="118"/>
      <c r="G84" s="118"/>
      <c r="H84" s="118"/>
      <c r="I84" s="111">
        <f t="shared" si="4"/>
        <v>5.8190217714181688E-2</v>
      </c>
      <c r="J84" s="119">
        <f t="shared" si="5"/>
        <v>639599</v>
      </c>
      <c r="K84" s="119">
        <f t="shared" si="6"/>
        <v>173429</v>
      </c>
      <c r="L84" s="24">
        <f t="shared" si="7"/>
        <v>0</v>
      </c>
    </row>
    <row r="86" spans="1:12">
      <c r="E86" s="157"/>
      <c r="F86" s="157"/>
    </row>
    <row r="87" spans="1:12">
      <c r="E87" s="157"/>
      <c r="F87" s="157"/>
      <c r="G87" s="157"/>
      <c r="H87" s="157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tabSelected="1" zoomScale="80" zoomScaleNormal="80" workbookViewId="0">
      <selection activeCell="H16" sqref="H16"/>
    </sheetView>
  </sheetViews>
  <sheetFormatPr defaultRowHeight="15"/>
  <cols>
    <col min="2" max="2" width="39.5703125" customWidth="1"/>
    <col min="3" max="3" width="19.42578125" style="155" customWidth="1"/>
    <col min="4" max="4" width="19.42578125" style="153" customWidth="1"/>
    <col min="5" max="5" width="19.42578125" style="154" customWidth="1"/>
    <col min="6" max="8" width="19.42578125" style="155" customWidth="1"/>
    <col min="9" max="9" width="41.140625" customWidth="1"/>
    <col min="10" max="10" width="29.140625" customWidth="1"/>
    <col min="11" max="11" width="23.42578125" customWidth="1"/>
    <col min="12" max="12" width="23.42578125" style="155" customWidth="1"/>
  </cols>
  <sheetData>
    <row r="1" spans="1:12" s="155" customFormat="1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2" ht="62.1" customHeight="1">
      <c r="A2" s="94" t="s">
        <v>1</v>
      </c>
      <c r="B2" s="93" t="s">
        <v>90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351</v>
      </c>
      <c r="J2" s="91" t="s">
        <v>352</v>
      </c>
      <c r="K2" s="2" t="s">
        <v>354</v>
      </c>
      <c r="L2" s="161" t="s">
        <v>353</v>
      </c>
    </row>
    <row r="3" spans="1:12">
      <c r="A3" s="83">
        <v>1</v>
      </c>
      <c r="B3" s="84" t="s">
        <v>2</v>
      </c>
      <c r="C3" s="24">
        <v>95398</v>
      </c>
      <c r="D3" s="24">
        <v>95442</v>
      </c>
      <c r="E3" s="24">
        <v>96919</v>
      </c>
      <c r="F3" s="24"/>
      <c r="G3" s="24"/>
      <c r="H3" s="24"/>
      <c r="I3" s="89">
        <f>(E3-C3)/C3</f>
        <v>1.5943730476529906E-2</v>
      </c>
      <c r="J3" s="24">
        <f>E3-C3</f>
        <v>1521</v>
      </c>
      <c r="K3" s="24">
        <f>E3-D3</f>
        <v>1477</v>
      </c>
      <c r="L3" s="24">
        <f>H3-G3</f>
        <v>0</v>
      </c>
    </row>
    <row r="4" spans="1:12">
      <c r="A4" s="83">
        <v>2</v>
      </c>
      <c r="B4" s="84" t="s">
        <v>3</v>
      </c>
      <c r="C4" s="24">
        <v>33715</v>
      </c>
      <c r="D4" s="24">
        <v>28358</v>
      </c>
      <c r="E4" s="24">
        <v>27673</v>
      </c>
      <c r="F4" s="24"/>
      <c r="G4" s="24"/>
      <c r="H4" s="24"/>
      <c r="I4" s="89">
        <f t="shared" ref="I4:I67" si="0">(E4-C4)/C4</f>
        <v>-0.17920806762568589</v>
      </c>
      <c r="J4" s="24">
        <f t="shared" ref="J4:J67" si="1">E4-C4</f>
        <v>-6042</v>
      </c>
      <c r="K4" s="24">
        <f t="shared" ref="K4:K67" si="2">E4-D4</f>
        <v>-685</v>
      </c>
      <c r="L4" s="24">
        <f t="shared" ref="L4:L67" si="3">H4-G4</f>
        <v>0</v>
      </c>
    </row>
    <row r="5" spans="1:12">
      <c r="A5" s="83">
        <v>3</v>
      </c>
      <c r="B5" s="84" t="s">
        <v>4</v>
      </c>
      <c r="C5" s="24">
        <v>7919</v>
      </c>
      <c r="D5" s="24">
        <v>8874</v>
      </c>
      <c r="E5" s="24">
        <v>8731</v>
      </c>
      <c r="F5" s="24"/>
      <c r="G5" s="24"/>
      <c r="H5" s="24"/>
      <c r="I5" s="89">
        <f t="shared" si="0"/>
        <v>0.10253819926758428</v>
      </c>
      <c r="J5" s="24">
        <f t="shared" si="1"/>
        <v>812</v>
      </c>
      <c r="K5" s="24">
        <f t="shared" si="2"/>
        <v>-143</v>
      </c>
      <c r="L5" s="24">
        <f t="shared" si="3"/>
        <v>0</v>
      </c>
    </row>
    <row r="6" spans="1:12">
      <c r="A6" s="83">
        <v>5</v>
      </c>
      <c r="B6" s="84" t="s">
        <v>5</v>
      </c>
      <c r="C6" s="24">
        <v>11359</v>
      </c>
      <c r="D6" s="24">
        <v>11561</v>
      </c>
      <c r="E6" s="24">
        <v>11828</v>
      </c>
      <c r="F6" s="24"/>
      <c r="G6" s="24"/>
      <c r="H6" s="24"/>
      <c r="I6" s="89">
        <f t="shared" si="0"/>
        <v>4.1288845849106436E-2</v>
      </c>
      <c r="J6" s="24">
        <f t="shared" si="1"/>
        <v>469</v>
      </c>
      <c r="K6" s="24">
        <f t="shared" si="2"/>
        <v>267</v>
      </c>
      <c r="L6" s="24">
        <f t="shared" si="3"/>
        <v>0</v>
      </c>
    </row>
    <row r="7" spans="1:12">
      <c r="A7" s="83">
        <v>6</v>
      </c>
      <c r="B7" s="84" t="s">
        <v>6</v>
      </c>
      <c r="C7" s="24">
        <v>838</v>
      </c>
      <c r="D7" s="24">
        <v>1076</v>
      </c>
      <c r="E7" s="24">
        <v>1090</v>
      </c>
      <c r="F7" s="24"/>
      <c r="G7" s="24"/>
      <c r="H7" s="24"/>
      <c r="I7" s="89">
        <f t="shared" si="0"/>
        <v>0.30071599045346065</v>
      </c>
      <c r="J7" s="24">
        <f t="shared" si="1"/>
        <v>252</v>
      </c>
      <c r="K7" s="24">
        <f t="shared" si="2"/>
        <v>14</v>
      </c>
      <c r="L7" s="24">
        <f t="shared" si="3"/>
        <v>0</v>
      </c>
    </row>
    <row r="8" spans="1:12">
      <c r="A8" s="83">
        <v>7</v>
      </c>
      <c r="B8" s="84" t="s">
        <v>7</v>
      </c>
      <c r="C8" s="24">
        <v>15033</v>
      </c>
      <c r="D8" s="24">
        <v>16457</v>
      </c>
      <c r="E8" s="24">
        <v>17396</v>
      </c>
      <c r="F8" s="24"/>
      <c r="G8" s="24"/>
      <c r="H8" s="24"/>
      <c r="I8" s="89">
        <f t="shared" si="0"/>
        <v>0.15718752078760062</v>
      </c>
      <c r="J8" s="24">
        <f t="shared" si="1"/>
        <v>2363</v>
      </c>
      <c r="K8" s="24">
        <f t="shared" si="2"/>
        <v>939</v>
      </c>
      <c r="L8" s="24">
        <f t="shared" si="3"/>
        <v>0</v>
      </c>
    </row>
    <row r="9" spans="1:12">
      <c r="A9" s="83">
        <v>8</v>
      </c>
      <c r="B9" s="84" t="s">
        <v>304</v>
      </c>
      <c r="C9" s="24">
        <v>56917</v>
      </c>
      <c r="D9" s="24">
        <v>57391</v>
      </c>
      <c r="E9" s="24">
        <v>61455</v>
      </c>
      <c r="F9" s="24"/>
      <c r="G9" s="24"/>
      <c r="H9" s="24"/>
      <c r="I9" s="89">
        <f t="shared" si="0"/>
        <v>7.9730133352074073E-2</v>
      </c>
      <c r="J9" s="24">
        <f t="shared" si="1"/>
        <v>4538</v>
      </c>
      <c r="K9" s="24">
        <f t="shared" si="2"/>
        <v>4064</v>
      </c>
      <c r="L9" s="24">
        <f t="shared" si="3"/>
        <v>0</v>
      </c>
    </row>
    <row r="10" spans="1:12">
      <c r="A10" s="83">
        <v>9</v>
      </c>
      <c r="B10" s="84" t="s">
        <v>8</v>
      </c>
      <c r="C10" s="24">
        <v>5583</v>
      </c>
      <c r="D10" s="24">
        <v>5978</v>
      </c>
      <c r="E10" s="24">
        <v>7022</v>
      </c>
      <c r="F10" s="24"/>
      <c r="G10" s="24"/>
      <c r="H10" s="24"/>
      <c r="I10" s="89">
        <f t="shared" si="0"/>
        <v>0.25774673114812824</v>
      </c>
      <c r="J10" s="24">
        <f t="shared" si="1"/>
        <v>1439</v>
      </c>
      <c r="K10" s="24">
        <f t="shared" si="2"/>
        <v>1044</v>
      </c>
      <c r="L10" s="24">
        <f t="shared" si="3"/>
        <v>0</v>
      </c>
    </row>
    <row r="11" spans="1:12">
      <c r="A11" s="85">
        <v>10</v>
      </c>
      <c r="B11" s="84" t="s">
        <v>9</v>
      </c>
      <c r="C11" s="24">
        <v>322060</v>
      </c>
      <c r="D11" s="24">
        <v>331037</v>
      </c>
      <c r="E11" s="24">
        <v>330172</v>
      </c>
      <c r="F11" s="24"/>
      <c r="G11" s="24"/>
      <c r="H11" s="24"/>
      <c r="I11" s="89">
        <f t="shared" si="0"/>
        <v>2.5187853195056821E-2</v>
      </c>
      <c r="J11" s="24">
        <f t="shared" si="1"/>
        <v>8112</v>
      </c>
      <c r="K11" s="24">
        <f t="shared" si="2"/>
        <v>-865</v>
      </c>
      <c r="L11" s="24">
        <f t="shared" si="3"/>
        <v>0</v>
      </c>
    </row>
    <row r="12" spans="1:12">
      <c r="A12" s="85">
        <v>11</v>
      </c>
      <c r="B12" s="84" t="s">
        <v>10</v>
      </c>
      <c r="C12" s="24">
        <v>13267</v>
      </c>
      <c r="D12" s="24">
        <v>14002</v>
      </c>
      <c r="E12" s="24">
        <v>14201</v>
      </c>
      <c r="F12" s="24"/>
      <c r="G12" s="24"/>
      <c r="H12" s="24"/>
      <c r="I12" s="89">
        <f t="shared" si="0"/>
        <v>7.0400241199969849E-2</v>
      </c>
      <c r="J12" s="24">
        <f t="shared" si="1"/>
        <v>934</v>
      </c>
      <c r="K12" s="24">
        <f t="shared" si="2"/>
        <v>199</v>
      </c>
      <c r="L12" s="24">
        <f t="shared" si="3"/>
        <v>0</v>
      </c>
    </row>
    <row r="13" spans="1:12">
      <c r="A13" s="85">
        <v>12</v>
      </c>
      <c r="B13" s="84" t="s">
        <v>11</v>
      </c>
      <c r="C13" s="24">
        <v>1281</v>
      </c>
      <c r="D13" s="24">
        <v>1169</v>
      </c>
      <c r="E13" s="24">
        <v>1193</v>
      </c>
      <c r="F13" s="24"/>
      <c r="G13" s="24"/>
      <c r="H13" s="24"/>
      <c r="I13" s="89">
        <f t="shared" si="0"/>
        <v>-6.8696330991412966E-2</v>
      </c>
      <c r="J13" s="24">
        <f t="shared" si="1"/>
        <v>-88</v>
      </c>
      <c r="K13" s="24">
        <f t="shared" si="2"/>
        <v>24</v>
      </c>
      <c r="L13" s="24">
        <f t="shared" si="3"/>
        <v>0</v>
      </c>
    </row>
    <row r="14" spans="1:12">
      <c r="A14" s="85">
        <v>13</v>
      </c>
      <c r="B14" s="84" t="s">
        <v>12</v>
      </c>
      <c r="C14" s="24">
        <v>255834</v>
      </c>
      <c r="D14" s="24">
        <v>267791</v>
      </c>
      <c r="E14" s="24">
        <v>268285</v>
      </c>
      <c r="F14" s="24"/>
      <c r="G14" s="24"/>
      <c r="H14" s="24"/>
      <c r="I14" s="89">
        <f t="shared" si="0"/>
        <v>4.8668277085922904E-2</v>
      </c>
      <c r="J14" s="24">
        <f t="shared" si="1"/>
        <v>12451</v>
      </c>
      <c r="K14" s="24">
        <f t="shared" si="2"/>
        <v>494</v>
      </c>
      <c r="L14" s="24">
        <f t="shared" si="3"/>
        <v>0</v>
      </c>
    </row>
    <row r="15" spans="1:12">
      <c r="A15" s="85">
        <v>14</v>
      </c>
      <c r="B15" s="84" t="s">
        <v>13</v>
      </c>
      <c r="C15" s="24">
        <v>367052</v>
      </c>
      <c r="D15" s="24">
        <v>387729</v>
      </c>
      <c r="E15" s="24">
        <v>395690</v>
      </c>
      <c r="F15" s="24"/>
      <c r="G15" s="24"/>
      <c r="H15" s="24"/>
      <c r="I15" s="89">
        <f t="shared" si="0"/>
        <v>7.8021642710024736E-2</v>
      </c>
      <c r="J15" s="24">
        <f t="shared" si="1"/>
        <v>28638</v>
      </c>
      <c r="K15" s="24">
        <f t="shared" si="2"/>
        <v>7961</v>
      </c>
      <c r="L15" s="24">
        <f t="shared" si="3"/>
        <v>0</v>
      </c>
    </row>
    <row r="16" spans="1:12">
      <c r="A16" s="85">
        <v>15</v>
      </c>
      <c r="B16" s="84" t="s">
        <v>14</v>
      </c>
      <c r="C16" s="24">
        <v>53391</v>
      </c>
      <c r="D16" s="24">
        <v>55722</v>
      </c>
      <c r="E16" s="24">
        <v>55978</v>
      </c>
      <c r="F16" s="24"/>
      <c r="G16" s="24"/>
      <c r="H16" s="24"/>
      <c r="I16" s="89">
        <f t="shared" si="0"/>
        <v>4.8453859264670072E-2</v>
      </c>
      <c r="J16" s="24">
        <f t="shared" si="1"/>
        <v>2587</v>
      </c>
      <c r="K16" s="24">
        <f t="shared" si="2"/>
        <v>256</v>
      </c>
      <c r="L16" s="24">
        <f t="shared" si="3"/>
        <v>0</v>
      </c>
    </row>
    <row r="17" spans="1:12">
      <c r="A17" s="85">
        <v>16</v>
      </c>
      <c r="B17" s="84" t="s">
        <v>15</v>
      </c>
      <c r="C17" s="24">
        <v>53451</v>
      </c>
      <c r="D17" s="24">
        <v>55213</v>
      </c>
      <c r="E17" s="24">
        <v>55517</v>
      </c>
      <c r="F17" s="24"/>
      <c r="G17" s="24"/>
      <c r="H17" s="24"/>
      <c r="I17" s="89">
        <f t="shared" si="0"/>
        <v>3.8652223531832897E-2</v>
      </c>
      <c r="J17" s="24">
        <f t="shared" si="1"/>
        <v>2066</v>
      </c>
      <c r="K17" s="24">
        <f t="shared" si="2"/>
        <v>304</v>
      </c>
      <c r="L17" s="24">
        <f t="shared" si="3"/>
        <v>0</v>
      </c>
    </row>
    <row r="18" spans="1:12">
      <c r="A18" s="85">
        <v>17</v>
      </c>
      <c r="B18" s="84" t="s">
        <v>16</v>
      </c>
      <c r="C18" s="24">
        <v>41650</v>
      </c>
      <c r="D18" s="24">
        <v>43637</v>
      </c>
      <c r="E18" s="24">
        <v>44243</v>
      </c>
      <c r="F18" s="24"/>
      <c r="G18" s="24"/>
      <c r="H18" s="24"/>
      <c r="I18" s="89">
        <f t="shared" si="0"/>
        <v>6.2256902761104439E-2</v>
      </c>
      <c r="J18" s="24">
        <f t="shared" si="1"/>
        <v>2593</v>
      </c>
      <c r="K18" s="24">
        <f t="shared" si="2"/>
        <v>606</v>
      </c>
      <c r="L18" s="24">
        <f t="shared" si="3"/>
        <v>0</v>
      </c>
    </row>
    <row r="19" spans="1:12">
      <c r="A19" s="85">
        <v>18</v>
      </c>
      <c r="B19" s="84" t="s">
        <v>17</v>
      </c>
      <c r="C19" s="24">
        <v>50213</v>
      </c>
      <c r="D19" s="24">
        <v>49065</v>
      </c>
      <c r="E19" s="24">
        <v>48857</v>
      </c>
      <c r="F19" s="24"/>
      <c r="G19" s="24"/>
      <c r="H19" s="24"/>
      <c r="I19" s="89">
        <f t="shared" si="0"/>
        <v>-2.7004958875191682E-2</v>
      </c>
      <c r="J19" s="24">
        <f t="shared" si="1"/>
        <v>-1356</v>
      </c>
      <c r="K19" s="24">
        <f t="shared" si="2"/>
        <v>-208</v>
      </c>
      <c r="L19" s="24">
        <f t="shared" si="3"/>
        <v>0</v>
      </c>
    </row>
    <row r="20" spans="1:12">
      <c r="A20" s="85">
        <v>19</v>
      </c>
      <c r="B20" s="84" t="s">
        <v>18</v>
      </c>
      <c r="C20" s="24">
        <v>2967</v>
      </c>
      <c r="D20" s="24">
        <v>2992</v>
      </c>
      <c r="E20" s="24">
        <v>2987</v>
      </c>
      <c r="F20" s="24"/>
      <c r="G20" s="24"/>
      <c r="H20" s="24"/>
      <c r="I20" s="89">
        <f t="shared" si="0"/>
        <v>6.740815638692282E-3</v>
      </c>
      <c r="J20" s="24">
        <f t="shared" si="1"/>
        <v>20</v>
      </c>
      <c r="K20" s="24">
        <f t="shared" si="2"/>
        <v>-5</v>
      </c>
      <c r="L20" s="24">
        <f t="shared" si="3"/>
        <v>0</v>
      </c>
    </row>
    <row r="21" spans="1:12">
      <c r="A21" s="85">
        <v>20</v>
      </c>
      <c r="B21" s="84" t="s">
        <v>19</v>
      </c>
      <c r="C21" s="24">
        <v>54596</v>
      </c>
      <c r="D21" s="24">
        <v>57292</v>
      </c>
      <c r="E21" s="24">
        <v>57429</v>
      </c>
      <c r="F21" s="24"/>
      <c r="G21" s="24"/>
      <c r="H21" s="24"/>
      <c r="I21" s="89">
        <f t="shared" si="0"/>
        <v>5.1890248369843947E-2</v>
      </c>
      <c r="J21" s="24">
        <f t="shared" si="1"/>
        <v>2833</v>
      </c>
      <c r="K21" s="24">
        <f t="shared" si="2"/>
        <v>137</v>
      </c>
      <c r="L21" s="24">
        <f t="shared" si="3"/>
        <v>0</v>
      </c>
    </row>
    <row r="22" spans="1:12">
      <c r="A22" s="85">
        <v>21</v>
      </c>
      <c r="B22" s="84" t="s">
        <v>20</v>
      </c>
      <c r="C22" s="24">
        <v>9387</v>
      </c>
      <c r="D22" s="24">
        <v>10929</v>
      </c>
      <c r="E22" s="24">
        <v>11321</v>
      </c>
      <c r="F22" s="24"/>
      <c r="G22" s="24"/>
      <c r="H22" s="24"/>
      <c r="I22" s="89">
        <f t="shared" si="0"/>
        <v>0.20602961542558859</v>
      </c>
      <c r="J22" s="24">
        <f t="shared" si="1"/>
        <v>1934</v>
      </c>
      <c r="K22" s="24">
        <f t="shared" si="2"/>
        <v>392</v>
      </c>
      <c r="L22" s="24">
        <f t="shared" si="3"/>
        <v>0</v>
      </c>
    </row>
    <row r="23" spans="1:12">
      <c r="A23" s="85">
        <v>22</v>
      </c>
      <c r="B23" s="84" t="s">
        <v>21</v>
      </c>
      <c r="C23" s="24">
        <v>150964</v>
      </c>
      <c r="D23" s="24">
        <v>156724</v>
      </c>
      <c r="E23" s="24">
        <v>158353</v>
      </c>
      <c r="F23" s="24"/>
      <c r="G23" s="24"/>
      <c r="H23" s="24"/>
      <c r="I23" s="89">
        <f t="shared" si="0"/>
        <v>4.894544394690125E-2</v>
      </c>
      <c r="J23" s="24">
        <f t="shared" si="1"/>
        <v>7389</v>
      </c>
      <c r="K23" s="24">
        <f t="shared" si="2"/>
        <v>1629</v>
      </c>
      <c r="L23" s="24">
        <f t="shared" si="3"/>
        <v>0</v>
      </c>
    </row>
    <row r="24" spans="1:12">
      <c r="A24" s="85">
        <v>23</v>
      </c>
      <c r="B24" s="84" t="s">
        <v>22</v>
      </c>
      <c r="C24" s="24">
        <v>167169</v>
      </c>
      <c r="D24" s="24">
        <v>168554</v>
      </c>
      <c r="E24" s="24">
        <v>174862</v>
      </c>
      <c r="F24" s="24"/>
      <c r="G24" s="24"/>
      <c r="H24" s="24"/>
      <c r="I24" s="89">
        <f t="shared" si="0"/>
        <v>4.6019297836321325E-2</v>
      </c>
      <c r="J24" s="24">
        <f t="shared" si="1"/>
        <v>7693</v>
      </c>
      <c r="K24" s="24">
        <f t="shared" si="2"/>
        <v>6308</v>
      </c>
      <c r="L24" s="24">
        <f t="shared" si="3"/>
        <v>0</v>
      </c>
    </row>
    <row r="25" spans="1:12">
      <c r="A25" s="85">
        <v>24</v>
      </c>
      <c r="B25" s="84" t="s">
        <v>23</v>
      </c>
      <c r="C25" s="24">
        <v>76828</v>
      </c>
      <c r="D25" s="24">
        <v>87112</v>
      </c>
      <c r="E25" s="24">
        <v>87311</v>
      </c>
      <c r="F25" s="24"/>
      <c r="G25" s="24"/>
      <c r="H25" s="24"/>
      <c r="I25" s="89">
        <f t="shared" si="0"/>
        <v>0.13644764929452805</v>
      </c>
      <c r="J25" s="24">
        <f t="shared" si="1"/>
        <v>10483</v>
      </c>
      <c r="K25" s="24">
        <f t="shared" si="2"/>
        <v>199</v>
      </c>
      <c r="L25" s="24">
        <f t="shared" si="3"/>
        <v>0</v>
      </c>
    </row>
    <row r="26" spans="1:12">
      <c r="A26" s="85">
        <v>25</v>
      </c>
      <c r="B26" s="84" t="s">
        <v>24</v>
      </c>
      <c r="C26" s="24">
        <v>301492</v>
      </c>
      <c r="D26" s="24">
        <v>308164</v>
      </c>
      <c r="E26" s="24">
        <v>309052</v>
      </c>
      <c r="F26" s="24"/>
      <c r="G26" s="24"/>
      <c r="H26" s="24"/>
      <c r="I26" s="89">
        <f t="shared" si="0"/>
        <v>2.5075292213392063E-2</v>
      </c>
      <c r="J26" s="24">
        <f t="shared" si="1"/>
        <v>7560</v>
      </c>
      <c r="K26" s="24">
        <f t="shared" si="2"/>
        <v>888</v>
      </c>
      <c r="L26" s="24">
        <f t="shared" si="3"/>
        <v>0</v>
      </c>
    </row>
    <row r="27" spans="1:12">
      <c r="A27" s="85">
        <v>26</v>
      </c>
      <c r="B27" s="84" t="s">
        <v>25</v>
      </c>
      <c r="C27" s="24">
        <v>17659</v>
      </c>
      <c r="D27" s="24">
        <v>19289</v>
      </c>
      <c r="E27" s="24">
        <v>19974</v>
      </c>
      <c r="F27" s="24"/>
      <c r="G27" s="24"/>
      <c r="H27" s="24"/>
      <c r="I27" s="89">
        <f t="shared" si="0"/>
        <v>0.13109462596976046</v>
      </c>
      <c r="J27" s="24">
        <f t="shared" si="1"/>
        <v>2315</v>
      </c>
      <c r="K27" s="24">
        <f t="shared" si="2"/>
        <v>685</v>
      </c>
      <c r="L27" s="24">
        <f t="shared" si="3"/>
        <v>0</v>
      </c>
    </row>
    <row r="28" spans="1:12">
      <c r="A28" s="85">
        <v>27</v>
      </c>
      <c r="B28" s="84" t="s">
        <v>26</v>
      </c>
      <c r="C28" s="24">
        <v>71305</v>
      </c>
      <c r="D28" s="24">
        <v>77978</v>
      </c>
      <c r="E28" s="24">
        <v>78156</v>
      </c>
      <c r="F28" s="24"/>
      <c r="G28" s="24"/>
      <c r="H28" s="24"/>
      <c r="I28" s="89">
        <f t="shared" si="0"/>
        <v>9.6080218778486784E-2</v>
      </c>
      <c r="J28" s="24">
        <f t="shared" si="1"/>
        <v>6851</v>
      </c>
      <c r="K28" s="24">
        <f t="shared" si="2"/>
        <v>178</v>
      </c>
      <c r="L28" s="24">
        <f t="shared" si="3"/>
        <v>0</v>
      </c>
    </row>
    <row r="29" spans="1:12">
      <c r="A29" s="85">
        <v>28</v>
      </c>
      <c r="B29" s="84" t="s">
        <v>27</v>
      </c>
      <c r="C29" s="24">
        <v>119837</v>
      </c>
      <c r="D29" s="24">
        <v>131808</v>
      </c>
      <c r="E29" s="24">
        <v>133404</v>
      </c>
      <c r="F29" s="24"/>
      <c r="G29" s="24"/>
      <c r="H29" s="24"/>
      <c r="I29" s="89">
        <f t="shared" si="0"/>
        <v>0.11321211312032177</v>
      </c>
      <c r="J29" s="24">
        <f t="shared" si="1"/>
        <v>13567</v>
      </c>
      <c r="K29" s="24">
        <f t="shared" si="2"/>
        <v>1596</v>
      </c>
      <c r="L29" s="24">
        <f t="shared" si="3"/>
        <v>0</v>
      </c>
    </row>
    <row r="30" spans="1:12">
      <c r="A30" s="85">
        <v>29</v>
      </c>
      <c r="B30" s="84" t="s">
        <v>28</v>
      </c>
      <c r="C30" s="24">
        <v>63146</v>
      </c>
      <c r="D30" s="24">
        <v>66337</v>
      </c>
      <c r="E30" s="24">
        <v>66113</v>
      </c>
      <c r="F30" s="24"/>
      <c r="G30" s="24"/>
      <c r="H30" s="24"/>
      <c r="I30" s="89">
        <f t="shared" si="0"/>
        <v>4.6986349095746366E-2</v>
      </c>
      <c r="J30" s="24">
        <f t="shared" si="1"/>
        <v>2967</v>
      </c>
      <c r="K30" s="24">
        <f t="shared" si="2"/>
        <v>-224</v>
      </c>
      <c r="L30" s="24">
        <f t="shared" si="3"/>
        <v>0</v>
      </c>
    </row>
    <row r="31" spans="1:12">
      <c r="A31" s="85">
        <v>30</v>
      </c>
      <c r="B31" s="84" t="s">
        <v>29</v>
      </c>
      <c r="C31" s="24">
        <v>17168</v>
      </c>
      <c r="D31" s="24">
        <v>17157</v>
      </c>
      <c r="E31" s="24">
        <v>17167</v>
      </c>
      <c r="F31" s="24"/>
      <c r="G31" s="24"/>
      <c r="H31" s="24"/>
      <c r="I31" s="89">
        <f t="shared" si="0"/>
        <v>-5.824790307548928E-5</v>
      </c>
      <c r="J31" s="24">
        <f t="shared" si="1"/>
        <v>-1</v>
      </c>
      <c r="K31" s="24">
        <f t="shared" si="2"/>
        <v>10</v>
      </c>
      <c r="L31" s="24">
        <f t="shared" si="3"/>
        <v>0</v>
      </c>
    </row>
    <row r="32" spans="1:12">
      <c r="A32" s="85">
        <v>31</v>
      </c>
      <c r="B32" s="84" t="s">
        <v>30</v>
      </c>
      <c r="C32" s="24">
        <v>138846</v>
      </c>
      <c r="D32" s="24">
        <v>140153</v>
      </c>
      <c r="E32" s="24">
        <v>141601</v>
      </c>
      <c r="F32" s="24"/>
      <c r="G32" s="24"/>
      <c r="H32" s="24"/>
      <c r="I32" s="89">
        <f t="shared" si="0"/>
        <v>1.9842127248894458E-2</v>
      </c>
      <c r="J32" s="24">
        <f t="shared" si="1"/>
        <v>2755</v>
      </c>
      <c r="K32" s="24">
        <f t="shared" si="2"/>
        <v>1448</v>
      </c>
      <c r="L32" s="24">
        <f t="shared" si="3"/>
        <v>0</v>
      </c>
    </row>
    <row r="33" spans="1:12">
      <c r="A33" s="85">
        <v>32</v>
      </c>
      <c r="B33" s="84" t="s">
        <v>31</v>
      </c>
      <c r="C33" s="24">
        <v>48740</v>
      </c>
      <c r="D33" s="24">
        <v>51121</v>
      </c>
      <c r="E33" s="24">
        <v>51511</v>
      </c>
      <c r="F33" s="24"/>
      <c r="G33" s="24"/>
      <c r="H33" s="24"/>
      <c r="I33" s="89">
        <f t="shared" si="0"/>
        <v>5.685268773081658E-2</v>
      </c>
      <c r="J33" s="24">
        <f t="shared" si="1"/>
        <v>2771</v>
      </c>
      <c r="K33" s="24">
        <f t="shared" si="2"/>
        <v>390</v>
      </c>
      <c r="L33" s="24">
        <f t="shared" si="3"/>
        <v>0</v>
      </c>
    </row>
    <row r="34" spans="1:12">
      <c r="A34" s="85">
        <v>33</v>
      </c>
      <c r="B34" s="84" t="s">
        <v>32</v>
      </c>
      <c r="C34" s="24">
        <v>121583</v>
      </c>
      <c r="D34" s="24">
        <v>117098</v>
      </c>
      <c r="E34" s="24">
        <v>116537</v>
      </c>
      <c r="F34" s="24"/>
      <c r="G34" s="24"/>
      <c r="H34" s="24"/>
      <c r="I34" s="89">
        <f t="shared" si="0"/>
        <v>-4.1502512686806541E-2</v>
      </c>
      <c r="J34" s="24">
        <f t="shared" si="1"/>
        <v>-5046</v>
      </c>
      <c r="K34" s="24">
        <f t="shared" si="2"/>
        <v>-561</v>
      </c>
      <c r="L34" s="24">
        <f t="shared" si="3"/>
        <v>0</v>
      </c>
    </row>
    <row r="35" spans="1:12">
      <c r="A35" s="85">
        <v>35</v>
      </c>
      <c r="B35" s="84" t="s">
        <v>33</v>
      </c>
      <c r="C35" s="24">
        <v>69883</v>
      </c>
      <c r="D35" s="24">
        <v>76703</v>
      </c>
      <c r="E35" s="24">
        <v>77267</v>
      </c>
      <c r="F35" s="24"/>
      <c r="G35" s="24"/>
      <c r="H35" s="24"/>
      <c r="I35" s="89">
        <f t="shared" si="0"/>
        <v>0.10566232130847274</v>
      </c>
      <c r="J35" s="24">
        <f t="shared" si="1"/>
        <v>7384</v>
      </c>
      <c r="K35" s="24">
        <f t="shared" si="2"/>
        <v>564</v>
      </c>
      <c r="L35" s="24">
        <f t="shared" si="3"/>
        <v>0</v>
      </c>
    </row>
    <row r="36" spans="1:12">
      <c r="A36" s="85">
        <v>36</v>
      </c>
      <c r="B36" s="84" t="s">
        <v>34</v>
      </c>
      <c r="C36" s="24">
        <v>11311</v>
      </c>
      <c r="D36" s="24">
        <v>10613</v>
      </c>
      <c r="E36" s="24">
        <v>10560</v>
      </c>
      <c r="F36" s="24"/>
      <c r="G36" s="24"/>
      <c r="H36" s="24"/>
      <c r="I36" s="89">
        <f t="shared" si="0"/>
        <v>-6.639554416055167E-2</v>
      </c>
      <c r="J36" s="24">
        <f t="shared" si="1"/>
        <v>-751</v>
      </c>
      <c r="K36" s="24">
        <f t="shared" si="2"/>
        <v>-53</v>
      </c>
      <c r="L36" s="24">
        <f t="shared" si="3"/>
        <v>0</v>
      </c>
    </row>
    <row r="37" spans="1:12">
      <c r="A37" s="85">
        <v>37</v>
      </c>
      <c r="B37" s="84" t="s">
        <v>35</v>
      </c>
      <c r="C37" s="24">
        <v>7280</v>
      </c>
      <c r="D37" s="24">
        <v>8014</v>
      </c>
      <c r="E37" s="24">
        <v>8042</v>
      </c>
      <c r="F37" s="24"/>
      <c r="G37" s="24"/>
      <c r="H37" s="24"/>
      <c r="I37" s="89">
        <f t="shared" si="0"/>
        <v>0.10467032967032967</v>
      </c>
      <c r="J37" s="24">
        <f t="shared" si="1"/>
        <v>762</v>
      </c>
      <c r="K37" s="24">
        <f t="shared" si="2"/>
        <v>28</v>
      </c>
      <c r="L37" s="24">
        <f t="shared" si="3"/>
        <v>0</v>
      </c>
    </row>
    <row r="38" spans="1:12">
      <c r="A38" s="85">
        <v>38</v>
      </c>
      <c r="B38" s="84" t="s">
        <v>36</v>
      </c>
      <c r="C38" s="24">
        <v>53634</v>
      </c>
      <c r="D38" s="24">
        <v>54309</v>
      </c>
      <c r="E38" s="24">
        <v>54583</v>
      </c>
      <c r="F38" s="24"/>
      <c r="G38" s="24"/>
      <c r="H38" s="24"/>
      <c r="I38" s="89">
        <f t="shared" si="0"/>
        <v>1.7694000074579559E-2</v>
      </c>
      <c r="J38" s="24">
        <f t="shared" si="1"/>
        <v>949</v>
      </c>
      <c r="K38" s="24">
        <f t="shared" si="2"/>
        <v>274</v>
      </c>
      <c r="L38" s="24">
        <f t="shared" si="3"/>
        <v>0</v>
      </c>
    </row>
    <row r="39" spans="1:12">
      <c r="A39" s="85">
        <v>39</v>
      </c>
      <c r="B39" s="84" t="s">
        <v>37</v>
      </c>
      <c r="C39" s="24">
        <v>1430</v>
      </c>
      <c r="D39" s="24">
        <v>1011</v>
      </c>
      <c r="E39" s="24">
        <v>919</v>
      </c>
      <c r="F39" s="24"/>
      <c r="G39" s="24"/>
      <c r="H39" s="24"/>
      <c r="I39" s="89">
        <f t="shared" si="0"/>
        <v>-0.35734265734265735</v>
      </c>
      <c r="J39" s="24">
        <f t="shared" si="1"/>
        <v>-511</v>
      </c>
      <c r="K39" s="24">
        <f t="shared" si="2"/>
        <v>-92</v>
      </c>
      <c r="L39" s="24">
        <f t="shared" si="3"/>
        <v>0</v>
      </c>
    </row>
    <row r="40" spans="1:12">
      <c r="A40" s="85">
        <v>41</v>
      </c>
      <c r="B40" s="84" t="s">
        <v>38</v>
      </c>
      <c r="C40" s="24">
        <v>993612</v>
      </c>
      <c r="D40" s="24">
        <v>1014540</v>
      </c>
      <c r="E40" s="24">
        <v>1054655</v>
      </c>
      <c r="F40" s="24"/>
      <c r="G40" s="24"/>
      <c r="H40" s="24"/>
      <c r="I40" s="89">
        <f t="shared" si="0"/>
        <v>6.1435449652379397E-2</v>
      </c>
      <c r="J40" s="24">
        <f t="shared" si="1"/>
        <v>61043</v>
      </c>
      <c r="K40" s="24">
        <f t="shared" si="2"/>
        <v>40115</v>
      </c>
      <c r="L40" s="24">
        <f t="shared" si="3"/>
        <v>0</v>
      </c>
    </row>
    <row r="41" spans="1:12">
      <c r="A41" s="85">
        <v>42</v>
      </c>
      <c r="B41" s="84" t="s">
        <v>39</v>
      </c>
      <c r="C41" s="24">
        <v>226961</v>
      </c>
      <c r="D41" s="24">
        <v>213022</v>
      </c>
      <c r="E41" s="24">
        <v>231021</v>
      </c>
      <c r="F41" s="24"/>
      <c r="G41" s="24"/>
      <c r="H41" s="24"/>
      <c r="I41" s="89">
        <f t="shared" si="0"/>
        <v>1.7888535915862196E-2</v>
      </c>
      <c r="J41" s="24">
        <f t="shared" si="1"/>
        <v>4060</v>
      </c>
      <c r="K41" s="24">
        <f t="shared" si="2"/>
        <v>17999</v>
      </c>
      <c r="L41" s="24">
        <f t="shared" si="3"/>
        <v>0</v>
      </c>
    </row>
    <row r="42" spans="1:12">
      <c r="A42" s="85">
        <v>43</v>
      </c>
      <c r="B42" s="84" t="s">
        <v>40</v>
      </c>
      <c r="C42" s="24">
        <v>296760</v>
      </c>
      <c r="D42" s="24">
        <v>294662</v>
      </c>
      <c r="E42" s="24">
        <v>300864</v>
      </c>
      <c r="F42" s="24"/>
      <c r="G42" s="24"/>
      <c r="H42" s="24"/>
      <c r="I42" s="89">
        <f t="shared" si="0"/>
        <v>1.3829357056207036E-2</v>
      </c>
      <c r="J42" s="24">
        <f t="shared" si="1"/>
        <v>4104</v>
      </c>
      <c r="K42" s="24">
        <f t="shared" si="2"/>
        <v>6202</v>
      </c>
      <c r="L42" s="24">
        <f t="shared" si="3"/>
        <v>0</v>
      </c>
    </row>
    <row r="43" spans="1:12">
      <c r="A43" s="85">
        <v>45</v>
      </c>
      <c r="B43" s="84" t="s">
        <v>41</v>
      </c>
      <c r="C43" s="24">
        <v>197212</v>
      </c>
      <c r="D43" s="24">
        <v>209661</v>
      </c>
      <c r="E43" s="24">
        <v>211158</v>
      </c>
      <c r="F43" s="24"/>
      <c r="G43" s="24"/>
      <c r="H43" s="24"/>
      <c r="I43" s="89">
        <f t="shared" si="0"/>
        <v>7.071577794454699E-2</v>
      </c>
      <c r="J43" s="24">
        <f t="shared" si="1"/>
        <v>13946</v>
      </c>
      <c r="K43" s="24">
        <f t="shared" si="2"/>
        <v>1497</v>
      </c>
      <c r="L43" s="24">
        <f t="shared" si="3"/>
        <v>0</v>
      </c>
    </row>
    <row r="44" spans="1:12">
      <c r="A44" s="85">
        <v>46</v>
      </c>
      <c r="B44" s="84" t="s">
        <v>42</v>
      </c>
      <c r="C44" s="24">
        <v>662596</v>
      </c>
      <c r="D44" s="24">
        <v>695112</v>
      </c>
      <c r="E44" s="24">
        <v>700211</v>
      </c>
      <c r="F44" s="24"/>
      <c r="G44" s="24"/>
      <c r="H44" s="24"/>
      <c r="I44" s="89">
        <f t="shared" si="0"/>
        <v>5.6769132321957877E-2</v>
      </c>
      <c r="J44" s="24">
        <f t="shared" si="1"/>
        <v>37615</v>
      </c>
      <c r="K44" s="24">
        <f t="shared" si="2"/>
        <v>5099</v>
      </c>
      <c r="L44" s="24">
        <f t="shared" si="3"/>
        <v>0</v>
      </c>
    </row>
    <row r="45" spans="1:12">
      <c r="A45" s="85">
        <v>47</v>
      </c>
      <c r="B45" s="84" t="s">
        <v>43</v>
      </c>
      <c r="C45" s="24">
        <v>1233210</v>
      </c>
      <c r="D45" s="24">
        <v>1277600</v>
      </c>
      <c r="E45" s="24">
        <v>1281312</v>
      </c>
      <c r="F45" s="24"/>
      <c r="G45" s="24"/>
      <c r="H45" s="24"/>
      <c r="I45" s="89">
        <f t="shared" si="0"/>
        <v>3.9005522173839006E-2</v>
      </c>
      <c r="J45" s="24">
        <f t="shared" si="1"/>
        <v>48102</v>
      </c>
      <c r="K45" s="24">
        <f t="shared" si="2"/>
        <v>3712</v>
      </c>
      <c r="L45" s="24">
        <f t="shared" si="3"/>
        <v>0</v>
      </c>
    </row>
    <row r="46" spans="1:12">
      <c r="A46" s="85">
        <v>49</v>
      </c>
      <c r="B46" s="84" t="s">
        <v>44</v>
      </c>
      <c r="C46" s="24">
        <v>481832</v>
      </c>
      <c r="D46" s="24">
        <v>491739</v>
      </c>
      <c r="E46" s="24">
        <v>489344</v>
      </c>
      <c r="F46" s="24"/>
      <c r="G46" s="24"/>
      <c r="H46" s="24"/>
      <c r="I46" s="89">
        <f t="shared" si="0"/>
        <v>1.5590496272559731E-2</v>
      </c>
      <c r="J46" s="24">
        <f t="shared" si="1"/>
        <v>7512</v>
      </c>
      <c r="K46" s="24">
        <f t="shared" si="2"/>
        <v>-2395</v>
      </c>
      <c r="L46" s="24">
        <f t="shared" si="3"/>
        <v>0</v>
      </c>
    </row>
    <row r="47" spans="1:12">
      <c r="A47" s="85">
        <v>50</v>
      </c>
      <c r="B47" s="84" t="s">
        <v>45</v>
      </c>
      <c r="C47" s="24">
        <v>13474</v>
      </c>
      <c r="D47" s="24">
        <v>13579</v>
      </c>
      <c r="E47" s="24">
        <v>13907</v>
      </c>
      <c r="F47" s="24"/>
      <c r="G47" s="24"/>
      <c r="H47" s="24"/>
      <c r="I47" s="89">
        <f t="shared" si="0"/>
        <v>3.2135965563307112E-2</v>
      </c>
      <c r="J47" s="24">
        <f t="shared" si="1"/>
        <v>433</v>
      </c>
      <c r="K47" s="24">
        <f t="shared" si="2"/>
        <v>328</v>
      </c>
      <c r="L47" s="24">
        <f t="shared" si="3"/>
        <v>0</v>
      </c>
    </row>
    <row r="48" spans="1:12">
      <c r="A48" s="85">
        <v>51</v>
      </c>
      <c r="B48" s="84" t="s">
        <v>46</v>
      </c>
      <c r="C48" s="24">
        <v>4545</v>
      </c>
      <c r="D48" s="24">
        <v>4699</v>
      </c>
      <c r="E48" s="24">
        <v>4697</v>
      </c>
      <c r="F48" s="24"/>
      <c r="G48" s="24"/>
      <c r="H48" s="24"/>
      <c r="I48" s="89">
        <f t="shared" si="0"/>
        <v>3.3443344334433446E-2</v>
      </c>
      <c r="J48" s="24">
        <f t="shared" si="1"/>
        <v>152</v>
      </c>
      <c r="K48" s="24">
        <f t="shared" si="2"/>
        <v>-2</v>
      </c>
      <c r="L48" s="24">
        <f t="shared" si="3"/>
        <v>0</v>
      </c>
    </row>
    <row r="49" spans="1:12">
      <c r="A49" s="85">
        <v>52</v>
      </c>
      <c r="B49" s="84" t="s">
        <v>47</v>
      </c>
      <c r="C49" s="24">
        <v>182713</v>
      </c>
      <c r="D49" s="24">
        <v>187709</v>
      </c>
      <c r="E49" s="24">
        <v>188819</v>
      </c>
      <c r="F49" s="24"/>
      <c r="G49" s="24"/>
      <c r="H49" s="24"/>
      <c r="I49" s="89">
        <f t="shared" si="0"/>
        <v>3.3418530701154268E-2</v>
      </c>
      <c r="J49" s="24">
        <f t="shared" si="1"/>
        <v>6106</v>
      </c>
      <c r="K49" s="24">
        <f t="shared" si="2"/>
        <v>1110</v>
      </c>
      <c r="L49" s="24">
        <f t="shared" si="3"/>
        <v>0</v>
      </c>
    </row>
    <row r="50" spans="1:12">
      <c r="A50" s="85">
        <v>53</v>
      </c>
      <c r="B50" s="84" t="s">
        <v>48</v>
      </c>
      <c r="C50" s="24">
        <v>24366</v>
      </c>
      <c r="D50" s="24">
        <v>28381</v>
      </c>
      <c r="E50" s="24">
        <v>26494</v>
      </c>
      <c r="F50" s="24"/>
      <c r="G50" s="24"/>
      <c r="H50" s="24"/>
      <c r="I50" s="89">
        <f t="shared" si="0"/>
        <v>8.7334810801937127E-2</v>
      </c>
      <c r="J50" s="24">
        <f t="shared" si="1"/>
        <v>2128</v>
      </c>
      <c r="K50" s="24">
        <f t="shared" si="2"/>
        <v>-1887</v>
      </c>
      <c r="L50" s="24">
        <f t="shared" si="3"/>
        <v>0</v>
      </c>
    </row>
    <row r="51" spans="1:12">
      <c r="A51" s="85">
        <v>55</v>
      </c>
      <c r="B51" s="84" t="s">
        <v>49</v>
      </c>
      <c r="C51" s="24">
        <v>175974</v>
      </c>
      <c r="D51" s="24">
        <v>179275</v>
      </c>
      <c r="E51" s="24">
        <v>196542</v>
      </c>
      <c r="F51" s="24"/>
      <c r="G51" s="24"/>
      <c r="H51" s="24"/>
      <c r="I51" s="89">
        <f t="shared" si="0"/>
        <v>0.11688090286064987</v>
      </c>
      <c r="J51" s="24">
        <f t="shared" si="1"/>
        <v>20568</v>
      </c>
      <c r="K51" s="24">
        <f t="shared" si="2"/>
        <v>17267</v>
      </c>
      <c r="L51" s="24">
        <f t="shared" si="3"/>
        <v>0</v>
      </c>
    </row>
    <row r="52" spans="1:12">
      <c r="A52" s="85">
        <v>56</v>
      </c>
      <c r="B52" s="84" t="s">
        <v>50</v>
      </c>
      <c r="C52" s="24">
        <v>593905</v>
      </c>
      <c r="D52" s="24">
        <v>630241</v>
      </c>
      <c r="E52" s="24">
        <v>638574</v>
      </c>
      <c r="F52" s="24"/>
      <c r="G52" s="24"/>
      <c r="H52" s="24"/>
      <c r="I52" s="89">
        <f t="shared" si="0"/>
        <v>7.5212365614029178E-2</v>
      </c>
      <c r="J52" s="24">
        <f t="shared" si="1"/>
        <v>44669</v>
      </c>
      <c r="K52" s="24">
        <f t="shared" si="2"/>
        <v>8333</v>
      </c>
      <c r="L52" s="24">
        <f t="shared" si="3"/>
        <v>0</v>
      </c>
    </row>
    <row r="53" spans="1:12">
      <c r="A53" s="85">
        <v>58</v>
      </c>
      <c r="B53" s="84" t="s">
        <v>51</v>
      </c>
      <c r="C53" s="24">
        <v>17307</v>
      </c>
      <c r="D53" s="24">
        <v>21628</v>
      </c>
      <c r="E53" s="24">
        <v>21822</v>
      </c>
      <c r="F53" s="24"/>
      <c r="G53" s="24"/>
      <c r="H53" s="24"/>
      <c r="I53" s="89">
        <f t="shared" si="0"/>
        <v>0.2608771017507367</v>
      </c>
      <c r="J53" s="24">
        <f t="shared" si="1"/>
        <v>4515</v>
      </c>
      <c r="K53" s="24">
        <f t="shared" si="2"/>
        <v>194</v>
      </c>
      <c r="L53" s="24">
        <f t="shared" si="3"/>
        <v>0</v>
      </c>
    </row>
    <row r="54" spans="1:12">
      <c r="A54" s="85">
        <v>59</v>
      </c>
      <c r="B54" s="84" t="s">
        <v>52</v>
      </c>
      <c r="C54" s="24">
        <v>16450</v>
      </c>
      <c r="D54" s="24">
        <v>15767</v>
      </c>
      <c r="E54" s="24">
        <v>16041</v>
      </c>
      <c r="F54" s="24"/>
      <c r="G54" s="24"/>
      <c r="H54" s="24"/>
      <c r="I54" s="89">
        <f t="shared" si="0"/>
        <v>-2.4863221884498479E-2</v>
      </c>
      <c r="J54" s="24">
        <f t="shared" si="1"/>
        <v>-409</v>
      </c>
      <c r="K54" s="24">
        <f t="shared" si="2"/>
        <v>274</v>
      </c>
      <c r="L54" s="24">
        <f t="shared" si="3"/>
        <v>0</v>
      </c>
    </row>
    <row r="55" spans="1:12">
      <c r="A55" s="85">
        <v>60</v>
      </c>
      <c r="B55" s="84" t="s">
        <v>53</v>
      </c>
      <c r="C55" s="24">
        <v>7415</v>
      </c>
      <c r="D55" s="24">
        <v>9445</v>
      </c>
      <c r="E55" s="24">
        <v>9298</v>
      </c>
      <c r="F55" s="24"/>
      <c r="G55" s="24"/>
      <c r="H55" s="24"/>
      <c r="I55" s="89">
        <f t="shared" si="0"/>
        <v>0.25394470667565744</v>
      </c>
      <c r="J55" s="24">
        <f t="shared" si="1"/>
        <v>1883</v>
      </c>
      <c r="K55" s="24">
        <f t="shared" si="2"/>
        <v>-147</v>
      </c>
      <c r="L55" s="24">
        <f t="shared" si="3"/>
        <v>0</v>
      </c>
    </row>
    <row r="56" spans="1:12">
      <c r="A56" s="85">
        <v>61</v>
      </c>
      <c r="B56" s="84" t="s">
        <v>54</v>
      </c>
      <c r="C56" s="24">
        <v>19073</v>
      </c>
      <c r="D56" s="24">
        <v>19178</v>
      </c>
      <c r="E56" s="24">
        <v>19629</v>
      </c>
      <c r="F56" s="24"/>
      <c r="G56" s="24"/>
      <c r="H56" s="24"/>
      <c r="I56" s="89">
        <f t="shared" si="0"/>
        <v>2.915115608451738E-2</v>
      </c>
      <c r="J56" s="24">
        <f t="shared" si="1"/>
        <v>556</v>
      </c>
      <c r="K56" s="24">
        <f t="shared" si="2"/>
        <v>451</v>
      </c>
      <c r="L56" s="24">
        <f t="shared" si="3"/>
        <v>0</v>
      </c>
    </row>
    <row r="57" spans="1:12">
      <c r="A57" s="85">
        <v>62</v>
      </c>
      <c r="B57" s="84" t="s">
        <v>55</v>
      </c>
      <c r="C57" s="24">
        <v>59140</v>
      </c>
      <c r="D57" s="24">
        <v>65957</v>
      </c>
      <c r="E57" s="24">
        <v>67084</v>
      </c>
      <c r="F57" s="24"/>
      <c r="G57" s="24"/>
      <c r="H57" s="24"/>
      <c r="I57" s="89">
        <f t="shared" si="0"/>
        <v>0.13432532972607372</v>
      </c>
      <c r="J57" s="24">
        <f t="shared" si="1"/>
        <v>7944</v>
      </c>
      <c r="K57" s="24">
        <f t="shared" si="2"/>
        <v>1127</v>
      </c>
      <c r="L57" s="24">
        <f t="shared" si="3"/>
        <v>0</v>
      </c>
    </row>
    <row r="58" spans="1:12">
      <c r="A58" s="85">
        <v>63</v>
      </c>
      <c r="B58" s="84" t="s">
        <v>56</v>
      </c>
      <c r="C58" s="24">
        <v>24408</v>
      </c>
      <c r="D58" s="24">
        <v>24307</v>
      </c>
      <c r="E58" s="24">
        <v>32483</v>
      </c>
      <c r="F58" s="24"/>
      <c r="G58" s="24"/>
      <c r="H58" s="24"/>
      <c r="I58" s="89">
        <f t="shared" si="0"/>
        <v>0.33083415273680761</v>
      </c>
      <c r="J58" s="24">
        <f t="shared" si="1"/>
        <v>8075</v>
      </c>
      <c r="K58" s="24">
        <f t="shared" si="2"/>
        <v>8176</v>
      </c>
      <c r="L58" s="24">
        <f t="shared" si="3"/>
        <v>0</v>
      </c>
    </row>
    <row r="59" spans="1:12">
      <c r="A59" s="85">
        <v>64</v>
      </c>
      <c r="B59" s="84" t="s">
        <v>57</v>
      </c>
      <c r="C59" s="24">
        <v>61328</v>
      </c>
      <c r="D59" s="24">
        <v>60868</v>
      </c>
      <c r="E59" s="24">
        <v>61099</v>
      </c>
      <c r="F59" s="24"/>
      <c r="G59" s="24"/>
      <c r="H59" s="24"/>
      <c r="I59" s="89">
        <f t="shared" si="0"/>
        <v>-3.734020349595617E-3</v>
      </c>
      <c r="J59" s="24">
        <f t="shared" si="1"/>
        <v>-229</v>
      </c>
      <c r="K59" s="24">
        <f t="shared" si="2"/>
        <v>231</v>
      </c>
      <c r="L59" s="24">
        <f t="shared" si="3"/>
        <v>0</v>
      </c>
    </row>
    <row r="60" spans="1:12">
      <c r="A60" s="85">
        <v>65</v>
      </c>
      <c r="B60" s="84" t="s">
        <v>58</v>
      </c>
      <c r="C60" s="24">
        <v>20097</v>
      </c>
      <c r="D60" s="24">
        <v>19970</v>
      </c>
      <c r="E60" s="24">
        <v>19764</v>
      </c>
      <c r="F60" s="24"/>
      <c r="G60" s="24"/>
      <c r="H60" s="24"/>
      <c r="I60" s="89">
        <f t="shared" si="0"/>
        <v>-1.6569637259292433E-2</v>
      </c>
      <c r="J60" s="24">
        <f t="shared" si="1"/>
        <v>-333</v>
      </c>
      <c r="K60" s="24">
        <f t="shared" si="2"/>
        <v>-206</v>
      </c>
      <c r="L60" s="24">
        <f t="shared" si="3"/>
        <v>0</v>
      </c>
    </row>
    <row r="61" spans="1:12">
      <c r="A61" s="85">
        <v>66</v>
      </c>
      <c r="B61" s="84" t="s">
        <v>59</v>
      </c>
      <c r="C61" s="24">
        <v>45777</v>
      </c>
      <c r="D61" s="24">
        <v>45212</v>
      </c>
      <c r="E61" s="24">
        <v>45346</v>
      </c>
      <c r="F61" s="24"/>
      <c r="G61" s="24"/>
      <c r="H61" s="24"/>
      <c r="I61" s="89">
        <f t="shared" si="0"/>
        <v>-9.4152085108242124E-3</v>
      </c>
      <c r="J61" s="24">
        <f t="shared" si="1"/>
        <v>-431</v>
      </c>
      <c r="K61" s="24">
        <f t="shared" si="2"/>
        <v>134</v>
      </c>
      <c r="L61" s="24">
        <f t="shared" si="3"/>
        <v>0</v>
      </c>
    </row>
    <row r="62" spans="1:12">
      <c r="A62" s="85">
        <v>68</v>
      </c>
      <c r="B62" s="84" t="s">
        <v>60</v>
      </c>
      <c r="C62" s="24">
        <v>115836</v>
      </c>
      <c r="D62" s="24">
        <v>123807</v>
      </c>
      <c r="E62" s="24">
        <v>124512</v>
      </c>
      <c r="F62" s="24"/>
      <c r="G62" s="24"/>
      <c r="H62" s="24"/>
      <c r="I62" s="89">
        <f t="shared" si="0"/>
        <v>7.489899513104735E-2</v>
      </c>
      <c r="J62" s="24">
        <f t="shared" si="1"/>
        <v>8676</v>
      </c>
      <c r="K62" s="24">
        <f t="shared" si="2"/>
        <v>705</v>
      </c>
      <c r="L62" s="24">
        <f t="shared" si="3"/>
        <v>0</v>
      </c>
    </row>
    <row r="63" spans="1:12">
      <c r="A63" s="85">
        <v>69</v>
      </c>
      <c r="B63" s="84" t="s">
        <v>61</v>
      </c>
      <c r="C63" s="24">
        <v>138621</v>
      </c>
      <c r="D63" s="24">
        <v>143325</v>
      </c>
      <c r="E63" s="24">
        <v>143065</v>
      </c>
      <c r="F63" s="24"/>
      <c r="G63" s="24"/>
      <c r="H63" s="24"/>
      <c r="I63" s="89">
        <f t="shared" si="0"/>
        <v>3.2058634694598943E-2</v>
      </c>
      <c r="J63" s="24">
        <f t="shared" si="1"/>
        <v>4444</v>
      </c>
      <c r="K63" s="24">
        <f t="shared" si="2"/>
        <v>-260</v>
      </c>
      <c r="L63" s="24">
        <f t="shared" si="3"/>
        <v>0</v>
      </c>
    </row>
    <row r="64" spans="1:12">
      <c r="A64" s="85">
        <v>70</v>
      </c>
      <c r="B64" s="84" t="s">
        <v>62</v>
      </c>
      <c r="C64" s="24">
        <v>167388</v>
      </c>
      <c r="D64" s="24">
        <v>169310</v>
      </c>
      <c r="E64" s="24">
        <v>168045</v>
      </c>
      <c r="F64" s="24"/>
      <c r="G64" s="24"/>
      <c r="H64" s="24"/>
      <c r="I64" s="89">
        <f t="shared" si="0"/>
        <v>3.9250125457022007E-3</v>
      </c>
      <c r="J64" s="24">
        <f t="shared" si="1"/>
        <v>657</v>
      </c>
      <c r="K64" s="24">
        <f t="shared" si="2"/>
        <v>-1265</v>
      </c>
      <c r="L64" s="24">
        <f t="shared" si="3"/>
        <v>0</v>
      </c>
    </row>
    <row r="65" spans="1:12">
      <c r="A65" s="85">
        <v>71</v>
      </c>
      <c r="B65" s="84" t="s">
        <v>63</v>
      </c>
      <c r="C65" s="24">
        <v>139924</v>
      </c>
      <c r="D65" s="24">
        <v>145352</v>
      </c>
      <c r="E65" s="24">
        <v>147213</v>
      </c>
      <c r="F65" s="24"/>
      <c r="G65" s="24"/>
      <c r="H65" s="24"/>
      <c r="I65" s="89">
        <f t="shared" si="0"/>
        <v>5.2092564535033303E-2</v>
      </c>
      <c r="J65" s="24">
        <f t="shared" si="1"/>
        <v>7289</v>
      </c>
      <c r="K65" s="24">
        <f t="shared" si="2"/>
        <v>1861</v>
      </c>
      <c r="L65" s="24">
        <f t="shared" si="3"/>
        <v>0</v>
      </c>
    </row>
    <row r="66" spans="1:12">
      <c r="A66" s="85">
        <v>72</v>
      </c>
      <c r="B66" s="84" t="s">
        <v>64</v>
      </c>
      <c r="C66" s="24">
        <v>6776</v>
      </c>
      <c r="D66" s="24">
        <v>7154</v>
      </c>
      <c r="E66" s="24">
        <v>7293</v>
      </c>
      <c r="F66" s="24"/>
      <c r="G66" s="24"/>
      <c r="H66" s="24"/>
      <c r="I66" s="89">
        <f t="shared" si="0"/>
        <v>7.6298701298701296E-2</v>
      </c>
      <c r="J66" s="24">
        <f t="shared" si="1"/>
        <v>517</v>
      </c>
      <c r="K66" s="24">
        <f t="shared" si="2"/>
        <v>139</v>
      </c>
      <c r="L66" s="24">
        <f t="shared" si="3"/>
        <v>0</v>
      </c>
    </row>
    <row r="67" spans="1:12">
      <c r="A67" s="85">
        <v>73</v>
      </c>
      <c r="B67" s="84" t="s">
        <v>65</v>
      </c>
      <c r="C67" s="24">
        <v>47256</v>
      </c>
      <c r="D67" s="24">
        <v>46594</v>
      </c>
      <c r="E67" s="24">
        <v>46468</v>
      </c>
      <c r="F67" s="24"/>
      <c r="G67" s="24"/>
      <c r="H67" s="24"/>
      <c r="I67" s="89">
        <f t="shared" si="0"/>
        <v>-1.6675131200270865E-2</v>
      </c>
      <c r="J67" s="24">
        <f t="shared" si="1"/>
        <v>-788</v>
      </c>
      <c r="K67" s="24">
        <f t="shared" si="2"/>
        <v>-126</v>
      </c>
      <c r="L67" s="24">
        <f t="shared" si="3"/>
        <v>0</v>
      </c>
    </row>
    <row r="68" spans="1:12">
      <c r="A68" s="85">
        <v>74</v>
      </c>
      <c r="B68" s="84" t="s">
        <v>66</v>
      </c>
      <c r="C68" s="24">
        <v>32396</v>
      </c>
      <c r="D68" s="24">
        <v>38277</v>
      </c>
      <c r="E68" s="24">
        <v>38525</v>
      </c>
      <c r="F68" s="24"/>
      <c r="G68" s="24"/>
      <c r="H68" s="24"/>
      <c r="I68" s="89">
        <f t="shared" ref="I68:I92" si="4">(E68-C68)/C68</f>
        <v>0.18919002345968639</v>
      </c>
      <c r="J68" s="24">
        <f t="shared" ref="J68:J92" si="5">E68-C68</f>
        <v>6129</v>
      </c>
      <c r="K68" s="24">
        <f t="shared" ref="K68:K92" si="6">E68-D68</f>
        <v>248</v>
      </c>
      <c r="L68" s="24">
        <f t="shared" ref="L68:L92" si="7">H68-G68</f>
        <v>0</v>
      </c>
    </row>
    <row r="69" spans="1:12">
      <c r="A69" s="85">
        <v>75</v>
      </c>
      <c r="B69" s="84" t="s">
        <v>67</v>
      </c>
      <c r="C69" s="24">
        <v>6697</v>
      </c>
      <c r="D69" s="24">
        <v>7387</v>
      </c>
      <c r="E69" s="24">
        <v>7373</v>
      </c>
      <c r="F69" s="24"/>
      <c r="G69" s="24"/>
      <c r="H69" s="24"/>
      <c r="I69" s="89">
        <f t="shared" si="4"/>
        <v>0.10094071972525011</v>
      </c>
      <c r="J69" s="24">
        <f t="shared" si="5"/>
        <v>676</v>
      </c>
      <c r="K69" s="24">
        <f t="shared" si="6"/>
        <v>-14</v>
      </c>
      <c r="L69" s="24">
        <f t="shared" si="7"/>
        <v>0</v>
      </c>
    </row>
    <row r="70" spans="1:12">
      <c r="A70" s="85">
        <v>77</v>
      </c>
      <c r="B70" s="84" t="s">
        <v>68</v>
      </c>
      <c r="C70" s="24">
        <v>25431</v>
      </c>
      <c r="D70" s="24">
        <v>25965</v>
      </c>
      <c r="E70" s="24">
        <v>25867</v>
      </c>
      <c r="F70" s="24"/>
      <c r="G70" s="24"/>
      <c r="H70" s="24"/>
      <c r="I70" s="89">
        <f t="shared" si="4"/>
        <v>1.7144430026345799E-2</v>
      </c>
      <c r="J70" s="24">
        <f t="shared" si="5"/>
        <v>436</v>
      </c>
      <c r="K70" s="24">
        <f t="shared" si="6"/>
        <v>-98</v>
      </c>
      <c r="L70" s="24">
        <f t="shared" si="7"/>
        <v>0</v>
      </c>
    </row>
    <row r="71" spans="1:12">
      <c r="A71" s="85">
        <v>78</v>
      </c>
      <c r="B71" s="84" t="s">
        <v>69</v>
      </c>
      <c r="C71" s="24">
        <v>36591</v>
      </c>
      <c r="D71" s="24">
        <v>45524</v>
      </c>
      <c r="E71" s="24">
        <v>42894</v>
      </c>
      <c r="F71" s="24"/>
      <c r="G71" s="24"/>
      <c r="H71" s="24"/>
      <c r="I71" s="89">
        <f t="shared" si="4"/>
        <v>0.17225547265721078</v>
      </c>
      <c r="J71" s="24">
        <f t="shared" si="5"/>
        <v>6303</v>
      </c>
      <c r="K71" s="24">
        <f t="shared" si="6"/>
        <v>-2630</v>
      </c>
      <c r="L71" s="24">
        <f t="shared" si="7"/>
        <v>0</v>
      </c>
    </row>
    <row r="72" spans="1:12">
      <c r="A72" s="85">
        <v>79</v>
      </c>
      <c r="B72" s="84" t="s">
        <v>70</v>
      </c>
      <c r="C72" s="24">
        <v>40284</v>
      </c>
      <c r="D72" s="24">
        <v>40809</v>
      </c>
      <c r="E72" s="24">
        <v>41677</v>
      </c>
      <c r="F72" s="24"/>
      <c r="G72" s="24"/>
      <c r="H72" s="24"/>
      <c r="I72" s="89">
        <f t="shared" si="4"/>
        <v>3.4579485651871709E-2</v>
      </c>
      <c r="J72" s="24">
        <f t="shared" si="5"/>
        <v>1393</v>
      </c>
      <c r="K72" s="24">
        <f t="shared" si="6"/>
        <v>868</v>
      </c>
      <c r="L72" s="24">
        <f t="shared" si="7"/>
        <v>0</v>
      </c>
    </row>
    <row r="73" spans="1:12">
      <c r="A73" s="85">
        <v>80</v>
      </c>
      <c r="B73" s="84" t="s">
        <v>71</v>
      </c>
      <c r="C73" s="24">
        <v>229030</v>
      </c>
      <c r="D73" s="24">
        <v>232471</v>
      </c>
      <c r="E73" s="24">
        <v>249037</v>
      </c>
      <c r="F73" s="24"/>
      <c r="G73" s="24"/>
      <c r="H73" s="24"/>
      <c r="I73" s="89">
        <f t="shared" si="4"/>
        <v>8.7355368292363442E-2</v>
      </c>
      <c r="J73" s="24">
        <f t="shared" si="5"/>
        <v>20007</v>
      </c>
      <c r="K73" s="24">
        <f t="shared" si="6"/>
        <v>16566</v>
      </c>
      <c r="L73" s="24">
        <f t="shared" si="7"/>
        <v>0</v>
      </c>
    </row>
    <row r="74" spans="1:12">
      <c r="A74" s="85">
        <v>81</v>
      </c>
      <c r="B74" s="84" t="s">
        <v>72</v>
      </c>
      <c r="C74" s="24">
        <v>481336</v>
      </c>
      <c r="D74" s="24">
        <v>466745</v>
      </c>
      <c r="E74" s="24">
        <v>463664</v>
      </c>
      <c r="F74" s="24"/>
      <c r="G74" s="24"/>
      <c r="H74" s="24"/>
      <c r="I74" s="89">
        <f t="shared" si="4"/>
        <v>-3.6714478036132765E-2</v>
      </c>
      <c r="J74" s="24">
        <f t="shared" si="5"/>
        <v>-17672</v>
      </c>
      <c r="K74" s="24">
        <f t="shared" si="6"/>
        <v>-3081</v>
      </c>
      <c r="L74" s="24">
        <f t="shared" si="7"/>
        <v>0</v>
      </c>
    </row>
    <row r="75" spans="1:12">
      <c r="A75" s="85">
        <v>82</v>
      </c>
      <c r="B75" s="84" t="s">
        <v>73</v>
      </c>
      <c r="C75" s="24">
        <v>307058</v>
      </c>
      <c r="D75" s="24">
        <v>314040</v>
      </c>
      <c r="E75" s="24">
        <v>327324</v>
      </c>
      <c r="F75" s="24"/>
      <c r="G75" s="24"/>
      <c r="H75" s="24"/>
      <c r="I75" s="89">
        <f t="shared" si="4"/>
        <v>6.6000560154759039E-2</v>
      </c>
      <c r="J75" s="24">
        <f t="shared" si="5"/>
        <v>20266</v>
      </c>
      <c r="K75" s="24">
        <f t="shared" si="6"/>
        <v>13284</v>
      </c>
      <c r="L75" s="24">
        <f t="shared" si="7"/>
        <v>0</v>
      </c>
    </row>
    <row r="76" spans="1:12">
      <c r="A76" s="85">
        <v>84</v>
      </c>
      <c r="B76" s="84" t="s">
        <v>74</v>
      </c>
      <c r="C76" s="24">
        <v>45752</v>
      </c>
      <c r="D76" s="24">
        <v>71559</v>
      </c>
      <c r="E76" s="24">
        <v>71502</v>
      </c>
      <c r="F76" s="24"/>
      <c r="G76" s="24"/>
      <c r="H76" s="24"/>
      <c r="I76" s="89">
        <f t="shared" si="4"/>
        <v>0.56281692603602029</v>
      </c>
      <c r="J76" s="24">
        <f t="shared" si="5"/>
        <v>25750</v>
      </c>
      <c r="K76" s="24">
        <f t="shared" si="6"/>
        <v>-57</v>
      </c>
      <c r="L76" s="24">
        <f t="shared" si="7"/>
        <v>0</v>
      </c>
    </row>
    <row r="77" spans="1:12">
      <c r="A77" s="85">
        <v>85</v>
      </c>
      <c r="B77" s="84" t="s">
        <v>75</v>
      </c>
      <c r="C77" s="24">
        <v>392745</v>
      </c>
      <c r="D77" s="24">
        <v>446747</v>
      </c>
      <c r="E77" s="24">
        <v>446620</v>
      </c>
      <c r="F77" s="24"/>
      <c r="G77" s="24"/>
      <c r="H77" s="24"/>
      <c r="I77" s="89">
        <f t="shared" si="4"/>
        <v>0.13717552101236172</v>
      </c>
      <c r="J77" s="24">
        <f t="shared" si="5"/>
        <v>53875</v>
      </c>
      <c r="K77" s="24">
        <f t="shared" si="6"/>
        <v>-127</v>
      </c>
      <c r="L77" s="24">
        <f t="shared" si="7"/>
        <v>0</v>
      </c>
    </row>
    <row r="78" spans="1:12">
      <c r="A78" s="85">
        <v>86</v>
      </c>
      <c r="B78" s="84" t="s">
        <v>76</v>
      </c>
      <c r="C78" s="24">
        <v>174229</v>
      </c>
      <c r="D78" s="24">
        <v>207005</v>
      </c>
      <c r="E78" s="24">
        <v>212626</v>
      </c>
      <c r="F78" s="24"/>
      <c r="G78" s="24"/>
      <c r="H78" s="24"/>
      <c r="I78" s="89">
        <f t="shared" si="4"/>
        <v>0.22038237032870533</v>
      </c>
      <c r="J78" s="24">
        <f t="shared" si="5"/>
        <v>38397</v>
      </c>
      <c r="K78" s="24">
        <f t="shared" si="6"/>
        <v>5621</v>
      </c>
      <c r="L78" s="24">
        <f t="shared" si="7"/>
        <v>0</v>
      </c>
    </row>
    <row r="79" spans="1:12">
      <c r="A79" s="85">
        <v>87</v>
      </c>
      <c r="B79" s="84" t="s">
        <v>77</v>
      </c>
      <c r="C79" s="24">
        <v>22290</v>
      </c>
      <c r="D79" s="24">
        <v>24025</v>
      </c>
      <c r="E79" s="24">
        <v>26955</v>
      </c>
      <c r="F79" s="24"/>
      <c r="G79" s="24"/>
      <c r="H79" s="24"/>
      <c r="I79" s="89">
        <f t="shared" si="4"/>
        <v>0.20928667563930015</v>
      </c>
      <c r="J79" s="24">
        <f t="shared" si="5"/>
        <v>4665</v>
      </c>
      <c r="K79" s="24">
        <f t="shared" si="6"/>
        <v>2930</v>
      </c>
      <c r="L79" s="24">
        <f t="shared" si="7"/>
        <v>0</v>
      </c>
    </row>
    <row r="80" spans="1:12">
      <c r="A80" s="85">
        <v>88</v>
      </c>
      <c r="B80" s="84" t="s">
        <v>78</v>
      </c>
      <c r="C80" s="24">
        <v>45136</v>
      </c>
      <c r="D80" s="24">
        <v>50133</v>
      </c>
      <c r="E80" s="24">
        <v>49953</v>
      </c>
      <c r="F80" s="24"/>
      <c r="G80" s="24"/>
      <c r="H80" s="24"/>
      <c r="I80" s="89">
        <f t="shared" si="4"/>
        <v>0.10672190712513294</v>
      </c>
      <c r="J80" s="24">
        <f t="shared" si="5"/>
        <v>4817</v>
      </c>
      <c r="K80" s="24">
        <f t="shared" si="6"/>
        <v>-180</v>
      </c>
      <c r="L80" s="24">
        <f t="shared" si="7"/>
        <v>0</v>
      </c>
    </row>
    <row r="81" spans="1:12">
      <c r="A81" s="85">
        <v>90</v>
      </c>
      <c r="B81" s="84" t="s">
        <v>79</v>
      </c>
      <c r="C81" s="24">
        <v>10458</v>
      </c>
      <c r="D81" s="24">
        <v>10948</v>
      </c>
      <c r="E81" s="24">
        <v>10865</v>
      </c>
      <c r="F81" s="24"/>
      <c r="G81" s="24"/>
      <c r="H81" s="24"/>
      <c r="I81" s="89">
        <f t="shared" si="4"/>
        <v>3.8917575062153376E-2</v>
      </c>
      <c r="J81" s="24">
        <f t="shared" si="5"/>
        <v>407</v>
      </c>
      <c r="K81" s="24">
        <f t="shared" si="6"/>
        <v>-83</v>
      </c>
      <c r="L81" s="24">
        <f t="shared" si="7"/>
        <v>0</v>
      </c>
    </row>
    <row r="82" spans="1:12">
      <c r="A82" s="85">
        <v>91</v>
      </c>
      <c r="B82" s="84" t="s">
        <v>80</v>
      </c>
      <c r="C82" s="24">
        <v>2603</v>
      </c>
      <c r="D82" s="24">
        <v>2833</v>
      </c>
      <c r="E82" s="24">
        <v>2887</v>
      </c>
      <c r="F82" s="24"/>
      <c r="G82" s="24"/>
      <c r="H82" s="24"/>
      <c r="I82" s="89">
        <f t="shared" si="4"/>
        <v>0.10910487898578564</v>
      </c>
      <c r="J82" s="24">
        <f t="shared" si="5"/>
        <v>284</v>
      </c>
      <c r="K82" s="24">
        <f t="shared" si="6"/>
        <v>54</v>
      </c>
      <c r="L82" s="24">
        <f t="shared" si="7"/>
        <v>0</v>
      </c>
    </row>
    <row r="83" spans="1:12">
      <c r="A83" s="85">
        <v>92</v>
      </c>
      <c r="B83" s="84" t="s">
        <v>81</v>
      </c>
      <c r="C83" s="24">
        <v>7841</v>
      </c>
      <c r="D83" s="24">
        <v>7165</v>
      </c>
      <c r="E83" s="24">
        <v>7104</v>
      </c>
      <c r="F83" s="24"/>
      <c r="G83" s="24"/>
      <c r="H83" s="24"/>
      <c r="I83" s="89">
        <f t="shared" si="4"/>
        <v>-9.3993113123326102E-2</v>
      </c>
      <c r="J83" s="24">
        <f t="shared" si="5"/>
        <v>-737</v>
      </c>
      <c r="K83" s="24">
        <f t="shared" si="6"/>
        <v>-61</v>
      </c>
      <c r="L83" s="24">
        <f t="shared" si="7"/>
        <v>0</v>
      </c>
    </row>
    <row r="84" spans="1:12">
      <c r="A84" s="85">
        <v>93</v>
      </c>
      <c r="B84" s="84" t="s">
        <v>82</v>
      </c>
      <c r="C84" s="24">
        <v>42123</v>
      </c>
      <c r="D84" s="24">
        <v>44478</v>
      </c>
      <c r="E84" s="24">
        <v>45831</v>
      </c>
      <c r="F84" s="24"/>
      <c r="G84" s="24"/>
      <c r="H84" s="24"/>
      <c r="I84" s="89">
        <f t="shared" si="4"/>
        <v>8.802791823944163E-2</v>
      </c>
      <c r="J84" s="24">
        <f t="shared" si="5"/>
        <v>3708</v>
      </c>
      <c r="K84" s="24">
        <f t="shared" si="6"/>
        <v>1353</v>
      </c>
      <c r="L84" s="24">
        <f t="shared" si="7"/>
        <v>0</v>
      </c>
    </row>
    <row r="85" spans="1:12">
      <c r="A85" s="85">
        <v>94</v>
      </c>
      <c r="B85" s="84" t="s">
        <v>83</v>
      </c>
      <c r="C85" s="24">
        <v>46589</v>
      </c>
      <c r="D85" s="24">
        <v>50540</v>
      </c>
      <c r="E85" s="24">
        <v>50682</v>
      </c>
      <c r="F85" s="24"/>
      <c r="G85" s="24"/>
      <c r="H85" s="24"/>
      <c r="I85" s="89">
        <f t="shared" si="4"/>
        <v>8.7853355942389841E-2</v>
      </c>
      <c r="J85" s="24">
        <f t="shared" si="5"/>
        <v>4093</v>
      </c>
      <c r="K85" s="24">
        <f t="shared" si="6"/>
        <v>142</v>
      </c>
      <c r="L85" s="24">
        <f t="shared" si="7"/>
        <v>0</v>
      </c>
    </row>
    <row r="86" spans="1:12">
      <c r="A86" s="85">
        <v>95</v>
      </c>
      <c r="B86" s="84" t="s">
        <v>84</v>
      </c>
      <c r="C86" s="24">
        <v>56971</v>
      </c>
      <c r="D86" s="24">
        <v>55776</v>
      </c>
      <c r="E86" s="24">
        <v>55444</v>
      </c>
      <c r="F86" s="24"/>
      <c r="G86" s="24"/>
      <c r="H86" s="24"/>
      <c r="I86" s="89">
        <f t="shared" si="4"/>
        <v>-2.6803110354390831E-2</v>
      </c>
      <c r="J86" s="24">
        <f t="shared" si="5"/>
        <v>-1527</v>
      </c>
      <c r="K86" s="24">
        <f t="shared" si="6"/>
        <v>-332</v>
      </c>
      <c r="L86" s="24">
        <f t="shared" si="7"/>
        <v>0</v>
      </c>
    </row>
    <row r="87" spans="1:12">
      <c r="A87" s="85">
        <v>96</v>
      </c>
      <c r="B87" s="84" t="s">
        <v>85</v>
      </c>
      <c r="C87" s="24">
        <v>94770</v>
      </c>
      <c r="D87" s="24">
        <v>99277</v>
      </c>
      <c r="E87" s="24">
        <v>99819</v>
      </c>
      <c r="F87" s="24"/>
      <c r="G87" s="24"/>
      <c r="H87" s="24"/>
      <c r="I87" s="89">
        <f t="shared" si="4"/>
        <v>5.3276353276353279E-2</v>
      </c>
      <c r="J87" s="24">
        <f t="shared" si="5"/>
        <v>5049</v>
      </c>
      <c r="K87" s="24">
        <f t="shared" si="6"/>
        <v>542</v>
      </c>
      <c r="L87" s="24">
        <f t="shared" si="7"/>
        <v>0</v>
      </c>
    </row>
    <row r="88" spans="1:12">
      <c r="A88" s="85">
        <v>97</v>
      </c>
      <c r="B88" s="84" t="s">
        <v>86</v>
      </c>
      <c r="C88" s="24">
        <v>22341</v>
      </c>
      <c r="D88" s="24">
        <v>17307</v>
      </c>
      <c r="E88" s="24">
        <v>17064</v>
      </c>
      <c r="F88" s="24"/>
      <c r="G88" s="24"/>
      <c r="H88" s="24"/>
      <c r="I88" s="89">
        <f t="shared" si="4"/>
        <v>-0.23620249765006043</v>
      </c>
      <c r="J88" s="24">
        <f t="shared" si="5"/>
        <v>-5277</v>
      </c>
      <c r="K88" s="24">
        <f t="shared" si="6"/>
        <v>-243</v>
      </c>
      <c r="L88" s="24">
        <f t="shared" si="7"/>
        <v>0</v>
      </c>
    </row>
    <row r="89" spans="1:12">
      <c r="A89" s="85">
        <v>98</v>
      </c>
      <c r="B89" s="84" t="s">
        <v>87</v>
      </c>
      <c r="C89" s="24">
        <v>970</v>
      </c>
      <c r="D89" s="24">
        <v>839</v>
      </c>
      <c r="E89" s="24">
        <v>832</v>
      </c>
      <c r="F89" s="24"/>
      <c r="G89" s="24"/>
      <c r="H89" s="24"/>
      <c r="I89" s="89">
        <f t="shared" si="4"/>
        <v>-0.1422680412371134</v>
      </c>
      <c r="J89" s="24">
        <f t="shared" si="5"/>
        <v>-138</v>
      </c>
      <c r="K89" s="24">
        <f t="shared" si="6"/>
        <v>-7</v>
      </c>
      <c r="L89" s="24">
        <f t="shared" si="7"/>
        <v>0</v>
      </c>
    </row>
    <row r="90" spans="1:12">
      <c r="A90" s="85">
        <v>99</v>
      </c>
      <c r="B90" s="84" t="s">
        <v>88</v>
      </c>
      <c r="C90" s="24">
        <v>3738</v>
      </c>
      <c r="D90" s="24">
        <v>3783</v>
      </c>
      <c r="E90" s="24">
        <v>3838</v>
      </c>
      <c r="F90" s="24"/>
      <c r="G90" s="24"/>
      <c r="H90" s="24"/>
      <c r="I90" s="89">
        <f t="shared" si="4"/>
        <v>2.6752273943285179E-2</v>
      </c>
      <c r="J90" s="24">
        <f t="shared" si="5"/>
        <v>100</v>
      </c>
      <c r="K90" s="24">
        <f t="shared" si="6"/>
        <v>55</v>
      </c>
      <c r="L90" s="24">
        <f t="shared" si="7"/>
        <v>0</v>
      </c>
    </row>
    <row r="91" spans="1:12" s="155" customFormat="1">
      <c r="A91" s="85"/>
      <c r="B91" s="98" t="s">
        <v>285</v>
      </c>
      <c r="C91" s="24"/>
      <c r="D91" s="24">
        <v>42104</v>
      </c>
      <c r="E91" s="24">
        <v>42578</v>
      </c>
      <c r="F91" s="24"/>
      <c r="G91" s="24"/>
      <c r="H91" s="24"/>
      <c r="I91" s="89"/>
      <c r="J91" s="24"/>
      <c r="K91" s="24"/>
      <c r="L91" s="24"/>
    </row>
    <row r="92" spans="1:12" s="114" customFormat="1" ht="14.45" customHeight="1">
      <c r="A92" s="192" t="s">
        <v>89</v>
      </c>
      <c r="B92" s="192"/>
      <c r="C92" s="118">
        <v>10991521</v>
      </c>
      <c r="D92" s="118">
        <v>11457691</v>
      </c>
      <c r="E92" s="118">
        <v>11631120</v>
      </c>
      <c r="F92" s="118"/>
      <c r="G92" s="118"/>
      <c r="H92" s="118"/>
      <c r="I92" s="111">
        <f t="shared" si="4"/>
        <v>5.8190217714181688E-2</v>
      </c>
      <c r="J92" s="119">
        <f t="shared" si="5"/>
        <v>639599</v>
      </c>
      <c r="K92" s="119">
        <f t="shared" si="6"/>
        <v>173429</v>
      </c>
      <c r="L92" s="24">
        <f t="shared" si="7"/>
        <v>0</v>
      </c>
    </row>
    <row r="94" spans="1:12">
      <c r="C94" s="168"/>
      <c r="D94" s="168"/>
      <c r="E94" s="168"/>
      <c r="F94" s="168"/>
      <c r="G94" s="168"/>
      <c r="H94" s="168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L72" sqref="L72"/>
    </sheetView>
  </sheetViews>
  <sheetFormatPr defaultRowHeight="15"/>
  <cols>
    <col min="1" max="1" width="9.140625" style="155"/>
    <col min="2" max="2" width="15.28515625" style="155" customWidth="1"/>
    <col min="3" max="3" width="16" style="155" customWidth="1"/>
    <col min="4" max="4" width="16.28515625" style="155" customWidth="1"/>
    <col min="5" max="5" width="17" style="155" customWidth="1"/>
    <col min="6" max="6" width="15.85546875" style="155" customWidth="1"/>
    <col min="7" max="7" width="16.42578125" style="155" customWidth="1"/>
    <col min="8" max="16384" width="9.140625" style="155"/>
  </cols>
  <sheetData>
    <row r="1" spans="1:14" ht="60">
      <c r="A1" s="173" t="s">
        <v>0</v>
      </c>
      <c r="B1" s="173" t="s">
        <v>293</v>
      </c>
      <c r="C1" s="173" t="s">
        <v>294</v>
      </c>
      <c r="D1" s="173" t="s">
        <v>295</v>
      </c>
      <c r="E1" s="173" t="s">
        <v>296</v>
      </c>
      <c r="F1" s="173" t="s">
        <v>297</v>
      </c>
      <c r="G1" s="173" t="s">
        <v>298</v>
      </c>
    </row>
    <row r="2" spans="1:14">
      <c r="A2" s="179">
        <v>41275</v>
      </c>
      <c r="B2" s="157">
        <v>11698045</v>
      </c>
      <c r="C2" s="180">
        <v>11916179.4255966</v>
      </c>
      <c r="D2" s="157">
        <v>2963719</v>
      </c>
      <c r="E2" s="180">
        <v>3045021.8484817599</v>
      </c>
      <c r="F2" s="157">
        <v>2667984</v>
      </c>
      <c r="G2" s="180">
        <v>2624319.4654057301</v>
      </c>
      <c r="J2" s="181"/>
      <c r="L2" s="181"/>
      <c r="N2" s="157"/>
    </row>
    <row r="3" spans="1:14">
      <c r="A3" s="179">
        <v>41306</v>
      </c>
      <c r="B3" s="157">
        <v>11620928</v>
      </c>
      <c r="C3" s="180">
        <v>11924415.6467872</v>
      </c>
      <c r="D3" s="157">
        <v>2969232</v>
      </c>
      <c r="E3" s="180">
        <v>2941292.5346830301</v>
      </c>
      <c r="F3" s="157">
        <v>2670744</v>
      </c>
      <c r="G3" s="180">
        <v>2638500.34219382</v>
      </c>
      <c r="J3" s="181"/>
      <c r="L3" s="181"/>
      <c r="N3" s="157"/>
    </row>
    <row r="4" spans="1:14">
      <c r="A4" s="179">
        <v>41334</v>
      </c>
      <c r="B4" s="157">
        <v>11896801</v>
      </c>
      <c r="C4" s="180">
        <v>12010268.3357812</v>
      </c>
      <c r="D4" s="157">
        <v>2973096</v>
      </c>
      <c r="E4" s="180">
        <v>2942167.3553914102</v>
      </c>
      <c r="F4" s="157">
        <v>2651342</v>
      </c>
      <c r="G4" s="180">
        <v>2641239.8186940602</v>
      </c>
      <c r="J4" s="181"/>
      <c r="L4" s="181"/>
      <c r="N4" s="157"/>
    </row>
    <row r="5" spans="1:14">
      <c r="A5" s="179">
        <v>41365</v>
      </c>
      <c r="B5" s="157">
        <v>12132681</v>
      </c>
      <c r="C5" s="180">
        <v>12066951.7650484</v>
      </c>
      <c r="D5" s="157">
        <v>2976760</v>
      </c>
      <c r="E5" s="180">
        <v>2959869.3345828098</v>
      </c>
      <c r="F5" s="157">
        <v>2649513</v>
      </c>
      <c r="G5" s="180">
        <v>2655310.4326339802</v>
      </c>
      <c r="J5" s="181"/>
      <c r="L5" s="181"/>
      <c r="N5" s="157"/>
    </row>
    <row r="6" spans="1:14">
      <c r="A6" s="179">
        <v>41395</v>
      </c>
      <c r="B6" s="157">
        <v>12216079</v>
      </c>
      <c r="C6" s="180">
        <v>12070222.755859001</v>
      </c>
      <c r="D6" s="157">
        <v>2981302</v>
      </c>
      <c r="E6" s="180">
        <v>2960852.65800574</v>
      </c>
      <c r="F6" s="157">
        <v>2650756</v>
      </c>
      <c r="G6" s="180">
        <v>2667346.3767335401</v>
      </c>
      <c r="J6" s="181"/>
      <c r="L6" s="181"/>
      <c r="N6" s="157"/>
    </row>
    <row r="7" spans="1:14">
      <c r="A7" s="179">
        <v>41426</v>
      </c>
      <c r="B7" s="157">
        <v>12274403</v>
      </c>
      <c r="C7" s="180">
        <v>12109377.393863</v>
      </c>
      <c r="D7" s="157">
        <v>2974355</v>
      </c>
      <c r="E7" s="180">
        <v>2960785.68708712</v>
      </c>
      <c r="F7" s="157">
        <v>2663305</v>
      </c>
      <c r="G7" s="180">
        <v>2683642.7515582298</v>
      </c>
      <c r="J7" s="181"/>
      <c r="L7" s="181"/>
      <c r="N7" s="157"/>
    </row>
    <row r="8" spans="1:14">
      <c r="A8" s="179">
        <v>41456</v>
      </c>
      <c r="B8" s="157">
        <v>12200031</v>
      </c>
      <c r="C8" s="180">
        <v>12220167.997421499</v>
      </c>
      <c r="D8" s="157">
        <v>2970694</v>
      </c>
      <c r="E8" s="180">
        <v>2941745.6535749398</v>
      </c>
      <c r="F8" s="157">
        <v>2668898</v>
      </c>
      <c r="G8" s="180">
        <v>2695361.8063389999</v>
      </c>
      <c r="J8" s="181"/>
      <c r="L8" s="181"/>
      <c r="N8" s="157"/>
    </row>
    <row r="9" spans="1:14">
      <c r="A9" s="179">
        <v>41487</v>
      </c>
      <c r="B9" s="157">
        <v>12236880</v>
      </c>
      <c r="C9" s="180">
        <v>12259492.472148299</v>
      </c>
      <c r="D9" s="157">
        <v>2931681</v>
      </c>
      <c r="E9" s="180">
        <v>2904625.30148206</v>
      </c>
      <c r="F9" s="157">
        <v>2663081</v>
      </c>
      <c r="G9" s="180">
        <v>2708335.4297730499</v>
      </c>
      <c r="J9" s="181"/>
      <c r="L9" s="181"/>
      <c r="N9" s="157"/>
    </row>
    <row r="10" spans="1:14">
      <c r="A10" s="179">
        <v>41518</v>
      </c>
      <c r="B10" s="157">
        <v>12523723</v>
      </c>
      <c r="C10" s="180">
        <v>12312485.6438828</v>
      </c>
      <c r="D10" s="157">
        <v>2883080</v>
      </c>
      <c r="E10" s="180">
        <v>2875005.2372054299</v>
      </c>
      <c r="F10" s="157">
        <v>2707070</v>
      </c>
      <c r="G10" s="180">
        <v>2731063.8227365199</v>
      </c>
      <c r="J10" s="181"/>
      <c r="L10" s="181"/>
      <c r="N10" s="157"/>
    </row>
    <row r="11" spans="1:14">
      <c r="A11" s="179">
        <v>41548</v>
      </c>
      <c r="B11" s="157">
        <v>12297151</v>
      </c>
      <c r="C11" s="180">
        <v>12267586.8398601</v>
      </c>
      <c r="D11" s="157">
        <v>2856746</v>
      </c>
      <c r="E11" s="180">
        <v>2853261.3253816101</v>
      </c>
      <c r="F11" s="157">
        <v>2756891</v>
      </c>
      <c r="G11" s="180">
        <v>2754135.117509</v>
      </c>
      <c r="J11" s="181"/>
      <c r="L11" s="181"/>
      <c r="N11" s="157"/>
    </row>
    <row r="12" spans="1:14">
      <c r="A12" s="179">
        <v>41579</v>
      </c>
      <c r="B12" s="157">
        <v>12433976</v>
      </c>
      <c r="C12" s="180">
        <v>12384161.856479701</v>
      </c>
      <c r="D12" s="157">
        <v>2800861</v>
      </c>
      <c r="E12" s="180">
        <v>2830497.73779681</v>
      </c>
      <c r="F12" s="157">
        <v>2766055</v>
      </c>
      <c r="G12" s="180">
        <v>2764892.1678707502</v>
      </c>
      <c r="J12" s="181"/>
      <c r="L12" s="181"/>
      <c r="N12" s="157"/>
    </row>
    <row r="13" spans="1:14">
      <c r="A13" s="179">
        <v>41609</v>
      </c>
      <c r="B13" s="157">
        <v>12363785</v>
      </c>
      <c r="C13" s="180">
        <v>12428594.578113601</v>
      </c>
      <c r="D13" s="157">
        <v>2760917</v>
      </c>
      <c r="E13" s="180">
        <v>2812822.9145659301</v>
      </c>
      <c r="F13" s="157">
        <v>2822178</v>
      </c>
      <c r="G13" s="180">
        <v>2784454.5489849001</v>
      </c>
      <c r="J13" s="181"/>
      <c r="L13" s="181"/>
      <c r="N13" s="157"/>
    </row>
    <row r="14" spans="1:14">
      <c r="A14" s="179">
        <v>41640</v>
      </c>
      <c r="B14" s="157">
        <v>12329012</v>
      </c>
      <c r="C14" s="180">
        <v>12556921.163228501</v>
      </c>
      <c r="D14" s="157">
        <v>2720965</v>
      </c>
      <c r="E14" s="180">
        <v>2797135.3161887098</v>
      </c>
      <c r="F14" s="157">
        <v>2838873</v>
      </c>
      <c r="G14" s="180">
        <v>2798692.7097449801</v>
      </c>
      <c r="J14" s="181"/>
      <c r="L14" s="181"/>
      <c r="N14" s="157"/>
    </row>
    <row r="15" spans="1:14">
      <c r="A15" s="179">
        <v>41671</v>
      </c>
      <c r="B15" s="157">
        <v>12355589</v>
      </c>
      <c r="C15" s="180">
        <v>12674078.052572399</v>
      </c>
      <c r="D15" s="157">
        <v>2855300</v>
      </c>
      <c r="E15" s="180">
        <v>2829920.0630763201</v>
      </c>
      <c r="F15" s="157">
        <v>2836699</v>
      </c>
      <c r="G15" s="180">
        <v>2807793.01470761</v>
      </c>
      <c r="J15" s="181"/>
      <c r="L15" s="181"/>
      <c r="N15" s="157"/>
    </row>
    <row r="16" spans="1:14">
      <c r="A16" s="179">
        <v>41699</v>
      </c>
      <c r="B16" s="157">
        <v>12566310</v>
      </c>
      <c r="C16" s="180">
        <v>12605620.915815201</v>
      </c>
      <c r="D16" s="157">
        <v>2871284</v>
      </c>
      <c r="E16" s="180">
        <v>2844199.2902171998</v>
      </c>
      <c r="F16" s="157">
        <v>2849623</v>
      </c>
      <c r="G16" s="180">
        <v>2833706.3770583901</v>
      </c>
      <c r="J16" s="181"/>
      <c r="L16" s="181"/>
      <c r="N16" s="157"/>
    </row>
    <row r="17" spans="1:14">
      <c r="A17" s="179">
        <v>41730</v>
      </c>
      <c r="B17" s="157">
        <v>12730077</v>
      </c>
      <c r="C17" s="180">
        <v>12650416.4417376</v>
      </c>
      <c r="D17" s="157">
        <v>2815090</v>
      </c>
      <c r="E17" s="180">
        <v>2806599.1755610602</v>
      </c>
      <c r="F17" s="157">
        <v>2844868</v>
      </c>
      <c r="G17" s="180">
        <v>2843909.9892145898</v>
      </c>
      <c r="J17" s="181"/>
      <c r="L17" s="181"/>
      <c r="N17" s="157"/>
    </row>
    <row r="18" spans="1:14">
      <c r="A18" s="179">
        <v>41760</v>
      </c>
      <c r="B18" s="157">
        <v>12922571</v>
      </c>
      <c r="C18" s="180">
        <v>12772522.095591901</v>
      </c>
      <c r="D18" s="157">
        <v>2815276</v>
      </c>
      <c r="E18" s="180">
        <v>2805681.94459343</v>
      </c>
      <c r="F18" s="157">
        <v>2849314</v>
      </c>
      <c r="G18" s="180">
        <v>2859650.2708626301</v>
      </c>
      <c r="J18" s="181"/>
      <c r="L18" s="181"/>
      <c r="N18" s="157"/>
    </row>
    <row r="19" spans="1:14">
      <c r="A19" s="179">
        <v>41791</v>
      </c>
      <c r="B19" s="157">
        <v>13034290</v>
      </c>
      <c r="C19" s="180">
        <v>12854195.4126915</v>
      </c>
      <c r="D19" s="157">
        <v>2816946</v>
      </c>
      <c r="E19" s="180">
        <v>2815459.19922096</v>
      </c>
      <c r="F19" s="157">
        <v>2852087</v>
      </c>
      <c r="G19" s="180">
        <v>2867360.4388320302</v>
      </c>
      <c r="J19" s="181"/>
      <c r="L19" s="181"/>
      <c r="N19" s="157"/>
    </row>
    <row r="20" spans="1:14">
      <c r="A20" s="179">
        <v>41821</v>
      </c>
      <c r="B20" s="157">
        <v>12701507</v>
      </c>
      <c r="C20" s="180">
        <v>12820568.7504967</v>
      </c>
      <c r="D20" s="157">
        <v>2875917</v>
      </c>
      <c r="E20" s="180">
        <v>2857429.9044643901</v>
      </c>
      <c r="F20" s="157">
        <v>2864800</v>
      </c>
      <c r="G20" s="180">
        <v>2884202.6326070498</v>
      </c>
      <c r="J20" s="181"/>
      <c r="L20" s="181"/>
      <c r="N20" s="157"/>
    </row>
    <row r="21" spans="1:14">
      <c r="A21" s="179">
        <v>41852</v>
      </c>
      <c r="B21" s="157">
        <v>12884711</v>
      </c>
      <c r="C21" s="180">
        <v>12897891.3839512</v>
      </c>
      <c r="D21" s="157">
        <v>2909657</v>
      </c>
      <c r="E21" s="180">
        <v>2884483.0414353302</v>
      </c>
      <c r="F21" s="157">
        <v>2859563</v>
      </c>
      <c r="G21" s="180">
        <v>2897009.93051016</v>
      </c>
      <c r="J21" s="181"/>
      <c r="L21" s="181"/>
      <c r="N21" s="157"/>
    </row>
    <row r="22" spans="1:14">
      <c r="A22" s="179">
        <v>41883</v>
      </c>
      <c r="B22" s="157">
        <v>13155308</v>
      </c>
      <c r="C22" s="180">
        <v>12959512.4234994</v>
      </c>
      <c r="D22" s="157">
        <v>2907549</v>
      </c>
      <c r="E22" s="180">
        <v>2895448.9955067299</v>
      </c>
      <c r="F22" s="157">
        <v>2879940</v>
      </c>
      <c r="G22" s="180">
        <v>2904826.3431043699</v>
      </c>
      <c r="J22" s="181"/>
      <c r="L22" s="181"/>
      <c r="N22" s="157"/>
    </row>
    <row r="23" spans="1:14">
      <c r="A23" s="179">
        <v>41913</v>
      </c>
      <c r="B23" s="157">
        <v>13072609</v>
      </c>
      <c r="C23" s="180">
        <v>13000270.205803599</v>
      </c>
      <c r="D23" s="157">
        <v>2924846</v>
      </c>
      <c r="E23" s="180">
        <v>2914326.8015473098</v>
      </c>
      <c r="F23" s="157">
        <v>2908367</v>
      </c>
      <c r="G23" s="180">
        <v>2914782.1136004301</v>
      </c>
      <c r="J23" s="181"/>
      <c r="L23" s="181"/>
      <c r="N23" s="157"/>
    </row>
    <row r="24" spans="1:14">
      <c r="A24" s="182">
        <v>41944</v>
      </c>
      <c r="B24" s="157">
        <v>13100694</v>
      </c>
      <c r="C24" s="180">
        <v>13023371.9159094</v>
      </c>
      <c r="D24" s="157">
        <v>2868886</v>
      </c>
      <c r="E24" s="180">
        <v>2888475.4013167098</v>
      </c>
      <c r="F24" s="157">
        <v>2929226</v>
      </c>
      <c r="G24" s="180">
        <v>2934058.8235148499</v>
      </c>
      <c r="J24" s="181"/>
      <c r="L24" s="181"/>
      <c r="N24" s="157"/>
    </row>
    <row r="25" spans="1:14">
      <c r="A25" s="183">
        <v>41974</v>
      </c>
      <c r="B25" s="157">
        <v>13093230</v>
      </c>
      <c r="C25" s="180">
        <v>13058058.8876075</v>
      </c>
      <c r="D25" s="157">
        <v>2827633</v>
      </c>
      <c r="E25" s="180">
        <v>2867890.1545680501</v>
      </c>
      <c r="F25" s="157">
        <v>2909003</v>
      </c>
      <c r="G25" s="180">
        <v>2880953.1068992298</v>
      </c>
      <c r="J25" s="181"/>
      <c r="L25" s="181"/>
      <c r="N25" s="157"/>
    </row>
    <row r="26" spans="1:14">
      <c r="A26" s="183">
        <v>42005</v>
      </c>
      <c r="B26" s="157">
        <v>12913416</v>
      </c>
      <c r="C26" s="180">
        <v>13190688.1946928</v>
      </c>
      <c r="D26" s="157">
        <v>2821819</v>
      </c>
      <c r="E26" s="180">
        <v>2888002.9589849501</v>
      </c>
      <c r="F26" s="157">
        <v>2926680</v>
      </c>
      <c r="G26" s="180">
        <v>2897302.7645863499</v>
      </c>
      <c r="J26" s="181"/>
      <c r="L26" s="181"/>
      <c r="N26" s="157"/>
    </row>
    <row r="27" spans="1:14">
      <c r="A27" s="183">
        <v>42036</v>
      </c>
      <c r="B27" s="157">
        <v>12851205</v>
      </c>
      <c r="C27" s="180">
        <v>13208873.643803701</v>
      </c>
      <c r="D27" s="157">
        <v>2914541</v>
      </c>
      <c r="E27" s="180">
        <v>2886204.6562665598</v>
      </c>
      <c r="F27" s="157">
        <v>2929385</v>
      </c>
      <c r="G27" s="180">
        <v>2905602.3491700301</v>
      </c>
      <c r="J27" s="181"/>
      <c r="L27" s="181"/>
      <c r="N27" s="157"/>
    </row>
    <row r="28" spans="1:14">
      <c r="A28" s="183">
        <v>42064</v>
      </c>
      <c r="B28" s="157">
        <v>13148326</v>
      </c>
      <c r="C28" s="180">
        <v>13284298.657913901</v>
      </c>
      <c r="D28" s="157">
        <v>2898016</v>
      </c>
      <c r="E28" s="180">
        <v>2873661.8412840101</v>
      </c>
      <c r="F28" s="157">
        <v>2926533</v>
      </c>
      <c r="G28" s="180">
        <v>2911425.00554511</v>
      </c>
      <c r="J28" s="181"/>
      <c r="L28" s="181"/>
      <c r="N28" s="157"/>
    </row>
    <row r="29" spans="1:14">
      <c r="A29" s="183">
        <v>42095</v>
      </c>
      <c r="B29" s="157">
        <v>13451823</v>
      </c>
      <c r="C29" s="180">
        <v>13368170.249603599</v>
      </c>
      <c r="D29" s="157">
        <v>2789168</v>
      </c>
      <c r="E29" s="180">
        <v>2779498.9589409502</v>
      </c>
      <c r="F29" s="157">
        <v>2928695</v>
      </c>
      <c r="G29" s="180">
        <v>2925964.14269666</v>
      </c>
      <c r="J29" s="181"/>
      <c r="L29" s="181"/>
      <c r="N29" s="157"/>
    </row>
    <row r="30" spans="1:14">
      <c r="A30" s="183">
        <v>42125</v>
      </c>
      <c r="B30" s="157">
        <v>13585611</v>
      </c>
      <c r="C30" s="180">
        <v>13411757.6163039</v>
      </c>
      <c r="D30" s="157">
        <v>2874835</v>
      </c>
      <c r="E30" s="180">
        <v>2864498.1554310499</v>
      </c>
      <c r="F30" s="157">
        <v>2928677</v>
      </c>
      <c r="G30" s="180">
        <v>2934689.46325689</v>
      </c>
      <c r="J30" s="181"/>
      <c r="L30" s="181"/>
      <c r="N30" s="157"/>
    </row>
    <row r="31" spans="1:14">
      <c r="A31" s="183">
        <v>42156</v>
      </c>
      <c r="B31" s="157">
        <v>13596512</v>
      </c>
      <c r="C31" s="180">
        <v>13437806.330235399</v>
      </c>
      <c r="D31" s="157">
        <v>2829934</v>
      </c>
      <c r="E31" s="180">
        <v>2831764.4810389499</v>
      </c>
      <c r="F31" s="157">
        <v>2936848</v>
      </c>
      <c r="G31" s="180">
        <v>2943548.4928454501</v>
      </c>
      <c r="J31" s="181"/>
      <c r="L31" s="181"/>
      <c r="N31" s="157"/>
    </row>
    <row r="32" spans="1:14">
      <c r="A32" s="183">
        <v>42186</v>
      </c>
      <c r="B32" s="157">
        <v>13318215</v>
      </c>
      <c r="C32" s="180">
        <v>13438453.832893301</v>
      </c>
      <c r="D32" s="157">
        <v>2838611</v>
      </c>
      <c r="E32" s="180">
        <v>2831765.39383619</v>
      </c>
      <c r="F32" s="157">
        <v>2948014</v>
      </c>
      <c r="G32" s="180">
        <v>2958372.2699087802</v>
      </c>
      <c r="J32" s="181"/>
      <c r="L32" s="181"/>
      <c r="N32" s="157"/>
    </row>
    <row r="33" spans="1:14">
      <c r="A33" s="183">
        <v>42217</v>
      </c>
      <c r="B33" s="157">
        <v>13566414</v>
      </c>
      <c r="C33" s="180">
        <v>13498638.242383299</v>
      </c>
      <c r="D33" s="157">
        <v>2629792</v>
      </c>
      <c r="E33" s="180">
        <v>2616117.6789024901</v>
      </c>
      <c r="F33" s="157">
        <v>2949836</v>
      </c>
      <c r="G33" s="180">
        <v>2977110.3811178799</v>
      </c>
      <c r="J33" s="181"/>
      <c r="L33" s="181"/>
      <c r="N33" s="157"/>
    </row>
    <row r="34" spans="1:14">
      <c r="A34" s="183">
        <v>42248</v>
      </c>
      <c r="B34" s="157">
        <v>13489364</v>
      </c>
      <c r="C34" s="180">
        <v>13281346.986824799</v>
      </c>
      <c r="D34" s="157">
        <v>2841359</v>
      </c>
      <c r="E34" s="180">
        <v>2835195.81007247</v>
      </c>
      <c r="F34" s="157">
        <v>2967562</v>
      </c>
      <c r="G34" s="180">
        <v>2986832.1613143901</v>
      </c>
      <c r="J34" s="181"/>
      <c r="L34" s="181"/>
      <c r="N34" s="157"/>
    </row>
    <row r="35" spans="1:14">
      <c r="A35" s="183">
        <v>42278</v>
      </c>
      <c r="B35" s="157">
        <v>13741124</v>
      </c>
      <c r="C35" s="180">
        <v>13631183.157846799</v>
      </c>
      <c r="D35" s="157">
        <v>2834268</v>
      </c>
      <c r="E35" s="180">
        <v>2830524.7888062298</v>
      </c>
      <c r="F35" s="157">
        <v>3071020</v>
      </c>
      <c r="G35" s="180">
        <v>3080103.0087260399</v>
      </c>
      <c r="J35" s="181"/>
      <c r="L35" s="181"/>
      <c r="N35" s="157"/>
    </row>
    <row r="36" spans="1:14">
      <c r="A36" s="183">
        <v>42309</v>
      </c>
      <c r="B36" s="157">
        <v>13755572</v>
      </c>
      <c r="C36" s="180">
        <v>13647836.044768101</v>
      </c>
      <c r="D36" s="157">
        <v>2830809</v>
      </c>
      <c r="E36" s="180">
        <v>2844984.4645536998</v>
      </c>
      <c r="F36" s="157">
        <v>2996123</v>
      </c>
      <c r="G36" s="180">
        <v>3004983.4580681799</v>
      </c>
      <c r="J36" s="181"/>
      <c r="L36" s="181"/>
      <c r="N36" s="157"/>
    </row>
    <row r="37" spans="1:14">
      <c r="A37" s="183">
        <v>42339</v>
      </c>
      <c r="B37" s="157">
        <v>13713717</v>
      </c>
      <c r="C37" s="180">
        <v>13738424.101340299</v>
      </c>
      <c r="D37" s="157">
        <v>2833035</v>
      </c>
      <c r="E37" s="180">
        <v>2860078.7141403002</v>
      </c>
      <c r="F37" s="157">
        <v>3031979</v>
      </c>
      <c r="G37" s="180">
        <v>3018698.70737623</v>
      </c>
      <c r="J37" s="181"/>
      <c r="L37" s="181"/>
      <c r="N37" s="157"/>
    </row>
    <row r="38" spans="1:14">
      <c r="A38" s="183">
        <v>42370</v>
      </c>
      <c r="B38" s="157">
        <v>13352629</v>
      </c>
      <c r="C38" s="180">
        <v>13646539.299797799</v>
      </c>
      <c r="D38" s="157">
        <v>2803728</v>
      </c>
      <c r="E38" s="180">
        <v>2861198.7755237799</v>
      </c>
      <c r="F38" s="157">
        <v>3034105</v>
      </c>
      <c r="G38" s="180">
        <v>3023362.0447415998</v>
      </c>
      <c r="J38" s="181"/>
      <c r="L38" s="181"/>
      <c r="N38" s="157"/>
    </row>
    <row r="39" spans="1:14">
      <c r="A39" s="183">
        <v>42401</v>
      </c>
      <c r="B39" s="157">
        <v>13258741</v>
      </c>
      <c r="C39" s="180">
        <v>13604986.503652999</v>
      </c>
      <c r="D39" s="157">
        <v>2708174</v>
      </c>
      <c r="E39" s="180">
        <v>2684014.13802716</v>
      </c>
      <c r="F39" s="157">
        <v>3059263</v>
      </c>
      <c r="G39" s="180">
        <v>3044289.2298531001</v>
      </c>
      <c r="J39" s="181"/>
      <c r="L39" s="181"/>
      <c r="N39" s="157"/>
    </row>
    <row r="40" spans="1:14">
      <c r="A40" s="183">
        <v>42430</v>
      </c>
      <c r="B40" s="157">
        <v>13503330</v>
      </c>
      <c r="C40" s="180">
        <v>13641018.6207068</v>
      </c>
      <c r="D40" s="157">
        <v>2683978</v>
      </c>
      <c r="E40" s="180">
        <v>2665641.9966704901</v>
      </c>
      <c r="F40" s="157">
        <v>3068719</v>
      </c>
      <c r="G40" s="180">
        <v>3053588.1214132998</v>
      </c>
      <c r="J40" s="181"/>
      <c r="L40" s="181"/>
      <c r="N40" s="157"/>
    </row>
    <row r="41" spans="1:14">
      <c r="A41" s="183">
        <v>42461</v>
      </c>
      <c r="B41" s="157">
        <v>13665900</v>
      </c>
      <c r="C41" s="180">
        <v>13591058.838909101</v>
      </c>
      <c r="D41" s="157">
        <v>2671866</v>
      </c>
      <c r="E41" s="180">
        <v>2663503.08798136</v>
      </c>
      <c r="F41" s="157">
        <v>3062031</v>
      </c>
      <c r="G41" s="180">
        <v>3055973.47766372</v>
      </c>
      <c r="J41" s="181"/>
      <c r="L41" s="181"/>
      <c r="N41" s="157"/>
    </row>
    <row r="42" spans="1:14">
      <c r="A42" s="183">
        <v>42491</v>
      </c>
      <c r="B42" s="157">
        <v>13696518</v>
      </c>
      <c r="C42" s="180">
        <v>13543500.610668801</v>
      </c>
      <c r="D42" s="157">
        <v>2683126</v>
      </c>
      <c r="E42" s="180">
        <v>2672564.2258901899</v>
      </c>
      <c r="F42" s="157">
        <v>3063975</v>
      </c>
      <c r="G42" s="180">
        <v>3061399.1686545</v>
      </c>
      <c r="J42" s="181"/>
      <c r="L42" s="181"/>
      <c r="N42" s="157"/>
    </row>
    <row r="43" spans="1:14">
      <c r="A43" s="183">
        <v>42522</v>
      </c>
      <c r="B43" s="157">
        <v>13686743</v>
      </c>
      <c r="C43" s="180">
        <v>13521012.3707188</v>
      </c>
      <c r="D43" s="157">
        <v>2679867</v>
      </c>
      <c r="E43" s="180">
        <v>2676654.8582244101</v>
      </c>
      <c r="F43" s="157">
        <v>3083240</v>
      </c>
      <c r="G43" s="180">
        <v>3072663.95035615</v>
      </c>
      <c r="J43" s="181"/>
      <c r="L43" s="181"/>
      <c r="N43" s="157"/>
    </row>
    <row r="44" spans="1:14">
      <c r="A44" s="183">
        <v>42552</v>
      </c>
      <c r="B44" s="157">
        <v>13362031</v>
      </c>
      <c r="C44" s="180">
        <v>13453430.220881799</v>
      </c>
      <c r="D44" s="157">
        <v>2684141</v>
      </c>
      <c r="E44" s="180">
        <v>2682360.4579007602</v>
      </c>
      <c r="F44" s="157">
        <v>3071724</v>
      </c>
      <c r="G44" s="180">
        <v>3067648.5181777002</v>
      </c>
      <c r="J44" s="181"/>
      <c r="L44" s="181"/>
      <c r="N44" s="157"/>
    </row>
    <row r="45" spans="1:14">
      <c r="A45" s="183">
        <v>42583</v>
      </c>
      <c r="B45" s="157">
        <v>13471407</v>
      </c>
      <c r="C45" s="180">
        <v>13402461.305854701</v>
      </c>
      <c r="D45" s="157">
        <v>2690074</v>
      </c>
      <c r="E45" s="180">
        <v>2683158.4344107001</v>
      </c>
      <c r="F45" s="157">
        <v>3042243</v>
      </c>
      <c r="G45" s="180">
        <v>3059607.2982724798</v>
      </c>
      <c r="J45" s="181"/>
      <c r="L45" s="181"/>
      <c r="N45" s="157"/>
    </row>
    <row r="46" spans="1:14">
      <c r="A46" s="183">
        <v>42614</v>
      </c>
      <c r="B46" s="157">
        <v>13470684</v>
      </c>
      <c r="C46" s="180">
        <v>13376325.8374105</v>
      </c>
      <c r="D46" s="157">
        <v>2692666</v>
      </c>
      <c r="E46" s="180">
        <v>2689330.90172059</v>
      </c>
      <c r="F46" s="157">
        <v>2992784</v>
      </c>
      <c r="G46" s="180">
        <v>3004483.4881136701</v>
      </c>
      <c r="J46" s="181"/>
      <c r="L46" s="181"/>
      <c r="N46" s="157"/>
    </row>
    <row r="47" spans="1:14">
      <c r="A47" s="183">
        <v>42644</v>
      </c>
      <c r="B47" s="157">
        <v>13660465</v>
      </c>
      <c r="C47" s="180">
        <v>13414640.283428499</v>
      </c>
      <c r="D47" s="157">
        <v>2695038</v>
      </c>
      <c r="E47" s="180">
        <v>2694549.7987696002</v>
      </c>
      <c r="F47" s="157">
        <v>2994165</v>
      </c>
      <c r="G47" s="180">
        <v>2998035.45705829</v>
      </c>
      <c r="J47" s="181"/>
      <c r="L47" s="181"/>
      <c r="N47" s="157"/>
    </row>
    <row r="48" spans="1:14">
      <c r="A48" s="183">
        <v>42675</v>
      </c>
      <c r="B48" s="157">
        <v>13583875</v>
      </c>
      <c r="C48" s="180">
        <v>13476150.932081699</v>
      </c>
      <c r="D48" s="157">
        <v>2706609</v>
      </c>
      <c r="E48" s="180">
        <v>2716339.3540970501</v>
      </c>
      <c r="F48" s="157">
        <v>2985474</v>
      </c>
      <c r="G48" s="180">
        <v>2992178.2489188402</v>
      </c>
      <c r="J48" s="181"/>
      <c r="L48" s="181"/>
      <c r="N48" s="157"/>
    </row>
    <row r="49" spans="1:14">
      <c r="A49" s="183">
        <v>42705</v>
      </c>
      <c r="B49" s="157">
        <v>13415843</v>
      </c>
      <c r="C49" s="180">
        <v>13455726.020692</v>
      </c>
      <c r="D49" s="157">
        <v>2701537</v>
      </c>
      <c r="E49" s="180">
        <v>2719637.1613410399</v>
      </c>
      <c r="F49" s="157">
        <v>2981646</v>
      </c>
      <c r="G49" s="180">
        <v>2979079.8793015098</v>
      </c>
      <c r="J49" s="181"/>
      <c r="L49" s="181"/>
      <c r="N49" s="157"/>
    </row>
    <row r="50" spans="1:14">
      <c r="A50" s="183">
        <v>42736</v>
      </c>
      <c r="B50" s="55">
        <v>13115945</v>
      </c>
      <c r="C50" s="180">
        <v>13466273.027582999</v>
      </c>
      <c r="D50" s="157">
        <v>2520079</v>
      </c>
      <c r="E50" s="180">
        <v>2569285.36590811</v>
      </c>
      <c r="F50" s="184">
        <v>2970210</v>
      </c>
      <c r="G50" s="180">
        <v>2972801.94143186</v>
      </c>
      <c r="J50" s="181"/>
      <c r="L50" s="181"/>
      <c r="N50" s="157"/>
    </row>
    <row r="51" spans="1:14">
      <c r="A51" s="183">
        <v>42767</v>
      </c>
      <c r="B51" s="55">
        <v>13126079</v>
      </c>
      <c r="C51" s="180">
        <v>13547220.5423561</v>
      </c>
      <c r="D51" s="157">
        <v>2698940</v>
      </c>
      <c r="E51" s="180">
        <v>2678676.7895869901</v>
      </c>
      <c r="F51" s="184">
        <v>2965218</v>
      </c>
      <c r="G51" s="180">
        <v>2964956.7628508401</v>
      </c>
      <c r="J51" s="181"/>
      <c r="L51" s="181"/>
      <c r="N51" s="157"/>
    </row>
    <row r="52" spans="1:14">
      <c r="A52" s="183">
        <v>42795</v>
      </c>
      <c r="B52" s="55">
        <v>13558783</v>
      </c>
      <c r="C52" s="180">
        <v>13716626.782942099</v>
      </c>
      <c r="D52" s="157">
        <v>2734104</v>
      </c>
      <c r="E52" s="180">
        <v>2716621.0400386802</v>
      </c>
      <c r="F52" s="184">
        <v>2970810</v>
      </c>
      <c r="G52" s="180">
        <v>2965544.33191167</v>
      </c>
      <c r="J52" s="181"/>
      <c r="L52" s="181"/>
      <c r="N52" s="157"/>
    </row>
    <row r="53" spans="1:14">
      <c r="A53" s="183">
        <v>42826</v>
      </c>
      <c r="B53" s="55">
        <v>13849359</v>
      </c>
      <c r="C53" s="180">
        <v>13787024.539671799</v>
      </c>
      <c r="D53" s="157">
        <v>2760089</v>
      </c>
      <c r="E53" s="180">
        <v>2749318.8761183298</v>
      </c>
      <c r="F53" s="184">
        <v>2969930</v>
      </c>
      <c r="G53" s="180">
        <v>2968039.12445259</v>
      </c>
      <c r="J53" s="181"/>
      <c r="L53" s="181"/>
      <c r="N53" s="157"/>
    </row>
    <row r="54" spans="1:14">
      <c r="A54" s="183">
        <v>42856</v>
      </c>
      <c r="B54" s="55">
        <v>14105505</v>
      </c>
      <c r="C54" s="180">
        <v>13876430.456513399</v>
      </c>
      <c r="D54" s="157">
        <v>2771634</v>
      </c>
      <c r="E54" s="180">
        <v>2758315.9489061199</v>
      </c>
      <c r="F54" s="184">
        <v>2970555</v>
      </c>
      <c r="G54" s="180">
        <v>2969509.5288499501</v>
      </c>
      <c r="J54" s="181"/>
      <c r="L54" s="181"/>
      <c r="N54" s="157"/>
    </row>
    <row r="55" spans="1:14">
      <c r="A55" s="183">
        <v>42887</v>
      </c>
      <c r="B55" s="55">
        <v>14009873</v>
      </c>
      <c r="C55" s="180">
        <v>13962153.7274743</v>
      </c>
      <c r="D55" s="157">
        <v>2789173</v>
      </c>
      <c r="E55" s="180">
        <v>2779907.2445318499</v>
      </c>
      <c r="F55" s="184">
        <v>2976758</v>
      </c>
      <c r="G55" s="180">
        <v>2967969.02348977</v>
      </c>
      <c r="J55" s="181"/>
      <c r="L55" s="181"/>
      <c r="N55" s="157"/>
    </row>
    <row r="56" spans="1:14">
      <c r="A56" s="183">
        <v>42917</v>
      </c>
      <c r="B56" s="55">
        <v>14195607</v>
      </c>
      <c r="C56" s="180">
        <v>14165846.6178408</v>
      </c>
      <c r="D56" s="157">
        <v>2751389</v>
      </c>
      <c r="E56" s="180">
        <v>2753154.4896317599</v>
      </c>
      <c r="F56" s="184">
        <v>2975092</v>
      </c>
      <c r="G56" s="180">
        <v>2970970.9768587402</v>
      </c>
      <c r="J56" s="181"/>
      <c r="L56" s="181"/>
      <c r="N56" s="157"/>
    </row>
    <row r="57" spans="1:14">
      <c r="A57" s="183">
        <v>42948</v>
      </c>
      <c r="B57" s="55">
        <v>14265038</v>
      </c>
      <c r="C57" s="157">
        <v>14252087.446245</v>
      </c>
      <c r="D57" s="157">
        <v>2753919</v>
      </c>
      <c r="E57" s="157">
        <v>2752643.3522258</v>
      </c>
      <c r="F57" s="184">
        <v>2960311</v>
      </c>
      <c r="G57" s="157">
        <v>2975002.1119274199</v>
      </c>
      <c r="J57" s="181"/>
      <c r="L57" s="181"/>
      <c r="N57" s="157"/>
    </row>
    <row r="58" spans="1:14">
      <c r="A58" s="183">
        <v>42979</v>
      </c>
      <c r="B58" s="55">
        <v>14547574</v>
      </c>
      <c r="C58" s="157">
        <v>14307932.092742801</v>
      </c>
      <c r="D58" s="157">
        <v>2772117</v>
      </c>
      <c r="E58" s="157">
        <v>2770122.9543569698</v>
      </c>
      <c r="F58" s="184">
        <v>2964754</v>
      </c>
      <c r="G58" s="157">
        <v>2975460.8335911101</v>
      </c>
      <c r="J58" s="181"/>
      <c r="L58" s="181"/>
      <c r="N58" s="157"/>
    </row>
    <row r="59" spans="1:14">
      <c r="A59" s="183">
        <v>43009</v>
      </c>
      <c r="B59" s="55">
        <v>14644895</v>
      </c>
      <c r="C59" s="157">
        <v>14432334.105444999</v>
      </c>
      <c r="D59" s="157">
        <v>2768836</v>
      </c>
      <c r="E59" s="157">
        <v>2770665.92872637</v>
      </c>
      <c r="F59" s="184">
        <v>2976497</v>
      </c>
      <c r="G59" s="157">
        <v>2979077.5201137401</v>
      </c>
      <c r="J59" s="181"/>
      <c r="L59" s="181"/>
      <c r="N59" s="157"/>
    </row>
    <row r="60" spans="1:14">
      <c r="A60" s="183">
        <v>43040</v>
      </c>
      <c r="B60" s="55">
        <v>14555878</v>
      </c>
      <c r="C60" s="157">
        <v>14415262.6127561</v>
      </c>
      <c r="D60" s="177">
        <v>2767790</v>
      </c>
      <c r="E60" s="157">
        <v>2777975.8101730398</v>
      </c>
      <c r="F60" s="184">
        <v>2979048</v>
      </c>
      <c r="G60" s="157">
        <v>2983182.0268751699</v>
      </c>
    </row>
    <row r="61" spans="1:14">
      <c r="A61" s="183">
        <v>43070</v>
      </c>
      <c r="B61" s="55">
        <v>14477817</v>
      </c>
      <c r="C61" s="157">
        <v>14479762.4303452</v>
      </c>
      <c r="D61" s="157">
        <v>2777484</v>
      </c>
      <c r="E61" s="157">
        <v>2792394.1417478998</v>
      </c>
      <c r="F61" s="184">
        <v>2986088</v>
      </c>
      <c r="G61" s="157">
        <v>2984661.4565920602</v>
      </c>
    </row>
    <row r="62" spans="1:14">
      <c r="A62" s="183">
        <v>43101</v>
      </c>
      <c r="B62" s="55">
        <v>14218231</v>
      </c>
      <c r="C62" s="157">
        <v>14497892.695651401</v>
      </c>
      <c r="D62" s="177">
        <v>2762901</v>
      </c>
      <c r="E62" s="157">
        <v>2808803.7898160098</v>
      </c>
      <c r="F62" s="184">
        <v>2989631</v>
      </c>
      <c r="G62" s="157">
        <v>2990566.5612266399</v>
      </c>
      <c r="H62" s="178"/>
    </row>
    <row r="63" spans="1:14">
      <c r="A63" s="183">
        <v>43132</v>
      </c>
      <c r="B63" s="177">
        <v>14127524</v>
      </c>
      <c r="C63" s="157">
        <v>14572514.4204938</v>
      </c>
      <c r="D63" s="157">
        <v>2835795</v>
      </c>
      <c r="E63" s="157">
        <v>2806979.8375486</v>
      </c>
      <c r="F63" s="157">
        <v>2996690</v>
      </c>
      <c r="G63" s="157">
        <v>2994683.3357766098</v>
      </c>
    </row>
    <row r="64" spans="1:14">
      <c r="A64" s="183">
        <v>43160</v>
      </c>
      <c r="B64" s="157">
        <v>14325806</v>
      </c>
      <c r="C64" s="157">
        <v>14526942.3429433</v>
      </c>
      <c r="D64" s="157">
        <v>2804909</v>
      </c>
      <c r="E64" s="157">
        <v>2784712.1328379898</v>
      </c>
      <c r="F64" s="157">
        <v>3006828</v>
      </c>
      <c r="G64" s="157">
        <v>2998625.6277415501</v>
      </c>
    </row>
    <row r="65" spans="2:7">
      <c r="B65" s="157"/>
      <c r="C65" s="157"/>
      <c r="D65" s="157"/>
      <c r="E65" s="157"/>
      <c r="F65" s="157"/>
      <c r="G65" s="157"/>
    </row>
    <row r="66" spans="2:7">
      <c r="B66" s="157"/>
      <c r="C66" s="157"/>
      <c r="D66" s="157"/>
      <c r="E66" s="157"/>
      <c r="F66" s="157"/>
      <c r="G66" s="157"/>
    </row>
    <row r="67" spans="2:7">
      <c r="B67" s="185"/>
      <c r="C67" s="185"/>
      <c r="D67" s="185"/>
      <c r="E67" s="185"/>
      <c r="F67" s="185"/>
      <c r="G67" s="178"/>
    </row>
    <row r="68" spans="2:7">
      <c r="C68" s="157"/>
      <c r="D68" s="157"/>
      <c r="E68" s="157"/>
      <c r="F68" s="157"/>
      <c r="G68" s="1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00"/>
  <sheetViews>
    <sheetView topLeftCell="K1" zoomScale="80" zoomScaleNormal="80" workbookViewId="0">
      <pane ySplit="2" topLeftCell="A3" activePane="bottomLeft" state="frozen"/>
      <selection activeCell="X1" sqref="X1"/>
      <selection pane="bottomLeft" activeCell="T15" sqref="T15"/>
    </sheetView>
  </sheetViews>
  <sheetFormatPr defaultColWidth="9.140625" defaultRowHeight="15"/>
  <cols>
    <col min="1" max="1" width="17.28515625" style="5" customWidth="1"/>
    <col min="2" max="2" width="34.42578125" style="5" bestFit="1" customWidth="1"/>
    <col min="3" max="8" width="13.42578125" style="5" customWidth="1"/>
    <col min="9" max="9" width="21.85546875" style="5" customWidth="1"/>
    <col min="10" max="10" width="30" style="5" customWidth="1"/>
    <col min="11" max="11" width="26.7109375" style="5" customWidth="1"/>
    <col min="12" max="12" width="22" style="5" customWidth="1"/>
    <col min="13" max="13" width="27.140625" style="5" customWidth="1"/>
    <col min="14" max="14" width="25" style="5" customWidth="1"/>
    <col min="15" max="16384" width="9.140625" style="5"/>
  </cols>
  <sheetData>
    <row r="1" spans="1:14" ht="15.75" thickBot="1">
      <c r="B1" s="158"/>
      <c r="C1" s="187" t="s">
        <v>281</v>
      </c>
      <c r="D1" s="187"/>
      <c r="E1" s="188"/>
      <c r="F1" s="189" t="s">
        <v>280</v>
      </c>
      <c r="G1" s="187"/>
      <c r="H1" s="188"/>
    </row>
    <row r="2" spans="1:14" ht="63" customHeight="1">
      <c r="A2" s="93" t="s">
        <v>1</v>
      </c>
      <c r="B2" s="93" t="s">
        <v>90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300</v>
      </c>
      <c r="J2" s="91" t="s">
        <v>301</v>
      </c>
      <c r="K2" s="91" t="s">
        <v>302</v>
      </c>
      <c r="L2" s="91" t="s">
        <v>303</v>
      </c>
      <c r="M2" s="95" t="s">
        <v>305</v>
      </c>
      <c r="N2" s="159" t="s">
        <v>306</v>
      </c>
    </row>
    <row r="3" spans="1:14">
      <c r="A3" s="36">
        <v>1</v>
      </c>
      <c r="B3" s="98" t="s">
        <v>2</v>
      </c>
      <c r="C3" s="96">
        <v>103950</v>
      </c>
      <c r="D3" s="96">
        <v>99805</v>
      </c>
      <c r="E3" s="96">
        <v>101504</v>
      </c>
      <c r="F3" s="96"/>
      <c r="G3" s="96"/>
      <c r="H3" s="96"/>
      <c r="I3" s="99">
        <f t="shared" ref="I3:I34" si="0">E3/$E$92</f>
        <v>7.085395404628542E-3</v>
      </c>
      <c r="J3" s="99">
        <f t="shared" ref="J3:J34" si="1">(E3-C3)/C3</f>
        <v>-2.353054353054353E-2</v>
      </c>
      <c r="K3" s="96">
        <f t="shared" ref="K3:K34" si="2">E3-C3</f>
        <v>-2446</v>
      </c>
      <c r="L3" s="100">
        <f>K3/$K$92</f>
        <v>-3.188952612894268E-3</v>
      </c>
      <c r="M3" s="97"/>
      <c r="N3" s="97">
        <f t="shared" ref="N3:N34" si="3">H3-G3</f>
        <v>0</v>
      </c>
    </row>
    <row r="4" spans="1:14">
      <c r="A4" s="36">
        <v>2</v>
      </c>
      <c r="B4" s="98" t="s">
        <v>3</v>
      </c>
      <c r="C4" s="96">
        <v>36318</v>
      </c>
      <c r="D4" s="96">
        <v>30887</v>
      </c>
      <c r="E4" s="96">
        <v>30254</v>
      </c>
      <c r="F4" s="96"/>
      <c r="G4" s="96"/>
      <c r="H4" s="96"/>
      <c r="I4" s="99">
        <f t="shared" si="0"/>
        <v>2.1118532527942932E-3</v>
      </c>
      <c r="J4" s="99">
        <f t="shared" si="1"/>
        <v>-0.16696954678121043</v>
      </c>
      <c r="K4" s="96">
        <f t="shared" si="2"/>
        <v>-6064</v>
      </c>
      <c r="L4" s="100">
        <f t="shared" ref="L4:L67" si="4">K4/$K$92</f>
        <v>-7.9058906968891424E-3</v>
      </c>
      <c r="M4" s="97"/>
      <c r="N4" s="97">
        <f t="shared" si="3"/>
        <v>0</v>
      </c>
    </row>
    <row r="5" spans="1:14">
      <c r="A5" s="36">
        <v>3</v>
      </c>
      <c r="B5" s="98" t="s">
        <v>4</v>
      </c>
      <c r="C5" s="96">
        <v>8182</v>
      </c>
      <c r="D5" s="96">
        <v>8874</v>
      </c>
      <c r="E5" s="96">
        <v>8731</v>
      </c>
      <c r="F5" s="96"/>
      <c r="G5" s="96"/>
      <c r="H5" s="96"/>
      <c r="I5" s="99">
        <f t="shared" si="0"/>
        <v>6.0945960038827829E-4</v>
      </c>
      <c r="J5" s="99">
        <f t="shared" si="1"/>
        <v>6.7098508922023958E-2</v>
      </c>
      <c r="K5" s="96">
        <f t="shared" si="2"/>
        <v>549</v>
      </c>
      <c r="L5" s="100">
        <f t="shared" si="4"/>
        <v>7.1575428637733155E-4</v>
      </c>
      <c r="M5" s="97"/>
      <c r="N5" s="97">
        <f t="shared" si="3"/>
        <v>0</v>
      </c>
    </row>
    <row r="6" spans="1:14">
      <c r="A6" s="36">
        <v>5</v>
      </c>
      <c r="B6" s="98" t="s">
        <v>5</v>
      </c>
      <c r="C6" s="96">
        <v>37648</v>
      </c>
      <c r="D6" s="96">
        <v>36161</v>
      </c>
      <c r="E6" s="96">
        <v>36029</v>
      </c>
      <c r="F6" s="96"/>
      <c r="G6" s="96"/>
      <c r="H6" s="96"/>
      <c r="I6" s="99">
        <f t="shared" si="0"/>
        <v>2.5149719324692797E-3</v>
      </c>
      <c r="J6" s="99">
        <f t="shared" si="1"/>
        <v>-4.3003612409689758E-2</v>
      </c>
      <c r="K6" s="96">
        <f t="shared" si="2"/>
        <v>-1619</v>
      </c>
      <c r="L6" s="100">
        <f t="shared" si="4"/>
        <v>-2.1107580867848813E-3</v>
      </c>
      <c r="M6" s="97"/>
      <c r="N6" s="97">
        <f t="shared" si="3"/>
        <v>0</v>
      </c>
    </row>
    <row r="7" spans="1:14">
      <c r="A7" s="36">
        <v>6</v>
      </c>
      <c r="B7" s="98" t="s">
        <v>6</v>
      </c>
      <c r="C7" s="96">
        <v>2591</v>
      </c>
      <c r="D7" s="96">
        <v>2272</v>
      </c>
      <c r="E7" s="96">
        <v>2282</v>
      </c>
      <c r="F7" s="96"/>
      <c r="G7" s="96"/>
      <c r="H7" s="96"/>
      <c r="I7" s="99">
        <f t="shared" si="0"/>
        <v>1.5929295705944922E-4</v>
      </c>
      <c r="J7" s="99">
        <f t="shared" si="1"/>
        <v>-0.11925897336935547</v>
      </c>
      <c r="K7" s="96">
        <f t="shared" si="2"/>
        <v>-309</v>
      </c>
      <c r="L7" s="100">
        <f t="shared" si="4"/>
        <v>-4.0285623768778774E-4</v>
      </c>
      <c r="M7" s="97"/>
      <c r="N7" s="97">
        <f t="shared" si="3"/>
        <v>0</v>
      </c>
    </row>
    <row r="8" spans="1:14">
      <c r="A8" s="36">
        <v>7</v>
      </c>
      <c r="B8" s="98" t="s">
        <v>7</v>
      </c>
      <c r="C8" s="96">
        <v>23879</v>
      </c>
      <c r="D8" s="96">
        <v>26895</v>
      </c>
      <c r="E8" s="96">
        <v>27939</v>
      </c>
      <c r="F8" s="96"/>
      <c r="G8" s="96"/>
      <c r="H8" s="96"/>
      <c r="I8" s="99">
        <f t="shared" si="0"/>
        <v>1.9502567604224154E-3</v>
      </c>
      <c r="J8" s="99">
        <f t="shared" si="1"/>
        <v>0.1700238703463294</v>
      </c>
      <c r="K8" s="96">
        <f t="shared" si="2"/>
        <v>4060</v>
      </c>
      <c r="L8" s="100">
        <f t="shared" si="4"/>
        <v>5.2931919903314506E-3</v>
      </c>
      <c r="M8" s="97"/>
      <c r="N8" s="97">
        <f t="shared" si="3"/>
        <v>0</v>
      </c>
    </row>
    <row r="9" spans="1:14">
      <c r="A9" s="36">
        <v>8</v>
      </c>
      <c r="B9" s="98" t="s">
        <v>304</v>
      </c>
      <c r="C9" s="96">
        <v>63322</v>
      </c>
      <c r="D9" s="96">
        <v>62462</v>
      </c>
      <c r="E9" s="96">
        <v>66852</v>
      </c>
      <c r="F9" s="96"/>
      <c r="G9" s="96"/>
      <c r="H9" s="96"/>
      <c r="I9" s="99">
        <f t="shared" si="0"/>
        <v>4.6665437183778698E-3</v>
      </c>
      <c r="J9" s="99">
        <f t="shared" si="1"/>
        <v>5.5746817851615553E-2</v>
      </c>
      <c r="K9" s="96">
        <f t="shared" si="2"/>
        <v>3530</v>
      </c>
      <c r="L9" s="100">
        <f t="shared" si="4"/>
        <v>4.6022087994753739E-3</v>
      </c>
      <c r="M9" s="97"/>
      <c r="N9" s="97">
        <f t="shared" si="3"/>
        <v>0</v>
      </c>
    </row>
    <row r="10" spans="1:14">
      <c r="A10" s="36">
        <v>9</v>
      </c>
      <c r="B10" s="98" t="s">
        <v>8</v>
      </c>
      <c r="C10" s="96">
        <v>7108</v>
      </c>
      <c r="D10" s="96">
        <v>7346</v>
      </c>
      <c r="E10" s="96">
        <v>8384</v>
      </c>
      <c r="F10" s="96"/>
      <c r="G10" s="96"/>
      <c r="H10" s="96"/>
      <c r="I10" s="99">
        <f t="shared" si="0"/>
        <v>5.8523757755759079E-4</v>
      </c>
      <c r="J10" s="99">
        <f t="shared" si="1"/>
        <v>0.1795160382667417</v>
      </c>
      <c r="K10" s="96">
        <f t="shared" si="2"/>
        <v>1276</v>
      </c>
      <c r="L10" s="100">
        <f t="shared" si="4"/>
        <v>1.6635746255327416E-3</v>
      </c>
      <c r="M10" s="97"/>
      <c r="N10" s="97">
        <f t="shared" si="3"/>
        <v>0</v>
      </c>
    </row>
    <row r="11" spans="1:14" s="18" customFormat="1">
      <c r="A11" s="36">
        <v>10</v>
      </c>
      <c r="B11" s="98" t="s">
        <v>9</v>
      </c>
      <c r="C11" s="96">
        <v>429118</v>
      </c>
      <c r="D11" s="96">
        <v>434891</v>
      </c>
      <c r="E11" s="96">
        <v>436601</v>
      </c>
      <c r="F11" s="96"/>
      <c r="G11" s="96"/>
      <c r="H11" s="96"/>
      <c r="I11" s="99">
        <f t="shared" si="0"/>
        <v>3.0476540028533124E-2</v>
      </c>
      <c r="J11" s="99">
        <f t="shared" si="1"/>
        <v>1.743809395084802E-2</v>
      </c>
      <c r="K11" s="96">
        <f t="shared" si="2"/>
        <v>7483</v>
      </c>
      <c r="L11" s="100">
        <f t="shared" si="4"/>
        <v>9.7559004097660697E-3</v>
      </c>
      <c r="M11" s="97"/>
      <c r="N11" s="97">
        <f t="shared" si="3"/>
        <v>0</v>
      </c>
    </row>
    <row r="12" spans="1:14">
      <c r="A12" s="101">
        <v>11</v>
      </c>
      <c r="B12" s="98" t="s">
        <v>10</v>
      </c>
      <c r="C12" s="96">
        <v>15121</v>
      </c>
      <c r="D12" s="96">
        <v>15684</v>
      </c>
      <c r="E12" s="96">
        <v>15896</v>
      </c>
      <c r="F12" s="96"/>
      <c r="G12" s="96"/>
      <c r="H12" s="96"/>
      <c r="I12" s="99">
        <f t="shared" si="0"/>
        <v>1.1096059795867681E-3</v>
      </c>
      <c r="J12" s="99">
        <f t="shared" si="1"/>
        <v>5.1253223993122148E-2</v>
      </c>
      <c r="K12" s="96">
        <f t="shared" si="2"/>
        <v>775</v>
      </c>
      <c r="L12" s="100">
        <f t="shared" si="4"/>
        <v>1.0103999488933187E-3</v>
      </c>
      <c r="M12" s="97"/>
      <c r="N12" s="97">
        <f t="shared" si="3"/>
        <v>0</v>
      </c>
    </row>
    <row r="13" spans="1:14" ht="16.5" customHeight="1">
      <c r="A13" s="101">
        <v>12</v>
      </c>
      <c r="B13" s="98" t="s">
        <v>11</v>
      </c>
      <c r="C13" s="96">
        <v>4560</v>
      </c>
      <c r="D13" s="96">
        <v>4550</v>
      </c>
      <c r="E13" s="96">
        <v>4921</v>
      </c>
      <c r="F13" s="96"/>
      <c r="G13" s="96"/>
      <c r="H13" s="96"/>
      <c r="I13" s="99">
        <f t="shared" si="0"/>
        <v>3.4350597795335217E-4</v>
      </c>
      <c r="J13" s="99">
        <f t="shared" si="1"/>
        <v>7.9166666666666663E-2</v>
      </c>
      <c r="K13" s="96">
        <f t="shared" si="2"/>
        <v>361</v>
      </c>
      <c r="L13" s="100">
        <f t="shared" si="4"/>
        <v>4.7065081490385558E-4</v>
      </c>
      <c r="M13" s="97"/>
      <c r="N13" s="97">
        <f t="shared" si="3"/>
        <v>0</v>
      </c>
    </row>
    <row r="14" spans="1:14">
      <c r="A14" s="101">
        <v>13</v>
      </c>
      <c r="B14" s="98" t="s">
        <v>12</v>
      </c>
      <c r="C14" s="96">
        <v>405214</v>
      </c>
      <c r="D14" s="96">
        <v>425452</v>
      </c>
      <c r="E14" s="96">
        <v>427809</v>
      </c>
      <c r="F14" s="96"/>
      <c r="G14" s="96"/>
      <c r="H14" s="96"/>
      <c r="I14" s="99">
        <f t="shared" si="0"/>
        <v>2.9862822378021871E-2</v>
      </c>
      <c r="J14" s="99">
        <f t="shared" si="1"/>
        <v>5.5760659799513342E-2</v>
      </c>
      <c r="K14" s="96">
        <f t="shared" si="2"/>
        <v>22595</v>
      </c>
      <c r="L14" s="100">
        <f t="shared" si="4"/>
        <v>2.9458047542251016E-2</v>
      </c>
      <c r="M14" s="97"/>
      <c r="N14" s="97">
        <f t="shared" si="3"/>
        <v>0</v>
      </c>
    </row>
    <row r="15" spans="1:14" s="18" customFormat="1">
      <c r="A15" s="101">
        <v>14</v>
      </c>
      <c r="B15" s="98" t="s">
        <v>13</v>
      </c>
      <c r="C15" s="96">
        <v>467603</v>
      </c>
      <c r="D15" s="96">
        <v>497192</v>
      </c>
      <c r="E15" s="96">
        <v>503160</v>
      </c>
      <c r="F15" s="96"/>
      <c r="G15" s="96"/>
      <c r="H15" s="96"/>
      <c r="I15" s="99">
        <f t="shared" si="0"/>
        <v>3.5122631145500641E-2</v>
      </c>
      <c r="J15" s="99">
        <f t="shared" si="1"/>
        <v>7.6041000592382849E-2</v>
      </c>
      <c r="K15" s="96">
        <f t="shared" si="2"/>
        <v>35557</v>
      </c>
      <c r="L15" s="100">
        <f t="shared" si="4"/>
        <v>4.6357149655225464E-2</v>
      </c>
      <c r="M15" s="97"/>
      <c r="N15" s="97">
        <f t="shared" si="3"/>
        <v>0</v>
      </c>
    </row>
    <row r="16" spans="1:14">
      <c r="A16" s="101">
        <v>15</v>
      </c>
      <c r="B16" s="98" t="s">
        <v>14</v>
      </c>
      <c r="C16" s="96">
        <v>60953</v>
      </c>
      <c r="D16" s="96">
        <v>63054</v>
      </c>
      <c r="E16" s="96">
        <v>63578</v>
      </c>
      <c r="F16" s="96"/>
      <c r="G16" s="96"/>
      <c r="H16" s="96"/>
      <c r="I16" s="99">
        <f t="shared" si="0"/>
        <v>4.4380050937448123E-3</v>
      </c>
      <c r="J16" s="99">
        <f t="shared" si="1"/>
        <v>4.3065968861253752E-2</v>
      </c>
      <c r="K16" s="96">
        <f t="shared" si="2"/>
        <v>2625</v>
      </c>
      <c r="L16" s="100">
        <f t="shared" si="4"/>
        <v>3.4223224075418859E-3</v>
      </c>
      <c r="M16" s="97"/>
      <c r="N16" s="97">
        <f t="shared" si="3"/>
        <v>0</v>
      </c>
    </row>
    <row r="17" spans="1:14">
      <c r="A17" s="101">
        <v>16</v>
      </c>
      <c r="B17" s="98" t="s">
        <v>15</v>
      </c>
      <c r="C17" s="96">
        <v>63006</v>
      </c>
      <c r="D17" s="96">
        <v>64904</v>
      </c>
      <c r="E17" s="96">
        <v>64958</v>
      </c>
      <c r="F17" s="96"/>
      <c r="G17" s="96"/>
      <c r="H17" s="96"/>
      <c r="I17" s="99">
        <f t="shared" si="0"/>
        <v>4.5343347522645494E-3</v>
      </c>
      <c r="J17" s="99">
        <f t="shared" si="1"/>
        <v>3.0981176395898802E-2</v>
      </c>
      <c r="K17" s="96">
        <f t="shared" si="2"/>
        <v>1952</v>
      </c>
      <c r="L17" s="100">
        <f t="shared" si="4"/>
        <v>2.5449041293416235E-3</v>
      </c>
      <c r="M17" s="97"/>
      <c r="N17" s="97">
        <f t="shared" si="3"/>
        <v>0</v>
      </c>
    </row>
    <row r="18" spans="1:14">
      <c r="A18" s="101">
        <v>17</v>
      </c>
      <c r="B18" s="98" t="s">
        <v>16</v>
      </c>
      <c r="C18" s="96">
        <v>53586</v>
      </c>
      <c r="D18" s="96">
        <v>55547</v>
      </c>
      <c r="E18" s="96">
        <v>55572</v>
      </c>
      <c r="F18" s="96"/>
      <c r="G18" s="96"/>
      <c r="H18" s="96"/>
      <c r="I18" s="99">
        <f t="shared" si="0"/>
        <v>3.8791534661295848E-3</v>
      </c>
      <c r="J18" s="99">
        <f t="shared" si="1"/>
        <v>3.706191915798903E-2</v>
      </c>
      <c r="K18" s="96">
        <f t="shared" si="2"/>
        <v>1986</v>
      </c>
      <c r="L18" s="100">
        <f t="shared" si="4"/>
        <v>2.5892313529059753E-3</v>
      </c>
      <c r="M18" s="97"/>
      <c r="N18" s="97">
        <f t="shared" si="3"/>
        <v>0</v>
      </c>
    </row>
    <row r="19" spans="1:14">
      <c r="A19" s="101">
        <v>18</v>
      </c>
      <c r="B19" s="98" t="s">
        <v>17</v>
      </c>
      <c r="C19" s="96">
        <v>53658</v>
      </c>
      <c r="D19" s="96">
        <v>52241</v>
      </c>
      <c r="E19" s="96">
        <v>52316</v>
      </c>
      <c r="F19" s="96"/>
      <c r="G19" s="96"/>
      <c r="H19" s="96"/>
      <c r="I19" s="99">
        <f t="shared" si="0"/>
        <v>3.6518713153033066E-3</v>
      </c>
      <c r="J19" s="99">
        <f t="shared" si="1"/>
        <v>-2.5010250102501026E-2</v>
      </c>
      <c r="K19" s="96">
        <f t="shared" si="2"/>
        <v>-1342</v>
      </c>
      <c r="L19" s="100">
        <f t="shared" si="4"/>
        <v>-1.749621588922366E-3</v>
      </c>
      <c r="M19" s="97"/>
      <c r="N19" s="97">
        <f t="shared" si="3"/>
        <v>0</v>
      </c>
    </row>
    <row r="20" spans="1:14">
      <c r="A20" s="101">
        <v>19</v>
      </c>
      <c r="B20" s="98" t="s">
        <v>18</v>
      </c>
      <c r="C20" s="96">
        <v>7891</v>
      </c>
      <c r="D20" s="96">
        <v>8600</v>
      </c>
      <c r="E20" s="96">
        <v>8640</v>
      </c>
      <c r="F20" s="96"/>
      <c r="G20" s="96"/>
      <c r="H20" s="96"/>
      <c r="I20" s="99">
        <f t="shared" si="0"/>
        <v>6.031074272540058E-4</v>
      </c>
      <c r="J20" s="99">
        <f t="shared" si="1"/>
        <v>9.4918261310353566E-2</v>
      </c>
      <c r="K20" s="96">
        <f t="shared" si="2"/>
        <v>749</v>
      </c>
      <c r="L20" s="100">
        <f t="shared" si="4"/>
        <v>9.7650266028528475E-4</v>
      </c>
      <c r="M20" s="97"/>
      <c r="N20" s="97">
        <f t="shared" si="3"/>
        <v>0</v>
      </c>
    </row>
    <row r="21" spans="1:14">
      <c r="A21" s="101">
        <v>20</v>
      </c>
      <c r="B21" s="98" t="s">
        <v>19</v>
      </c>
      <c r="C21" s="96">
        <v>76156</v>
      </c>
      <c r="D21" s="96">
        <v>80117</v>
      </c>
      <c r="E21" s="96">
        <v>80372</v>
      </c>
      <c r="F21" s="96"/>
      <c r="G21" s="96"/>
      <c r="H21" s="96"/>
      <c r="I21" s="99">
        <f t="shared" si="0"/>
        <v>5.6102951554697867E-3</v>
      </c>
      <c r="J21" s="99">
        <f t="shared" si="1"/>
        <v>5.5360050422816325E-2</v>
      </c>
      <c r="K21" s="96">
        <f t="shared" si="2"/>
        <v>4216</v>
      </c>
      <c r="L21" s="100">
        <f t="shared" si="4"/>
        <v>5.4965757219796541E-3</v>
      </c>
      <c r="M21" s="97"/>
      <c r="N21" s="97">
        <f t="shared" si="3"/>
        <v>0</v>
      </c>
    </row>
    <row r="22" spans="1:14">
      <c r="A22" s="101">
        <v>21</v>
      </c>
      <c r="B22" s="98" t="s">
        <v>20</v>
      </c>
      <c r="C22" s="96">
        <v>21389</v>
      </c>
      <c r="D22" s="96">
        <v>23304</v>
      </c>
      <c r="E22" s="96">
        <v>23990</v>
      </c>
      <c r="F22" s="96"/>
      <c r="G22" s="96"/>
      <c r="H22" s="96"/>
      <c r="I22" s="99">
        <f t="shared" si="0"/>
        <v>1.6746003680351389E-3</v>
      </c>
      <c r="J22" s="99">
        <f t="shared" si="1"/>
        <v>0.12160456309317874</v>
      </c>
      <c r="K22" s="96">
        <f t="shared" si="2"/>
        <v>2601</v>
      </c>
      <c r="L22" s="100">
        <f t="shared" si="4"/>
        <v>3.3910326026729315E-3</v>
      </c>
      <c r="M22" s="97"/>
      <c r="N22" s="97">
        <f t="shared" si="3"/>
        <v>0</v>
      </c>
    </row>
    <row r="23" spans="1:14">
      <c r="A23" s="101">
        <v>22</v>
      </c>
      <c r="B23" s="98" t="s">
        <v>21</v>
      </c>
      <c r="C23" s="96">
        <v>199552</v>
      </c>
      <c r="D23" s="96">
        <v>209427</v>
      </c>
      <c r="E23" s="96">
        <v>211070</v>
      </c>
      <c r="F23" s="96"/>
      <c r="G23" s="96"/>
      <c r="H23" s="96"/>
      <c r="I23" s="99">
        <f t="shared" si="0"/>
        <v>1.4733551466493404E-2</v>
      </c>
      <c r="J23" s="99">
        <f t="shared" si="1"/>
        <v>5.7719291212315588E-2</v>
      </c>
      <c r="K23" s="96">
        <f t="shared" si="2"/>
        <v>11518</v>
      </c>
      <c r="L23" s="100">
        <f t="shared" si="4"/>
        <v>1.5016498853359025E-2</v>
      </c>
      <c r="M23" s="97"/>
      <c r="N23" s="97">
        <f t="shared" si="3"/>
        <v>0</v>
      </c>
    </row>
    <row r="24" spans="1:14">
      <c r="A24" s="101">
        <v>23</v>
      </c>
      <c r="B24" s="98" t="s">
        <v>22</v>
      </c>
      <c r="C24" s="96">
        <v>218385</v>
      </c>
      <c r="D24" s="96">
        <v>224258</v>
      </c>
      <c r="E24" s="96">
        <v>231249</v>
      </c>
      <c r="F24" s="96"/>
      <c r="G24" s="96"/>
      <c r="H24" s="96"/>
      <c r="I24" s="99">
        <f t="shared" si="0"/>
        <v>1.6142128407993239E-2</v>
      </c>
      <c r="J24" s="99">
        <f t="shared" si="1"/>
        <v>5.8905144584106048E-2</v>
      </c>
      <c r="K24" s="96">
        <f t="shared" si="2"/>
        <v>12864</v>
      </c>
      <c r="L24" s="100">
        <f t="shared" si="4"/>
        <v>1.6771335409759551E-2</v>
      </c>
      <c r="M24" s="97"/>
      <c r="N24" s="97">
        <f t="shared" si="3"/>
        <v>0</v>
      </c>
    </row>
    <row r="25" spans="1:14">
      <c r="A25" s="101">
        <v>24</v>
      </c>
      <c r="B25" s="98" t="s">
        <v>23</v>
      </c>
      <c r="C25" s="96">
        <v>141531</v>
      </c>
      <c r="D25" s="96">
        <v>165769</v>
      </c>
      <c r="E25" s="96">
        <v>166114</v>
      </c>
      <c r="F25" s="96"/>
      <c r="G25" s="96"/>
      <c r="H25" s="96"/>
      <c r="I25" s="99">
        <f t="shared" si="0"/>
        <v>1.1595438329962028E-2</v>
      </c>
      <c r="J25" s="99">
        <f t="shared" si="1"/>
        <v>0.1736933957931478</v>
      </c>
      <c r="K25" s="96">
        <f t="shared" si="2"/>
        <v>24583</v>
      </c>
      <c r="L25" s="100">
        <f t="shared" si="4"/>
        <v>3.2049886378896067E-2</v>
      </c>
      <c r="M25" s="97"/>
      <c r="N25" s="97">
        <f t="shared" si="3"/>
        <v>0</v>
      </c>
    </row>
    <row r="26" spans="1:14">
      <c r="A26" s="101">
        <v>25</v>
      </c>
      <c r="B26" s="98" t="s">
        <v>24</v>
      </c>
      <c r="C26" s="96">
        <v>370217</v>
      </c>
      <c r="D26" s="96">
        <v>379453</v>
      </c>
      <c r="E26" s="96">
        <v>380925</v>
      </c>
      <c r="F26" s="96"/>
      <c r="G26" s="96"/>
      <c r="H26" s="96"/>
      <c r="I26" s="99">
        <f t="shared" si="0"/>
        <v>2.6590126935964371E-2</v>
      </c>
      <c r="J26" s="99">
        <f t="shared" si="1"/>
        <v>2.8923577253340608E-2</v>
      </c>
      <c r="K26" s="96">
        <f t="shared" si="2"/>
        <v>10708</v>
      </c>
      <c r="L26" s="100">
        <f t="shared" si="4"/>
        <v>1.3960467939031815E-2</v>
      </c>
      <c r="M26" s="97"/>
      <c r="N26" s="97">
        <f t="shared" si="3"/>
        <v>0</v>
      </c>
    </row>
    <row r="27" spans="1:14">
      <c r="A27" s="101">
        <v>26</v>
      </c>
      <c r="B27" s="98" t="s">
        <v>25</v>
      </c>
      <c r="C27" s="96">
        <v>32080</v>
      </c>
      <c r="D27" s="96">
        <v>35199</v>
      </c>
      <c r="E27" s="96">
        <v>35444</v>
      </c>
      <c r="F27" s="96"/>
      <c r="G27" s="96"/>
      <c r="H27" s="96"/>
      <c r="I27" s="99">
        <f t="shared" si="0"/>
        <v>2.4741365337489561E-3</v>
      </c>
      <c r="J27" s="99">
        <f t="shared" si="1"/>
        <v>0.10486284289276808</v>
      </c>
      <c r="K27" s="96">
        <f t="shared" si="2"/>
        <v>3364</v>
      </c>
      <c r="L27" s="100">
        <f t="shared" si="4"/>
        <v>4.385787649131773E-3</v>
      </c>
      <c r="M27" s="97"/>
      <c r="N27" s="97">
        <f t="shared" si="3"/>
        <v>0</v>
      </c>
    </row>
    <row r="28" spans="1:14">
      <c r="A28" s="101">
        <v>27</v>
      </c>
      <c r="B28" s="98" t="s">
        <v>26</v>
      </c>
      <c r="C28" s="96">
        <v>137871</v>
      </c>
      <c r="D28" s="96">
        <v>146397</v>
      </c>
      <c r="E28" s="96">
        <v>147642</v>
      </c>
      <c r="F28" s="96"/>
      <c r="G28" s="96"/>
      <c r="H28" s="96"/>
      <c r="I28" s="99">
        <f t="shared" si="0"/>
        <v>1.0306016987805084E-2</v>
      </c>
      <c r="J28" s="99">
        <f t="shared" si="1"/>
        <v>7.0870596427094895E-2</v>
      </c>
      <c r="K28" s="96">
        <f t="shared" si="2"/>
        <v>9771</v>
      </c>
      <c r="L28" s="100">
        <f t="shared" si="4"/>
        <v>1.2738861807273055E-2</v>
      </c>
      <c r="M28" s="97"/>
      <c r="N28" s="97">
        <f t="shared" si="3"/>
        <v>0</v>
      </c>
    </row>
    <row r="29" spans="1:14">
      <c r="A29" s="101">
        <v>28</v>
      </c>
      <c r="B29" s="98" t="s">
        <v>27</v>
      </c>
      <c r="C29" s="96">
        <v>147080</v>
      </c>
      <c r="D29" s="96">
        <v>160027</v>
      </c>
      <c r="E29" s="96">
        <v>162560</v>
      </c>
      <c r="F29" s="96"/>
      <c r="G29" s="96"/>
      <c r="H29" s="96"/>
      <c r="I29" s="99">
        <f t="shared" si="0"/>
        <v>1.1347354557223516E-2</v>
      </c>
      <c r="J29" s="99">
        <f t="shared" si="1"/>
        <v>0.10524884416644004</v>
      </c>
      <c r="K29" s="96">
        <f t="shared" si="2"/>
        <v>15480</v>
      </c>
      <c r="L29" s="100">
        <f t="shared" si="4"/>
        <v>2.0181924140475579E-2</v>
      </c>
      <c r="M29" s="97"/>
      <c r="N29" s="97">
        <f t="shared" si="3"/>
        <v>0</v>
      </c>
    </row>
    <row r="30" spans="1:14">
      <c r="A30" s="101">
        <v>29</v>
      </c>
      <c r="B30" s="98" t="s">
        <v>28</v>
      </c>
      <c r="C30" s="96">
        <v>192848</v>
      </c>
      <c r="D30" s="96">
        <v>202541</v>
      </c>
      <c r="E30" s="96">
        <v>203804</v>
      </c>
      <c r="F30" s="96"/>
      <c r="G30" s="96"/>
      <c r="H30" s="96"/>
      <c r="I30" s="99">
        <f t="shared" si="0"/>
        <v>1.4226354873156875E-2</v>
      </c>
      <c r="J30" s="99">
        <f t="shared" si="1"/>
        <v>5.6811582178710691E-2</v>
      </c>
      <c r="K30" s="96">
        <f t="shared" si="2"/>
        <v>10956</v>
      </c>
      <c r="L30" s="100">
        <f t="shared" si="4"/>
        <v>1.4283795922677677E-2</v>
      </c>
      <c r="M30" s="97"/>
      <c r="N30" s="97">
        <f t="shared" si="3"/>
        <v>0</v>
      </c>
    </row>
    <row r="31" spans="1:14">
      <c r="A31" s="101">
        <v>30</v>
      </c>
      <c r="B31" s="98" t="s">
        <v>29</v>
      </c>
      <c r="C31" s="96">
        <v>47408</v>
      </c>
      <c r="D31" s="96">
        <v>51965</v>
      </c>
      <c r="E31" s="96">
        <v>51861</v>
      </c>
      <c r="F31" s="96"/>
      <c r="G31" s="96"/>
      <c r="H31" s="96"/>
      <c r="I31" s="99">
        <f t="shared" si="0"/>
        <v>3.6201104496319438E-3</v>
      </c>
      <c r="J31" s="99">
        <f t="shared" si="1"/>
        <v>9.3929294633817079E-2</v>
      </c>
      <c r="K31" s="96">
        <f t="shared" si="2"/>
        <v>4453</v>
      </c>
      <c r="L31" s="100">
        <f t="shared" si="4"/>
        <v>5.8055625450605785E-3</v>
      </c>
      <c r="M31" s="97"/>
      <c r="N31" s="97">
        <f t="shared" si="3"/>
        <v>0</v>
      </c>
    </row>
    <row r="32" spans="1:14">
      <c r="A32" s="101">
        <v>31</v>
      </c>
      <c r="B32" s="98" t="s">
        <v>30</v>
      </c>
      <c r="C32" s="96">
        <v>159237</v>
      </c>
      <c r="D32" s="96">
        <v>159897</v>
      </c>
      <c r="E32" s="96">
        <v>160975</v>
      </c>
      <c r="F32" s="96"/>
      <c r="G32" s="96"/>
      <c r="H32" s="96"/>
      <c r="I32" s="99">
        <f t="shared" si="0"/>
        <v>1.1236715058126573E-2</v>
      </c>
      <c r="J32" s="99">
        <f t="shared" si="1"/>
        <v>1.0914548754372413E-2</v>
      </c>
      <c r="K32" s="96">
        <f t="shared" si="2"/>
        <v>1738</v>
      </c>
      <c r="L32" s="100">
        <f t="shared" si="4"/>
        <v>2.2659033692601135E-3</v>
      </c>
      <c r="M32" s="97"/>
      <c r="N32" s="97">
        <f t="shared" si="3"/>
        <v>0</v>
      </c>
    </row>
    <row r="33" spans="1:14">
      <c r="A33" s="101">
        <v>32</v>
      </c>
      <c r="B33" s="98" t="s">
        <v>31</v>
      </c>
      <c r="C33" s="96">
        <v>55006</v>
      </c>
      <c r="D33" s="96">
        <v>57911</v>
      </c>
      <c r="E33" s="96">
        <v>58065</v>
      </c>
      <c r="F33" s="96"/>
      <c r="G33" s="96"/>
      <c r="H33" s="96"/>
      <c r="I33" s="99">
        <f t="shared" si="0"/>
        <v>4.0531750883685009E-3</v>
      </c>
      <c r="J33" s="99">
        <f t="shared" si="1"/>
        <v>5.5612115041995418E-2</v>
      </c>
      <c r="K33" s="96">
        <f t="shared" si="2"/>
        <v>3059</v>
      </c>
      <c r="L33" s="100">
        <f t="shared" si="4"/>
        <v>3.9881463789221442E-3</v>
      </c>
      <c r="M33" s="97"/>
      <c r="N33" s="97">
        <f t="shared" si="3"/>
        <v>0</v>
      </c>
    </row>
    <row r="34" spans="1:14">
      <c r="A34" s="101">
        <v>33</v>
      </c>
      <c r="B34" s="98" t="s">
        <v>32</v>
      </c>
      <c r="C34" s="96">
        <v>142650</v>
      </c>
      <c r="D34" s="96">
        <v>141173</v>
      </c>
      <c r="E34" s="96">
        <v>140181</v>
      </c>
      <c r="F34" s="96"/>
      <c r="G34" s="96"/>
      <c r="H34" s="96"/>
      <c r="I34" s="99">
        <f t="shared" si="0"/>
        <v>9.7852085948951142E-3</v>
      </c>
      <c r="J34" s="99">
        <f t="shared" si="1"/>
        <v>-1.7308096740273397E-2</v>
      </c>
      <c r="K34" s="96">
        <f t="shared" si="2"/>
        <v>-2469</v>
      </c>
      <c r="L34" s="100">
        <f t="shared" si="4"/>
        <v>-3.2189386758936823E-3</v>
      </c>
      <c r="M34" s="97"/>
      <c r="N34" s="97">
        <f t="shared" si="3"/>
        <v>0</v>
      </c>
    </row>
    <row r="35" spans="1:14">
      <c r="A35" s="101">
        <v>35</v>
      </c>
      <c r="B35" s="98" t="s">
        <v>33</v>
      </c>
      <c r="C35" s="96">
        <v>92771</v>
      </c>
      <c r="D35" s="96">
        <v>102889</v>
      </c>
      <c r="E35" s="96">
        <v>101600</v>
      </c>
      <c r="F35" s="96"/>
      <c r="G35" s="96"/>
      <c r="H35" s="96"/>
      <c r="I35" s="99">
        <f t="shared" ref="I35:I66" si="5">E35/$E$92</f>
        <v>7.0920965982646982E-3</v>
      </c>
      <c r="J35" s="99">
        <f t="shared" ref="J35:J66" si="6">(E35-C35)/C35</f>
        <v>9.5169826777764602E-2</v>
      </c>
      <c r="K35" s="96">
        <f t="shared" ref="K35:K66" si="7">E35-C35</f>
        <v>8829</v>
      </c>
      <c r="L35" s="100">
        <f t="shared" si="4"/>
        <v>1.1510736966166595E-2</v>
      </c>
      <c r="M35" s="97"/>
      <c r="N35" s="97">
        <f t="shared" ref="N35:N66" si="8">H35-G35</f>
        <v>0</v>
      </c>
    </row>
    <row r="36" spans="1:14">
      <c r="A36" s="101">
        <v>36</v>
      </c>
      <c r="B36" s="98" t="s">
        <v>34</v>
      </c>
      <c r="C36" s="96">
        <v>16409</v>
      </c>
      <c r="D36" s="96">
        <v>12936</v>
      </c>
      <c r="E36" s="96">
        <v>12877</v>
      </c>
      <c r="F36" s="96"/>
      <c r="G36" s="96"/>
      <c r="H36" s="96"/>
      <c r="I36" s="99">
        <f t="shared" si="5"/>
        <v>8.9886740054974921E-4</v>
      </c>
      <c r="J36" s="99">
        <f t="shared" si="6"/>
        <v>-0.21524772990432081</v>
      </c>
      <c r="K36" s="96">
        <f t="shared" si="7"/>
        <v>-3532</v>
      </c>
      <c r="L36" s="100">
        <f t="shared" si="4"/>
        <v>-4.6048162832144539E-3</v>
      </c>
      <c r="M36" s="97"/>
      <c r="N36" s="97">
        <f t="shared" si="8"/>
        <v>0</v>
      </c>
    </row>
    <row r="37" spans="1:14">
      <c r="A37" s="101">
        <v>37</v>
      </c>
      <c r="B37" s="98" t="s">
        <v>35</v>
      </c>
      <c r="C37" s="96">
        <v>15571</v>
      </c>
      <c r="D37" s="96">
        <v>14873</v>
      </c>
      <c r="E37" s="96">
        <v>15070</v>
      </c>
      <c r="F37" s="96"/>
      <c r="G37" s="96"/>
      <c r="H37" s="96"/>
      <c r="I37" s="99">
        <f t="shared" si="5"/>
        <v>1.0519477926756791E-3</v>
      </c>
      <c r="J37" s="99">
        <f t="shared" si="6"/>
        <v>-3.2175197482499515E-2</v>
      </c>
      <c r="K37" s="96">
        <f t="shared" si="7"/>
        <v>-501</v>
      </c>
      <c r="L37" s="100">
        <f t="shared" si="4"/>
        <v>-6.5317467663942284E-4</v>
      </c>
      <c r="M37" s="97"/>
      <c r="N37" s="97">
        <f t="shared" si="8"/>
        <v>0</v>
      </c>
    </row>
    <row r="38" spans="1:14">
      <c r="A38" s="101">
        <v>38</v>
      </c>
      <c r="B38" s="98" t="s">
        <v>36</v>
      </c>
      <c r="C38" s="96">
        <v>92146</v>
      </c>
      <c r="D38" s="96">
        <v>93672</v>
      </c>
      <c r="E38" s="96">
        <v>95436</v>
      </c>
      <c r="F38" s="96"/>
      <c r="G38" s="96"/>
      <c r="H38" s="96"/>
      <c r="I38" s="99">
        <f t="shared" si="5"/>
        <v>6.6618241235432063E-3</v>
      </c>
      <c r="J38" s="99">
        <f t="shared" si="6"/>
        <v>3.5704208538623487E-2</v>
      </c>
      <c r="K38" s="96">
        <f t="shared" si="7"/>
        <v>3290</v>
      </c>
      <c r="L38" s="100">
        <f t="shared" si="4"/>
        <v>4.2893107507858304E-3</v>
      </c>
      <c r="M38" s="97"/>
      <c r="N38" s="97">
        <f t="shared" si="8"/>
        <v>0</v>
      </c>
    </row>
    <row r="39" spans="1:14">
      <c r="A39" s="101">
        <v>39</v>
      </c>
      <c r="B39" s="98" t="s">
        <v>37</v>
      </c>
      <c r="C39" s="96">
        <v>1430</v>
      </c>
      <c r="D39" s="96">
        <v>1011</v>
      </c>
      <c r="E39" s="96">
        <v>919</v>
      </c>
      <c r="F39" s="96"/>
      <c r="G39" s="96"/>
      <c r="H39" s="96"/>
      <c r="I39" s="99">
        <f t="shared" si="5"/>
        <v>6.414996824611474E-5</v>
      </c>
      <c r="J39" s="99">
        <f t="shared" si="6"/>
        <v>-0.35734265734265735</v>
      </c>
      <c r="K39" s="96">
        <f t="shared" si="7"/>
        <v>-511</v>
      </c>
      <c r="L39" s="100">
        <f t="shared" si="4"/>
        <v>-6.6621209533482045E-4</v>
      </c>
      <c r="M39" s="97"/>
      <c r="N39" s="97">
        <f t="shared" si="8"/>
        <v>0</v>
      </c>
    </row>
    <row r="40" spans="1:14" s="18" customFormat="1">
      <c r="A40" s="101">
        <v>41</v>
      </c>
      <c r="B40" s="98" t="s">
        <v>38</v>
      </c>
      <c r="C40" s="96">
        <v>1241667</v>
      </c>
      <c r="D40" s="96">
        <v>1247477</v>
      </c>
      <c r="E40" s="96">
        <v>1307705</v>
      </c>
      <c r="F40" s="96"/>
      <c r="G40" s="96"/>
      <c r="H40" s="96"/>
      <c r="I40" s="99">
        <f t="shared" si="5"/>
        <v>9.1283171083009221E-2</v>
      </c>
      <c r="J40" s="99">
        <f t="shared" si="6"/>
        <v>5.3184952165113514E-2</v>
      </c>
      <c r="K40" s="96">
        <f t="shared" si="7"/>
        <v>66038</v>
      </c>
      <c r="L40" s="100">
        <f t="shared" si="4"/>
        <v>8.6096505580667074E-2</v>
      </c>
      <c r="M40" s="97"/>
      <c r="N40" s="97">
        <f t="shared" si="8"/>
        <v>0</v>
      </c>
    </row>
    <row r="41" spans="1:14">
      <c r="A41" s="101">
        <v>42</v>
      </c>
      <c r="B41" s="98" t="s">
        <v>39</v>
      </c>
      <c r="C41" s="96">
        <v>354438</v>
      </c>
      <c r="D41" s="96">
        <v>359024</v>
      </c>
      <c r="E41" s="96">
        <v>385695</v>
      </c>
      <c r="F41" s="96"/>
      <c r="G41" s="96"/>
      <c r="H41" s="96"/>
      <c r="I41" s="99">
        <f t="shared" si="5"/>
        <v>2.6923092494760853E-2</v>
      </c>
      <c r="J41" s="99">
        <f t="shared" si="6"/>
        <v>8.8187496825961095E-2</v>
      </c>
      <c r="K41" s="96">
        <f t="shared" si="7"/>
        <v>31257</v>
      </c>
      <c r="L41" s="100">
        <f t="shared" si="4"/>
        <v>4.0751059616204469E-2</v>
      </c>
      <c r="M41" s="97"/>
      <c r="N41" s="97">
        <f t="shared" si="8"/>
        <v>0</v>
      </c>
    </row>
    <row r="42" spans="1:14">
      <c r="A42" s="101">
        <v>43</v>
      </c>
      <c r="B42" s="98" t="s">
        <v>40</v>
      </c>
      <c r="C42" s="96">
        <v>316256</v>
      </c>
      <c r="D42" s="96">
        <v>312360</v>
      </c>
      <c r="E42" s="96">
        <v>318631</v>
      </c>
      <c r="F42" s="96"/>
      <c r="G42" s="96"/>
      <c r="H42" s="96"/>
      <c r="I42" s="99">
        <f t="shared" si="5"/>
        <v>2.2241750307103139E-2</v>
      </c>
      <c r="J42" s="99">
        <f t="shared" si="6"/>
        <v>7.5097389456642719E-3</v>
      </c>
      <c r="K42" s="96">
        <f t="shared" si="7"/>
        <v>2375</v>
      </c>
      <c r="L42" s="100">
        <f t="shared" si="4"/>
        <v>3.0963869401569445E-3</v>
      </c>
      <c r="M42" s="97"/>
      <c r="N42" s="97">
        <f t="shared" si="8"/>
        <v>0</v>
      </c>
    </row>
    <row r="43" spans="1:14" s="18" customFormat="1">
      <c r="A43" s="101">
        <v>45</v>
      </c>
      <c r="B43" s="98" t="s">
        <v>41</v>
      </c>
      <c r="C43" s="96">
        <v>204887</v>
      </c>
      <c r="D43" s="96">
        <v>216961</v>
      </c>
      <c r="E43" s="96">
        <v>218106</v>
      </c>
      <c r="F43" s="96"/>
      <c r="G43" s="96"/>
      <c r="H43" s="96"/>
      <c r="I43" s="99">
        <f t="shared" si="5"/>
        <v>1.5224693116743309E-2</v>
      </c>
      <c r="J43" s="99">
        <f t="shared" si="6"/>
        <v>6.4518490680228607E-2</v>
      </c>
      <c r="K43" s="96">
        <f t="shared" si="7"/>
        <v>13219</v>
      </c>
      <c r="L43" s="100">
        <f t="shared" si="4"/>
        <v>1.7234163773446168E-2</v>
      </c>
      <c r="M43" s="97"/>
      <c r="N43" s="97">
        <f t="shared" si="8"/>
        <v>0</v>
      </c>
    </row>
    <row r="44" spans="1:14" s="18" customFormat="1">
      <c r="A44" s="101">
        <v>46</v>
      </c>
      <c r="B44" s="98" t="s">
        <v>42</v>
      </c>
      <c r="C44" s="96">
        <v>681017</v>
      </c>
      <c r="D44" s="96">
        <v>715015</v>
      </c>
      <c r="E44" s="96">
        <v>719965</v>
      </c>
      <c r="F44" s="96"/>
      <c r="G44" s="96"/>
      <c r="H44" s="96"/>
      <c r="I44" s="99">
        <f t="shared" si="5"/>
        <v>5.0256509127653969E-2</v>
      </c>
      <c r="J44" s="99">
        <f t="shared" si="6"/>
        <v>5.7190936496445757E-2</v>
      </c>
      <c r="K44" s="96">
        <f t="shared" si="7"/>
        <v>38948</v>
      </c>
      <c r="L44" s="100">
        <f t="shared" si="4"/>
        <v>5.0778138334834806E-2</v>
      </c>
      <c r="M44" s="97"/>
      <c r="N44" s="97">
        <f t="shared" si="8"/>
        <v>0</v>
      </c>
    </row>
    <row r="45" spans="1:14" s="18" customFormat="1">
      <c r="A45" s="101">
        <v>47</v>
      </c>
      <c r="B45" s="98" t="s">
        <v>43</v>
      </c>
      <c r="C45" s="96">
        <v>1260104</v>
      </c>
      <c r="D45" s="96">
        <v>1301761</v>
      </c>
      <c r="E45" s="96">
        <v>1308273</v>
      </c>
      <c r="F45" s="96"/>
      <c r="G45" s="96"/>
      <c r="H45" s="96"/>
      <c r="I45" s="99">
        <f t="shared" si="5"/>
        <v>9.1322819812023143E-2</v>
      </c>
      <c r="J45" s="99">
        <f t="shared" si="6"/>
        <v>3.8226209900135227E-2</v>
      </c>
      <c r="K45" s="96">
        <f t="shared" si="7"/>
        <v>48169</v>
      </c>
      <c r="L45" s="100">
        <f t="shared" si="4"/>
        <v>6.2799942113860988E-2</v>
      </c>
      <c r="M45" s="97"/>
      <c r="N45" s="97">
        <f t="shared" si="8"/>
        <v>0</v>
      </c>
    </row>
    <row r="46" spans="1:14">
      <c r="A46" s="101">
        <v>49</v>
      </c>
      <c r="B46" s="98" t="s">
        <v>44</v>
      </c>
      <c r="C46" s="96">
        <v>535795</v>
      </c>
      <c r="D46" s="96">
        <v>544341</v>
      </c>
      <c r="E46" s="96">
        <v>542816</v>
      </c>
      <c r="F46" s="96"/>
      <c r="G46" s="96"/>
      <c r="H46" s="96"/>
      <c r="I46" s="99">
        <f t="shared" si="5"/>
        <v>3.7890782550035931E-2</v>
      </c>
      <c r="J46" s="99">
        <f t="shared" si="6"/>
        <v>1.3103892346886402E-2</v>
      </c>
      <c r="K46" s="96">
        <f t="shared" si="7"/>
        <v>7021</v>
      </c>
      <c r="L46" s="100">
        <f t="shared" si="4"/>
        <v>9.1535716660386974E-3</v>
      </c>
      <c r="M46" s="97"/>
      <c r="N46" s="97">
        <f t="shared" si="8"/>
        <v>0</v>
      </c>
    </row>
    <row r="47" spans="1:14">
      <c r="A47" s="101">
        <v>50</v>
      </c>
      <c r="B47" s="98" t="s">
        <v>45</v>
      </c>
      <c r="C47" s="96">
        <v>14511</v>
      </c>
      <c r="D47" s="96">
        <v>14830</v>
      </c>
      <c r="E47" s="96">
        <v>15132</v>
      </c>
      <c r="F47" s="96"/>
      <c r="G47" s="96"/>
      <c r="H47" s="96"/>
      <c r="I47" s="99">
        <f t="shared" si="5"/>
        <v>1.0562756468990295E-3</v>
      </c>
      <c r="J47" s="99">
        <f t="shared" si="6"/>
        <v>4.2795120942733099E-2</v>
      </c>
      <c r="K47" s="96">
        <f t="shared" si="7"/>
        <v>621</v>
      </c>
      <c r="L47" s="100">
        <f t="shared" si="4"/>
        <v>8.0962370098419472E-4</v>
      </c>
      <c r="M47" s="97"/>
      <c r="N47" s="97">
        <f t="shared" si="8"/>
        <v>0</v>
      </c>
    </row>
    <row r="48" spans="1:14">
      <c r="A48" s="101">
        <v>51</v>
      </c>
      <c r="B48" s="98" t="s">
        <v>46</v>
      </c>
      <c r="C48" s="96">
        <v>24765</v>
      </c>
      <c r="D48" s="96">
        <v>25292</v>
      </c>
      <c r="E48" s="96">
        <v>25469</v>
      </c>
      <c r="F48" s="96"/>
      <c r="G48" s="96"/>
      <c r="H48" s="96"/>
      <c r="I48" s="99">
        <f t="shared" si="5"/>
        <v>1.7778406324921614E-3</v>
      </c>
      <c r="J48" s="99">
        <f t="shared" si="6"/>
        <v>2.8427215828790632E-2</v>
      </c>
      <c r="K48" s="96">
        <f t="shared" si="7"/>
        <v>704</v>
      </c>
      <c r="L48" s="100">
        <f t="shared" si="4"/>
        <v>9.1783427615599528E-4</v>
      </c>
      <c r="M48" s="97"/>
      <c r="N48" s="97">
        <f t="shared" si="8"/>
        <v>0</v>
      </c>
    </row>
    <row r="49" spans="1:14">
      <c r="A49" s="101">
        <v>52</v>
      </c>
      <c r="B49" s="98" t="s">
        <v>47</v>
      </c>
      <c r="C49" s="96">
        <v>234787</v>
      </c>
      <c r="D49" s="96">
        <v>239913</v>
      </c>
      <c r="E49" s="96">
        <v>240687</v>
      </c>
      <c r="F49" s="96"/>
      <c r="G49" s="96"/>
      <c r="H49" s="96"/>
      <c r="I49" s="99">
        <f t="shared" si="5"/>
        <v>1.680093950734779E-2</v>
      </c>
      <c r="J49" s="99">
        <f t="shared" si="6"/>
        <v>2.5129159621273749E-2</v>
      </c>
      <c r="K49" s="96">
        <f t="shared" si="7"/>
        <v>5900</v>
      </c>
      <c r="L49" s="100">
        <f t="shared" si="4"/>
        <v>7.6920770302846197E-3</v>
      </c>
      <c r="M49" s="97"/>
      <c r="N49" s="97">
        <f t="shared" si="8"/>
        <v>0</v>
      </c>
    </row>
    <row r="50" spans="1:14">
      <c r="A50" s="101">
        <v>53</v>
      </c>
      <c r="B50" s="98" t="s">
        <v>48</v>
      </c>
      <c r="C50" s="96">
        <v>34190</v>
      </c>
      <c r="D50" s="96">
        <v>39221</v>
      </c>
      <c r="E50" s="96">
        <v>40261</v>
      </c>
      <c r="F50" s="96"/>
      <c r="G50" s="96"/>
      <c r="H50" s="96"/>
      <c r="I50" s="99">
        <f t="shared" si="5"/>
        <v>2.8103828852631399E-3</v>
      </c>
      <c r="J50" s="99">
        <f t="shared" si="6"/>
        <v>0.17756653992395438</v>
      </c>
      <c r="K50" s="96">
        <f t="shared" si="7"/>
        <v>6071</v>
      </c>
      <c r="L50" s="100">
        <f t="shared" si="4"/>
        <v>7.9150168899759198E-3</v>
      </c>
      <c r="M50" s="97"/>
      <c r="N50" s="97">
        <f t="shared" si="8"/>
        <v>0</v>
      </c>
    </row>
    <row r="51" spans="1:14" s="18" customFormat="1">
      <c r="A51" s="101">
        <v>55</v>
      </c>
      <c r="B51" s="98" t="s">
        <v>49</v>
      </c>
      <c r="C51" s="96">
        <v>205383</v>
      </c>
      <c r="D51" s="96">
        <v>206443</v>
      </c>
      <c r="E51" s="96">
        <v>237947</v>
      </c>
      <c r="F51" s="96"/>
      <c r="G51" s="96"/>
      <c r="H51" s="96"/>
      <c r="I51" s="99">
        <f t="shared" si="5"/>
        <v>1.6609676272315847E-2</v>
      </c>
      <c r="J51" s="99">
        <f t="shared" si="6"/>
        <v>0.15855255790401349</v>
      </c>
      <c r="K51" s="96">
        <f t="shared" si="7"/>
        <v>32564</v>
      </c>
      <c r="L51" s="100">
        <f t="shared" si="4"/>
        <v>4.245505023969294E-2</v>
      </c>
      <c r="M51" s="97"/>
      <c r="N51" s="97">
        <f t="shared" si="8"/>
        <v>0</v>
      </c>
    </row>
    <row r="52" spans="1:14" s="18" customFormat="1">
      <c r="A52" s="101">
        <v>56</v>
      </c>
      <c r="B52" s="98" t="s">
        <v>50</v>
      </c>
      <c r="C52" s="96">
        <v>612077</v>
      </c>
      <c r="D52" s="96">
        <v>648649</v>
      </c>
      <c r="E52" s="96">
        <v>657094</v>
      </c>
      <c r="F52" s="96"/>
      <c r="G52" s="96"/>
      <c r="H52" s="96"/>
      <c r="I52" s="99">
        <f t="shared" si="5"/>
        <v>4.586785553287543E-2</v>
      </c>
      <c r="J52" s="99">
        <f t="shared" si="6"/>
        <v>7.3547935962305397E-2</v>
      </c>
      <c r="K52" s="96">
        <f t="shared" si="7"/>
        <v>45017</v>
      </c>
      <c r="L52" s="100">
        <f t="shared" si="4"/>
        <v>5.8690547741071651E-2</v>
      </c>
      <c r="M52" s="97"/>
      <c r="N52" s="97">
        <f t="shared" si="8"/>
        <v>0</v>
      </c>
    </row>
    <row r="53" spans="1:14">
      <c r="A53" s="101">
        <v>58</v>
      </c>
      <c r="B53" s="98" t="s">
        <v>51</v>
      </c>
      <c r="C53" s="96">
        <v>20466</v>
      </c>
      <c r="D53" s="96">
        <v>25012</v>
      </c>
      <c r="E53" s="96">
        <v>25180</v>
      </c>
      <c r="F53" s="96"/>
      <c r="G53" s="96"/>
      <c r="H53" s="96"/>
      <c r="I53" s="99">
        <f t="shared" si="5"/>
        <v>1.7576672474833178E-3</v>
      </c>
      <c r="J53" s="99">
        <f t="shared" si="6"/>
        <v>0.23033323561028046</v>
      </c>
      <c r="K53" s="96">
        <f t="shared" si="7"/>
        <v>4714</v>
      </c>
      <c r="L53" s="100">
        <f t="shared" si="4"/>
        <v>6.1458391730104577E-3</v>
      </c>
      <c r="M53" s="97"/>
      <c r="N53" s="97">
        <f t="shared" si="8"/>
        <v>0</v>
      </c>
    </row>
    <row r="54" spans="1:14">
      <c r="A54" s="101">
        <v>59</v>
      </c>
      <c r="B54" s="98" t="s">
        <v>52</v>
      </c>
      <c r="C54" s="96">
        <v>17745</v>
      </c>
      <c r="D54" s="96">
        <v>17420</v>
      </c>
      <c r="E54" s="96">
        <v>17404</v>
      </c>
      <c r="F54" s="96"/>
      <c r="G54" s="96"/>
      <c r="H54" s="96"/>
      <c r="I54" s="99">
        <f t="shared" si="5"/>
        <v>1.2148705629547126E-3</v>
      </c>
      <c r="J54" s="99">
        <f t="shared" si="6"/>
        <v>-1.9216680755142292E-2</v>
      </c>
      <c r="K54" s="96">
        <f t="shared" si="7"/>
        <v>-341</v>
      </c>
      <c r="L54" s="100">
        <f t="shared" si="4"/>
        <v>-4.4457597751306025E-4</v>
      </c>
      <c r="M54" s="97"/>
      <c r="N54" s="97">
        <f t="shared" si="8"/>
        <v>0</v>
      </c>
    </row>
    <row r="55" spans="1:14">
      <c r="A55" s="101">
        <v>60</v>
      </c>
      <c r="B55" s="98" t="s">
        <v>53</v>
      </c>
      <c r="C55" s="96">
        <v>9431</v>
      </c>
      <c r="D55" s="96">
        <v>10465</v>
      </c>
      <c r="E55" s="96">
        <v>10380</v>
      </c>
      <c r="F55" s="96"/>
      <c r="G55" s="96"/>
      <c r="H55" s="96"/>
      <c r="I55" s="99">
        <f t="shared" si="5"/>
        <v>7.2456656190932642E-4</v>
      </c>
      <c r="J55" s="99">
        <f t="shared" si="6"/>
        <v>0.10062559643728131</v>
      </c>
      <c r="K55" s="96">
        <f t="shared" si="7"/>
        <v>949</v>
      </c>
      <c r="L55" s="100">
        <f t="shared" si="4"/>
        <v>1.2372510341932381E-3</v>
      </c>
      <c r="M55" s="97"/>
      <c r="N55" s="97">
        <f t="shared" si="8"/>
        <v>0</v>
      </c>
    </row>
    <row r="56" spans="1:14">
      <c r="A56" s="101">
        <v>61</v>
      </c>
      <c r="B56" s="98" t="s">
        <v>54</v>
      </c>
      <c r="C56" s="96">
        <v>24263</v>
      </c>
      <c r="D56" s="96">
        <v>24219</v>
      </c>
      <c r="E56" s="96">
        <v>24488</v>
      </c>
      <c r="F56" s="96"/>
      <c r="G56" s="96"/>
      <c r="H56" s="96"/>
      <c r="I56" s="99">
        <f t="shared" si="5"/>
        <v>1.7093628100226961E-3</v>
      </c>
      <c r="J56" s="99">
        <f t="shared" si="6"/>
        <v>9.2733792193875446E-3</v>
      </c>
      <c r="K56" s="96">
        <f t="shared" si="7"/>
        <v>225</v>
      </c>
      <c r="L56" s="100">
        <f t="shared" si="4"/>
        <v>2.9334192064644739E-4</v>
      </c>
      <c r="M56" s="97"/>
      <c r="N56" s="97">
        <f t="shared" si="8"/>
        <v>0</v>
      </c>
    </row>
    <row r="57" spans="1:14">
      <c r="A57" s="101">
        <v>62</v>
      </c>
      <c r="B57" s="98" t="s">
        <v>55</v>
      </c>
      <c r="C57" s="96">
        <v>73664</v>
      </c>
      <c r="D57" s="96">
        <v>80312</v>
      </c>
      <c r="E57" s="96">
        <v>76293</v>
      </c>
      <c r="F57" s="96"/>
      <c r="G57" s="96"/>
      <c r="H57" s="96"/>
      <c r="I57" s="99">
        <f t="shared" si="5"/>
        <v>5.3255642300335491E-3</v>
      </c>
      <c r="J57" s="99">
        <f t="shared" si="6"/>
        <v>3.568907471763684E-2</v>
      </c>
      <c r="K57" s="96">
        <f t="shared" si="7"/>
        <v>2629</v>
      </c>
      <c r="L57" s="100">
        <f t="shared" si="4"/>
        <v>3.427537375020045E-3</v>
      </c>
      <c r="M57" s="97"/>
      <c r="N57" s="97">
        <f t="shared" si="8"/>
        <v>0</v>
      </c>
    </row>
    <row r="58" spans="1:14">
      <c r="A58" s="101">
        <v>63</v>
      </c>
      <c r="B58" s="98" t="s">
        <v>56</v>
      </c>
      <c r="C58" s="96">
        <v>53393</v>
      </c>
      <c r="D58" s="96">
        <v>53601</v>
      </c>
      <c r="E58" s="96">
        <v>47138</v>
      </c>
      <c r="F58" s="96"/>
      <c r="G58" s="96"/>
      <c r="H58" s="96"/>
      <c r="I58" s="99">
        <f t="shared" si="5"/>
        <v>3.2904256835531629E-3</v>
      </c>
      <c r="J58" s="99">
        <f t="shared" si="6"/>
        <v>-0.11715018822692114</v>
      </c>
      <c r="K58" s="96">
        <f t="shared" si="7"/>
        <v>-6255</v>
      </c>
      <c r="L58" s="100">
        <f t="shared" si="4"/>
        <v>-8.1549053939712363E-3</v>
      </c>
      <c r="M58" s="97"/>
      <c r="N58" s="97">
        <f t="shared" si="8"/>
        <v>0</v>
      </c>
    </row>
    <row r="59" spans="1:14">
      <c r="A59" s="101">
        <v>64</v>
      </c>
      <c r="B59" s="98" t="s">
        <v>57</v>
      </c>
      <c r="C59" s="96">
        <v>88654</v>
      </c>
      <c r="D59" s="96">
        <v>87384</v>
      </c>
      <c r="E59" s="96">
        <v>87321</v>
      </c>
      <c r="F59" s="96"/>
      <c r="G59" s="96"/>
      <c r="H59" s="96"/>
      <c r="I59" s="99">
        <f t="shared" si="5"/>
        <v>6.0953638489869262E-3</v>
      </c>
      <c r="J59" s="99">
        <f t="shared" si="6"/>
        <v>-1.5035982583978163E-2</v>
      </c>
      <c r="K59" s="96">
        <f t="shared" si="7"/>
        <v>-1333</v>
      </c>
      <c r="L59" s="100">
        <f t="shared" si="4"/>
        <v>-1.7378879120965082E-3</v>
      </c>
      <c r="M59" s="97"/>
      <c r="N59" s="97">
        <f t="shared" si="8"/>
        <v>0</v>
      </c>
    </row>
    <row r="60" spans="1:14">
      <c r="A60" s="101">
        <v>65</v>
      </c>
      <c r="B60" s="98" t="s">
        <v>58</v>
      </c>
      <c r="C60" s="96">
        <v>24383</v>
      </c>
      <c r="D60" s="96">
        <v>24008</v>
      </c>
      <c r="E60" s="96">
        <v>23827</v>
      </c>
      <c r="F60" s="96"/>
      <c r="G60" s="96"/>
      <c r="H60" s="96"/>
      <c r="I60" s="99">
        <f t="shared" si="5"/>
        <v>1.6632222996737496E-3</v>
      </c>
      <c r="J60" s="99">
        <f t="shared" si="6"/>
        <v>-2.2802772423409754E-2</v>
      </c>
      <c r="K60" s="96">
        <f t="shared" si="7"/>
        <v>-556</v>
      </c>
      <c r="L60" s="100">
        <f t="shared" si="4"/>
        <v>-7.2488047946410992E-4</v>
      </c>
      <c r="M60" s="97"/>
      <c r="N60" s="97">
        <f t="shared" si="8"/>
        <v>0</v>
      </c>
    </row>
    <row r="61" spans="1:14">
      <c r="A61" s="101">
        <v>66</v>
      </c>
      <c r="B61" s="98" t="s">
        <v>59</v>
      </c>
      <c r="C61" s="96">
        <v>50009</v>
      </c>
      <c r="D61" s="96">
        <v>50123</v>
      </c>
      <c r="E61" s="96">
        <v>50164</v>
      </c>
      <c r="F61" s="96"/>
      <c r="G61" s="96"/>
      <c r="H61" s="96"/>
      <c r="I61" s="99">
        <f t="shared" si="5"/>
        <v>3.5016528912928178E-3</v>
      </c>
      <c r="J61" s="99">
        <f t="shared" si="6"/>
        <v>3.0994421004219242E-3</v>
      </c>
      <c r="K61" s="96">
        <f t="shared" si="7"/>
        <v>155</v>
      </c>
      <c r="L61" s="100">
        <f t="shared" si="4"/>
        <v>2.0207998977866373E-4</v>
      </c>
      <c r="M61" s="97"/>
      <c r="N61" s="97">
        <f t="shared" si="8"/>
        <v>0</v>
      </c>
    </row>
    <row r="62" spans="1:14">
      <c r="A62" s="101">
        <v>68</v>
      </c>
      <c r="B62" s="98" t="s">
        <v>60</v>
      </c>
      <c r="C62" s="96">
        <v>116439</v>
      </c>
      <c r="D62" s="96">
        <v>124750</v>
      </c>
      <c r="E62" s="96">
        <v>125448</v>
      </c>
      <c r="F62" s="96"/>
      <c r="G62" s="96"/>
      <c r="H62" s="96"/>
      <c r="I62" s="99">
        <f t="shared" si="5"/>
        <v>8.7567847840463574E-3</v>
      </c>
      <c r="J62" s="99">
        <f t="shared" si="6"/>
        <v>7.7370983948676988E-2</v>
      </c>
      <c r="K62" s="96">
        <f t="shared" si="7"/>
        <v>9009</v>
      </c>
      <c r="L62" s="100">
        <f t="shared" si="4"/>
        <v>1.1745410502683752E-2</v>
      </c>
      <c r="M62" s="97"/>
      <c r="N62" s="97">
        <f t="shared" si="8"/>
        <v>0</v>
      </c>
    </row>
    <row r="63" spans="1:14">
      <c r="A63" s="101">
        <v>69</v>
      </c>
      <c r="B63" s="98" t="s">
        <v>61</v>
      </c>
      <c r="C63" s="96">
        <v>140983</v>
      </c>
      <c r="D63" s="96">
        <v>146154</v>
      </c>
      <c r="E63" s="96">
        <v>145900</v>
      </c>
      <c r="F63" s="96"/>
      <c r="G63" s="96"/>
      <c r="H63" s="96"/>
      <c r="I63" s="99">
        <f t="shared" si="5"/>
        <v>1.018441824494901E-2</v>
      </c>
      <c r="J63" s="99">
        <f t="shared" si="6"/>
        <v>3.4876545399090672E-2</v>
      </c>
      <c r="K63" s="96">
        <f t="shared" si="7"/>
        <v>4917</v>
      </c>
      <c r="L63" s="100">
        <f t="shared" si="4"/>
        <v>6.4104987725270299E-3</v>
      </c>
      <c r="M63" s="97"/>
      <c r="N63" s="97">
        <f t="shared" si="8"/>
        <v>0</v>
      </c>
    </row>
    <row r="64" spans="1:14">
      <c r="A64" s="101">
        <v>70</v>
      </c>
      <c r="B64" s="98" t="s">
        <v>62</v>
      </c>
      <c r="C64" s="96">
        <v>213533</v>
      </c>
      <c r="D64" s="96">
        <v>208824</v>
      </c>
      <c r="E64" s="96">
        <v>210134</v>
      </c>
      <c r="F64" s="96"/>
      <c r="G64" s="96"/>
      <c r="H64" s="96"/>
      <c r="I64" s="99">
        <f t="shared" si="5"/>
        <v>1.4668214828540886E-2</v>
      </c>
      <c r="J64" s="99">
        <f t="shared" si="6"/>
        <v>-1.5917914327059517E-2</v>
      </c>
      <c r="K64" s="96">
        <f t="shared" si="7"/>
        <v>-3399</v>
      </c>
      <c r="L64" s="100">
        <f t="shared" si="4"/>
        <v>-4.4314186145656652E-3</v>
      </c>
      <c r="M64" s="97"/>
      <c r="N64" s="97">
        <f t="shared" si="8"/>
        <v>0</v>
      </c>
    </row>
    <row r="65" spans="1:14">
      <c r="A65" s="101">
        <v>71</v>
      </c>
      <c r="B65" s="98" t="s">
        <v>63</v>
      </c>
      <c r="C65" s="96">
        <v>150242</v>
      </c>
      <c r="D65" s="96">
        <v>158292</v>
      </c>
      <c r="E65" s="96">
        <v>159957</v>
      </c>
      <c r="F65" s="96"/>
      <c r="G65" s="96"/>
      <c r="H65" s="96"/>
      <c r="I65" s="99">
        <f t="shared" si="5"/>
        <v>1.1165654483943173E-2</v>
      </c>
      <c r="J65" s="99">
        <f t="shared" si="6"/>
        <v>6.4662344750469239E-2</v>
      </c>
      <c r="K65" s="96">
        <f t="shared" si="7"/>
        <v>9715</v>
      </c>
      <c r="L65" s="100">
        <f t="shared" si="4"/>
        <v>1.2665852262578827E-2</v>
      </c>
      <c r="M65" s="97"/>
      <c r="N65" s="97">
        <f t="shared" si="8"/>
        <v>0</v>
      </c>
    </row>
    <row r="66" spans="1:14">
      <c r="A66" s="101">
        <v>72</v>
      </c>
      <c r="B66" s="98" t="s">
        <v>64</v>
      </c>
      <c r="C66" s="96">
        <v>11739</v>
      </c>
      <c r="D66" s="96">
        <v>11922</v>
      </c>
      <c r="E66" s="96">
        <v>12114</v>
      </c>
      <c r="F66" s="96"/>
      <c r="G66" s="96"/>
      <c r="H66" s="96"/>
      <c r="I66" s="99">
        <f t="shared" si="5"/>
        <v>8.4560687196238733E-4</v>
      </c>
      <c r="J66" s="99">
        <f t="shared" si="6"/>
        <v>3.1944799386659853E-2</v>
      </c>
      <c r="K66" s="96">
        <f t="shared" si="7"/>
        <v>375</v>
      </c>
      <c r="L66" s="100">
        <f t="shared" si="4"/>
        <v>4.8890320107741227E-4</v>
      </c>
      <c r="M66" s="97"/>
      <c r="N66" s="97">
        <f t="shared" si="8"/>
        <v>0</v>
      </c>
    </row>
    <row r="67" spans="1:14">
      <c r="A67" s="101">
        <v>73</v>
      </c>
      <c r="B67" s="98" t="s">
        <v>65</v>
      </c>
      <c r="C67" s="96">
        <v>54535</v>
      </c>
      <c r="D67" s="96">
        <v>55961</v>
      </c>
      <c r="E67" s="96">
        <v>56383</v>
      </c>
      <c r="F67" s="96"/>
      <c r="G67" s="96"/>
      <c r="H67" s="96"/>
      <c r="I67" s="99">
        <f t="shared" ref="I67:I92" si="9">E67/$E$92</f>
        <v>3.9357645915350245E-3</v>
      </c>
      <c r="J67" s="99">
        <f t="shared" ref="J67:J92" si="10">(E67-C67)/C67</f>
        <v>3.3886494911524706E-2</v>
      </c>
      <c r="K67" s="96">
        <f t="shared" ref="K67:K92" si="11">E67-C67</f>
        <v>1848</v>
      </c>
      <c r="L67" s="100">
        <f t="shared" si="4"/>
        <v>2.4093149749094878E-3</v>
      </c>
      <c r="M67" s="97"/>
      <c r="N67" s="97">
        <f t="shared" ref="N67:N92" si="12">H67-G67</f>
        <v>0</v>
      </c>
    </row>
    <row r="68" spans="1:14">
      <c r="A68" s="101">
        <v>74</v>
      </c>
      <c r="B68" s="98" t="s">
        <v>66</v>
      </c>
      <c r="C68" s="96">
        <v>42669</v>
      </c>
      <c r="D68" s="96">
        <v>46895</v>
      </c>
      <c r="E68" s="96">
        <v>47038</v>
      </c>
      <c r="F68" s="96"/>
      <c r="G68" s="96"/>
      <c r="H68" s="96"/>
      <c r="I68" s="99">
        <f t="shared" si="9"/>
        <v>3.2834452735155005E-3</v>
      </c>
      <c r="J68" s="99">
        <f t="shared" si="10"/>
        <v>0.1023928378916778</v>
      </c>
      <c r="K68" s="96">
        <f t="shared" si="11"/>
        <v>4369</v>
      </c>
      <c r="L68" s="100">
        <f t="shared" ref="L68:L92" si="13">K68/$K$92</f>
        <v>5.6960482280192376E-3</v>
      </c>
      <c r="M68" s="97"/>
      <c r="N68" s="97">
        <f t="shared" si="12"/>
        <v>0</v>
      </c>
    </row>
    <row r="69" spans="1:14">
      <c r="A69" s="101">
        <v>75</v>
      </c>
      <c r="B69" s="98" t="s">
        <v>67</v>
      </c>
      <c r="C69" s="96">
        <v>6697</v>
      </c>
      <c r="D69" s="96">
        <v>7646</v>
      </c>
      <c r="E69" s="96">
        <v>7626</v>
      </c>
      <c r="F69" s="96"/>
      <c r="G69" s="96"/>
      <c r="H69" s="96"/>
      <c r="I69" s="99">
        <f t="shared" si="9"/>
        <v>5.3232606947211205E-4</v>
      </c>
      <c r="J69" s="99">
        <f t="shared" si="10"/>
        <v>0.13871882932656412</v>
      </c>
      <c r="K69" s="96">
        <f t="shared" si="11"/>
        <v>929</v>
      </c>
      <c r="L69" s="100">
        <f t="shared" si="13"/>
        <v>1.2111761968024426E-3</v>
      </c>
      <c r="M69" s="97"/>
      <c r="N69" s="97">
        <f t="shared" si="12"/>
        <v>0</v>
      </c>
    </row>
    <row r="70" spans="1:14">
      <c r="A70" s="101">
        <v>77</v>
      </c>
      <c r="B70" s="98" t="s">
        <v>68</v>
      </c>
      <c r="C70" s="96">
        <v>28648</v>
      </c>
      <c r="D70" s="96">
        <v>28628</v>
      </c>
      <c r="E70" s="96">
        <v>28523</v>
      </c>
      <c r="F70" s="96"/>
      <c r="G70" s="96"/>
      <c r="H70" s="96"/>
      <c r="I70" s="99">
        <f t="shared" si="9"/>
        <v>1.9910223550423621E-3</v>
      </c>
      <c r="J70" s="99">
        <f t="shared" si="10"/>
        <v>-4.3633063390114491E-3</v>
      </c>
      <c r="K70" s="96">
        <f t="shared" si="11"/>
        <v>-125</v>
      </c>
      <c r="L70" s="100">
        <f t="shared" si="13"/>
        <v>-1.6296773369247076E-4</v>
      </c>
      <c r="M70" s="97"/>
      <c r="N70" s="97">
        <f t="shared" si="12"/>
        <v>0</v>
      </c>
    </row>
    <row r="71" spans="1:14">
      <c r="A71" s="101">
        <v>78</v>
      </c>
      <c r="B71" s="98" t="s">
        <v>69</v>
      </c>
      <c r="C71" s="96">
        <v>66102</v>
      </c>
      <c r="D71" s="96">
        <v>73009</v>
      </c>
      <c r="E71" s="96">
        <v>66851</v>
      </c>
      <c r="F71" s="96"/>
      <c r="G71" s="96"/>
      <c r="H71" s="96"/>
      <c r="I71" s="99">
        <f t="shared" si="9"/>
        <v>4.6664739142774931E-3</v>
      </c>
      <c r="J71" s="99">
        <f t="shared" si="10"/>
        <v>1.133097334422559E-2</v>
      </c>
      <c r="K71" s="96">
        <f t="shared" si="11"/>
        <v>749</v>
      </c>
      <c r="L71" s="100">
        <f t="shared" si="13"/>
        <v>9.7650266028528475E-4</v>
      </c>
      <c r="M71" s="97"/>
      <c r="N71" s="97">
        <f t="shared" si="12"/>
        <v>0</v>
      </c>
    </row>
    <row r="72" spans="1:14">
      <c r="A72" s="101">
        <v>79</v>
      </c>
      <c r="B72" s="98" t="s">
        <v>70</v>
      </c>
      <c r="C72" s="96">
        <v>43338</v>
      </c>
      <c r="D72" s="96">
        <v>43696</v>
      </c>
      <c r="E72" s="96">
        <v>45522</v>
      </c>
      <c r="F72" s="96"/>
      <c r="G72" s="96"/>
      <c r="H72" s="96"/>
      <c r="I72" s="99">
        <f t="shared" si="9"/>
        <v>3.177622257344543E-3</v>
      </c>
      <c r="J72" s="99">
        <f t="shared" si="10"/>
        <v>5.0394572892150075E-2</v>
      </c>
      <c r="K72" s="96">
        <f t="shared" si="11"/>
        <v>2184</v>
      </c>
      <c r="L72" s="100">
        <f t="shared" si="13"/>
        <v>2.8473722430748492E-3</v>
      </c>
      <c r="M72" s="97"/>
      <c r="N72" s="97">
        <f t="shared" si="12"/>
        <v>0</v>
      </c>
    </row>
    <row r="73" spans="1:14">
      <c r="A73" s="101">
        <v>80</v>
      </c>
      <c r="B73" s="98" t="s">
        <v>71</v>
      </c>
      <c r="C73" s="96">
        <v>309585</v>
      </c>
      <c r="D73" s="96">
        <v>309222</v>
      </c>
      <c r="E73" s="96">
        <v>309034</v>
      </c>
      <c r="F73" s="96"/>
      <c r="G73" s="96"/>
      <c r="H73" s="96"/>
      <c r="I73" s="99">
        <f t="shared" si="9"/>
        <v>2.1571840355788706E-2</v>
      </c>
      <c r="J73" s="99">
        <f t="shared" si="10"/>
        <v>-1.7798019929906165E-3</v>
      </c>
      <c r="K73" s="96">
        <f t="shared" si="11"/>
        <v>-551</v>
      </c>
      <c r="L73" s="100">
        <f t="shared" si="13"/>
        <v>-7.1836177011641111E-4</v>
      </c>
      <c r="M73" s="97"/>
      <c r="N73" s="97">
        <f t="shared" si="12"/>
        <v>0</v>
      </c>
    </row>
    <row r="74" spans="1:14" s="18" customFormat="1">
      <c r="A74" s="101">
        <v>81</v>
      </c>
      <c r="B74" s="98" t="s">
        <v>72</v>
      </c>
      <c r="C74" s="96">
        <v>677100</v>
      </c>
      <c r="D74" s="96">
        <v>664637</v>
      </c>
      <c r="E74" s="96">
        <v>647701</v>
      </c>
      <c r="F74" s="96"/>
      <c r="G74" s="96"/>
      <c r="H74" s="96"/>
      <c r="I74" s="99">
        <f t="shared" si="9"/>
        <v>4.5212185618037824E-2</v>
      </c>
      <c r="J74" s="99">
        <f t="shared" si="10"/>
        <v>-4.341899276325506E-2</v>
      </c>
      <c r="K74" s="96">
        <f t="shared" si="11"/>
        <v>-29399</v>
      </c>
      <c r="L74" s="100">
        <f t="shared" si="13"/>
        <v>-3.8328707222599581E-2</v>
      </c>
      <c r="M74" s="97"/>
      <c r="N74" s="97">
        <f t="shared" si="12"/>
        <v>0</v>
      </c>
    </row>
    <row r="75" spans="1:14" s="18" customFormat="1">
      <c r="A75" s="101">
        <v>82</v>
      </c>
      <c r="B75" s="98" t="s">
        <v>73</v>
      </c>
      <c r="C75" s="96">
        <v>404683</v>
      </c>
      <c r="D75" s="96">
        <v>413364</v>
      </c>
      <c r="E75" s="96">
        <v>429999</v>
      </c>
      <c r="F75" s="96"/>
      <c r="G75" s="96"/>
      <c r="H75" s="96"/>
      <c r="I75" s="99">
        <f t="shared" si="9"/>
        <v>3.0015693357846672E-2</v>
      </c>
      <c r="J75" s="99">
        <f t="shared" si="10"/>
        <v>6.2557606818176209E-2</v>
      </c>
      <c r="K75" s="96">
        <f t="shared" si="11"/>
        <v>25316</v>
      </c>
      <c r="L75" s="100">
        <f t="shared" si="13"/>
        <v>3.3005529169268716E-2</v>
      </c>
      <c r="M75" s="97"/>
      <c r="N75" s="97">
        <f t="shared" si="12"/>
        <v>0</v>
      </c>
    </row>
    <row r="76" spans="1:14">
      <c r="A76" s="101">
        <v>84</v>
      </c>
      <c r="B76" s="98" t="s">
        <v>74</v>
      </c>
      <c r="C76" s="96">
        <v>64139</v>
      </c>
      <c r="D76" s="96">
        <v>125464</v>
      </c>
      <c r="E76" s="96">
        <v>128602</v>
      </c>
      <c r="F76" s="96"/>
      <c r="G76" s="96"/>
      <c r="H76" s="96"/>
      <c r="I76" s="99">
        <f t="shared" si="9"/>
        <v>8.9769469166342195E-3</v>
      </c>
      <c r="J76" s="99">
        <f t="shared" si="10"/>
        <v>1.0050515287110806</v>
      </c>
      <c r="K76" s="96">
        <f t="shared" si="11"/>
        <v>64463</v>
      </c>
      <c r="L76" s="100">
        <f t="shared" si="13"/>
        <v>8.4043112136141934E-2</v>
      </c>
      <c r="M76" s="97"/>
      <c r="N76" s="97">
        <f t="shared" si="12"/>
        <v>0</v>
      </c>
    </row>
    <row r="77" spans="1:14">
      <c r="A77" s="101">
        <v>85</v>
      </c>
      <c r="B77" s="98" t="s">
        <v>75</v>
      </c>
      <c r="C77" s="96">
        <v>479501</v>
      </c>
      <c r="D77" s="96">
        <v>545741</v>
      </c>
      <c r="E77" s="96">
        <v>549235</v>
      </c>
      <c r="F77" s="96"/>
      <c r="G77" s="96"/>
      <c r="H77" s="96"/>
      <c r="I77" s="99">
        <f t="shared" si="9"/>
        <v>3.8338855070353457E-2</v>
      </c>
      <c r="J77" s="99">
        <f t="shared" si="10"/>
        <v>0.14543035363846998</v>
      </c>
      <c r="K77" s="96">
        <f t="shared" si="11"/>
        <v>69734</v>
      </c>
      <c r="L77" s="100">
        <f t="shared" si="13"/>
        <v>9.0915135530486052E-2</v>
      </c>
      <c r="M77" s="97"/>
      <c r="N77" s="97">
        <f t="shared" si="12"/>
        <v>0</v>
      </c>
    </row>
    <row r="78" spans="1:14">
      <c r="A78" s="101">
        <v>86</v>
      </c>
      <c r="B78" s="98" t="s">
        <v>76</v>
      </c>
      <c r="C78" s="96">
        <v>284592</v>
      </c>
      <c r="D78" s="96">
        <v>328731</v>
      </c>
      <c r="E78" s="96">
        <v>344076</v>
      </c>
      <c r="F78" s="96"/>
      <c r="G78" s="96"/>
      <c r="H78" s="96"/>
      <c r="I78" s="99">
        <f t="shared" si="9"/>
        <v>2.4017915641186261E-2</v>
      </c>
      <c r="J78" s="99">
        <f t="shared" si="10"/>
        <v>0.20901501096306291</v>
      </c>
      <c r="K78" s="96">
        <f t="shared" si="11"/>
        <v>59484</v>
      </c>
      <c r="L78" s="100">
        <f t="shared" si="13"/>
        <v>7.7551781367703451E-2</v>
      </c>
      <c r="M78" s="97"/>
      <c r="N78" s="97">
        <f t="shared" si="12"/>
        <v>0</v>
      </c>
    </row>
    <row r="79" spans="1:14">
      <c r="A79" s="101">
        <v>87</v>
      </c>
      <c r="B79" s="98" t="s">
        <v>77</v>
      </c>
      <c r="C79" s="96">
        <v>26064</v>
      </c>
      <c r="D79" s="96">
        <v>29117</v>
      </c>
      <c r="E79" s="96">
        <v>31181</v>
      </c>
      <c r="F79" s="96"/>
      <c r="G79" s="96"/>
      <c r="H79" s="96"/>
      <c r="I79" s="99">
        <f t="shared" si="9"/>
        <v>2.1765616538434208E-3</v>
      </c>
      <c r="J79" s="99">
        <f t="shared" si="10"/>
        <v>0.19632443216697359</v>
      </c>
      <c r="K79" s="96">
        <f t="shared" si="11"/>
        <v>5117</v>
      </c>
      <c r="L79" s="100">
        <f t="shared" si="13"/>
        <v>6.671247146434983E-3</v>
      </c>
      <c r="M79" s="97"/>
      <c r="N79" s="97">
        <f t="shared" si="12"/>
        <v>0</v>
      </c>
    </row>
    <row r="80" spans="1:14">
      <c r="A80" s="101">
        <v>88</v>
      </c>
      <c r="B80" s="98" t="s">
        <v>78</v>
      </c>
      <c r="C80" s="96">
        <v>46801</v>
      </c>
      <c r="D80" s="96">
        <v>52119</v>
      </c>
      <c r="E80" s="96">
        <v>51942</v>
      </c>
      <c r="F80" s="96"/>
      <c r="G80" s="96"/>
      <c r="H80" s="96"/>
      <c r="I80" s="99">
        <f t="shared" si="9"/>
        <v>3.6257645817624503E-3</v>
      </c>
      <c r="J80" s="99">
        <f t="shared" si="10"/>
        <v>0.10984808016922715</v>
      </c>
      <c r="K80" s="96">
        <f t="shared" si="11"/>
        <v>5141</v>
      </c>
      <c r="L80" s="100">
        <f t="shared" si="13"/>
        <v>6.7025369513039378E-3</v>
      </c>
      <c r="M80" s="97"/>
      <c r="N80" s="97">
        <f t="shared" si="12"/>
        <v>0</v>
      </c>
    </row>
    <row r="81" spans="1:14">
      <c r="A81" s="101">
        <v>90</v>
      </c>
      <c r="B81" s="98" t="s">
        <v>79</v>
      </c>
      <c r="C81" s="96">
        <v>12237</v>
      </c>
      <c r="D81" s="96">
        <v>12155</v>
      </c>
      <c r="E81" s="96">
        <v>12743</v>
      </c>
      <c r="F81" s="96"/>
      <c r="G81" s="96"/>
      <c r="H81" s="96"/>
      <c r="I81" s="99">
        <f t="shared" si="9"/>
        <v>8.89513651099282E-4</v>
      </c>
      <c r="J81" s="99">
        <f t="shared" si="10"/>
        <v>4.1350004085968783E-2</v>
      </c>
      <c r="K81" s="96">
        <f t="shared" si="11"/>
        <v>506</v>
      </c>
      <c r="L81" s="100">
        <f t="shared" si="13"/>
        <v>6.5969338598712165E-4</v>
      </c>
      <c r="M81" s="97"/>
      <c r="N81" s="97">
        <f t="shared" si="12"/>
        <v>0</v>
      </c>
    </row>
    <row r="82" spans="1:14">
      <c r="A82" s="101">
        <v>91</v>
      </c>
      <c r="B82" s="98" t="s">
        <v>80</v>
      </c>
      <c r="C82" s="96">
        <v>2603</v>
      </c>
      <c r="D82" s="96">
        <v>2833</v>
      </c>
      <c r="E82" s="96">
        <v>2887</v>
      </c>
      <c r="F82" s="96"/>
      <c r="G82" s="96"/>
      <c r="H82" s="96"/>
      <c r="I82" s="99">
        <f t="shared" si="9"/>
        <v>2.0152443778730496E-4</v>
      </c>
      <c r="J82" s="99">
        <f t="shared" si="10"/>
        <v>0.10910487898578564</v>
      </c>
      <c r="K82" s="96">
        <f t="shared" si="11"/>
        <v>284</v>
      </c>
      <c r="L82" s="100">
        <f t="shared" si="13"/>
        <v>3.7026269094929355E-4</v>
      </c>
      <c r="M82" s="97"/>
      <c r="N82" s="97">
        <f t="shared" si="12"/>
        <v>0</v>
      </c>
    </row>
    <row r="83" spans="1:14">
      <c r="A83" s="101">
        <v>92</v>
      </c>
      <c r="B83" s="98" t="s">
        <v>81</v>
      </c>
      <c r="C83" s="96">
        <v>7841</v>
      </c>
      <c r="D83" s="96">
        <v>7165</v>
      </c>
      <c r="E83" s="96">
        <v>7104</v>
      </c>
      <c r="F83" s="96"/>
      <c r="G83" s="96"/>
      <c r="H83" s="96"/>
      <c r="I83" s="99">
        <f t="shared" si="9"/>
        <v>4.9588832907551585E-4</v>
      </c>
      <c r="J83" s="99">
        <f t="shared" si="10"/>
        <v>-9.3993113123326102E-2</v>
      </c>
      <c r="K83" s="96">
        <f t="shared" si="11"/>
        <v>-737</v>
      </c>
      <c r="L83" s="100">
        <f t="shared" si="13"/>
        <v>-9.6085775785080757E-4</v>
      </c>
      <c r="M83" s="97"/>
      <c r="N83" s="97">
        <f t="shared" si="12"/>
        <v>0</v>
      </c>
    </row>
    <row r="84" spans="1:14">
      <c r="A84" s="101">
        <v>93</v>
      </c>
      <c r="B84" s="98" t="s">
        <v>82</v>
      </c>
      <c r="C84" s="96">
        <v>44650</v>
      </c>
      <c r="D84" s="96">
        <v>47133</v>
      </c>
      <c r="E84" s="96">
        <v>48487</v>
      </c>
      <c r="F84" s="96"/>
      <c r="G84" s="96"/>
      <c r="H84" s="96"/>
      <c r="I84" s="99">
        <f t="shared" si="9"/>
        <v>3.3845914149612244E-3</v>
      </c>
      <c r="J84" s="99">
        <f t="shared" si="10"/>
        <v>8.5935050391937287E-2</v>
      </c>
      <c r="K84" s="96">
        <f t="shared" si="11"/>
        <v>3837</v>
      </c>
      <c r="L84" s="100">
        <f t="shared" si="13"/>
        <v>5.0024575534240827E-3</v>
      </c>
      <c r="M84" s="97"/>
      <c r="N84" s="97">
        <f t="shared" si="12"/>
        <v>0</v>
      </c>
    </row>
    <row r="85" spans="1:14">
      <c r="A85" s="101">
        <v>94</v>
      </c>
      <c r="B85" s="98" t="s">
        <v>83</v>
      </c>
      <c r="C85" s="96">
        <v>48474</v>
      </c>
      <c r="D85" s="96">
        <v>52445</v>
      </c>
      <c r="E85" s="96">
        <v>52588</v>
      </c>
      <c r="F85" s="96"/>
      <c r="G85" s="96"/>
      <c r="H85" s="96"/>
      <c r="I85" s="99">
        <f t="shared" si="9"/>
        <v>3.6708580306057475E-3</v>
      </c>
      <c r="J85" s="99">
        <f t="shared" si="10"/>
        <v>8.4870239716136484E-2</v>
      </c>
      <c r="K85" s="96">
        <f t="shared" si="11"/>
        <v>4114</v>
      </c>
      <c r="L85" s="100">
        <f t="shared" si="13"/>
        <v>5.3635940512865975E-3</v>
      </c>
      <c r="M85" s="97"/>
      <c r="N85" s="97">
        <f t="shared" si="12"/>
        <v>0</v>
      </c>
    </row>
    <row r="86" spans="1:14">
      <c r="A86" s="101">
        <v>95</v>
      </c>
      <c r="B86" s="98" t="s">
        <v>84</v>
      </c>
      <c r="C86" s="96">
        <v>62827</v>
      </c>
      <c r="D86" s="96">
        <v>60604</v>
      </c>
      <c r="E86" s="96">
        <v>60284</v>
      </c>
      <c r="F86" s="96"/>
      <c r="G86" s="96"/>
      <c r="H86" s="96"/>
      <c r="I86" s="99">
        <f t="shared" si="9"/>
        <v>4.2080703871042232E-3</v>
      </c>
      <c r="J86" s="99">
        <f t="shared" si="10"/>
        <v>-4.0476228373151672E-2</v>
      </c>
      <c r="K86" s="96">
        <f t="shared" si="11"/>
        <v>-2543</v>
      </c>
      <c r="L86" s="100">
        <f t="shared" si="13"/>
        <v>-3.315415574239625E-3</v>
      </c>
      <c r="M86" s="97"/>
      <c r="N86" s="97">
        <f t="shared" si="12"/>
        <v>0</v>
      </c>
    </row>
    <row r="87" spans="1:14">
      <c r="A87" s="101">
        <v>96</v>
      </c>
      <c r="B87" s="98" t="s">
        <v>85</v>
      </c>
      <c r="C87" s="96">
        <v>99401</v>
      </c>
      <c r="D87" s="96">
        <v>102737</v>
      </c>
      <c r="E87" s="96">
        <v>103711</v>
      </c>
      <c r="F87" s="96"/>
      <c r="G87" s="96"/>
      <c r="H87" s="96"/>
      <c r="I87" s="99">
        <f t="shared" si="9"/>
        <v>7.2394530541597451E-3</v>
      </c>
      <c r="J87" s="99">
        <f t="shared" si="10"/>
        <v>4.3359724751260049E-2</v>
      </c>
      <c r="K87" s="96">
        <f t="shared" si="11"/>
        <v>4310</v>
      </c>
      <c r="L87" s="100">
        <f t="shared" si="13"/>
        <v>5.6191274577163915E-3</v>
      </c>
      <c r="M87" s="97"/>
      <c r="N87" s="97">
        <f t="shared" si="12"/>
        <v>0</v>
      </c>
    </row>
    <row r="88" spans="1:14">
      <c r="A88" s="101">
        <v>97</v>
      </c>
      <c r="B88" s="98" t="s">
        <v>86</v>
      </c>
      <c r="C88" s="96">
        <v>22341</v>
      </c>
      <c r="D88" s="96">
        <v>17307</v>
      </c>
      <c r="E88" s="96">
        <v>17064</v>
      </c>
      <c r="F88" s="96"/>
      <c r="G88" s="96"/>
      <c r="H88" s="96"/>
      <c r="I88" s="99">
        <f t="shared" si="9"/>
        <v>1.1911371688266615E-3</v>
      </c>
      <c r="J88" s="99">
        <f t="shared" si="10"/>
        <v>-0.23620249765006043</v>
      </c>
      <c r="K88" s="96">
        <f t="shared" si="11"/>
        <v>-5277</v>
      </c>
      <c r="L88" s="100">
        <f t="shared" si="13"/>
        <v>-6.8798458455613457E-3</v>
      </c>
      <c r="M88" s="97"/>
      <c r="N88" s="97">
        <f t="shared" si="12"/>
        <v>0</v>
      </c>
    </row>
    <row r="89" spans="1:14">
      <c r="A89" s="101">
        <v>98</v>
      </c>
      <c r="B89" s="98" t="s">
        <v>87</v>
      </c>
      <c r="C89" s="96">
        <v>1657</v>
      </c>
      <c r="D89" s="96">
        <v>1321</v>
      </c>
      <c r="E89" s="96">
        <v>1405</v>
      </c>
      <c r="F89" s="96"/>
      <c r="G89" s="96"/>
      <c r="H89" s="96"/>
      <c r="I89" s="99">
        <f t="shared" si="9"/>
        <v>9.8074761029152562E-5</v>
      </c>
      <c r="J89" s="99">
        <f t="shared" si="10"/>
        <v>-0.15208207604103802</v>
      </c>
      <c r="K89" s="96">
        <f t="shared" si="11"/>
        <v>-252</v>
      </c>
      <c r="L89" s="100">
        <f t="shared" si="13"/>
        <v>-3.2854295112402104E-4</v>
      </c>
      <c r="M89" s="97"/>
      <c r="N89" s="97">
        <f t="shared" si="12"/>
        <v>0</v>
      </c>
    </row>
    <row r="90" spans="1:14">
      <c r="A90" s="101">
        <v>99</v>
      </c>
      <c r="B90" s="98" t="s">
        <v>88</v>
      </c>
      <c r="C90" s="96">
        <v>4032</v>
      </c>
      <c r="D90" s="96">
        <v>4081</v>
      </c>
      <c r="E90" s="96">
        <v>4133</v>
      </c>
      <c r="F90" s="96"/>
      <c r="G90" s="96"/>
      <c r="H90" s="96"/>
      <c r="I90" s="99">
        <f t="shared" si="9"/>
        <v>2.8850034685657479E-4</v>
      </c>
      <c r="J90" s="99">
        <f t="shared" si="10"/>
        <v>2.5049603174603176E-2</v>
      </c>
      <c r="K90" s="96">
        <f t="shared" si="11"/>
        <v>101</v>
      </c>
      <c r="L90" s="100">
        <f t="shared" si="13"/>
        <v>1.3167792882351638E-4</v>
      </c>
      <c r="M90" s="97"/>
      <c r="N90" s="97">
        <f t="shared" si="12"/>
        <v>0</v>
      </c>
    </row>
    <row r="91" spans="1:14">
      <c r="A91" s="101"/>
      <c r="B91" s="98" t="s">
        <v>285</v>
      </c>
      <c r="C91" s="96"/>
      <c r="D91" s="96">
        <v>42104</v>
      </c>
      <c r="E91" s="96">
        <v>42578</v>
      </c>
      <c r="F91" s="96"/>
      <c r="G91" s="96"/>
      <c r="H91" s="96"/>
      <c r="I91" s="99"/>
      <c r="J91" s="99"/>
      <c r="K91" s="96"/>
      <c r="L91" s="100"/>
      <c r="M91" s="97"/>
      <c r="N91" s="97"/>
    </row>
    <row r="92" spans="1:14" s="108" customFormat="1">
      <c r="A92" s="186" t="s">
        <v>89</v>
      </c>
      <c r="B92" s="186"/>
      <c r="C92" s="63">
        <v>13558783</v>
      </c>
      <c r="D92" s="63">
        <v>14127524</v>
      </c>
      <c r="E92" s="63">
        <v>14325806</v>
      </c>
      <c r="F92" s="63"/>
      <c r="G92" s="63"/>
      <c r="H92" s="63"/>
      <c r="I92" s="68">
        <f t="shared" si="9"/>
        <v>1</v>
      </c>
      <c r="J92" s="68">
        <f t="shared" si="10"/>
        <v>5.6570195127394543E-2</v>
      </c>
      <c r="K92" s="63">
        <f t="shared" si="11"/>
        <v>767023</v>
      </c>
      <c r="L92" s="69">
        <f t="shared" si="13"/>
        <v>1</v>
      </c>
      <c r="M92" s="63"/>
      <c r="N92" s="62">
        <f t="shared" si="12"/>
        <v>0</v>
      </c>
    </row>
    <row r="93" spans="1:14">
      <c r="A93" s="18"/>
      <c r="B93" s="18"/>
      <c r="C93" s="10"/>
      <c r="D93" s="10"/>
      <c r="E93" s="10"/>
      <c r="F93" s="10"/>
      <c r="G93" s="10"/>
      <c r="H93" s="10"/>
      <c r="I93" s="18"/>
      <c r="J93" s="18"/>
      <c r="K93" s="18"/>
      <c r="L93" s="18"/>
    </row>
    <row r="94" spans="1:14">
      <c r="D94" s="125"/>
      <c r="E94" s="125"/>
      <c r="F94" s="139"/>
      <c r="G94" s="157"/>
      <c r="H94" s="157"/>
    </row>
    <row r="95" spans="1:14">
      <c r="E95" s="139"/>
      <c r="F95" s="139"/>
    </row>
    <row r="96" spans="1:14">
      <c r="E96" s="139"/>
      <c r="F96" s="139"/>
      <c r="G96" s="139"/>
      <c r="H96" s="139"/>
      <c r="I96" s="7"/>
      <c r="K96" s="11"/>
    </row>
    <row r="97" spans="3:9">
      <c r="E97" s="139"/>
      <c r="F97" s="139"/>
      <c r="G97" s="139"/>
      <c r="H97" s="139"/>
      <c r="I97" s="22"/>
    </row>
    <row r="98" spans="3:9">
      <c r="I98" s="22"/>
    </row>
    <row r="100" spans="3:9">
      <c r="C100" s="21"/>
      <c r="D100" s="21"/>
      <c r="E100" s="21"/>
      <c r="F100" s="21"/>
      <c r="G100" s="21"/>
      <c r="H100" s="21"/>
      <c r="I100" s="22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9"/>
  <sheetViews>
    <sheetView zoomScale="80" zoomScaleNormal="80" workbookViewId="0">
      <pane ySplit="2" topLeftCell="A15" activePane="bottomLeft" state="frozen"/>
      <selection pane="bottomLeft" activeCell="R12" sqref="R12"/>
    </sheetView>
  </sheetViews>
  <sheetFormatPr defaultColWidth="8.85546875" defaultRowHeight="15"/>
  <cols>
    <col min="1" max="1" width="17.28515625" style="5" bestFit="1" customWidth="1"/>
    <col min="2" max="2" width="34.42578125" style="5" bestFit="1" customWidth="1"/>
    <col min="3" max="3" width="10.140625" style="121" customWidth="1"/>
    <col min="4" max="4" width="10.140625" customWidth="1"/>
    <col min="5" max="5" width="13.28515625" style="121" customWidth="1"/>
    <col min="6" max="7" width="10.140625" style="155" customWidth="1"/>
    <col min="8" max="8" width="14.28515625" style="155" customWidth="1"/>
    <col min="9" max="9" width="17.85546875" style="5" customWidth="1"/>
    <col min="10" max="10" width="28.42578125" style="5" customWidth="1"/>
    <col min="11" max="11" width="26.7109375" style="5" customWidth="1"/>
    <col min="12" max="12" width="22" style="5" customWidth="1"/>
    <col min="13" max="13" width="22.42578125" style="5" customWidth="1"/>
    <col min="14" max="14" width="22.85546875" style="5" customWidth="1"/>
    <col min="15" max="20" width="8.85546875" style="7"/>
    <col min="21" max="16384" width="8.85546875" style="5"/>
  </cols>
  <sheetData>
    <row r="1" spans="1:17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7" ht="45">
      <c r="A2" s="4" t="s">
        <v>1</v>
      </c>
      <c r="B2" s="4" t="s">
        <v>90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300</v>
      </c>
      <c r="J2" s="91" t="s">
        <v>301</v>
      </c>
      <c r="K2" s="91" t="s">
        <v>302</v>
      </c>
      <c r="L2" s="91" t="s">
        <v>303</v>
      </c>
      <c r="M2" s="95" t="s">
        <v>307</v>
      </c>
      <c r="N2" s="159" t="s">
        <v>306</v>
      </c>
    </row>
    <row r="3" spans="1:17">
      <c r="A3" s="39">
        <v>10</v>
      </c>
      <c r="B3" s="37" t="s">
        <v>9</v>
      </c>
      <c r="C3" s="96">
        <v>429118</v>
      </c>
      <c r="D3" s="96">
        <v>434891</v>
      </c>
      <c r="E3" s="96">
        <v>436601</v>
      </c>
      <c r="F3" s="96"/>
      <c r="G3" s="96"/>
      <c r="H3" s="96"/>
      <c r="I3" s="90">
        <f t="shared" ref="I3:I27" si="0">E3/$E$27</f>
        <v>0.11839375350997626</v>
      </c>
      <c r="J3" s="90">
        <f t="shared" ref="J3:J27" si="1">(E3-C3)/C3</f>
        <v>1.743809395084802E-2</v>
      </c>
      <c r="K3" s="52">
        <f t="shared" ref="K3:K27" si="2">E3-C3</f>
        <v>7483</v>
      </c>
      <c r="L3" s="38">
        <f>K3/$K$27</f>
        <v>4.0321581179310603E-2</v>
      </c>
      <c r="M3" s="67">
        <f>E3-D3</f>
        <v>1710</v>
      </c>
      <c r="N3" s="97">
        <f>H3-G3</f>
        <v>0</v>
      </c>
      <c r="O3" s="56"/>
      <c r="P3" s="57"/>
      <c r="Q3" s="56"/>
    </row>
    <row r="4" spans="1:17">
      <c r="A4" s="39">
        <v>11</v>
      </c>
      <c r="B4" s="37" t="s">
        <v>10</v>
      </c>
      <c r="C4" s="96">
        <v>15121</v>
      </c>
      <c r="D4" s="96">
        <v>15684</v>
      </c>
      <c r="E4" s="96">
        <v>15896</v>
      </c>
      <c r="F4" s="96"/>
      <c r="G4" s="96"/>
      <c r="H4" s="96"/>
      <c r="I4" s="90">
        <f t="shared" si="0"/>
        <v>4.3105423620069189E-3</v>
      </c>
      <c r="J4" s="90">
        <f t="shared" si="1"/>
        <v>5.1253223993122148E-2</v>
      </c>
      <c r="K4" s="52">
        <f t="shared" si="2"/>
        <v>775</v>
      </c>
      <c r="L4" s="38">
        <f t="shared" ref="L4:L27" si="3">K4/$K$27</f>
        <v>4.176029054385369E-3</v>
      </c>
      <c r="M4" s="67">
        <f t="shared" ref="M4:M27" si="4">E4-D4</f>
        <v>212</v>
      </c>
      <c r="N4" s="97">
        <f t="shared" ref="N4:N27" si="5">H4-G4</f>
        <v>0</v>
      </c>
      <c r="O4" s="56"/>
      <c r="P4" s="57"/>
      <c r="Q4" s="56"/>
    </row>
    <row r="5" spans="1:17" ht="17.25" customHeight="1">
      <c r="A5" s="39">
        <v>12</v>
      </c>
      <c r="B5" s="37" t="s">
        <v>11</v>
      </c>
      <c r="C5" s="96">
        <v>4560</v>
      </c>
      <c r="D5" s="96">
        <v>4550</v>
      </c>
      <c r="E5" s="96">
        <v>4921</v>
      </c>
      <c r="F5" s="96"/>
      <c r="G5" s="96"/>
      <c r="H5" s="96"/>
      <c r="I5" s="90">
        <f t="shared" si="0"/>
        <v>1.3344350127979395E-3</v>
      </c>
      <c r="J5" s="90">
        <f t="shared" si="1"/>
        <v>7.9166666666666663E-2</v>
      </c>
      <c r="K5" s="52">
        <f t="shared" si="2"/>
        <v>361</v>
      </c>
      <c r="L5" s="38">
        <f t="shared" si="3"/>
        <v>1.9452212756556366E-3</v>
      </c>
      <c r="M5" s="67">
        <f t="shared" si="4"/>
        <v>371</v>
      </c>
      <c r="N5" s="97">
        <f t="shared" si="5"/>
        <v>0</v>
      </c>
      <c r="O5" s="56"/>
      <c r="P5" s="57"/>
      <c r="Q5" s="56"/>
    </row>
    <row r="6" spans="1:17">
      <c r="A6" s="39">
        <v>13</v>
      </c>
      <c r="B6" s="37" t="s">
        <v>12</v>
      </c>
      <c r="C6" s="96">
        <v>405214</v>
      </c>
      <c r="D6" s="96">
        <v>425452</v>
      </c>
      <c r="E6" s="96">
        <v>427809</v>
      </c>
      <c r="F6" s="96"/>
      <c r="G6" s="96"/>
      <c r="H6" s="96"/>
      <c r="I6" s="90">
        <f t="shared" si="0"/>
        <v>0.11600961357245961</v>
      </c>
      <c r="J6" s="90">
        <f t="shared" si="1"/>
        <v>5.5760659799513342E-2</v>
      </c>
      <c r="K6" s="52">
        <f t="shared" si="2"/>
        <v>22595</v>
      </c>
      <c r="L6" s="38">
        <f t="shared" si="3"/>
        <v>0.12175145352753215</v>
      </c>
      <c r="M6" s="67">
        <f t="shared" si="4"/>
        <v>2357</v>
      </c>
      <c r="N6" s="97">
        <f t="shared" si="5"/>
        <v>0</v>
      </c>
      <c r="O6" s="56"/>
      <c r="P6" s="57"/>
      <c r="Q6" s="56"/>
    </row>
    <row r="7" spans="1:17">
      <c r="A7" s="39">
        <v>14</v>
      </c>
      <c r="B7" s="37" t="s">
        <v>13</v>
      </c>
      <c r="C7" s="96">
        <v>467603</v>
      </c>
      <c r="D7" s="96">
        <v>497192</v>
      </c>
      <c r="E7" s="96">
        <v>503160</v>
      </c>
      <c r="F7" s="96"/>
      <c r="G7" s="96"/>
      <c r="H7" s="96"/>
      <c r="I7" s="90">
        <f t="shared" si="0"/>
        <v>0.13644265820756171</v>
      </c>
      <c r="J7" s="90">
        <f t="shared" si="1"/>
        <v>7.6041000592382849E-2</v>
      </c>
      <c r="K7" s="52">
        <f t="shared" si="2"/>
        <v>35557</v>
      </c>
      <c r="L7" s="38">
        <f t="shared" si="3"/>
        <v>0.19159621301520074</v>
      </c>
      <c r="M7" s="67">
        <f t="shared" si="4"/>
        <v>5968</v>
      </c>
      <c r="N7" s="97">
        <f t="shared" si="5"/>
        <v>0</v>
      </c>
      <c r="O7" s="56"/>
      <c r="P7" s="57"/>
      <c r="Q7" s="56"/>
    </row>
    <row r="8" spans="1:17">
      <c r="A8" s="39">
        <v>15</v>
      </c>
      <c r="B8" s="37" t="s">
        <v>14</v>
      </c>
      <c r="C8" s="96">
        <v>60953</v>
      </c>
      <c r="D8" s="96">
        <v>63054</v>
      </c>
      <c r="E8" s="96">
        <v>63578</v>
      </c>
      <c r="F8" s="96"/>
      <c r="G8" s="96"/>
      <c r="H8" s="96"/>
      <c r="I8" s="90">
        <f t="shared" si="0"/>
        <v>1.7240542418952936E-2</v>
      </c>
      <c r="J8" s="90">
        <f t="shared" si="1"/>
        <v>4.3065968861253752E-2</v>
      </c>
      <c r="K8" s="52">
        <f t="shared" si="2"/>
        <v>2625</v>
      </c>
      <c r="L8" s="38">
        <f t="shared" si="3"/>
        <v>1.4144614539047218E-2</v>
      </c>
      <c r="M8" s="67">
        <f t="shared" si="4"/>
        <v>524</v>
      </c>
      <c r="N8" s="97">
        <f t="shared" si="5"/>
        <v>0</v>
      </c>
      <c r="O8" s="56"/>
      <c r="P8" s="57"/>
      <c r="Q8" s="56"/>
    </row>
    <row r="9" spans="1:17">
      <c r="A9" s="39">
        <v>16</v>
      </c>
      <c r="B9" s="37" t="s">
        <v>15</v>
      </c>
      <c r="C9" s="96">
        <v>63006</v>
      </c>
      <c r="D9" s="96">
        <v>64904</v>
      </c>
      <c r="E9" s="96">
        <v>64958</v>
      </c>
      <c r="F9" s="96"/>
      <c r="G9" s="96"/>
      <c r="H9" s="96"/>
      <c r="I9" s="90">
        <f t="shared" si="0"/>
        <v>1.7614759106142765E-2</v>
      </c>
      <c r="J9" s="90">
        <f t="shared" si="1"/>
        <v>3.0981176395898802E-2</v>
      </c>
      <c r="K9" s="52">
        <f t="shared" si="2"/>
        <v>1952</v>
      </c>
      <c r="L9" s="38">
        <f t="shared" si="3"/>
        <v>1.0518204792464828E-2</v>
      </c>
      <c r="M9" s="67">
        <f t="shared" si="4"/>
        <v>54</v>
      </c>
      <c r="N9" s="97">
        <f t="shared" si="5"/>
        <v>0</v>
      </c>
      <c r="O9" s="56"/>
      <c r="P9" s="57"/>
      <c r="Q9" s="56"/>
    </row>
    <row r="10" spans="1:17">
      <c r="A10" s="39">
        <v>17</v>
      </c>
      <c r="B10" s="37" t="s">
        <v>16</v>
      </c>
      <c r="C10" s="96">
        <v>53586</v>
      </c>
      <c r="D10" s="96">
        <v>55547</v>
      </c>
      <c r="E10" s="96">
        <v>55572</v>
      </c>
      <c r="F10" s="96"/>
      <c r="G10" s="96"/>
      <c r="H10" s="96"/>
      <c r="I10" s="90">
        <f t="shared" si="0"/>
        <v>1.5069543290227005E-2</v>
      </c>
      <c r="J10" s="90">
        <f t="shared" si="1"/>
        <v>3.706191915798903E-2</v>
      </c>
      <c r="K10" s="52">
        <f t="shared" si="2"/>
        <v>1986</v>
      </c>
      <c r="L10" s="38">
        <f t="shared" si="3"/>
        <v>1.0701411228399153E-2</v>
      </c>
      <c r="M10" s="67">
        <f t="shared" si="4"/>
        <v>25</v>
      </c>
      <c r="N10" s="97">
        <f t="shared" si="5"/>
        <v>0</v>
      </c>
      <c r="O10" s="56"/>
      <c r="P10" s="57"/>
      <c r="Q10" s="56"/>
    </row>
    <row r="11" spans="1:17">
      <c r="A11" s="39">
        <v>18</v>
      </c>
      <c r="B11" s="37" t="s">
        <v>17</v>
      </c>
      <c r="C11" s="96">
        <v>53658</v>
      </c>
      <c r="D11" s="96">
        <v>52241</v>
      </c>
      <c r="E11" s="96">
        <v>52316</v>
      </c>
      <c r="F11" s="96"/>
      <c r="G11" s="96"/>
      <c r="H11" s="96"/>
      <c r="I11" s="90">
        <f t="shared" si="0"/>
        <v>1.418660884566897E-2</v>
      </c>
      <c r="J11" s="90">
        <f t="shared" si="1"/>
        <v>-2.5010250102501026E-2</v>
      </c>
      <c r="K11" s="52">
        <f t="shared" si="2"/>
        <v>-1342</v>
      </c>
      <c r="L11" s="38">
        <f t="shared" si="3"/>
        <v>-7.2312657948195684E-3</v>
      </c>
      <c r="M11" s="67">
        <f t="shared" si="4"/>
        <v>75</v>
      </c>
      <c r="N11" s="97">
        <f t="shared" si="5"/>
        <v>0</v>
      </c>
      <c r="O11" s="56"/>
      <c r="P11" s="57"/>
      <c r="Q11" s="56"/>
    </row>
    <row r="12" spans="1:17">
      <c r="A12" s="39">
        <v>19</v>
      </c>
      <c r="B12" s="37" t="s">
        <v>18</v>
      </c>
      <c r="C12" s="96">
        <v>7891</v>
      </c>
      <c r="D12" s="96">
        <v>8600</v>
      </c>
      <c r="E12" s="96">
        <v>8640</v>
      </c>
      <c r="F12" s="96"/>
      <c r="G12" s="96"/>
      <c r="H12" s="96"/>
      <c r="I12" s="90">
        <f t="shared" si="0"/>
        <v>2.3429218676232874E-3</v>
      </c>
      <c r="J12" s="90">
        <f t="shared" si="1"/>
        <v>9.4918261310353566E-2</v>
      </c>
      <c r="K12" s="52">
        <f t="shared" si="2"/>
        <v>749</v>
      </c>
      <c r="L12" s="38">
        <f t="shared" si="3"/>
        <v>4.0359300151414732E-3</v>
      </c>
      <c r="M12" s="67">
        <f t="shared" si="4"/>
        <v>40</v>
      </c>
      <c r="N12" s="97">
        <f t="shared" si="5"/>
        <v>0</v>
      </c>
      <c r="O12" s="56"/>
      <c r="P12" s="57"/>
      <c r="Q12" s="56"/>
    </row>
    <row r="13" spans="1:17">
      <c r="A13" s="39">
        <v>20</v>
      </c>
      <c r="B13" s="37" t="s">
        <v>19</v>
      </c>
      <c r="C13" s="96">
        <v>76156</v>
      </c>
      <c r="D13" s="96">
        <v>80117</v>
      </c>
      <c r="E13" s="96">
        <v>80372</v>
      </c>
      <c r="F13" s="96"/>
      <c r="G13" s="96"/>
      <c r="H13" s="96"/>
      <c r="I13" s="90">
        <f t="shared" si="0"/>
        <v>2.17945967991457E-2</v>
      </c>
      <c r="J13" s="90">
        <f t="shared" si="1"/>
        <v>5.5360050422816325E-2</v>
      </c>
      <c r="K13" s="52">
        <f t="shared" si="2"/>
        <v>4216</v>
      </c>
      <c r="L13" s="38">
        <f t="shared" si="3"/>
        <v>2.2717598055856408E-2</v>
      </c>
      <c r="M13" s="67">
        <f t="shared" si="4"/>
        <v>255</v>
      </c>
      <c r="N13" s="97">
        <f t="shared" si="5"/>
        <v>0</v>
      </c>
    </row>
    <row r="14" spans="1:17">
      <c r="A14" s="39">
        <v>21</v>
      </c>
      <c r="B14" s="37" t="s">
        <v>20</v>
      </c>
      <c r="C14" s="96">
        <v>21389</v>
      </c>
      <c r="D14" s="96">
        <v>23304</v>
      </c>
      <c r="E14" s="96">
        <v>23990</v>
      </c>
      <c r="F14" s="96"/>
      <c r="G14" s="96"/>
      <c r="H14" s="96"/>
      <c r="I14" s="90">
        <f t="shared" si="0"/>
        <v>6.5054045838290123E-3</v>
      </c>
      <c r="J14" s="90">
        <f t="shared" si="1"/>
        <v>0.12160456309317874</v>
      </c>
      <c r="K14" s="52">
        <f t="shared" si="2"/>
        <v>2601</v>
      </c>
      <c r="L14" s="38">
        <f t="shared" si="3"/>
        <v>1.401529234897593E-2</v>
      </c>
      <c r="M14" s="67">
        <f t="shared" si="4"/>
        <v>686</v>
      </c>
      <c r="N14" s="97">
        <f t="shared" si="5"/>
        <v>0</v>
      </c>
      <c r="O14" s="56"/>
    </row>
    <row r="15" spans="1:17">
      <c r="A15" s="39">
        <v>22</v>
      </c>
      <c r="B15" s="37" t="s">
        <v>21</v>
      </c>
      <c r="C15" s="96">
        <v>199552</v>
      </c>
      <c r="D15" s="96">
        <v>209427</v>
      </c>
      <c r="E15" s="96">
        <v>211070</v>
      </c>
      <c r="F15" s="96"/>
      <c r="G15" s="96"/>
      <c r="H15" s="96"/>
      <c r="I15" s="90">
        <f t="shared" si="0"/>
        <v>5.7236171134172141E-2</v>
      </c>
      <c r="J15" s="90">
        <f t="shared" si="1"/>
        <v>5.7719291212315588E-2</v>
      </c>
      <c r="K15" s="52">
        <f t="shared" si="2"/>
        <v>11518</v>
      </c>
      <c r="L15" s="38">
        <f t="shared" si="3"/>
        <v>6.2063874385046042E-2</v>
      </c>
      <c r="M15" s="67">
        <f t="shared" si="4"/>
        <v>1643</v>
      </c>
      <c r="N15" s="97">
        <f t="shared" si="5"/>
        <v>0</v>
      </c>
      <c r="O15" s="56"/>
    </row>
    <row r="16" spans="1:17">
      <c r="A16" s="39">
        <v>23</v>
      </c>
      <c r="B16" s="37" t="s">
        <v>22</v>
      </c>
      <c r="C16" s="96">
        <v>218385</v>
      </c>
      <c r="D16" s="96">
        <v>224258</v>
      </c>
      <c r="E16" s="96">
        <v>231249</v>
      </c>
      <c r="F16" s="96"/>
      <c r="G16" s="96"/>
      <c r="H16" s="96"/>
      <c r="I16" s="90">
        <f t="shared" si="0"/>
        <v>6.270814108402982E-2</v>
      </c>
      <c r="J16" s="90">
        <f t="shared" si="1"/>
        <v>5.8905144584106048E-2</v>
      </c>
      <c r="K16" s="52">
        <f t="shared" si="2"/>
        <v>12864</v>
      </c>
      <c r="L16" s="38">
        <f t="shared" si="3"/>
        <v>6.9316693878210822E-2</v>
      </c>
      <c r="M16" s="67">
        <f t="shared" si="4"/>
        <v>6991</v>
      </c>
      <c r="N16" s="97">
        <f t="shared" si="5"/>
        <v>0</v>
      </c>
      <c r="O16" s="56"/>
    </row>
    <row r="17" spans="1:20">
      <c r="A17" s="39">
        <v>24</v>
      </c>
      <c r="B17" s="37" t="s">
        <v>23</v>
      </c>
      <c r="C17" s="96">
        <v>141531</v>
      </c>
      <c r="D17" s="96">
        <v>165769</v>
      </c>
      <c r="E17" s="96">
        <v>166114</v>
      </c>
      <c r="F17" s="96"/>
      <c r="G17" s="96"/>
      <c r="H17" s="96"/>
      <c r="I17" s="90">
        <f t="shared" si="0"/>
        <v>4.5045384620182267E-2</v>
      </c>
      <c r="J17" s="90">
        <f t="shared" si="1"/>
        <v>0.1736933957931478</v>
      </c>
      <c r="K17" s="52">
        <f t="shared" si="2"/>
        <v>24583</v>
      </c>
      <c r="L17" s="38">
        <f t="shared" si="3"/>
        <v>0.1324636416051039</v>
      </c>
      <c r="M17" s="67">
        <f t="shared" si="4"/>
        <v>345</v>
      </c>
      <c r="N17" s="97">
        <f t="shared" si="5"/>
        <v>0</v>
      </c>
      <c r="O17" s="56"/>
    </row>
    <row r="18" spans="1:20">
      <c r="A18" s="39">
        <v>25</v>
      </c>
      <c r="B18" s="37" t="s">
        <v>24</v>
      </c>
      <c r="C18" s="96">
        <v>370217</v>
      </c>
      <c r="D18" s="96">
        <v>379453</v>
      </c>
      <c r="E18" s="96">
        <v>380925</v>
      </c>
      <c r="F18" s="96"/>
      <c r="G18" s="96"/>
      <c r="H18" s="96"/>
      <c r="I18" s="90">
        <f t="shared" si="0"/>
        <v>0.1032960083824538</v>
      </c>
      <c r="J18" s="90">
        <f t="shared" si="1"/>
        <v>2.8923577253340608E-2</v>
      </c>
      <c r="K18" s="52">
        <f t="shared" si="2"/>
        <v>10708</v>
      </c>
      <c r="L18" s="38">
        <f t="shared" si="3"/>
        <v>5.7699250470140045E-2</v>
      </c>
      <c r="M18" s="67">
        <f t="shared" si="4"/>
        <v>1472</v>
      </c>
      <c r="N18" s="97">
        <f t="shared" si="5"/>
        <v>0</v>
      </c>
      <c r="O18" s="56"/>
    </row>
    <row r="19" spans="1:20">
      <c r="A19" s="39">
        <v>26</v>
      </c>
      <c r="B19" s="37" t="s">
        <v>25</v>
      </c>
      <c r="C19" s="96">
        <v>32080</v>
      </c>
      <c r="D19" s="96">
        <v>35199</v>
      </c>
      <c r="E19" s="96">
        <v>35444</v>
      </c>
      <c r="F19" s="96"/>
      <c r="G19" s="96"/>
      <c r="H19" s="96"/>
      <c r="I19" s="90">
        <f t="shared" si="0"/>
        <v>9.611403087504607E-3</v>
      </c>
      <c r="J19" s="90">
        <f t="shared" si="1"/>
        <v>0.10486284289276808</v>
      </c>
      <c r="K19" s="52">
        <f t="shared" si="2"/>
        <v>3364</v>
      </c>
      <c r="L19" s="38">
        <f t="shared" si="3"/>
        <v>1.8126660308325656E-2</v>
      </c>
      <c r="M19" s="67">
        <f t="shared" si="4"/>
        <v>245</v>
      </c>
      <c r="N19" s="97">
        <f t="shared" si="5"/>
        <v>0</v>
      </c>
      <c r="O19" s="56"/>
    </row>
    <row r="20" spans="1:20">
      <c r="A20" s="39">
        <v>27</v>
      </c>
      <c r="B20" s="37" t="s">
        <v>26</v>
      </c>
      <c r="C20" s="96">
        <v>137871</v>
      </c>
      <c r="D20" s="96">
        <v>146397</v>
      </c>
      <c r="E20" s="96">
        <v>147642</v>
      </c>
      <c r="F20" s="96"/>
      <c r="G20" s="96"/>
      <c r="H20" s="96"/>
      <c r="I20" s="90">
        <f t="shared" si="0"/>
        <v>4.003630444208766E-2</v>
      </c>
      <c r="J20" s="90">
        <f t="shared" si="1"/>
        <v>7.0870596427094895E-2</v>
      </c>
      <c r="K20" s="52">
        <f t="shared" si="2"/>
        <v>9771</v>
      </c>
      <c r="L20" s="38">
        <f t="shared" si="3"/>
        <v>5.2650296632773479E-2</v>
      </c>
      <c r="M20" s="67">
        <f t="shared" si="4"/>
        <v>1245</v>
      </c>
      <c r="N20" s="97">
        <f t="shared" si="5"/>
        <v>0</v>
      </c>
      <c r="O20" s="56"/>
    </row>
    <row r="21" spans="1:20">
      <c r="A21" s="39">
        <v>28</v>
      </c>
      <c r="B21" s="37" t="s">
        <v>27</v>
      </c>
      <c r="C21" s="96">
        <v>147080</v>
      </c>
      <c r="D21" s="96">
        <v>160027</v>
      </c>
      <c r="E21" s="96">
        <v>162560</v>
      </c>
      <c r="F21" s="96"/>
      <c r="G21" s="96"/>
      <c r="H21" s="96"/>
      <c r="I21" s="90">
        <f t="shared" si="0"/>
        <v>4.4081641064912226E-2</v>
      </c>
      <c r="J21" s="90">
        <f t="shared" si="1"/>
        <v>0.10524884416644004</v>
      </c>
      <c r="K21" s="52">
        <f t="shared" si="2"/>
        <v>15480</v>
      </c>
      <c r="L21" s="38">
        <f t="shared" si="3"/>
        <v>8.3412812595981309E-2</v>
      </c>
      <c r="M21" s="67">
        <f t="shared" si="4"/>
        <v>2533</v>
      </c>
      <c r="N21" s="97">
        <f t="shared" si="5"/>
        <v>0</v>
      </c>
      <c r="O21" s="56"/>
    </row>
    <row r="22" spans="1:20">
      <c r="A22" s="39">
        <v>29</v>
      </c>
      <c r="B22" s="37" t="s">
        <v>28</v>
      </c>
      <c r="C22" s="96">
        <v>192848</v>
      </c>
      <c r="D22" s="96">
        <v>202541</v>
      </c>
      <c r="E22" s="96">
        <v>203804</v>
      </c>
      <c r="F22" s="96"/>
      <c r="G22" s="96"/>
      <c r="H22" s="96"/>
      <c r="I22" s="90">
        <f t="shared" si="0"/>
        <v>5.5265838924663947E-2</v>
      </c>
      <c r="J22" s="90">
        <f t="shared" si="1"/>
        <v>5.6811582178710691E-2</v>
      </c>
      <c r="K22" s="52">
        <f t="shared" si="2"/>
        <v>10956</v>
      </c>
      <c r="L22" s="38">
        <f t="shared" si="3"/>
        <v>5.903557976754336E-2</v>
      </c>
      <c r="M22" s="67">
        <f t="shared" si="4"/>
        <v>1263</v>
      </c>
      <c r="N22" s="97">
        <f t="shared" si="5"/>
        <v>0</v>
      </c>
      <c r="O22" s="56"/>
    </row>
    <row r="23" spans="1:20">
      <c r="A23" s="39">
        <v>30</v>
      </c>
      <c r="B23" s="37" t="s">
        <v>29</v>
      </c>
      <c r="C23" s="96">
        <v>47408</v>
      </c>
      <c r="D23" s="96">
        <v>51965</v>
      </c>
      <c r="E23" s="96">
        <v>51861</v>
      </c>
      <c r="F23" s="96"/>
      <c r="G23" s="96"/>
      <c r="H23" s="96"/>
      <c r="I23" s="90">
        <f t="shared" si="0"/>
        <v>1.4063225807501309E-2</v>
      </c>
      <c r="J23" s="90">
        <f t="shared" si="1"/>
        <v>9.3929294633817079E-2</v>
      </c>
      <c r="K23" s="52">
        <f t="shared" si="2"/>
        <v>4453</v>
      </c>
      <c r="L23" s="38">
        <f t="shared" si="3"/>
        <v>2.3994654682810385E-2</v>
      </c>
      <c r="M23" s="67">
        <f t="shared" si="4"/>
        <v>-104</v>
      </c>
      <c r="N23" s="97">
        <f t="shared" si="5"/>
        <v>0</v>
      </c>
      <c r="O23" s="56"/>
    </row>
    <row r="24" spans="1:20">
      <c r="A24" s="39">
        <v>31</v>
      </c>
      <c r="B24" s="37" t="s">
        <v>30</v>
      </c>
      <c r="C24" s="96">
        <v>159237</v>
      </c>
      <c r="D24" s="96">
        <v>159897</v>
      </c>
      <c r="E24" s="96">
        <v>160975</v>
      </c>
      <c r="F24" s="96"/>
      <c r="G24" s="96"/>
      <c r="H24" s="96"/>
      <c r="I24" s="90">
        <f t="shared" si="0"/>
        <v>4.3651834217668828E-2</v>
      </c>
      <c r="J24" s="90">
        <f t="shared" si="1"/>
        <v>1.0914548754372413E-2</v>
      </c>
      <c r="K24" s="52">
        <f t="shared" si="2"/>
        <v>1738</v>
      </c>
      <c r="L24" s="38">
        <f t="shared" si="3"/>
        <v>9.365081930995835E-3</v>
      </c>
      <c r="M24" s="67">
        <f t="shared" si="4"/>
        <v>1078</v>
      </c>
      <c r="N24" s="97">
        <f t="shared" si="5"/>
        <v>0</v>
      </c>
      <c r="O24" s="20"/>
    </row>
    <row r="25" spans="1:20">
      <c r="A25" s="39">
        <v>32</v>
      </c>
      <c r="B25" s="37" t="s">
        <v>31</v>
      </c>
      <c r="C25" s="96">
        <v>55006</v>
      </c>
      <c r="D25" s="96">
        <v>57911</v>
      </c>
      <c r="E25" s="96">
        <v>58065</v>
      </c>
      <c r="F25" s="96"/>
      <c r="G25" s="96"/>
      <c r="H25" s="96"/>
      <c r="I25" s="90">
        <f t="shared" si="0"/>
        <v>1.5745573870780807E-2</v>
      </c>
      <c r="J25" s="90">
        <f t="shared" si="1"/>
        <v>5.5612115041995418E-2</v>
      </c>
      <c r="K25" s="52">
        <f t="shared" si="2"/>
        <v>3059</v>
      </c>
      <c r="L25" s="38">
        <f t="shared" si="3"/>
        <v>1.6483190809503025E-2</v>
      </c>
      <c r="M25" s="67">
        <f t="shared" si="4"/>
        <v>154</v>
      </c>
      <c r="N25" s="97">
        <f t="shared" si="5"/>
        <v>0</v>
      </c>
      <c r="O25" s="8"/>
    </row>
    <row r="26" spans="1:20">
      <c r="A26" s="39">
        <v>33</v>
      </c>
      <c r="B26" s="37" t="s">
        <v>32</v>
      </c>
      <c r="C26" s="96">
        <v>142650</v>
      </c>
      <c r="D26" s="96">
        <v>141173</v>
      </c>
      <c r="E26" s="96">
        <v>140181</v>
      </c>
      <c r="F26" s="96"/>
      <c r="G26" s="96"/>
      <c r="H26" s="96"/>
      <c r="I26" s="90">
        <f t="shared" si="0"/>
        <v>3.801309378765047E-2</v>
      </c>
      <c r="J26" s="90">
        <f t="shared" si="1"/>
        <v>-1.7308096740273397E-2</v>
      </c>
      <c r="K26" s="52">
        <f t="shared" si="2"/>
        <v>-2469</v>
      </c>
      <c r="L26" s="38">
        <f t="shared" si="3"/>
        <v>-1.3304020303583842E-2</v>
      </c>
      <c r="M26" s="67">
        <f t="shared" si="4"/>
        <v>-992</v>
      </c>
      <c r="N26" s="97">
        <f t="shared" si="5"/>
        <v>0</v>
      </c>
      <c r="O26" s="8"/>
    </row>
    <row r="27" spans="1:20" s="108" customFormat="1">
      <c r="A27" s="186" t="s">
        <v>254</v>
      </c>
      <c r="B27" s="186"/>
      <c r="C27" s="63">
        <v>3502120</v>
      </c>
      <c r="D27" s="63">
        <v>3659553</v>
      </c>
      <c r="E27" s="63">
        <v>3687703</v>
      </c>
      <c r="F27" s="63"/>
      <c r="G27" s="63"/>
      <c r="H27" s="63"/>
      <c r="I27" s="99">
        <f t="shared" si="0"/>
        <v>1</v>
      </c>
      <c r="J27" s="99">
        <f t="shared" si="1"/>
        <v>5.2991616506573164E-2</v>
      </c>
      <c r="K27" s="96">
        <f t="shared" si="2"/>
        <v>185583</v>
      </c>
      <c r="L27" s="100">
        <f t="shared" si="3"/>
        <v>1</v>
      </c>
      <c r="M27" s="96">
        <f t="shared" si="4"/>
        <v>28150</v>
      </c>
      <c r="N27" s="97">
        <f t="shared" si="5"/>
        <v>0</v>
      </c>
      <c r="O27" s="56"/>
      <c r="P27" s="109"/>
      <c r="Q27" s="109"/>
      <c r="R27" s="109"/>
      <c r="S27" s="109"/>
      <c r="T27" s="109"/>
    </row>
    <row r="28" spans="1:20">
      <c r="I28" s="56"/>
      <c r="K28" s="16"/>
      <c r="L28" s="15"/>
      <c r="N28" s="8"/>
      <c r="O28" s="8"/>
    </row>
    <row r="29" spans="1:20">
      <c r="C29" s="122"/>
      <c r="D29" s="107"/>
      <c r="E29" s="122"/>
      <c r="F29" s="126"/>
      <c r="G29" s="126"/>
      <c r="H29" s="126"/>
      <c r="N29" s="8"/>
      <c r="O29" s="8"/>
    </row>
    <row r="30" spans="1:20">
      <c r="E30" s="157"/>
      <c r="F30" s="157"/>
      <c r="N30" s="8"/>
      <c r="O30" s="8"/>
    </row>
    <row r="31" spans="1:20">
      <c r="B31" s="7"/>
      <c r="N31" s="8"/>
    </row>
    <row r="32" spans="1:20">
      <c r="B32" s="7"/>
      <c r="N32" s="8"/>
    </row>
    <row r="33" spans="2:14">
      <c r="B33" s="7"/>
      <c r="N33" s="8"/>
    </row>
    <row r="34" spans="2:14">
      <c r="B34" s="55"/>
      <c r="N34" s="8"/>
    </row>
    <row r="35" spans="2:14">
      <c r="B35" s="7"/>
      <c r="N35" s="8"/>
    </row>
    <row r="36" spans="2:14">
      <c r="B36" s="7"/>
      <c r="N36" s="8"/>
    </row>
    <row r="37" spans="2:14">
      <c r="B37" s="7"/>
      <c r="N37" s="7"/>
    </row>
    <row r="38" spans="2:14">
      <c r="N38" s="7"/>
    </row>
    <row r="39" spans="2:14">
      <c r="N39" s="7"/>
    </row>
    <row r="40" spans="2:14">
      <c r="N40" s="7"/>
    </row>
    <row r="41" spans="2:14">
      <c r="N41" s="7"/>
    </row>
    <row r="42" spans="2:14">
      <c r="N42" s="7"/>
    </row>
    <row r="43" spans="2:14">
      <c r="N43" s="7"/>
    </row>
    <row r="44" spans="2:14">
      <c r="N44" s="7"/>
    </row>
    <row r="45" spans="2:14">
      <c r="N45" s="7"/>
    </row>
    <row r="46" spans="2:14">
      <c r="N46" s="7"/>
    </row>
    <row r="47" spans="2:14">
      <c r="N47" s="7"/>
    </row>
    <row r="48" spans="2:14">
      <c r="N48" s="7"/>
    </row>
    <row r="49" spans="14:14">
      <c r="N49" s="7"/>
    </row>
    <row r="50" spans="14:14">
      <c r="N50" s="7"/>
    </row>
    <row r="51" spans="14:14">
      <c r="N51" s="7"/>
    </row>
    <row r="52" spans="14:14">
      <c r="N52" s="7"/>
    </row>
    <row r="53" spans="14:14">
      <c r="N53" s="7"/>
    </row>
    <row r="54" spans="14:14">
      <c r="N54" s="7"/>
    </row>
    <row r="55" spans="14:14">
      <c r="N55" s="7"/>
    </row>
    <row r="56" spans="14:14">
      <c r="N56" s="7"/>
    </row>
    <row r="57" spans="14:14">
      <c r="N57" s="7"/>
    </row>
    <row r="58" spans="14:14">
      <c r="N58" s="7"/>
    </row>
    <row r="59" spans="14:14">
      <c r="N59" s="7"/>
    </row>
    <row r="60" spans="14:14">
      <c r="N60" s="7"/>
    </row>
    <row r="61" spans="14:14">
      <c r="N61" s="7"/>
    </row>
    <row r="62" spans="14:14">
      <c r="N62" s="7"/>
    </row>
    <row r="63" spans="14:14">
      <c r="N63" s="7"/>
    </row>
    <row r="64" spans="14:14">
      <c r="N64" s="7"/>
    </row>
    <row r="65" spans="14:14">
      <c r="N65" s="7"/>
    </row>
    <row r="66" spans="14:14">
      <c r="N66" s="7"/>
    </row>
    <row r="67" spans="14:14">
      <c r="N67" s="7"/>
    </row>
    <row r="68" spans="14:14">
      <c r="N68" s="7"/>
    </row>
    <row r="69" spans="14:14">
      <c r="N69" s="7"/>
    </row>
    <row r="70" spans="14:14">
      <c r="N70" s="7"/>
    </row>
    <row r="71" spans="14:14">
      <c r="N71" s="7"/>
    </row>
    <row r="72" spans="14:14">
      <c r="N72" s="7"/>
    </row>
    <row r="73" spans="14:14">
      <c r="N73" s="7"/>
    </row>
    <row r="74" spans="14:14">
      <c r="N74" s="7"/>
    </row>
    <row r="75" spans="14:14">
      <c r="N75" s="7"/>
    </row>
    <row r="76" spans="14:14">
      <c r="N76" s="7"/>
    </row>
    <row r="77" spans="14:14">
      <c r="N77" s="7"/>
    </row>
    <row r="78" spans="14:14">
      <c r="N78" s="7"/>
    </row>
    <row r="79" spans="14:14">
      <c r="N79" s="7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8"/>
  <sheetViews>
    <sheetView topLeftCell="L1" zoomScale="80" zoomScaleNormal="80" workbookViewId="0">
      <pane ySplit="2" topLeftCell="A3" activePane="bottomLeft" state="frozen"/>
      <selection activeCell="W1" sqref="W1"/>
      <selection pane="bottomLeft" activeCell="X11" sqref="X11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3" width="29.7109375" style="5" customWidth="1"/>
    <col min="14" max="14" width="25.42578125" style="5" customWidth="1"/>
    <col min="15" max="16384" width="9.140625" style="5"/>
  </cols>
  <sheetData>
    <row r="1" spans="1:15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5" ht="45">
      <c r="A2" s="92" t="s">
        <v>91</v>
      </c>
      <c r="B2" s="92" t="s">
        <v>174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299</v>
      </c>
      <c r="J2" s="91" t="s">
        <v>301</v>
      </c>
      <c r="K2" s="91" t="s">
        <v>302</v>
      </c>
      <c r="L2" s="91" t="s">
        <v>308</v>
      </c>
      <c r="M2" s="120" t="s">
        <v>307</v>
      </c>
      <c r="N2" s="159" t="s">
        <v>306</v>
      </c>
    </row>
    <row r="3" spans="1:15">
      <c r="A3" s="40">
        <v>1</v>
      </c>
      <c r="B3" s="102" t="s">
        <v>92</v>
      </c>
      <c r="C3" s="97">
        <v>297256</v>
      </c>
      <c r="D3" s="97">
        <v>307356</v>
      </c>
      <c r="E3" s="97">
        <v>307504</v>
      </c>
      <c r="F3" s="97"/>
      <c r="G3" s="96"/>
      <c r="H3" s="97"/>
      <c r="I3" s="99">
        <f t="shared" ref="I3:I66" si="0">E3/$E$84</f>
        <v>2.1465040082212478E-2</v>
      </c>
      <c r="J3" s="99">
        <f t="shared" ref="J3:J66" si="1">(E3-C3)/C3</f>
        <v>3.4475334391904623E-2</v>
      </c>
      <c r="K3" s="96">
        <f t="shared" ref="K3:K66" si="2">E3-C3</f>
        <v>10248</v>
      </c>
      <c r="L3" s="100">
        <f>K3/$K$84</f>
        <v>1.3360746679043523E-2</v>
      </c>
      <c r="M3" s="97">
        <f t="shared" ref="M3:M66" si="3">E3-D3</f>
        <v>148</v>
      </c>
      <c r="N3" s="97">
        <f>H3-G3</f>
        <v>0</v>
      </c>
      <c r="O3" s="8"/>
    </row>
    <row r="4" spans="1:15">
      <c r="A4" s="40">
        <v>2</v>
      </c>
      <c r="B4" s="102" t="s">
        <v>93</v>
      </c>
      <c r="C4" s="97">
        <v>47951</v>
      </c>
      <c r="D4" s="97">
        <v>51311</v>
      </c>
      <c r="E4" s="97">
        <v>52566</v>
      </c>
      <c r="F4" s="97"/>
      <c r="G4" s="96"/>
      <c r="H4" s="97"/>
      <c r="I4" s="99">
        <f t="shared" si="0"/>
        <v>3.6693223403974616E-3</v>
      </c>
      <c r="J4" s="99">
        <f t="shared" si="1"/>
        <v>9.6244082500886327E-2</v>
      </c>
      <c r="K4" s="96">
        <f t="shared" si="2"/>
        <v>4615</v>
      </c>
      <c r="L4" s="100">
        <f t="shared" ref="L4:L67" si="4">K4/$K$84</f>
        <v>6.0167687279260203E-3</v>
      </c>
      <c r="M4" s="97">
        <f t="shared" si="3"/>
        <v>1255</v>
      </c>
      <c r="N4" s="97">
        <f t="shared" ref="N4:N67" si="5">H4-G4</f>
        <v>0</v>
      </c>
      <c r="O4" s="8"/>
    </row>
    <row r="5" spans="1:15">
      <c r="A5" s="40">
        <v>3</v>
      </c>
      <c r="B5" s="102" t="s">
        <v>94</v>
      </c>
      <c r="C5" s="97">
        <v>86774</v>
      </c>
      <c r="D5" s="97">
        <v>87989</v>
      </c>
      <c r="E5" s="97">
        <v>91326</v>
      </c>
      <c r="F5" s="97"/>
      <c r="G5" s="96"/>
      <c r="H5" s="97"/>
      <c r="I5" s="99">
        <f t="shared" si="0"/>
        <v>6.3749292709952936E-3</v>
      </c>
      <c r="J5" s="99">
        <f t="shared" si="1"/>
        <v>5.245810957199161E-2</v>
      </c>
      <c r="K5" s="96">
        <f t="shared" si="2"/>
        <v>4552</v>
      </c>
      <c r="L5" s="100">
        <f t="shared" si="4"/>
        <v>5.934632990145015E-3</v>
      </c>
      <c r="M5" s="97">
        <f t="shared" si="3"/>
        <v>3337</v>
      </c>
      <c r="N5" s="97">
        <f t="shared" si="5"/>
        <v>0</v>
      </c>
      <c r="O5" s="8"/>
    </row>
    <row r="6" spans="1:15">
      <c r="A6" s="40">
        <v>4</v>
      </c>
      <c r="B6" s="102" t="s">
        <v>95</v>
      </c>
      <c r="C6" s="97">
        <v>21854</v>
      </c>
      <c r="D6" s="97">
        <v>25158</v>
      </c>
      <c r="E6" s="97">
        <v>26842</v>
      </c>
      <c r="F6" s="97"/>
      <c r="G6" s="96"/>
      <c r="H6" s="97"/>
      <c r="I6" s="99">
        <f t="shared" si="0"/>
        <v>1.873681662309262E-3</v>
      </c>
      <c r="J6" s="99">
        <f t="shared" si="1"/>
        <v>0.22824196943351333</v>
      </c>
      <c r="K6" s="96">
        <f t="shared" si="2"/>
        <v>4988</v>
      </c>
      <c r="L6" s="100">
        <f t="shared" si="4"/>
        <v>6.5030644452643534E-3</v>
      </c>
      <c r="M6" s="97">
        <f t="shared" si="3"/>
        <v>1684</v>
      </c>
      <c r="N6" s="97">
        <f t="shared" si="5"/>
        <v>0</v>
      </c>
      <c r="O6" s="8"/>
    </row>
    <row r="7" spans="1:15">
      <c r="A7" s="40">
        <v>5</v>
      </c>
      <c r="B7" s="102" t="s">
        <v>96</v>
      </c>
      <c r="C7" s="97">
        <v>39011</v>
      </c>
      <c r="D7" s="97">
        <v>40353</v>
      </c>
      <c r="E7" s="97">
        <v>40802</v>
      </c>
      <c r="F7" s="97"/>
      <c r="G7" s="96"/>
      <c r="H7" s="97"/>
      <c r="I7" s="99">
        <f t="shared" si="0"/>
        <v>2.8481469035668916E-3</v>
      </c>
      <c r="J7" s="99">
        <f t="shared" si="1"/>
        <v>4.5910127912640028E-2</v>
      </c>
      <c r="K7" s="96">
        <f t="shared" si="2"/>
        <v>1791</v>
      </c>
      <c r="L7" s="100">
        <f t="shared" si="4"/>
        <v>2.3350016883457209E-3</v>
      </c>
      <c r="M7" s="97">
        <f t="shared" si="3"/>
        <v>449</v>
      </c>
      <c r="N7" s="97">
        <f t="shared" si="5"/>
        <v>0</v>
      </c>
      <c r="O7" s="8"/>
    </row>
    <row r="8" spans="1:15">
      <c r="A8" s="40">
        <v>6</v>
      </c>
      <c r="B8" s="102" t="s">
        <v>97</v>
      </c>
      <c r="C8" s="97">
        <v>1088198</v>
      </c>
      <c r="D8" s="97">
        <v>1125629</v>
      </c>
      <c r="E8" s="97">
        <v>1146187</v>
      </c>
      <c r="F8" s="97"/>
      <c r="G8" s="96"/>
      <c r="H8" s="97"/>
      <c r="I8" s="99">
        <f t="shared" si="0"/>
        <v>8.0008552398378147E-2</v>
      </c>
      <c r="J8" s="99">
        <f t="shared" si="1"/>
        <v>5.3289015418150003E-2</v>
      </c>
      <c r="K8" s="96">
        <f t="shared" si="2"/>
        <v>57989</v>
      </c>
      <c r="L8" s="100">
        <f t="shared" si="4"/>
        <v>7.5602687272741498E-2</v>
      </c>
      <c r="M8" s="97">
        <f t="shared" si="3"/>
        <v>20558</v>
      </c>
      <c r="N8" s="97">
        <f t="shared" si="5"/>
        <v>0</v>
      </c>
      <c r="O8" s="8"/>
    </row>
    <row r="9" spans="1:15">
      <c r="A9" s="40">
        <v>7</v>
      </c>
      <c r="B9" s="102" t="s">
        <v>98</v>
      </c>
      <c r="C9" s="97">
        <v>442068</v>
      </c>
      <c r="D9" s="97">
        <v>461962</v>
      </c>
      <c r="E9" s="97">
        <v>496384</v>
      </c>
      <c r="F9" s="97"/>
      <c r="G9" s="96"/>
      <c r="H9" s="97"/>
      <c r="I9" s="99">
        <f t="shared" si="0"/>
        <v>3.4649638561348658E-2</v>
      </c>
      <c r="J9" s="99">
        <f t="shared" si="1"/>
        <v>0.12286797506266005</v>
      </c>
      <c r="K9" s="96">
        <f t="shared" si="2"/>
        <v>54316</v>
      </c>
      <c r="L9" s="100">
        <f t="shared" si="4"/>
        <v>7.081404338592194E-2</v>
      </c>
      <c r="M9" s="97">
        <f t="shared" si="3"/>
        <v>34422</v>
      </c>
      <c r="N9" s="97">
        <f t="shared" si="5"/>
        <v>0</v>
      </c>
      <c r="O9" s="8"/>
    </row>
    <row r="10" spans="1:15">
      <c r="A10" s="40">
        <v>8</v>
      </c>
      <c r="B10" s="102" t="s">
        <v>99</v>
      </c>
      <c r="C10" s="97">
        <v>23760</v>
      </c>
      <c r="D10" s="97">
        <v>23840</v>
      </c>
      <c r="E10" s="97">
        <v>24524</v>
      </c>
      <c r="F10" s="97"/>
      <c r="G10" s="96"/>
      <c r="H10" s="97"/>
      <c r="I10" s="99">
        <f t="shared" si="0"/>
        <v>1.7118757576362544E-3</v>
      </c>
      <c r="J10" s="99">
        <f t="shared" si="1"/>
        <v>3.2154882154882151E-2</v>
      </c>
      <c r="K10" s="96">
        <f t="shared" si="2"/>
        <v>764</v>
      </c>
      <c r="L10" s="100">
        <f t="shared" si="4"/>
        <v>9.9605878832838128E-4</v>
      </c>
      <c r="M10" s="97">
        <f t="shared" si="3"/>
        <v>684</v>
      </c>
      <c r="N10" s="97">
        <f t="shared" si="5"/>
        <v>0</v>
      </c>
      <c r="O10" s="8"/>
    </row>
    <row r="11" spans="1:15">
      <c r="A11" s="40">
        <v>9</v>
      </c>
      <c r="B11" s="102" t="s">
        <v>100</v>
      </c>
      <c r="C11" s="97">
        <v>153246</v>
      </c>
      <c r="D11" s="97">
        <v>159028</v>
      </c>
      <c r="E11" s="97">
        <v>157744</v>
      </c>
      <c r="F11" s="97"/>
      <c r="G11" s="96"/>
      <c r="H11" s="97"/>
      <c r="I11" s="99">
        <f t="shared" si="0"/>
        <v>1.101117800980971E-2</v>
      </c>
      <c r="J11" s="99">
        <f t="shared" si="1"/>
        <v>2.9351500202289129E-2</v>
      </c>
      <c r="K11" s="96">
        <f t="shared" si="2"/>
        <v>4498</v>
      </c>
      <c r="L11" s="100">
        <f t="shared" si="4"/>
        <v>5.8642309291898681E-3</v>
      </c>
      <c r="M11" s="97">
        <f t="shared" si="3"/>
        <v>-1284</v>
      </c>
      <c r="N11" s="97">
        <f t="shared" si="5"/>
        <v>0</v>
      </c>
      <c r="O11" s="8"/>
    </row>
    <row r="12" spans="1:15">
      <c r="A12" s="40">
        <v>10</v>
      </c>
      <c r="B12" s="102" t="s">
        <v>101</v>
      </c>
      <c r="C12" s="97">
        <v>161573</v>
      </c>
      <c r="D12" s="97">
        <v>171060</v>
      </c>
      <c r="E12" s="97">
        <v>172912</v>
      </c>
      <c r="F12" s="97"/>
      <c r="G12" s="96"/>
      <c r="H12" s="97"/>
      <c r="I12" s="99">
        <f t="shared" si="0"/>
        <v>1.2069966604322298E-2</v>
      </c>
      <c r="J12" s="99">
        <f t="shared" si="1"/>
        <v>7.0178804627010705E-2</v>
      </c>
      <c r="K12" s="96">
        <f t="shared" si="2"/>
        <v>11339</v>
      </c>
      <c r="L12" s="100">
        <f t="shared" si="4"/>
        <v>1.4783129058711408E-2</v>
      </c>
      <c r="M12" s="97">
        <f t="shared" si="3"/>
        <v>1852</v>
      </c>
      <c r="N12" s="97">
        <f t="shared" si="5"/>
        <v>0</v>
      </c>
      <c r="O12" s="8"/>
    </row>
    <row r="13" spans="1:15">
      <c r="A13" s="40">
        <v>11</v>
      </c>
      <c r="B13" s="102" t="s">
        <v>102</v>
      </c>
      <c r="C13" s="97">
        <v>42786</v>
      </c>
      <c r="D13" s="97">
        <v>44678</v>
      </c>
      <c r="E13" s="97">
        <v>45296</v>
      </c>
      <c r="F13" s="97"/>
      <c r="G13" s="96"/>
      <c r="H13" s="97"/>
      <c r="I13" s="99">
        <f t="shared" si="0"/>
        <v>3.1618465306594268E-3</v>
      </c>
      <c r="J13" s="99">
        <f t="shared" si="1"/>
        <v>5.8664048987986724E-2</v>
      </c>
      <c r="K13" s="96">
        <f t="shared" si="2"/>
        <v>2510</v>
      </c>
      <c r="L13" s="100">
        <f t="shared" si="4"/>
        <v>3.2723920925448128E-3</v>
      </c>
      <c r="M13" s="97">
        <f t="shared" si="3"/>
        <v>618</v>
      </c>
      <c r="N13" s="97">
        <f t="shared" si="5"/>
        <v>0</v>
      </c>
      <c r="O13" s="8"/>
    </row>
    <row r="14" spans="1:15">
      <c r="A14" s="40">
        <v>12</v>
      </c>
      <c r="B14" s="102" t="s">
        <v>103</v>
      </c>
      <c r="C14" s="97">
        <v>21169</v>
      </c>
      <c r="D14" s="97">
        <v>24267</v>
      </c>
      <c r="E14" s="97">
        <v>26012</v>
      </c>
      <c r="F14" s="97"/>
      <c r="G14" s="96"/>
      <c r="H14" s="97"/>
      <c r="I14" s="99">
        <f t="shared" si="0"/>
        <v>1.8157442589966666E-3</v>
      </c>
      <c r="J14" s="99">
        <f t="shared" si="1"/>
        <v>0.22877792999196939</v>
      </c>
      <c r="K14" s="96">
        <f t="shared" si="2"/>
        <v>4843</v>
      </c>
      <c r="L14" s="100">
        <f t="shared" si="4"/>
        <v>6.3140218741810873E-3</v>
      </c>
      <c r="M14" s="97">
        <f t="shared" si="3"/>
        <v>1745</v>
      </c>
      <c r="N14" s="97">
        <f t="shared" si="5"/>
        <v>0</v>
      </c>
      <c r="O14" s="8"/>
    </row>
    <row r="15" spans="1:15">
      <c r="A15" s="40">
        <v>13</v>
      </c>
      <c r="B15" s="102" t="s">
        <v>104</v>
      </c>
      <c r="C15" s="97">
        <v>17620</v>
      </c>
      <c r="D15" s="97">
        <v>23740</v>
      </c>
      <c r="E15" s="97">
        <v>25151</v>
      </c>
      <c r="F15" s="97"/>
      <c r="G15" s="96"/>
      <c r="H15" s="97"/>
      <c r="I15" s="99">
        <f t="shared" si="0"/>
        <v>1.7556429285723958E-3</v>
      </c>
      <c r="J15" s="99">
        <f t="shared" si="1"/>
        <v>0.42741203178206583</v>
      </c>
      <c r="K15" s="96">
        <f t="shared" si="2"/>
        <v>7531</v>
      </c>
      <c r="L15" s="100">
        <f t="shared" si="4"/>
        <v>9.8184800195039775E-3</v>
      </c>
      <c r="M15" s="97">
        <f t="shared" si="3"/>
        <v>1411</v>
      </c>
      <c r="N15" s="97">
        <f t="shared" si="5"/>
        <v>0</v>
      </c>
      <c r="O15" s="8"/>
    </row>
    <row r="16" spans="1:15">
      <c r="A16" s="40">
        <v>14</v>
      </c>
      <c r="B16" s="102" t="s">
        <v>105</v>
      </c>
      <c r="C16" s="97">
        <v>56212</v>
      </c>
      <c r="D16" s="97">
        <v>56729</v>
      </c>
      <c r="E16" s="97">
        <v>58037</v>
      </c>
      <c r="F16" s="97"/>
      <c r="G16" s="96"/>
      <c r="H16" s="97"/>
      <c r="I16" s="99">
        <f t="shared" si="0"/>
        <v>4.0512205735579558E-3</v>
      </c>
      <c r="J16" s="99">
        <f t="shared" si="1"/>
        <v>3.2466377285988758E-2</v>
      </c>
      <c r="K16" s="96">
        <f t="shared" si="2"/>
        <v>1825</v>
      </c>
      <c r="L16" s="100">
        <f t="shared" si="4"/>
        <v>2.3793289119100731E-3</v>
      </c>
      <c r="M16" s="97">
        <f t="shared" si="3"/>
        <v>1308</v>
      </c>
      <c r="N16" s="97">
        <f t="shared" si="5"/>
        <v>0</v>
      </c>
      <c r="O16" s="8"/>
    </row>
    <row r="17" spans="1:15">
      <c r="A17" s="40">
        <v>15</v>
      </c>
      <c r="B17" s="102" t="s">
        <v>106</v>
      </c>
      <c r="C17" s="97">
        <v>34217</v>
      </c>
      <c r="D17" s="97">
        <v>35131</v>
      </c>
      <c r="E17" s="97">
        <v>35737</v>
      </c>
      <c r="F17" s="97"/>
      <c r="G17" s="96"/>
      <c r="H17" s="97"/>
      <c r="I17" s="99">
        <f t="shared" si="0"/>
        <v>2.4945891351593062E-3</v>
      </c>
      <c r="J17" s="99">
        <f t="shared" si="1"/>
        <v>4.4422363152818771E-2</v>
      </c>
      <c r="K17" s="96">
        <f t="shared" si="2"/>
        <v>1520</v>
      </c>
      <c r="L17" s="100">
        <f t="shared" si="4"/>
        <v>1.9816876417004443E-3</v>
      </c>
      <c r="M17" s="97">
        <f t="shared" si="3"/>
        <v>606</v>
      </c>
      <c r="N17" s="97">
        <f t="shared" si="5"/>
        <v>0</v>
      </c>
      <c r="O17" s="8"/>
    </row>
    <row r="18" spans="1:15">
      <c r="A18" s="40">
        <v>16</v>
      </c>
      <c r="B18" s="102" t="s">
        <v>107</v>
      </c>
      <c r="C18" s="97">
        <v>664631</v>
      </c>
      <c r="D18" s="97">
        <v>689677</v>
      </c>
      <c r="E18" s="97">
        <v>694142</v>
      </c>
      <c r="F18" s="97"/>
      <c r="G18" s="96"/>
      <c r="H18" s="97"/>
      <c r="I18" s="99">
        <f t="shared" si="0"/>
        <v>4.8453957843628485E-2</v>
      </c>
      <c r="J18" s="99">
        <f t="shared" si="1"/>
        <v>4.440208175664391E-2</v>
      </c>
      <c r="K18" s="96">
        <f t="shared" si="2"/>
        <v>29511</v>
      </c>
      <c r="L18" s="100">
        <f t="shared" si="4"/>
        <v>3.847472631198804E-2</v>
      </c>
      <c r="M18" s="97">
        <f t="shared" si="3"/>
        <v>4465</v>
      </c>
      <c r="N18" s="97">
        <f t="shared" si="5"/>
        <v>0</v>
      </c>
    </row>
    <row r="19" spans="1:15">
      <c r="A19" s="40">
        <v>17</v>
      </c>
      <c r="B19" s="102" t="s">
        <v>108</v>
      </c>
      <c r="C19" s="97">
        <v>80887</v>
      </c>
      <c r="D19" s="97">
        <v>84677</v>
      </c>
      <c r="E19" s="97">
        <v>86530</v>
      </c>
      <c r="F19" s="97"/>
      <c r="G19" s="96"/>
      <c r="H19" s="97"/>
      <c r="I19" s="99">
        <f t="shared" si="0"/>
        <v>6.0401488055890186E-3</v>
      </c>
      <c r="J19" s="99">
        <f t="shared" si="1"/>
        <v>6.976399174156539E-2</v>
      </c>
      <c r="K19" s="96">
        <f t="shared" si="2"/>
        <v>5643</v>
      </c>
      <c r="L19" s="100">
        <f t="shared" si="4"/>
        <v>7.3570153698128997E-3</v>
      </c>
      <c r="M19" s="97">
        <f t="shared" si="3"/>
        <v>1853</v>
      </c>
      <c r="N19" s="97">
        <f t="shared" si="5"/>
        <v>0</v>
      </c>
    </row>
    <row r="20" spans="1:15">
      <c r="A20" s="40">
        <v>18</v>
      </c>
      <c r="B20" s="102" t="s">
        <v>109</v>
      </c>
      <c r="C20" s="97">
        <v>24175</v>
      </c>
      <c r="D20" s="97">
        <v>25659</v>
      </c>
      <c r="E20" s="97">
        <v>25951</v>
      </c>
      <c r="F20" s="97"/>
      <c r="G20" s="96"/>
      <c r="H20" s="97"/>
      <c r="I20" s="99">
        <f t="shared" si="0"/>
        <v>1.8114862088736926E-3</v>
      </c>
      <c r="J20" s="99">
        <f t="shared" si="1"/>
        <v>7.3464322647362981E-2</v>
      </c>
      <c r="K20" s="96">
        <f t="shared" si="2"/>
        <v>1776</v>
      </c>
      <c r="L20" s="100">
        <f t="shared" si="4"/>
        <v>2.3154455603026244E-3</v>
      </c>
      <c r="M20" s="97">
        <f t="shared" si="3"/>
        <v>292</v>
      </c>
      <c r="N20" s="97">
        <f t="shared" si="5"/>
        <v>0</v>
      </c>
    </row>
    <row r="21" spans="1:15">
      <c r="A21" s="40">
        <v>19</v>
      </c>
      <c r="B21" s="102" t="s">
        <v>110</v>
      </c>
      <c r="C21" s="97">
        <v>56525</v>
      </c>
      <c r="D21" s="97">
        <v>56523</v>
      </c>
      <c r="E21" s="97">
        <v>58864</v>
      </c>
      <c r="F21" s="97"/>
      <c r="G21" s="96"/>
      <c r="H21" s="97"/>
      <c r="I21" s="99">
        <f t="shared" si="0"/>
        <v>4.108948564569421E-3</v>
      </c>
      <c r="J21" s="99">
        <f t="shared" si="1"/>
        <v>4.1379920389208312E-2</v>
      </c>
      <c r="K21" s="96">
        <f t="shared" si="2"/>
        <v>2339</v>
      </c>
      <c r="L21" s="100">
        <f t="shared" si="4"/>
        <v>3.0494522328535128E-3</v>
      </c>
      <c r="M21" s="97">
        <f t="shared" si="3"/>
        <v>2341</v>
      </c>
      <c r="N21" s="97">
        <f t="shared" si="5"/>
        <v>0</v>
      </c>
    </row>
    <row r="22" spans="1:15">
      <c r="A22" s="40">
        <v>20</v>
      </c>
      <c r="B22" s="102" t="s">
        <v>111</v>
      </c>
      <c r="C22" s="97">
        <v>186842</v>
      </c>
      <c r="D22" s="97">
        <v>195669</v>
      </c>
      <c r="E22" s="97">
        <v>194695</v>
      </c>
      <c r="F22" s="97"/>
      <c r="G22" s="96"/>
      <c r="H22" s="97"/>
      <c r="I22" s="99">
        <f t="shared" si="0"/>
        <v>1.3590509322826233E-2</v>
      </c>
      <c r="J22" s="99">
        <f t="shared" si="1"/>
        <v>4.2030164524036351E-2</v>
      </c>
      <c r="K22" s="96">
        <f t="shared" si="2"/>
        <v>7853</v>
      </c>
      <c r="L22" s="100">
        <f t="shared" si="4"/>
        <v>1.0238284901495783E-2</v>
      </c>
      <c r="M22" s="97">
        <f t="shared" si="3"/>
        <v>-974</v>
      </c>
      <c r="N22" s="97">
        <f t="shared" si="5"/>
        <v>0</v>
      </c>
    </row>
    <row r="23" spans="1:15">
      <c r="A23" s="40">
        <v>21</v>
      </c>
      <c r="B23" s="102" t="s">
        <v>112</v>
      </c>
      <c r="C23" s="97">
        <v>132935</v>
      </c>
      <c r="D23" s="97">
        <v>141286</v>
      </c>
      <c r="E23" s="97">
        <v>142770</v>
      </c>
      <c r="F23" s="97"/>
      <c r="G23" s="96"/>
      <c r="H23" s="97"/>
      <c r="I23" s="99">
        <f t="shared" si="0"/>
        <v>9.965931410770186E-3</v>
      </c>
      <c r="J23" s="99">
        <f t="shared" si="1"/>
        <v>7.3983525783277548E-2</v>
      </c>
      <c r="K23" s="96">
        <f t="shared" si="2"/>
        <v>9835</v>
      </c>
      <c r="L23" s="100">
        <f t="shared" si="4"/>
        <v>1.2822301286923599E-2</v>
      </c>
      <c r="M23" s="97">
        <f t="shared" si="3"/>
        <v>1484</v>
      </c>
      <c r="N23" s="97">
        <f t="shared" si="5"/>
        <v>0</v>
      </c>
    </row>
    <row r="24" spans="1:15">
      <c r="A24" s="40">
        <v>22</v>
      </c>
      <c r="B24" s="102" t="s">
        <v>113</v>
      </c>
      <c r="C24" s="97">
        <v>55587</v>
      </c>
      <c r="D24" s="97">
        <v>58598</v>
      </c>
      <c r="E24" s="97">
        <v>58819</v>
      </c>
      <c r="F24" s="97"/>
      <c r="G24" s="96"/>
      <c r="H24" s="97"/>
      <c r="I24" s="99">
        <f t="shared" si="0"/>
        <v>4.1058073800524734E-3</v>
      </c>
      <c r="J24" s="99">
        <f t="shared" si="1"/>
        <v>5.8143091010488063E-2</v>
      </c>
      <c r="K24" s="96">
        <f t="shared" si="2"/>
        <v>3232</v>
      </c>
      <c r="L24" s="100">
        <f t="shared" si="4"/>
        <v>4.2136937223525243E-3</v>
      </c>
      <c r="M24" s="97">
        <f t="shared" si="3"/>
        <v>221</v>
      </c>
      <c r="N24" s="97">
        <f t="shared" si="5"/>
        <v>0</v>
      </c>
    </row>
    <row r="25" spans="1:15">
      <c r="A25" s="40">
        <v>23</v>
      </c>
      <c r="B25" s="102" t="s">
        <v>114</v>
      </c>
      <c r="C25" s="97">
        <v>60156</v>
      </c>
      <c r="D25" s="97">
        <v>65996</v>
      </c>
      <c r="E25" s="97">
        <v>68303</v>
      </c>
      <c r="F25" s="97"/>
      <c r="G25" s="96"/>
      <c r="H25" s="97"/>
      <c r="I25" s="99">
        <f t="shared" si="0"/>
        <v>4.767829468024347E-3</v>
      </c>
      <c r="J25" s="99">
        <f t="shared" si="1"/>
        <v>0.13543121218166101</v>
      </c>
      <c r="K25" s="96">
        <f t="shared" si="2"/>
        <v>8147</v>
      </c>
      <c r="L25" s="100">
        <f t="shared" si="4"/>
        <v>1.0621585011140475E-2</v>
      </c>
      <c r="M25" s="97">
        <f t="shared" si="3"/>
        <v>2307</v>
      </c>
      <c r="N25" s="97">
        <f t="shared" si="5"/>
        <v>0</v>
      </c>
    </row>
    <row r="26" spans="1:15">
      <c r="A26" s="40">
        <v>24</v>
      </c>
      <c r="B26" s="102" t="s">
        <v>115</v>
      </c>
      <c r="C26" s="97">
        <v>27498</v>
      </c>
      <c r="D26" s="97">
        <v>28923</v>
      </c>
      <c r="E26" s="97">
        <v>30923</v>
      </c>
      <c r="F26" s="97"/>
      <c r="G26" s="96"/>
      <c r="H26" s="97"/>
      <c r="I26" s="99">
        <f t="shared" si="0"/>
        <v>2.1585521959462525E-3</v>
      </c>
      <c r="J26" s="99">
        <f t="shared" si="1"/>
        <v>0.12455451305549495</v>
      </c>
      <c r="K26" s="96">
        <f t="shared" si="2"/>
        <v>3425</v>
      </c>
      <c r="L26" s="100">
        <f t="shared" si="4"/>
        <v>4.4653159031736991E-3</v>
      </c>
      <c r="M26" s="97">
        <f t="shared" si="3"/>
        <v>2000</v>
      </c>
      <c r="N26" s="97">
        <f t="shared" si="5"/>
        <v>0</v>
      </c>
    </row>
    <row r="27" spans="1:15">
      <c r="A27" s="40">
        <v>25</v>
      </c>
      <c r="B27" s="102" t="s">
        <v>116</v>
      </c>
      <c r="C27" s="97">
        <v>75743</v>
      </c>
      <c r="D27" s="97">
        <v>78638</v>
      </c>
      <c r="E27" s="97">
        <v>82050</v>
      </c>
      <c r="F27" s="97"/>
      <c r="G27" s="96"/>
      <c r="H27" s="97"/>
      <c r="I27" s="99">
        <f t="shared" si="0"/>
        <v>5.7274264359017564E-3</v>
      </c>
      <c r="J27" s="99">
        <f t="shared" si="1"/>
        <v>8.3268420844170424E-2</v>
      </c>
      <c r="K27" s="96">
        <f t="shared" si="2"/>
        <v>6307</v>
      </c>
      <c r="L27" s="100">
        <f t="shared" si="4"/>
        <v>8.2226999711873042E-3</v>
      </c>
      <c r="M27" s="97">
        <f t="shared" si="3"/>
        <v>3412</v>
      </c>
      <c r="N27" s="97">
        <f t="shared" si="5"/>
        <v>0</v>
      </c>
    </row>
    <row r="28" spans="1:15">
      <c r="A28" s="40">
        <v>26</v>
      </c>
      <c r="B28" s="102" t="s">
        <v>117</v>
      </c>
      <c r="C28" s="97">
        <v>167156</v>
      </c>
      <c r="D28" s="97">
        <v>170254</v>
      </c>
      <c r="E28" s="97">
        <v>172453</v>
      </c>
      <c r="F28" s="97"/>
      <c r="G28" s="96"/>
      <c r="H28" s="97"/>
      <c r="I28" s="99">
        <f t="shared" si="0"/>
        <v>1.2037926522249429E-2</v>
      </c>
      <c r="J28" s="99">
        <f t="shared" si="1"/>
        <v>3.1688961209887768E-2</v>
      </c>
      <c r="K28" s="96">
        <f t="shared" si="2"/>
        <v>5297</v>
      </c>
      <c r="L28" s="100">
        <f t="shared" si="4"/>
        <v>6.9059206829521413E-3</v>
      </c>
      <c r="M28" s="97">
        <f t="shared" si="3"/>
        <v>2199</v>
      </c>
      <c r="N28" s="97">
        <f t="shared" si="5"/>
        <v>0</v>
      </c>
    </row>
    <row r="29" spans="1:15">
      <c r="A29" s="40">
        <v>27</v>
      </c>
      <c r="B29" s="102" t="s">
        <v>118</v>
      </c>
      <c r="C29" s="97">
        <v>267604</v>
      </c>
      <c r="D29" s="97">
        <v>291337</v>
      </c>
      <c r="E29" s="97">
        <v>293917</v>
      </c>
      <c r="F29" s="97"/>
      <c r="G29" s="96"/>
      <c r="H29" s="97"/>
      <c r="I29" s="99">
        <f t="shared" si="0"/>
        <v>2.0516611770395328E-2</v>
      </c>
      <c r="J29" s="99">
        <f t="shared" si="1"/>
        <v>9.8328126634878402E-2</v>
      </c>
      <c r="K29" s="96">
        <f t="shared" si="2"/>
        <v>26313</v>
      </c>
      <c r="L29" s="100">
        <f t="shared" si="4"/>
        <v>3.4305359813199862E-2</v>
      </c>
      <c r="M29" s="97">
        <f t="shared" si="3"/>
        <v>2580</v>
      </c>
      <c r="N29" s="97">
        <f t="shared" si="5"/>
        <v>0</v>
      </c>
    </row>
    <row r="30" spans="1:15">
      <c r="A30" s="40">
        <v>28</v>
      </c>
      <c r="B30" s="102" t="s">
        <v>119</v>
      </c>
      <c r="C30" s="97">
        <v>52065</v>
      </c>
      <c r="D30" s="97">
        <v>52254</v>
      </c>
      <c r="E30" s="97">
        <v>52406</v>
      </c>
      <c r="F30" s="97"/>
      <c r="G30" s="96"/>
      <c r="H30" s="97"/>
      <c r="I30" s="99">
        <f t="shared" si="0"/>
        <v>3.6581536843372023E-3</v>
      </c>
      <c r="J30" s="99">
        <f t="shared" si="1"/>
        <v>6.5495054259099199E-3</v>
      </c>
      <c r="K30" s="96">
        <f t="shared" si="2"/>
        <v>341</v>
      </c>
      <c r="L30" s="100">
        <f t="shared" si="4"/>
        <v>4.4457597751306025E-4</v>
      </c>
      <c r="M30" s="97">
        <f t="shared" si="3"/>
        <v>152</v>
      </c>
      <c r="N30" s="97">
        <f t="shared" si="5"/>
        <v>0</v>
      </c>
    </row>
    <row r="31" spans="1:15">
      <c r="A31" s="40">
        <v>29</v>
      </c>
      <c r="B31" s="102" t="s">
        <v>120</v>
      </c>
      <c r="C31" s="97">
        <v>12700</v>
      </c>
      <c r="D31" s="97">
        <v>13977</v>
      </c>
      <c r="E31" s="97">
        <v>15225</v>
      </c>
      <c r="F31" s="97"/>
      <c r="G31" s="96"/>
      <c r="H31" s="97"/>
      <c r="I31" s="99">
        <f t="shared" si="0"/>
        <v>1.0627674282340555E-3</v>
      </c>
      <c r="J31" s="99">
        <f t="shared" si="1"/>
        <v>0.19881889763779528</v>
      </c>
      <c r="K31" s="96">
        <f t="shared" si="2"/>
        <v>2525</v>
      </c>
      <c r="L31" s="100">
        <f t="shared" si="4"/>
        <v>3.2919482205879093E-3</v>
      </c>
      <c r="M31" s="97">
        <f t="shared" si="3"/>
        <v>1248</v>
      </c>
      <c r="N31" s="97">
        <f t="shared" si="5"/>
        <v>0</v>
      </c>
    </row>
    <row r="32" spans="1:15">
      <c r="A32" s="40">
        <v>30</v>
      </c>
      <c r="B32" s="102" t="s">
        <v>121</v>
      </c>
      <c r="C32" s="97">
        <v>12810</v>
      </c>
      <c r="D32" s="97">
        <v>20167</v>
      </c>
      <c r="E32" s="97">
        <v>21794</v>
      </c>
      <c r="F32" s="97"/>
      <c r="G32" s="96"/>
      <c r="H32" s="97"/>
      <c r="I32" s="99">
        <f t="shared" si="0"/>
        <v>1.5213105636080789E-3</v>
      </c>
      <c r="J32" s="99">
        <f t="shared" si="1"/>
        <v>0.70132708821233414</v>
      </c>
      <c r="K32" s="96">
        <f t="shared" si="2"/>
        <v>8984</v>
      </c>
      <c r="L32" s="100">
        <f t="shared" si="4"/>
        <v>1.1712816955945258E-2</v>
      </c>
      <c r="M32" s="97">
        <f t="shared" si="3"/>
        <v>1627</v>
      </c>
      <c r="N32" s="97">
        <f t="shared" si="5"/>
        <v>0</v>
      </c>
    </row>
    <row r="33" spans="1:14">
      <c r="A33" s="40">
        <v>31</v>
      </c>
      <c r="B33" s="102" t="s">
        <v>122</v>
      </c>
      <c r="C33" s="97">
        <v>156682</v>
      </c>
      <c r="D33" s="97">
        <v>165457</v>
      </c>
      <c r="E33" s="97">
        <v>167286</v>
      </c>
      <c r="F33" s="97"/>
      <c r="G33" s="96"/>
      <c r="H33" s="97"/>
      <c r="I33" s="99">
        <f t="shared" si="0"/>
        <v>1.1677248735603428E-2</v>
      </c>
      <c r="J33" s="99">
        <f t="shared" si="1"/>
        <v>6.7678482531496914E-2</v>
      </c>
      <c r="K33" s="96">
        <f t="shared" si="2"/>
        <v>10604</v>
      </c>
      <c r="L33" s="100">
        <f t="shared" si="4"/>
        <v>1.3824878784599679E-2</v>
      </c>
      <c r="M33" s="97">
        <f t="shared" si="3"/>
        <v>1829</v>
      </c>
      <c r="N33" s="97">
        <f t="shared" si="5"/>
        <v>0</v>
      </c>
    </row>
    <row r="34" spans="1:14">
      <c r="A34" s="40">
        <v>32</v>
      </c>
      <c r="B34" s="102" t="s">
        <v>123</v>
      </c>
      <c r="C34" s="97">
        <v>57951</v>
      </c>
      <c r="D34" s="97">
        <v>58197</v>
      </c>
      <c r="E34" s="97">
        <v>59225</v>
      </c>
      <c r="F34" s="97"/>
      <c r="G34" s="96"/>
      <c r="H34" s="97"/>
      <c r="I34" s="99">
        <f t="shared" si="0"/>
        <v>4.1341478448053814E-3</v>
      </c>
      <c r="J34" s="99">
        <f t="shared" si="1"/>
        <v>2.1984090007074943E-2</v>
      </c>
      <c r="K34" s="96">
        <f t="shared" si="2"/>
        <v>1274</v>
      </c>
      <c r="L34" s="100">
        <f t="shared" si="4"/>
        <v>1.6609671417936621E-3</v>
      </c>
      <c r="M34" s="97">
        <f t="shared" si="3"/>
        <v>1028</v>
      </c>
      <c r="N34" s="97">
        <f t="shared" si="5"/>
        <v>0</v>
      </c>
    </row>
    <row r="35" spans="1:14">
      <c r="A35" s="40">
        <v>33</v>
      </c>
      <c r="B35" s="102" t="s">
        <v>124</v>
      </c>
      <c r="C35" s="97">
        <v>235548</v>
      </c>
      <c r="D35" s="97">
        <v>247512</v>
      </c>
      <c r="E35" s="97">
        <v>247666</v>
      </c>
      <c r="F35" s="97"/>
      <c r="G35" s="96"/>
      <c r="H35" s="97"/>
      <c r="I35" s="99">
        <f t="shared" si="0"/>
        <v>1.7288102323876228E-2</v>
      </c>
      <c r="J35" s="99">
        <f t="shared" si="1"/>
        <v>5.1445989777030583E-2</v>
      </c>
      <c r="K35" s="96">
        <f t="shared" si="2"/>
        <v>12118</v>
      </c>
      <c r="L35" s="100">
        <f t="shared" si="4"/>
        <v>1.5798743975082886E-2</v>
      </c>
      <c r="M35" s="97">
        <f t="shared" si="3"/>
        <v>154</v>
      </c>
      <c r="N35" s="97">
        <f t="shared" si="5"/>
        <v>0</v>
      </c>
    </row>
    <row r="36" spans="1:14">
      <c r="A36" s="40">
        <v>34</v>
      </c>
      <c r="B36" s="102" t="s">
        <v>125</v>
      </c>
      <c r="C36" s="97">
        <v>3987271</v>
      </c>
      <c r="D36" s="97">
        <v>4083271</v>
      </c>
      <c r="E36" s="97">
        <v>4107912</v>
      </c>
      <c r="F36" s="97"/>
      <c r="G36" s="96"/>
      <c r="H36" s="97"/>
      <c r="I36" s="99">
        <f t="shared" si="0"/>
        <v>0.28674910158632611</v>
      </c>
      <c r="J36" s="99">
        <f t="shared" si="1"/>
        <v>3.0256533854859626E-2</v>
      </c>
      <c r="K36" s="96">
        <f t="shared" si="2"/>
        <v>120641</v>
      </c>
      <c r="L36" s="100">
        <f t="shared" si="4"/>
        <v>0.15728472288314693</v>
      </c>
      <c r="M36" s="97">
        <f t="shared" si="3"/>
        <v>24641</v>
      </c>
      <c r="N36" s="97">
        <f t="shared" si="5"/>
        <v>0</v>
      </c>
    </row>
    <row r="37" spans="1:14">
      <c r="A37" s="40">
        <v>35</v>
      </c>
      <c r="B37" s="102" t="s">
        <v>126</v>
      </c>
      <c r="C37" s="97">
        <v>861974</v>
      </c>
      <c r="D37" s="97">
        <v>909730</v>
      </c>
      <c r="E37" s="97">
        <v>915926</v>
      </c>
      <c r="F37" s="97"/>
      <c r="G37" s="96"/>
      <c r="H37" s="97"/>
      <c r="I37" s="99">
        <f t="shared" si="0"/>
        <v>6.3935390441557008E-2</v>
      </c>
      <c r="J37" s="99">
        <f t="shared" si="1"/>
        <v>6.2591215048249715E-2</v>
      </c>
      <c r="K37" s="96">
        <f t="shared" si="2"/>
        <v>53952</v>
      </c>
      <c r="L37" s="100">
        <f t="shared" si="4"/>
        <v>7.033948134540946E-2</v>
      </c>
      <c r="M37" s="97">
        <f t="shared" si="3"/>
        <v>6196</v>
      </c>
      <c r="N37" s="97">
        <f t="shared" si="5"/>
        <v>0</v>
      </c>
    </row>
    <row r="38" spans="1:14">
      <c r="A38" s="40">
        <v>36</v>
      </c>
      <c r="B38" s="102" t="s">
        <v>127</v>
      </c>
      <c r="C38" s="97">
        <v>21062</v>
      </c>
      <c r="D38" s="97">
        <v>22164</v>
      </c>
      <c r="E38" s="97">
        <v>23577</v>
      </c>
      <c r="F38" s="97"/>
      <c r="G38" s="96"/>
      <c r="H38" s="97"/>
      <c r="I38" s="99">
        <f t="shared" si="0"/>
        <v>1.6457712745795944E-3</v>
      </c>
      <c r="J38" s="99">
        <f t="shared" si="1"/>
        <v>0.11940936283353908</v>
      </c>
      <c r="K38" s="96">
        <f t="shared" si="2"/>
        <v>2515</v>
      </c>
      <c r="L38" s="100">
        <f t="shared" si="4"/>
        <v>3.2789108018925115E-3</v>
      </c>
      <c r="M38" s="97">
        <f t="shared" si="3"/>
        <v>1413</v>
      </c>
      <c r="N38" s="97">
        <f t="shared" si="5"/>
        <v>0</v>
      </c>
    </row>
    <row r="39" spans="1:14">
      <c r="A39" s="40">
        <v>37</v>
      </c>
      <c r="B39" s="102" t="s">
        <v>128</v>
      </c>
      <c r="C39" s="97">
        <v>43965</v>
      </c>
      <c r="D39" s="97">
        <v>47395</v>
      </c>
      <c r="E39" s="97">
        <v>48561</v>
      </c>
      <c r="F39" s="97"/>
      <c r="G39" s="96"/>
      <c r="H39" s="97"/>
      <c r="I39" s="99">
        <f t="shared" si="0"/>
        <v>3.3897569183890947E-3</v>
      </c>
      <c r="J39" s="99">
        <f t="shared" si="1"/>
        <v>0.10453770044353462</v>
      </c>
      <c r="K39" s="96">
        <f t="shared" si="2"/>
        <v>4596</v>
      </c>
      <c r="L39" s="100">
        <f t="shared" si="4"/>
        <v>5.9919976324047646E-3</v>
      </c>
      <c r="M39" s="97">
        <f t="shared" si="3"/>
        <v>1166</v>
      </c>
      <c r="N39" s="97">
        <f t="shared" si="5"/>
        <v>0</v>
      </c>
    </row>
    <row r="40" spans="1:14">
      <c r="A40" s="40">
        <v>38</v>
      </c>
      <c r="B40" s="102" t="s">
        <v>129</v>
      </c>
      <c r="C40" s="97">
        <v>209066</v>
      </c>
      <c r="D40" s="97">
        <v>209094</v>
      </c>
      <c r="E40" s="97">
        <v>214560</v>
      </c>
      <c r="F40" s="97"/>
      <c r="G40" s="96"/>
      <c r="H40" s="97"/>
      <c r="I40" s="99">
        <f t="shared" si="0"/>
        <v>1.497716777680781E-2</v>
      </c>
      <c r="J40" s="99">
        <f t="shared" si="1"/>
        <v>2.6278782776730795E-2</v>
      </c>
      <c r="K40" s="96">
        <f t="shared" si="2"/>
        <v>5494</v>
      </c>
      <c r="L40" s="100">
        <f t="shared" si="4"/>
        <v>7.1627578312514753E-3</v>
      </c>
      <c r="M40" s="97">
        <f t="shared" si="3"/>
        <v>5466</v>
      </c>
      <c r="N40" s="97">
        <f t="shared" si="5"/>
        <v>0</v>
      </c>
    </row>
    <row r="41" spans="1:14">
      <c r="A41" s="40">
        <v>39</v>
      </c>
      <c r="B41" s="102" t="s">
        <v>130</v>
      </c>
      <c r="C41" s="97">
        <v>65043</v>
      </c>
      <c r="D41" s="97">
        <v>67459</v>
      </c>
      <c r="E41" s="97">
        <v>67994</v>
      </c>
      <c r="F41" s="97"/>
      <c r="G41" s="96"/>
      <c r="H41" s="97"/>
      <c r="I41" s="99">
        <f t="shared" si="0"/>
        <v>4.746260001007971E-3</v>
      </c>
      <c r="J41" s="99">
        <f t="shared" si="1"/>
        <v>4.5369986009255417E-2</v>
      </c>
      <c r="K41" s="96">
        <f t="shared" si="2"/>
        <v>2951</v>
      </c>
      <c r="L41" s="100">
        <f t="shared" si="4"/>
        <v>3.8473422570118499E-3</v>
      </c>
      <c r="M41" s="97">
        <f t="shared" si="3"/>
        <v>535</v>
      </c>
      <c r="N41" s="97">
        <f t="shared" si="5"/>
        <v>0</v>
      </c>
    </row>
    <row r="42" spans="1:14">
      <c r="A42" s="40">
        <v>40</v>
      </c>
      <c r="B42" s="102" t="s">
        <v>131</v>
      </c>
      <c r="C42" s="97">
        <v>24832</v>
      </c>
      <c r="D42" s="97">
        <v>25270</v>
      </c>
      <c r="E42" s="97">
        <v>26348</v>
      </c>
      <c r="F42" s="97"/>
      <c r="G42" s="96"/>
      <c r="H42" s="97"/>
      <c r="I42" s="99">
        <f t="shared" si="0"/>
        <v>1.8391984367232112E-3</v>
      </c>
      <c r="J42" s="99">
        <f t="shared" si="1"/>
        <v>6.1050257731958761E-2</v>
      </c>
      <c r="K42" s="96">
        <f t="shared" si="2"/>
        <v>1516</v>
      </c>
      <c r="L42" s="100">
        <f t="shared" si="4"/>
        <v>1.9764726742222856E-3</v>
      </c>
      <c r="M42" s="97">
        <f t="shared" si="3"/>
        <v>1078</v>
      </c>
      <c r="N42" s="97">
        <f t="shared" si="5"/>
        <v>0</v>
      </c>
    </row>
    <row r="43" spans="1:14">
      <c r="A43" s="40">
        <v>41</v>
      </c>
      <c r="B43" s="102" t="s">
        <v>132</v>
      </c>
      <c r="C43" s="97">
        <v>477259</v>
      </c>
      <c r="D43" s="97">
        <v>498312</v>
      </c>
      <c r="E43" s="97">
        <v>501571</v>
      </c>
      <c r="F43" s="97"/>
      <c r="G43" s="96"/>
      <c r="H43" s="97"/>
      <c r="I43" s="99">
        <f t="shared" si="0"/>
        <v>3.5011712430002194E-2</v>
      </c>
      <c r="J43" s="99">
        <f t="shared" si="1"/>
        <v>5.0940893728562475E-2</v>
      </c>
      <c r="K43" s="96">
        <f t="shared" si="2"/>
        <v>24312</v>
      </c>
      <c r="L43" s="100">
        <f t="shared" si="4"/>
        <v>3.1696572332250796E-2</v>
      </c>
      <c r="M43" s="97">
        <f t="shared" si="3"/>
        <v>3259</v>
      </c>
      <c r="N43" s="97">
        <f t="shared" si="5"/>
        <v>0</v>
      </c>
    </row>
    <row r="44" spans="1:14">
      <c r="A44" s="40">
        <v>42</v>
      </c>
      <c r="B44" s="102" t="s">
        <v>133</v>
      </c>
      <c r="C44" s="97">
        <v>292691</v>
      </c>
      <c r="D44" s="97">
        <v>302872</v>
      </c>
      <c r="E44" s="97">
        <v>310487</v>
      </c>
      <c r="F44" s="97"/>
      <c r="G44" s="96"/>
      <c r="H44" s="97"/>
      <c r="I44" s="99">
        <f t="shared" si="0"/>
        <v>2.1673265713635939E-2</v>
      </c>
      <c r="J44" s="99">
        <f t="shared" si="1"/>
        <v>6.0801322896843431E-2</v>
      </c>
      <c r="K44" s="96">
        <f t="shared" si="2"/>
        <v>17796</v>
      </c>
      <c r="L44" s="100">
        <f t="shared" si="4"/>
        <v>2.3201390310329677E-2</v>
      </c>
      <c r="M44" s="97">
        <f t="shared" si="3"/>
        <v>7615</v>
      </c>
      <c r="N44" s="97">
        <f t="shared" si="5"/>
        <v>0</v>
      </c>
    </row>
    <row r="45" spans="1:14">
      <c r="A45" s="40">
        <v>43</v>
      </c>
      <c r="B45" s="102" t="s">
        <v>134</v>
      </c>
      <c r="C45" s="97">
        <v>80361</v>
      </c>
      <c r="D45" s="97">
        <v>83353</v>
      </c>
      <c r="E45" s="97">
        <v>84541</v>
      </c>
      <c r="F45" s="97"/>
      <c r="G45" s="96"/>
      <c r="H45" s="97"/>
      <c r="I45" s="99">
        <f t="shared" si="0"/>
        <v>5.9013084499399196E-3</v>
      </c>
      <c r="J45" s="99">
        <f t="shared" si="1"/>
        <v>5.2015281044287653E-2</v>
      </c>
      <c r="K45" s="96">
        <f t="shared" si="2"/>
        <v>4180</v>
      </c>
      <c r="L45" s="100">
        <f t="shared" si="4"/>
        <v>5.4496410146762219E-3</v>
      </c>
      <c r="M45" s="97">
        <f t="shared" si="3"/>
        <v>1188</v>
      </c>
      <c r="N45" s="97">
        <f t="shared" si="5"/>
        <v>0</v>
      </c>
    </row>
    <row r="46" spans="1:14">
      <c r="A46" s="40">
        <v>44</v>
      </c>
      <c r="B46" s="102" t="s">
        <v>135</v>
      </c>
      <c r="C46" s="97">
        <v>89320</v>
      </c>
      <c r="D46" s="97">
        <v>95274</v>
      </c>
      <c r="E46" s="97">
        <v>98156</v>
      </c>
      <c r="F46" s="97"/>
      <c r="G46" s="96"/>
      <c r="H46" s="97"/>
      <c r="I46" s="99">
        <f t="shared" si="0"/>
        <v>6.8516912765676152E-3</v>
      </c>
      <c r="J46" s="99">
        <f t="shared" si="1"/>
        <v>9.8925212718316169E-2</v>
      </c>
      <c r="K46" s="96">
        <f t="shared" si="2"/>
        <v>8836</v>
      </c>
      <c r="L46" s="100">
        <f t="shared" si="4"/>
        <v>1.1519863159253373E-2</v>
      </c>
      <c r="M46" s="97">
        <f t="shared" si="3"/>
        <v>2882</v>
      </c>
      <c r="N46" s="97">
        <f t="shared" si="5"/>
        <v>0</v>
      </c>
    </row>
    <row r="47" spans="1:14">
      <c r="A47" s="40">
        <v>45</v>
      </c>
      <c r="B47" s="102" t="s">
        <v>136</v>
      </c>
      <c r="C47" s="97">
        <v>230205</v>
      </c>
      <c r="D47" s="97">
        <v>247675</v>
      </c>
      <c r="E47" s="97">
        <v>248960</v>
      </c>
      <c r="F47" s="97"/>
      <c r="G47" s="96"/>
      <c r="H47" s="97"/>
      <c r="I47" s="99">
        <f t="shared" si="0"/>
        <v>1.7378428829763575E-2</v>
      </c>
      <c r="J47" s="99">
        <f t="shared" si="1"/>
        <v>8.1470862926522017E-2</v>
      </c>
      <c r="K47" s="96">
        <f t="shared" si="2"/>
        <v>18755</v>
      </c>
      <c r="L47" s="100">
        <f t="shared" si="4"/>
        <v>2.4451678763218312E-2</v>
      </c>
      <c r="M47" s="97">
        <f t="shared" si="3"/>
        <v>1285</v>
      </c>
      <c r="N47" s="97">
        <f t="shared" si="5"/>
        <v>0</v>
      </c>
    </row>
    <row r="48" spans="1:14">
      <c r="A48" s="40">
        <v>46</v>
      </c>
      <c r="B48" s="102" t="s">
        <v>137</v>
      </c>
      <c r="C48" s="97">
        <v>136390</v>
      </c>
      <c r="D48" s="97">
        <v>142156</v>
      </c>
      <c r="E48" s="97">
        <v>144569</v>
      </c>
      <c r="F48" s="97"/>
      <c r="G48" s="96"/>
      <c r="H48" s="97"/>
      <c r="I48" s="99">
        <f t="shared" si="0"/>
        <v>1.0091508987347727E-2</v>
      </c>
      <c r="J48" s="99">
        <f t="shared" si="1"/>
        <v>5.9967739570349732E-2</v>
      </c>
      <c r="K48" s="96">
        <f t="shared" si="2"/>
        <v>8179</v>
      </c>
      <c r="L48" s="100">
        <f t="shared" si="4"/>
        <v>1.0663304750965746E-2</v>
      </c>
      <c r="M48" s="97">
        <f t="shared" si="3"/>
        <v>2413</v>
      </c>
      <c r="N48" s="97">
        <f t="shared" si="5"/>
        <v>0</v>
      </c>
    </row>
    <row r="49" spans="1:14">
      <c r="A49" s="40">
        <v>47</v>
      </c>
      <c r="B49" s="102" t="s">
        <v>138</v>
      </c>
      <c r="C49" s="97">
        <v>62939</v>
      </c>
      <c r="D49" s="97">
        <v>76422</v>
      </c>
      <c r="E49" s="97">
        <v>76915</v>
      </c>
      <c r="F49" s="97"/>
      <c r="G49" s="96"/>
      <c r="H49" s="97"/>
      <c r="I49" s="99">
        <f t="shared" si="0"/>
        <v>5.3689823804678079E-3</v>
      </c>
      <c r="J49" s="99">
        <f t="shared" si="1"/>
        <v>0.2220562767123723</v>
      </c>
      <c r="K49" s="96">
        <f t="shared" si="2"/>
        <v>13976</v>
      </c>
      <c r="L49" s="100">
        <f t="shared" si="4"/>
        <v>1.822109636868777E-2</v>
      </c>
      <c r="M49" s="97">
        <f t="shared" si="3"/>
        <v>493</v>
      </c>
      <c r="N49" s="97">
        <f t="shared" si="5"/>
        <v>0</v>
      </c>
    </row>
    <row r="50" spans="1:14">
      <c r="A50" s="40">
        <v>48</v>
      </c>
      <c r="B50" s="102" t="s">
        <v>139</v>
      </c>
      <c r="C50" s="97">
        <v>169704</v>
      </c>
      <c r="D50" s="97">
        <v>180756</v>
      </c>
      <c r="E50" s="97">
        <v>190257</v>
      </c>
      <c r="F50" s="97"/>
      <c r="G50" s="96"/>
      <c r="H50" s="97"/>
      <c r="I50" s="99">
        <f t="shared" si="0"/>
        <v>1.3280718725354791E-2</v>
      </c>
      <c r="J50" s="99">
        <f t="shared" si="1"/>
        <v>0.1211108754065903</v>
      </c>
      <c r="K50" s="96">
        <f t="shared" si="2"/>
        <v>20553</v>
      </c>
      <c r="L50" s="100">
        <f t="shared" si="4"/>
        <v>2.6795806644650814E-2</v>
      </c>
      <c r="M50" s="97">
        <f t="shared" si="3"/>
        <v>9501</v>
      </c>
      <c r="N50" s="97">
        <f t="shared" si="5"/>
        <v>0</v>
      </c>
    </row>
    <row r="51" spans="1:14">
      <c r="A51" s="40">
        <v>49</v>
      </c>
      <c r="B51" s="102" t="s">
        <v>140</v>
      </c>
      <c r="C51" s="97">
        <v>18102</v>
      </c>
      <c r="D51" s="97">
        <v>23279</v>
      </c>
      <c r="E51" s="97">
        <v>24369</v>
      </c>
      <c r="F51" s="97"/>
      <c r="G51" s="96"/>
      <c r="H51" s="97"/>
      <c r="I51" s="99">
        <f t="shared" si="0"/>
        <v>1.7010561220778782E-3</v>
      </c>
      <c r="J51" s="99">
        <f t="shared" si="1"/>
        <v>0.34620483924428241</v>
      </c>
      <c r="K51" s="96">
        <f t="shared" si="2"/>
        <v>6267</v>
      </c>
      <c r="L51" s="100">
        <f t="shared" si="4"/>
        <v>8.1705502964057146E-3</v>
      </c>
      <c r="M51" s="97">
        <f t="shared" si="3"/>
        <v>1090</v>
      </c>
      <c r="N51" s="97">
        <f t="shared" si="5"/>
        <v>0</v>
      </c>
    </row>
    <row r="52" spans="1:14">
      <c r="A52" s="40">
        <v>50</v>
      </c>
      <c r="B52" s="102" t="s">
        <v>141</v>
      </c>
      <c r="C52" s="97">
        <v>34355</v>
      </c>
      <c r="D52" s="97">
        <v>36203</v>
      </c>
      <c r="E52" s="97">
        <v>37981</v>
      </c>
      <c r="F52" s="97"/>
      <c r="G52" s="96"/>
      <c r="H52" s="97"/>
      <c r="I52" s="99">
        <f t="shared" si="0"/>
        <v>2.651229536404444E-3</v>
      </c>
      <c r="J52" s="99">
        <f t="shared" si="1"/>
        <v>0.10554504438946297</v>
      </c>
      <c r="K52" s="96">
        <f t="shared" si="2"/>
        <v>3626</v>
      </c>
      <c r="L52" s="100">
        <f t="shared" si="4"/>
        <v>4.7273680189511922E-3</v>
      </c>
      <c r="M52" s="97">
        <f t="shared" si="3"/>
        <v>1778</v>
      </c>
      <c r="N52" s="97">
        <f t="shared" si="5"/>
        <v>0</v>
      </c>
    </row>
    <row r="53" spans="1:14">
      <c r="A53" s="40">
        <v>51</v>
      </c>
      <c r="B53" s="102" t="s">
        <v>142</v>
      </c>
      <c r="C53" s="97">
        <v>36314</v>
      </c>
      <c r="D53" s="97">
        <v>34988</v>
      </c>
      <c r="E53" s="97">
        <v>36482</v>
      </c>
      <c r="F53" s="97"/>
      <c r="G53" s="96"/>
      <c r="H53" s="97"/>
      <c r="I53" s="99">
        <f t="shared" si="0"/>
        <v>2.5465931899398891E-3</v>
      </c>
      <c r="J53" s="99">
        <f t="shared" si="1"/>
        <v>4.6263149198656163E-3</v>
      </c>
      <c r="K53" s="96">
        <f t="shared" si="2"/>
        <v>168</v>
      </c>
      <c r="L53" s="100">
        <f t="shared" si="4"/>
        <v>2.1902863408268069E-4</v>
      </c>
      <c r="M53" s="97">
        <f t="shared" si="3"/>
        <v>1494</v>
      </c>
      <c r="N53" s="97">
        <f t="shared" si="5"/>
        <v>0</v>
      </c>
    </row>
    <row r="54" spans="1:14">
      <c r="A54" s="40">
        <v>52</v>
      </c>
      <c r="B54" s="102" t="s">
        <v>143</v>
      </c>
      <c r="C54" s="97">
        <v>78994</v>
      </c>
      <c r="D54" s="97">
        <v>84433</v>
      </c>
      <c r="E54" s="97">
        <v>84997</v>
      </c>
      <c r="F54" s="97"/>
      <c r="G54" s="96"/>
      <c r="H54" s="97"/>
      <c r="I54" s="99">
        <f t="shared" si="0"/>
        <v>5.9331391197116586E-3</v>
      </c>
      <c r="J54" s="99">
        <f t="shared" si="1"/>
        <v>7.5993113401017803E-2</v>
      </c>
      <c r="K54" s="96">
        <f t="shared" si="2"/>
        <v>6003</v>
      </c>
      <c r="L54" s="100">
        <f t="shared" si="4"/>
        <v>7.8263624428472154E-3</v>
      </c>
      <c r="M54" s="97">
        <f t="shared" si="3"/>
        <v>564</v>
      </c>
      <c r="N54" s="97">
        <f t="shared" si="5"/>
        <v>0</v>
      </c>
    </row>
    <row r="55" spans="1:14">
      <c r="A55" s="40">
        <v>53</v>
      </c>
      <c r="B55" s="102" t="s">
        <v>144</v>
      </c>
      <c r="C55" s="97">
        <v>48669</v>
      </c>
      <c r="D55" s="97">
        <v>44493</v>
      </c>
      <c r="E55" s="97">
        <v>45287</v>
      </c>
      <c r="F55" s="97"/>
      <c r="G55" s="96"/>
      <c r="H55" s="97"/>
      <c r="I55" s="99">
        <f t="shared" si="0"/>
        <v>3.1612182937560372E-3</v>
      </c>
      <c r="J55" s="99">
        <f t="shared" si="1"/>
        <v>-6.9489818981281717E-2</v>
      </c>
      <c r="K55" s="96">
        <f t="shared" si="2"/>
        <v>-3382</v>
      </c>
      <c r="L55" s="100">
        <f t="shared" si="4"/>
        <v>-4.4092550027834887E-3</v>
      </c>
      <c r="M55" s="97">
        <f t="shared" si="3"/>
        <v>794</v>
      </c>
      <c r="N55" s="97">
        <f t="shared" si="5"/>
        <v>0</v>
      </c>
    </row>
    <row r="56" spans="1:14">
      <c r="A56" s="40">
        <v>54</v>
      </c>
      <c r="B56" s="102" t="s">
        <v>145</v>
      </c>
      <c r="C56" s="97">
        <v>177907</v>
      </c>
      <c r="D56" s="97">
        <v>182013</v>
      </c>
      <c r="E56" s="97">
        <v>182703</v>
      </c>
      <c r="F56" s="97"/>
      <c r="G56" s="96"/>
      <c r="H56" s="97"/>
      <c r="I56" s="99">
        <f t="shared" si="0"/>
        <v>1.2753418551109794E-2</v>
      </c>
      <c r="J56" s="99">
        <f t="shared" si="1"/>
        <v>2.6957904972822879E-2</v>
      </c>
      <c r="K56" s="96">
        <f t="shared" si="2"/>
        <v>4796</v>
      </c>
      <c r="L56" s="100">
        <f t="shared" si="4"/>
        <v>6.2527460063127177E-3</v>
      </c>
      <c r="M56" s="97">
        <f t="shared" si="3"/>
        <v>690</v>
      </c>
      <c r="N56" s="97">
        <f t="shared" si="5"/>
        <v>0</v>
      </c>
    </row>
    <row r="57" spans="1:14">
      <c r="A57" s="40">
        <v>55</v>
      </c>
      <c r="B57" s="102" t="s">
        <v>146</v>
      </c>
      <c r="C57" s="97">
        <v>157568</v>
      </c>
      <c r="D57" s="97">
        <v>168786</v>
      </c>
      <c r="E57" s="97">
        <v>169557</v>
      </c>
      <c r="F57" s="97"/>
      <c r="G57" s="96"/>
      <c r="H57" s="97"/>
      <c r="I57" s="99">
        <f t="shared" si="0"/>
        <v>1.1835773847558734E-2</v>
      </c>
      <c r="J57" s="99">
        <f t="shared" si="1"/>
        <v>7.608778432168968E-2</v>
      </c>
      <c r="K57" s="96">
        <f t="shared" si="2"/>
        <v>11989</v>
      </c>
      <c r="L57" s="100">
        <f t="shared" si="4"/>
        <v>1.5630561273912255E-2</v>
      </c>
      <c r="M57" s="97">
        <f t="shared" si="3"/>
        <v>771</v>
      </c>
      <c r="N57" s="97">
        <f t="shared" si="5"/>
        <v>0</v>
      </c>
    </row>
    <row r="58" spans="1:14">
      <c r="A58" s="40">
        <v>56</v>
      </c>
      <c r="B58" s="102" t="s">
        <v>147</v>
      </c>
      <c r="C58" s="97">
        <v>19266</v>
      </c>
      <c r="D58" s="97">
        <v>25982</v>
      </c>
      <c r="E58" s="97">
        <v>27399</v>
      </c>
      <c r="F58" s="97"/>
      <c r="G58" s="96"/>
      <c r="H58" s="97"/>
      <c r="I58" s="99">
        <f t="shared" si="0"/>
        <v>1.9125625462190399E-3</v>
      </c>
      <c r="J58" s="99">
        <f t="shared" si="1"/>
        <v>0.42214263469324198</v>
      </c>
      <c r="K58" s="96">
        <f t="shared" si="2"/>
        <v>8133</v>
      </c>
      <c r="L58" s="100">
        <f t="shared" si="4"/>
        <v>1.0603332624966917E-2</v>
      </c>
      <c r="M58" s="97">
        <f t="shared" si="3"/>
        <v>1417</v>
      </c>
      <c r="N58" s="97">
        <f t="shared" si="5"/>
        <v>0</v>
      </c>
    </row>
    <row r="59" spans="1:14">
      <c r="A59" s="40">
        <v>57</v>
      </c>
      <c r="B59" s="102" t="s">
        <v>148</v>
      </c>
      <c r="C59" s="97">
        <v>23433</v>
      </c>
      <c r="D59" s="97">
        <v>23915</v>
      </c>
      <c r="E59" s="97">
        <v>24506</v>
      </c>
      <c r="F59" s="97"/>
      <c r="G59" s="96"/>
      <c r="H59" s="97"/>
      <c r="I59" s="99">
        <f t="shared" si="0"/>
        <v>1.7106192838294754E-3</v>
      </c>
      <c r="J59" s="99">
        <f t="shared" si="1"/>
        <v>4.57901250373405E-2</v>
      </c>
      <c r="K59" s="96">
        <f t="shared" si="2"/>
        <v>1073</v>
      </c>
      <c r="L59" s="100">
        <f t="shared" si="4"/>
        <v>1.398915026016169E-3</v>
      </c>
      <c r="M59" s="97">
        <f t="shared" si="3"/>
        <v>591</v>
      </c>
      <c r="N59" s="97">
        <f t="shared" si="5"/>
        <v>0</v>
      </c>
    </row>
    <row r="60" spans="1:14">
      <c r="A60" s="40">
        <v>58</v>
      </c>
      <c r="B60" s="102" t="s">
        <v>149</v>
      </c>
      <c r="C60" s="97">
        <v>71819</v>
      </c>
      <c r="D60" s="97">
        <v>69543</v>
      </c>
      <c r="E60" s="97">
        <v>74930</v>
      </c>
      <c r="F60" s="97"/>
      <c r="G60" s="96"/>
      <c r="H60" s="97"/>
      <c r="I60" s="99">
        <f t="shared" si="0"/>
        <v>5.2304212412202147E-3</v>
      </c>
      <c r="J60" s="99">
        <f t="shared" si="1"/>
        <v>4.3317228031579384E-2</v>
      </c>
      <c r="K60" s="96">
        <f t="shared" si="2"/>
        <v>3111</v>
      </c>
      <c r="L60" s="100">
        <f t="shared" si="4"/>
        <v>4.0559409561382121E-3</v>
      </c>
      <c r="M60" s="97">
        <f t="shared" si="3"/>
        <v>5387</v>
      </c>
      <c r="N60" s="97">
        <f t="shared" si="5"/>
        <v>0</v>
      </c>
    </row>
    <row r="61" spans="1:14">
      <c r="A61" s="40">
        <v>59</v>
      </c>
      <c r="B61" s="102" t="s">
        <v>150</v>
      </c>
      <c r="C61" s="97">
        <v>254469</v>
      </c>
      <c r="D61" s="97">
        <v>269098</v>
      </c>
      <c r="E61" s="97">
        <v>271537</v>
      </c>
      <c r="F61" s="97"/>
      <c r="G61" s="96"/>
      <c r="H61" s="97"/>
      <c r="I61" s="99">
        <f t="shared" si="0"/>
        <v>1.8954396003966548E-2</v>
      </c>
      <c r="J61" s="99">
        <f t="shared" si="1"/>
        <v>6.7073002998400591E-2</v>
      </c>
      <c r="K61" s="96">
        <f t="shared" si="2"/>
        <v>17068</v>
      </c>
      <c r="L61" s="100">
        <f t="shared" si="4"/>
        <v>2.2252266229304728E-2</v>
      </c>
      <c r="M61" s="97">
        <f t="shared" si="3"/>
        <v>2439</v>
      </c>
      <c r="N61" s="97">
        <f t="shared" si="5"/>
        <v>0</v>
      </c>
    </row>
    <row r="62" spans="1:14">
      <c r="A62" s="40">
        <v>60</v>
      </c>
      <c r="B62" s="102" t="s">
        <v>151</v>
      </c>
      <c r="C62" s="97">
        <v>54202</v>
      </c>
      <c r="D62" s="97">
        <v>57618</v>
      </c>
      <c r="E62" s="97">
        <v>58893</v>
      </c>
      <c r="F62" s="97"/>
      <c r="G62" s="96"/>
      <c r="H62" s="97"/>
      <c r="I62" s="99">
        <f t="shared" si="0"/>
        <v>4.1109728834803428E-3</v>
      </c>
      <c r="J62" s="99">
        <f t="shared" si="1"/>
        <v>8.6546621895871007E-2</v>
      </c>
      <c r="K62" s="96">
        <f t="shared" si="2"/>
        <v>4691</v>
      </c>
      <c r="L62" s="100">
        <f t="shared" si="4"/>
        <v>6.1158531100110429E-3</v>
      </c>
      <c r="M62" s="97">
        <f t="shared" si="3"/>
        <v>1275</v>
      </c>
      <c r="N62" s="97">
        <f t="shared" si="5"/>
        <v>0</v>
      </c>
    </row>
    <row r="63" spans="1:14">
      <c r="A63" s="40">
        <v>61</v>
      </c>
      <c r="B63" s="102" t="s">
        <v>152</v>
      </c>
      <c r="C63" s="97">
        <v>119068</v>
      </c>
      <c r="D63" s="97">
        <v>118075</v>
      </c>
      <c r="E63" s="97">
        <v>116999</v>
      </c>
      <c r="F63" s="97"/>
      <c r="G63" s="96"/>
      <c r="H63" s="97"/>
      <c r="I63" s="99">
        <f t="shared" si="0"/>
        <v>8.1670099399642846E-3</v>
      </c>
      <c r="J63" s="99">
        <f t="shared" si="1"/>
        <v>-1.7376625121779152E-2</v>
      </c>
      <c r="K63" s="96">
        <f t="shared" si="2"/>
        <v>-2069</v>
      </c>
      <c r="L63" s="100">
        <f t="shared" si="4"/>
        <v>-2.6974419280777762E-3</v>
      </c>
      <c r="M63" s="97">
        <f t="shared" si="3"/>
        <v>-1076</v>
      </c>
      <c r="N63" s="97">
        <f t="shared" si="5"/>
        <v>0</v>
      </c>
    </row>
    <row r="64" spans="1:14">
      <c r="A64" s="40">
        <v>62</v>
      </c>
      <c r="B64" s="102" t="s">
        <v>153</v>
      </c>
      <c r="C64" s="97">
        <v>6678</v>
      </c>
      <c r="D64" s="97">
        <v>6912</v>
      </c>
      <c r="E64" s="97">
        <v>7694</v>
      </c>
      <c r="F64" s="97"/>
      <c r="G64" s="96"/>
      <c r="H64" s="97"/>
      <c r="I64" s="99">
        <f t="shared" si="0"/>
        <v>5.3707274829772227E-4</v>
      </c>
      <c r="J64" s="99">
        <f t="shared" si="1"/>
        <v>0.15214135968852949</v>
      </c>
      <c r="K64" s="96">
        <f t="shared" si="2"/>
        <v>1016</v>
      </c>
      <c r="L64" s="100">
        <f t="shared" si="4"/>
        <v>1.3246017394524024E-3</v>
      </c>
      <c r="M64" s="97">
        <f t="shared" si="3"/>
        <v>782</v>
      </c>
      <c r="N64" s="97">
        <f t="shared" si="5"/>
        <v>0</v>
      </c>
    </row>
    <row r="65" spans="1:14">
      <c r="A65" s="40">
        <v>63</v>
      </c>
      <c r="B65" s="102" t="s">
        <v>154</v>
      </c>
      <c r="C65" s="97">
        <v>118149</v>
      </c>
      <c r="D65" s="97">
        <v>135158</v>
      </c>
      <c r="E65" s="97">
        <v>133428</v>
      </c>
      <c r="F65" s="97"/>
      <c r="G65" s="96"/>
      <c r="H65" s="97"/>
      <c r="I65" s="99">
        <f t="shared" si="0"/>
        <v>9.313821505051792E-3</v>
      </c>
      <c r="J65" s="99">
        <f t="shared" si="1"/>
        <v>0.12931975725566869</v>
      </c>
      <c r="K65" s="96">
        <f t="shared" si="2"/>
        <v>15279</v>
      </c>
      <c r="L65" s="100">
        <f t="shared" si="4"/>
        <v>1.9919872024698086E-2</v>
      </c>
      <c r="M65" s="97">
        <f t="shared" si="3"/>
        <v>-1730</v>
      </c>
      <c r="N65" s="97">
        <f t="shared" si="5"/>
        <v>0</v>
      </c>
    </row>
    <row r="66" spans="1:14">
      <c r="A66" s="40">
        <v>64</v>
      </c>
      <c r="B66" s="102" t="s">
        <v>155</v>
      </c>
      <c r="C66" s="97">
        <v>60708</v>
      </c>
      <c r="D66" s="97">
        <v>62936</v>
      </c>
      <c r="E66" s="97">
        <v>62882</v>
      </c>
      <c r="F66" s="97"/>
      <c r="G66" s="96"/>
      <c r="H66" s="97"/>
      <c r="I66" s="99">
        <f t="shared" si="0"/>
        <v>4.3894214398826842E-3</v>
      </c>
      <c r="J66" s="99">
        <f t="shared" si="1"/>
        <v>3.5810766291098375E-2</v>
      </c>
      <c r="K66" s="96">
        <f t="shared" si="2"/>
        <v>2174</v>
      </c>
      <c r="L66" s="100">
        <f t="shared" si="4"/>
        <v>2.8343348243794514E-3</v>
      </c>
      <c r="M66" s="97">
        <f t="shared" si="3"/>
        <v>-54</v>
      </c>
      <c r="N66" s="97">
        <f t="shared" si="5"/>
        <v>0</v>
      </c>
    </row>
    <row r="67" spans="1:14">
      <c r="A67" s="40">
        <v>65</v>
      </c>
      <c r="B67" s="102" t="s">
        <v>156</v>
      </c>
      <c r="C67" s="97">
        <v>65238</v>
      </c>
      <c r="D67" s="97">
        <v>77925</v>
      </c>
      <c r="E67" s="97">
        <v>82926</v>
      </c>
      <c r="F67" s="97"/>
      <c r="G67" s="96"/>
      <c r="H67" s="97"/>
      <c r="I67" s="99">
        <f t="shared" ref="I67:I84" si="6">E67/$E$84</f>
        <v>5.7885748278316768E-3</v>
      </c>
      <c r="J67" s="99">
        <f t="shared" ref="J67:J84" si="7">(E67-C67)/C67</f>
        <v>0.27113032281798949</v>
      </c>
      <c r="K67" s="96">
        <f t="shared" ref="K67:K84" si="8">E67-C67</f>
        <v>17688</v>
      </c>
      <c r="L67" s="100">
        <f t="shared" si="4"/>
        <v>2.3060586188419382E-2</v>
      </c>
      <c r="M67" s="97">
        <f t="shared" ref="M67:M84" si="9">E67-D67</f>
        <v>5001</v>
      </c>
      <c r="N67" s="97">
        <f t="shared" si="5"/>
        <v>0</v>
      </c>
    </row>
    <row r="68" spans="1:14">
      <c r="A68" s="40">
        <v>66</v>
      </c>
      <c r="B68" s="102" t="s">
        <v>157</v>
      </c>
      <c r="C68" s="97">
        <v>33668</v>
      </c>
      <c r="D68" s="97">
        <v>34953</v>
      </c>
      <c r="E68" s="97">
        <v>37456</v>
      </c>
      <c r="F68" s="97"/>
      <c r="G68" s="96"/>
      <c r="H68" s="97"/>
      <c r="I68" s="99">
        <f t="shared" si="6"/>
        <v>2.6145823837067177E-3</v>
      </c>
      <c r="J68" s="99">
        <f t="shared" si="7"/>
        <v>0.11251039562789593</v>
      </c>
      <c r="K68" s="96">
        <f t="shared" si="8"/>
        <v>3788</v>
      </c>
      <c r="L68" s="100">
        <f t="shared" ref="L68:L84" si="10">K68/$K$84</f>
        <v>4.938574201816634E-3</v>
      </c>
      <c r="M68" s="97">
        <f t="shared" si="9"/>
        <v>2503</v>
      </c>
      <c r="N68" s="97">
        <f t="shared" ref="N68:N84" si="11">H68-G68</f>
        <v>0</v>
      </c>
    </row>
    <row r="69" spans="1:14">
      <c r="A69" s="40">
        <v>67</v>
      </c>
      <c r="B69" s="102" t="s">
        <v>158</v>
      </c>
      <c r="C69" s="97">
        <v>83014</v>
      </c>
      <c r="D69" s="97">
        <v>85107</v>
      </c>
      <c r="E69" s="97">
        <v>85591</v>
      </c>
      <c r="F69" s="97"/>
      <c r="G69" s="96"/>
      <c r="H69" s="97"/>
      <c r="I69" s="99">
        <f t="shared" si="6"/>
        <v>5.9746027553353714E-3</v>
      </c>
      <c r="J69" s="99">
        <f t="shared" si="7"/>
        <v>3.104295660972848E-2</v>
      </c>
      <c r="K69" s="96">
        <f t="shared" si="8"/>
        <v>2577</v>
      </c>
      <c r="L69" s="100">
        <f t="shared" si="10"/>
        <v>3.3597427978039772E-3</v>
      </c>
      <c r="M69" s="97">
        <f t="shared" si="9"/>
        <v>484</v>
      </c>
      <c r="N69" s="97">
        <f t="shared" si="11"/>
        <v>0</v>
      </c>
    </row>
    <row r="70" spans="1:14">
      <c r="A70" s="40">
        <v>68</v>
      </c>
      <c r="B70" s="102" t="s">
        <v>159</v>
      </c>
      <c r="C70" s="97">
        <v>44949</v>
      </c>
      <c r="D70" s="97">
        <v>47718</v>
      </c>
      <c r="E70" s="97">
        <v>50805</v>
      </c>
      <c r="F70" s="97"/>
      <c r="G70" s="96"/>
      <c r="H70" s="97"/>
      <c r="I70" s="99">
        <f t="shared" si="6"/>
        <v>3.546397319634232E-3</v>
      </c>
      <c r="J70" s="99">
        <f t="shared" si="7"/>
        <v>0.13028098511646533</v>
      </c>
      <c r="K70" s="96">
        <f t="shared" si="8"/>
        <v>5856</v>
      </c>
      <c r="L70" s="100">
        <f t="shared" si="10"/>
        <v>7.6347123880248701E-3</v>
      </c>
      <c r="M70" s="97">
        <f t="shared" si="9"/>
        <v>3087</v>
      </c>
      <c r="N70" s="97">
        <f t="shared" si="11"/>
        <v>0</v>
      </c>
    </row>
    <row r="71" spans="1:14">
      <c r="A71" s="40">
        <v>69</v>
      </c>
      <c r="B71" s="102" t="s">
        <v>160</v>
      </c>
      <c r="C71" s="97">
        <v>7724</v>
      </c>
      <c r="D71" s="97">
        <v>6688</v>
      </c>
      <c r="E71" s="97">
        <v>7371</v>
      </c>
      <c r="F71" s="97"/>
      <c r="G71" s="96"/>
      <c r="H71" s="97"/>
      <c r="I71" s="99">
        <f t="shared" si="6"/>
        <v>5.1452602387607371E-4</v>
      </c>
      <c r="J71" s="99">
        <f t="shared" si="7"/>
        <v>-4.5701708959088552E-2</v>
      </c>
      <c r="K71" s="96">
        <f t="shared" si="8"/>
        <v>-353</v>
      </c>
      <c r="L71" s="100">
        <f t="shared" si="10"/>
        <v>-4.6022087994753742E-4</v>
      </c>
      <c r="M71" s="97">
        <f t="shared" si="9"/>
        <v>683</v>
      </c>
      <c r="N71" s="97">
        <f t="shared" si="11"/>
        <v>0</v>
      </c>
    </row>
    <row r="72" spans="1:14">
      <c r="A72" s="40">
        <v>70</v>
      </c>
      <c r="B72" s="102" t="s">
        <v>161</v>
      </c>
      <c r="C72" s="97">
        <v>41017</v>
      </c>
      <c r="D72" s="97">
        <v>39548</v>
      </c>
      <c r="E72" s="97">
        <v>40318</v>
      </c>
      <c r="F72" s="97"/>
      <c r="G72" s="96"/>
      <c r="H72" s="97"/>
      <c r="I72" s="99">
        <f t="shared" si="6"/>
        <v>2.8143617189846071E-3</v>
      </c>
      <c r="J72" s="99">
        <f t="shared" si="7"/>
        <v>-1.7041714411097836E-2</v>
      </c>
      <c r="K72" s="96">
        <f t="shared" si="8"/>
        <v>-699</v>
      </c>
      <c r="L72" s="100">
        <f t="shared" si="10"/>
        <v>-9.1131556680829648E-4</v>
      </c>
      <c r="M72" s="97">
        <f t="shared" si="9"/>
        <v>770</v>
      </c>
      <c r="N72" s="97">
        <f t="shared" si="11"/>
        <v>0</v>
      </c>
    </row>
    <row r="73" spans="1:14">
      <c r="A73" s="40">
        <v>71</v>
      </c>
      <c r="B73" s="102" t="s">
        <v>162</v>
      </c>
      <c r="C73" s="97">
        <v>37343</v>
      </c>
      <c r="D73" s="97">
        <v>34891</v>
      </c>
      <c r="E73" s="97">
        <v>35852</v>
      </c>
      <c r="F73" s="97"/>
      <c r="G73" s="96"/>
      <c r="H73" s="97"/>
      <c r="I73" s="99">
        <f t="shared" si="6"/>
        <v>2.5026166067026174E-3</v>
      </c>
      <c r="J73" s="99">
        <f t="shared" si="7"/>
        <v>-3.9927161717055404E-2</v>
      </c>
      <c r="K73" s="96">
        <f t="shared" si="8"/>
        <v>-1491</v>
      </c>
      <c r="L73" s="100">
        <f t="shared" si="10"/>
        <v>-1.9438791274837912E-3</v>
      </c>
      <c r="M73" s="97">
        <f t="shared" si="9"/>
        <v>961</v>
      </c>
      <c r="N73" s="97">
        <f t="shared" si="11"/>
        <v>0</v>
      </c>
    </row>
    <row r="74" spans="1:14">
      <c r="A74" s="40">
        <v>72</v>
      </c>
      <c r="B74" s="102" t="s">
        <v>163</v>
      </c>
      <c r="C74" s="97">
        <v>46813</v>
      </c>
      <c r="D74" s="97">
        <v>55665</v>
      </c>
      <c r="E74" s="97">
        <v>57084</v>
      </c>
      <c r="F74" s="97"/>
      <c r="G74" s="96"/>
      <c r="H74" s="97"/>
      <c r="I74" s="99">
        <f t="shared" si="6"/>
        <v>3.984697265899036E-3</v>
      </c>
      <c r="J74" s="99">
        <f t="shared" si="7"/>
        <v>0.21940486616965374</v>
      </c>
      <c r="K74" s="96">
        <f t="shared" si="8"/>
        <v>10271</v>
      </c>
      <c r="L74" s="100">
        <f t="shared" si="10"/>
        <v>1.3390732742042938E-2</v>
      </c>
      <c r="M74" s="97">
        <f t="shared" si="9"/>
        <v>1419</v>
      </c>
      <c r="N74" s="97">
        <f t="shared" si="11"/>
        <v>0</v>
      </c>
    </row>
    <row r="75" spans="1:14">
      <c r="A75" s="40">
        <v>73</v>
      </c>
      <c r="B75" s="102" t="s">
        <v>164</v>
      </c>
      <c r="C75" s="97">
        <v>34533</v>
      </c>
      <c r="D75" s="97">
        <v>45242</v>
      </c>
      <c r="E75" s="97">
        <v>44575</v>
      </c>
      <c r="F75" s="97"/>
      <c r="G75" s="96"/>
      <c r="H75" s="97"/>
      <c r="I75" s="99">
        <f t="shared" si="6"/>
        <v>3.1115177742878828E-3</v>
      </c>
      <c r="J75" s="99">
        <f t="shared" si="7"/>
        <v>0.29079431268641587</v>
      </c>
      <c r="K75" s="96">
        <f t="shared" si="8"/>
        <v>10042</v>
      </c>
      <c r="L75" s="100">
        <f t="shared" si="10"/>
        <v>1.3092175853918331E-2</v>
      </c>
      <c r="M75" s="97">
        <f t="shared" si="9"/>
        <v>-667</v>
      </c>
      <c r="N75" s="97">
        <f t="shared" si="11"/>
        <v>0</v>
      </c>
    </row>
    <row r="76" spans="1:14">
      <c r="A76" s="40">
        <v>74</v>
      </c>
      <c r="B76" s="102" t="s">
        <v>165</v>
      </c>
      <c r="C76" s="97">
        <v>27359</v>
      </c>
      <c r="D76" s="97">
        <v>29448</v>
      </c>
      <c r="E76" s="97">
        <v>28929</v>
      </c>
      <c r="F76" s="97"/>
      <c r="G76" s="96"/>
      <c r="H76" s="97"/>
      <c r="I76" s="99">
        <f t="shared" si="6"/>
        <v>2.0193628197952701E-3</v>
      </c>
      <c r="J76" s="99">
        <f t="shared" si="7"/>
        <v>5.738513834569977E-2</v>
      </c>
      <c r="K76" s="96">
        <f t="shared" si="8"/>
        <v>1570</v>
      </c>
      <c r="L76" s="100">
        <f t="shared" si="10"/>
        <v>2.0468747351774326E-3</v>
      </c>
      <c r="M76" s="97">
        <f t="shared" si="9"/>
        <v>-519</v>
      </c>
      <c r="N76" s="97">
        <f t="shared" si="11"/>
        <v>0</v>
      </c>
    </row>
    <row r="77" spans="1:14">
      <c r="A77" s="40">
        <v>75</v>
      </c>
      <c r="B77" s="102" t="s">
        <v>166</v>
      </c>
      <c r="C77" s="97">
        <v>8130</v>
      </c>
      <c r="D77" s="97">
        <v>11979</v>
      </c>
      <c r="E77" s="97">
        <v>12542</v>
      </c>
      <c r="F77" s="97"/>
      <c r="G77" s="96"/>
      <c r="H77" s="97"/>
      <c r="I77" s="99">
        <f t="shared" si="6"/>
        <v>8.7548302692358113E-4</v>
      </c>
      <c r="J77" s="99">
        <f t="shared" si="7"/>
        <v>0.54268142681426812</v>
      </c>
      <c r="K77" s="96">
        <f t="shared" si="8"/>
        <v>4412</v>
      </c>
      <c r="L77" s="100">
        <f t="shared" si="10"/>
        <v>5.752109128409448E-3</v>
      </c>
      <c r="M77" s="97">
        <f t="shared" si="9"/>
        <v>563</v>
      </c>
      <c r="N77" s="97">
        <f t="shared" si="11"/>
        <v>0</v>
      </c>
    </row>
    <row r="78" spans="1:14">
      <c r="A78" s="40">
        <v>76</v>
      </c>
      <c r="B78" s="102" t="s">
        <v>167</v>
      </c>
      <c r="C78" s="97">
        <v>14255</v>
      </c>
      <c r="D78" s="97">
        <v>15452</v>
      </c>
      <c r="E78" s="97">
        <v>16117</v>
      </c>
      <c r="F78" s="97"/>
      <c r="G78" s="96"/>
      <c r="H78" s="97"/>
      <c r="I78" s="99">
        <f t="shared" si="6"/>
        <v>1.1250326857700013E-3</v>
      </c>
      <c r="J78" s="99">
        <f t="shared" si="7"/>
        <v>0.13062083479480885</v>
      </c>
      <c r="K78" s="96">
        <f t="shared" si="8"/>
        <v>1862</v>
      </c>
      <c r="L78" s="100">
        <f t="shared" si="10"/>
        <v>2.4275673610830444E-3</v>
      </c>
      <c r="M78" s="97">
        <f t="shared" si="9"/>
        <v>665</v>
      </c>
      <c r="N78" s="97">
        <f t="shared" si="11"/>
        <v>0</v>
      </c>
    </row>
    <row r="79" spans="1:14">
      <c r="A79" s="40">
        <v>77</v>
      </c>
      <c r="B79" s="102" t="s">
        <v>168</v>
      </c>
      <c r="C79" s="97">
        <v>52585</v>
      </c>
      <c r="D79" s="97">
        <v>53876</v>
      </c>
      <c r="E79" s="97">
        <v>53386</v>
      </c>
      <c r="F79" s="97"/>
      <c r="G79" s="96"/>
      <c r="H79" s="97"/>
      <c r="I79" s="99">
        <f t="shared" si="6"/>
        <v>3.7265617027062909E-3</v>
      </c>
      <c r="J79" s="99">
        <f t="shared" si="7"/>
        <v>1.5232480745459732E-2</v>
      </c>
      <c r="K79" s="96">
        <f t="shared" si="8"/>
        <v>801</v>
      </c>
      <c r="L79" s="100">
        <f t="shared" si="10"/>
        <v>1.0442972375013526E-3</v>
      </c>
      <c r="M79" s="97">
        <f t="shared" si="9"/>
        <v>-490</v>
      </c>
      <c r="N79" s="97">
        <f t="shared" si="11"/>
        <v>0</v>
      </c>
    </row>
    <row r="80" spans="1:14">
      <c r="A80" s="40">
        <v>78</v>
      </c>
      <c r="B80" s="102" t="s">
        <v>169</v>
      </c>
      <c r="C80" s="97">
        <v>35089</v>
      </c>
      <c r="D80" s="97">
        <v>36425</v>
      </c>
      <c r="E80" s="97">
        <v>36791</v>
      </c>
      <c r="F80" s="97"/>
      <c r="G80" s="96"/>
      <c r="H80" s="97"/>
      <c r="I80" s="99">
        <f t="shared" si="6"/>
        <v>2.5681626569562647E-3</v>
      </c>
      <c r="J80" s="99">
        <f t="shared" si="7"/>
        <v>4.8505229559121094E-2</v>
      </c>
      <c r="K80" s="96">
        <f t="shared" si="8"/>
        <v>1702</v>
      </c>
      <c r="L80" s="100">
        <f t="shared" si="10"/>
        <v>2.2189686619566817E-3</v>
      </c>
      <c r="M80" s="97">
        <f t="shared" si="9"/>
        <v>366</v>
      </c>
      <c r="N80" s="97">
        <f t="shared" si="11"/>
        <v>0</v>
      </c>
    </row>
    <row r="81" spans="1:14">
      <c r="A81" s="40">
        <v>79</v>
      </c>
      <c r="B81" s="102" t="s">
        <v>170</v>
      </c>
      <c r="C81" s="97">
        <v>15904</v>
      </c>
      <c r="D81" s="97">
        <v>13238</v>
      </c>
      <c r="E81" s="97">
        <v>13329</v>
      </c>
      <c r="F81" s="97"/>
      <c r="G81" s="96"/>
      <c r="H81" s="97"/>
      <c r="I81" s="99">
        <f t="shared" si="6"/>
        <v>9.3041885391998184E-4</v>
      </c>
      <c r="J81" s="99">
        <f t="shared" si="7"/>
        <v>-0.16190895372233399</v>
      </c>
      <c r="K81" s="96">
        <f t="shared" si="8"/>
        <v>-2575</v>
      </c>
      <c r="L81" s="100">
        <f t="shared" si="10"/>
        <v>-3.3571353140648976E-3</v>
      </c>
      <c r="M81" s="97">
        <f t="shared" si="9"/>
        <v>91</v>
      </c>
      <c r="N81" s="97">
        <f t="shared" si="11"/>
        <v>0</v>
      </c>
    </row>
    <row r="82" spans="1:14">
      <c r="A82" s="40">
        <v>80</v>
      </c>
      <c r="B82" s="102" t="s">
        <v>171</v>
      </c>
      <c r="C82" s="97">
        <v>50443</v>
      </c>
      <c r="D82" s="97">
        <v>52636</v>
      </c>
      <c r="E82" s="97">
        <v>52629</v>
      </c>
      <c r="F82" s="97"/>
      <c r="G82" s="96"/>
      <c r="H82" s="97"/>
      <c r="I82" s="99">
        <f t="shared" si="6"/>
        <v>3.6737199987211889E-3</v>
      </c>
      <c r="J82" s="99">
        <f t="shared" si="7"/>
        <v>4.3336042662014553E-2</v>
      </c>
      <c r="K82" s="96">
        <f t="shared" si="8"/>
        <v>2186</v>
      </c>
      <c r="L82" s="100">
        <f t="shared" si="10"/>
        <v>2.8499797268139288E-3</v>
      </c>
      <c r="M82" s="97">
        <f t="shared" si="9"/>
        <v>-7</v>
      </c>
      <c r="N82" s="97">
        <f t="shared" si="11"/>
        <v>0</v>
      </c>
    </row>
    <row r="83" spans="1:14">
      <c r="A83" s="40">
        <v>81</v>
      </c>
      <c r="B83" s="102" t="s">
        <v>172</v>
      </c>
      <c r="C83" s="97">
        <v>67746</v>
      </c>
      <c r="D83" s="97">
        <v>69066</v>
      </c>
      <c r="E83" s="97">
        <v>70084</v>
      </c>
      <c r="F83" s="97"/>
      <c r="G83" s="96"/>
      <c r="H83" s="97"/>
      <c r="I83" s="99">
        <f t="shared" si="6"/>
        <v>4.8921505707951096E-3</v>
      </c>
      <c r="J83" s="99">
        <f t="shared" si="7"/>
        <v>3.4511262657573878E-2</v>
      </c>
      <c r="K83" s="96">
        <f t="shared" si="8"/>
        <v>2338</v>
      </c>
      <c r="L83" s="100">
        <f t="shared" si="10"/>
        <v>3.0481484909839732E-3</v>
      </c>
      <c r="M83" s="97">
        <f t="shared" si="9"/>
        <v>1018</v>
      </c>
      <c r="N83" s="97">
        <f t="shared" si="11"/>
        <v>0</v>
      </c>
    </row>
    <row r="84" spans="1:14" s="108" customFormat="1">
      <c r="A84" s="190" t="s">
        <v>173</v>
      </c>
      <c r="B84" s="190"/>
      <c r="C84" s="62">
        <v>13558783</v>
      </c>
      <c r="D84" s="62">
        <v>14127524</v>
      </c>
      <c r="E84" s="62">
        <v>14325806</v>
      </c>
      <c r="F84" s="62"/>
      <c r="G84" s="63"/>
      <c r="H84" s="62"/>
      <c r="I84" s="68">
        <f t="shared" si="6"/>
        <v>1</v>
      </c>
      <c r="J84" s="68">
        <f t="shared" si="7"/>
        <v>5.6570195127394543E-2</v>
      </c>
      <c r="K84" s="63">
        <f t="shared" si="8"/>
        <v>767023</v>
      </c>
      <c r="L84" s="69">
        <f t="shared" si="10"/>
        <v>1</v>
      </c>
      <c r="M84" s="63">
        <f t="shared" si="9"/>
        <v>198282</v>
      </c>
      <c r="N84" s="97">
        <f t="shared" si="11"/>
        <v>0</v>
      </c>
    </row>
    <row r="85" spans="1:14">
      <c r="C85" s="129"/>
      <c r="D85" s="127"/>
      <c r="E85" s="128"/>
      <c r="F85" s="139"/>
      <c r="G85" s="139"/>
      <c r="H85" s="139"/>
      <c r="L85" s="12"/>
    </row>
    <row r="86" spans="1:14">
      <c r="C86" s="125"/>
      <c r="D86" s="125"/>
      <c r="E86" s="125"/>
      <c r="F86" s="125"/>
      <c r="G86" s="125"/>
      <c r="H86" s="125"/>
    </row>
    <row r="88" spans="1:14">
      <c r="D88" s="139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N87"/>
  <sheetViews>
    <sheetView topLeftCell="L1" zoomScale="80" zoomScaleNormal="80" workbookViewId="0">
      <pane ySplit="2" topLeftCell="A3" activePane="bottomLeft" state="frozen"/>
      <selection activeCell="W1" sqref="W1"/>
      <selection pane="bottomLeft" activeCell="AB14" sqref="AB14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3.5703125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3.140625" style="5" customWidth="1"/>
    <col min="15" max="16384" width="9.140625" style="5"/>
  </cols>
  <sheetData>
    <row r="1" spans="1:14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4" ht="45">
      <c r="A2" s="17" t="s">
        <v>91</v>
      </c>
      <c r="B2" s="17" t="s">
        <v>174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58" t="s">
        <v>299</v>
      </c>
      <c r="J2" s="13" t="s">
        <v>309</v>
      </c>
      <c r="K2" s="91" t="s">
        <v>310</v>
      </c>
      <c r="L2" s="91" t="s">
        <v>308</v>
      </c>
      <c r="M2" s="95" t="s">
        <v>311</v>
      </c>
      <c r="N2" s="159" t="s">
        <v>312</v>
      </c>
    </row>
    <row r="3" spans="1:14">
      <c r="A3" s="40">
        <v>1</v>
      </c>
      <c r="B3" s="102" t="s">
        <v>92</v>
      </c>
      <c r="C3" s="53">
        <v>49594</v>
      </c>
      <c r="D3" s="53">
        <v>51540</v>
      </c>
      <c r="E3" s="53">
        <v>51112</v>
      </c>
      <c r="F3" s="53"/>
      <c r="G3" s="53"/>
      <c r="H3" s="53"/>
      <c r="I3" s="99">
        <f t="shared" ref="I3:I66" si="0">E3/$E$84</f>
        <v>2.4377994367191395E-2</v>
      </c>
      <c r="J3" s="99">
        <f t="shared" ref="J3:J66" si="1">(E3-C3)/C3</f>
        <v>3.060854135580917E-2</v>
      </c>
      <c r="K3" s="96">
        <f t="shared" ref="K3:K66" si="2">E3-C3</f>
        <v>1518</v>
      </c>
      <c r="L3" s="100">
        <f>K3/$K$84</f>
        <v>1.691327212764061E-2</v>
      </c>
      <c r="M3" s="97">
        <f t="shared" ref="M3:M66" si="3">E3-D3</f>
        <v>-428</v>
      </c>
      <c r="N3" s="97">
        <f>H3-G3</f>
        <v>0</v>
      </c>
    </row>
    <row r="4" spans="1:14">
      <c r="A4" s="40">
        <v>2</v>
      </c>
      <c r="B4" s="102" t="s">
        <v>93</v>
      </c>
      <c r="C4" s="53">
        <v>11240</v>
      </c>
      <c r="D4" s="53">
        <v>11922</v>
      </c>
      <c r="E4" s="53">
        <v>11840</v>
      </c>
      <c r="F4" s="53"/>
      <c r="G4" s="53"/>
      <c r="H4" s="53"/>
      <c r="I4" s="99">
        <f t="shared" si="0"/>
        <v>5.6471171800662485E-3</v>
      </c>
      <c r="J4" s="99">
        <f t="shared" si="1"/>
        <v>5.3380782918149468E-2</v>
      </c>
      <c r="K4" s="96">
        <f t="shared" si="2"/>
        <v>600</v>
      </c>
      <c r="L4" s="100">
        <f t="shared" ref="L4:L67" si="4">K4/$K$84</f>
        <v>6.6850877974864069E-3</v>
      </c>
      <c r="M4" s="97">
        <f t="shared" si="3"/>
        <v>-82</v>
      </c>
      <c r="N4" s="97">
        <f t="shared" ref="N4:N67" si="5">H4-G4</f>
        <v>0</v>
      </c>
    </row>
    <row r="5" spans="1:14">
      <c r="A5" s="40">
        <v>3</v>
      </c>
      <c r="B5" s="102" t="s">
        <v>94</v>
      </c>
      <c r="C5" s="53">
        <v>17113</v>
      </c>
      <c r="D5" s="53">
        <v>18580</v>
      </c>
      <c r="E5" s="53">
        <v>18342</v>
      </c>
      <c r="F5" s="53"/>
      <c r="G5" s="53"/>
      <c r="H5" s="53"/>
      <c r="I5" s="99">
        <f t="shared" si="0"/>
        <v>8.7482621044573591E-3</v>
      </c>
      <c r="J5" s="99">
        <f t="shared" si="1"/>
        <v>7.1816747501899147E-2</v>
      </c>
      <c r="K5" s="96">
        <f t="shared" si="2"/>
        <v>1229</v>
      </c>
      <c r="L5" s="100">
        <f t="shared" si="4"/>
        <v>1.3693288171851324E-2</v>
      </c>
      <c r="M5" s="97">
        <f t="shared" si="3"/>
        <v>-238</v>
      </c>
      <c r="N5" s="97">
        <f t="shared" si="5"/>
        <v>0</v>
      </c>
    </row>
    <row r="6" spans="1:14">
      <c r="A6" s="40">
        <v>4</v>
      </c>
      <c r="B6" s="102" t="s">
        <v>95</v>
      </c>
      <c r="C6" s="53">
        <v>5965</v>
      </c>
      <c r="D6" s="53">
        <v>7282</v>
      </c>
      <c r="E6" s="53">
        <v>7191</v>
      </c>
      <c r="F6" s="53"/>
      <c r="G6" s="53"/>
      <c r="H6" s="53"/>
      <c r="I6" s="99">
        <f t="shared" si="0"/>
        <v>3.4297651724540875E-3</v>
      </c>
      <c r="J6" s="99">
        <f t="shared" si="1"/>
        <v>0.20553227158424142</v>
      </c>
      <c r="K6" s="96">
        <f t="shared" si="2"/>
        <v>1226</v>
      </c>
      <c r="L6" s="100">
        <f t="shared" si="4"/>
        <v>1.3659862732863891E-2</v>
      </c>
      <c r="M6" s="97">
        <f t="shared" si="3"/>
        <v>-91</v>
      </c>
      <c r="N6" s="97">
        <f t="shared" si="5"/>
        <v>0</v>
      </c>
    </row>
    <row r="7" spans="1:14">
      <c r="A7" s="40">
        <v>5</v>
      </c>
      <c r="B7" s="102" t="s">
        <v>96</v>
      </c>
      <c r="C7" s="53">
        <v>7591</v>
      </c>
      <c r="D7" s="53">
        <v>8091</v>
      </c>
      <c r="E7" s="53">
        <v>7960</v>
      </c>
      <c r="F7" s="53"/>
      <c r="G7" s="53"/>
      <c r="H7" s="53"/>
      <c r="I7" s="99">
        <f t="shared" si="0"/>
        <v>3.796541617679674E-3</v>
      </c>
      <c r="J7" s="99">
        <f t="shared" si="1"/>
        <v>4.8610196285074431E-2</v>
      </c>
      <c r="K7" s="96">
        <f t="shared" si="2"/>
        <v>369</v>
      </c>
      <c r="L7" s="100">
        <f t="shared" si="4"/>
        <v>4.1113289954541402E-3</v>
      </c>
      <c r="M7" s="97">
        <f t="shared" si="3"/>
        <v>-131</v>
      </c>
      <c r="N7" s="97">
        <f t="shared" si="5"/>
        <v>0</v>
      </c>
    </row>
    <row r="8" spans="1:14">
      <c r="A8" s="40">
        <v>6</v>
      </c>
      <c r="B8" s="102" t="s">
        <v>97</v>
      </c>
      <c r="C8" s="53">
        <v>126098</v>
      </c>
      <c r="D8" s="53">
        <v>133131</v>
      </c>
      <c r="E8" s="53">
        <v>131754</v>
      </c>
      <c r="F8" s="53"/>
      <c r="G8" s="53"/>
      <c r="H8" s="53"/>
      <c r="I8" s="99">
        <f t="shared" si="0"/>
        <v>6.2840395012031119E-2</v>
      </c>
      <c r="J8" s="99">
        <f t="shared" si="1"/>
        <v>4.4854002442544685E-2</v>
      </c>
      <c r="K8" s="96">
        <f t="shared" si="2"/>
        <v>5656</v>
      </c>
      <c r="L8" s="100">
        <f t="shared" si="4"/>
        <v>6.3018094304305203E-2</v>
      </c>
      <c r="M8" s="97">
        <f t="shared" si="3"/>
        <v>-1377</v>
      </c>
      <c r="N8" s="97">
        <f t="shared" si="5"/>
        <v>0</v>
      </c>
    </row>
    <row r="9" spans="1:14">
      <c r="A9" s="40">
        <v>7</v>
      </c>
      <c r="B9" s="102" t="s">
        <v>98</v>
      </c>
      <c r="C9" s="53">
        <v>87919</v>
      </c>
      <c r="D9" s="53">
        <v>91792</v>
      </c>
      <c r="E9" s="53">
        <v>91054</v>
      </c>
      <c r="F9" s="53"/>
      <c r="G9" s="53"/>
      <c r="H9" s="53"/>
      <c r="I9" s="99">
        <f t="shared" si="0"/>
        <v>4.3428429705553398E-2</v>
      </c>
      <c r="J9" s="99">
        <f t="shared" si="1"/>
        <v>3.5657821403792124E-2</v>
      </c>
      <c r="K9" s="96">
        <f t="shared" si="2"/>
        <v>3135</v>
      </c>
      <c r="L9" s="100">
        <f t="shared" si="4"/>
        <v>3.4929583741866478E-2</v>
      </c>
      <c r="M9" s="97">
        <f t="shared" si="3"/>
        <v>-738</v>
      </c>
      <c r="N9" s="97">
        <f t="shared" si="5"/>
        <v>0</v>
      </c>
    </row>
    <row r="10" spans="1:14">
      <c r="A10" s="40">
        <v>8</v>
      </c>
      <c r="B10" s="102" t="s">
        <v>99</v>
      </c>
      <c r="C10" s="53">
        <v>4311</v>
      </c>
      <c r="D10" s="53">
        <v>4404</v>
      </c>
      <c r="E10" s="53">
        <v>4355</v>
      </c>
      <c r="F10" s="53"/>
      <c r="G10" s="53"/>
      <c r="H10" s="53"/>
      <c r="I10" s="99">
        <f t="shared" si="0"/>
        <v>2.0771279830395705E-3</v>
      </c>
      <c r="J10" s="99">
        <f t="shared" si="1"/>
        <v>1.0206448619809788E-2</v>
      </c>
      <c r="K10" s="96">
        <f t="shared" si="2"/>
        <v>44</v>
      </c>
      <c r="L10" s="100">
        <f t="shared" si="4"/>
        <v>4.9023977181566981E-4</v>
      </c>
      <c r="M10" s="97">
        <f t="shared" si="3"/>
        <v>-49</v>
      </c>
      <c r="N10" s="97">
        <f t="shared" si="5"/>
        <v>0</v>
      </c>
    </row>
    <row r="11" spans="1:14">
      <c r="A11" s="40">
        <v>9</v>
      </c>
      <c r="B11" s="102" t="s">
        <v>100</v>
      </c>
      <c r="C11" s="53">
        <v>35101</v>
      </c>
      <c r="D11" s="53">
        <v>36375</v>
      </c>
      <c r="E11" s="53">
        <v>36205</v>
      </c>
      <c r="F11" s="53"/>
      <c r="G11" s="53"/>
      <c r="H11" s="53"/>
      <c r="I11" s="99">
        <f t="shared" si="0"/>
        <v>1.7268063978403591E-2</v>
      </c>
      <c r="J11" s="99">
        <f t="shared" si="1"/>
        <v>3.145209538189795E-2</v>
      </c>
      <c r="K11" s="96">
        <f t="shared" si="2"/>
        <v>1104</v>
      </c>
      <c r="L11" s="100">
        <f t="shared" si="4"/>
        <v>1.2300561547374989E-2</v>
      </c>
      <c r="M11" s="97">
        <f t="shared" si="3"/>
        <v>-170</v>
      </c>
      <c r="N11" s="97">
        <f t="shared" si="5"/>
        <v>0</v>
      </c>
    </row>
    <row r="12" spans="1:14">
      <c r="A12" s="40">
        <v>10</v>
      </c>
      <c r="B12" s="102" t="s">
        <v>101</v>
      </c>
      <c r="C12" s="53">
        <v>34565</v>
      </c>
      <c r="D12" s="53">
        <v>35910</v>
      </c>
      <c r="E12" s="53">
        <v>35605</v>
      </c>
      <c r="F12" s="53"/>
      <c r="G12" s="53"/>
      <c r="H12" s="53"/>
      <c r="I12" s="99">
        <f t="shared" si="0"/>
        <v>1.6981892499684018E-2</v>
      </c>
      <c r="J12" s="99">
        <f t="shared" si="1"/>
        <v>3.0088239548676406E-2</v>
      </c>
      <c r="K12" s="96">
        <f t="shared" si="2"/>
        <v>1040</v>
      </c>
      <c r="L12" s="100">
        <f t="shared" si="4"/>
        <v>1.1587485515643106E-2</v>
      </c>
      <c r="M12" s="97">
        <f t="shared" si="3"/>
        <v>-305</v>
      </c>
      <c r="N12" s="97">
        <f t="shared" si="5"/>
        <v>0</v>
      </c>
    </row>
    <row r="13" spans="1:14">
      <c r="A13" s="40">
        <v>11</v>
      </c>
      <c r="B13" s="102" t="s">
        <v>102</v>
      </c>
      <c r="C13" s="53">
        <v>4061</v>
      </c>
      <c r="D13" s="53">
        <v>4249</v>
      </c>
      <c r="E13" s="53">
        <v>4212</v>
      </c>
      <c r="F13" s="53"/>
      <c r="G13" s="53"/>
      <c r="H13" s="53"/>
      <c r="I13" s="99">
        <f t="shared" si="0"/>
        <v>2.0089237806114055E-3</v>
      </c>
      <c r="J13" s="99">
        <f t="shared" si="1"/>
        <v>3.7182959862102932E-2</v>
      </c>
      <c r="K13" s="96">
        <f t="shared" si="2"/>
        <v>151</v>
      </c>
      <c r="L13" s="100">
        <f t="shared" si="4"/>
        <v>1.6824137623674125E-3</v>
      </c>
      <c r="M13" s="97">
        <f t="shared" si="3"/>
        <v>-37</v>
      </c>
      <c r="N13" s="97">
        <f t="shared" si="5"/>
        <v>0</v>
      </c>
    </row>
    <row r="14" spans="1:14">
      <c r="A14" s="40">
        <v>12</v>
      </c>
      <c r="B14" s="102" t="s">
        <v>103</v>
      </c>
      <c r="C14" s="53">
        <v>3282</v>
      </c>
      <c r="D14" s="53">
        <v>4036</v>
      </c>
      <c r="E14" s="53">
        <v>3894</v>
      </c>
      <c r="F14" s="53"/>
      <c r="G14" s="53"/>
      <c r="H14" s="53"/>
      <c r="I14" s="99">
        <f t="shared" si="0"/>
        <v>1.8572528968900314E-3</v>
      </c>
      <c r="J14" s="99">
        <f t="shared" si="1"/>
        <v>0.18647166361974407</v>
      </c>
      <c r="K14" s="96">
        <f t="shared" si="2"/>
        <v>612</v>
      </c>
      <c r="L14" s="100">
        <f t="shared" si="4"/>
        <v>6.818789553436135E-3</v>
      </c>
      <c r="M14" s="97">
        <f t="shared" si="3"/>
        <v>-142</v>
      </c>
      <c r="N14" s="97">
        <f t="shared" si="5"/>
        <v>0</v>
      </c>
    </row>
    <row r="15" spans="1:14">
      <c r="A15" s="40">
        <v>13</v>
      </c>
      <c r="B15" s="102" t="s">
        <v>104</v>
      </c>
      <c r="C15" s="53">
        <v>4877</v>
      </c>
      <c r="D15" s="53">
        <v>5389</v>
      </c>
      <c r="E15" s="53">
        <v>5309</v>
      </c>
      <c r="F15" s="53"/>
      <c r="G15" s="53"/>
      <c r="H15" s="53"/>
      <c r="I15" s="99">
        <f t="shared" si="0"/>
        <v>2.5321406342036922E-3</v>
      </c>
      <c r="J15" s="99">
        <f t="shared" si="1"/>
        <v>8.8579044494566328E-2</v>
      </c>
      <c r="K15" s="96">
        <f t="shared" si="2"/>
        <v>432</v>
      </c>
      <c r="L15" s="100">
        <f t="shared" si="4"/>
        <v>4.8132632141902132E-3</v>
      </c>
      <c r="M15" s="97">
        <f t="shared" si="3"/>
        <v>-80</v>
      </c>
      <c r="N15" s="97">
        <f t="shared" si="5"/>
        <v>0</v>
      </c>
    </row>
    <row r="16" spans="1:14">
      <c r="A16" s="40">
        <v>14</v>
      </c>
      <c r="B16" s="102" t="s">
        <v>105</v>
      </c>
      <c r="C16" s="53">
        <v>6622</v>
      </c>
      <c r="D16" s="53">
        <v>7036</v>
      </c>
      <c r="E16" s="53">
        <v>6922</v>
      </c>
      <c r="F16" s="53"/>
      <c r="G16" s="53"/>
      <c r="H16" s="53"/>
      <c r="I16" s="99">
        <f t="shared" si="0"/>
        <v>3.3014649594948118E-3</v>
      </c>
      <c r="J16" s="99">
        <f t="shared" si="1"/>
        <v>4.53035336756267E-2</v>
      </c>
      <c r="K16" s="96">
        <f t="shared" si="2"/>
        <v>300</v>
      </c>
      <c r="L16" s="100">
        <f t="shared" si="4"/>
        <v>3.3425438987432035E-3</v>
      </c>
      <c r="M16" s="97">
        <f t="shared" si="3"/>
        <v>-114</v>
      </c>
      <c r="N16" s="97">
        <f t="shared" si="5"/>
        <v>0</v>
      </c>
    </row>
    <row r="17" spans="1:14">
      <c r="A17" s="40">
        <v>15</v>
      </c>
      <c r="B17" s="102" t="s">
        <v>106</v>
      </c>
      <c r="C17" s="53">
        <v>8313</v>
      </c>
      <c r="D17" s="53">
        <v>8938</v>
      </c>
      <c r="E17" s="53">
        <v>8801</v>
      </c>
      <c r="F17" s="53"/>
      <c r="G17" s="53"/>
      <c r="H17" s="53"/>
      <c r="I17" s="99">
        <f t="shared" si="0"/>
        <v>4.1976586403516094E-3</v>
      </c>
      <c r="J17" s="99">
        <f t="shared" si="1"/>
        <v>5.870323589558523E-2</v>
      </c>
      <c r="K17" s="96">
        <f t="shared" si="2"/>
        <v>488</v>
      </c>
      <c r="L17" s="100">
        <f t="shared" si="4"/>
        <v>5.4372047419556108E-3</v>
      </c>
      <c r="M17" s="97">
        <f t="shared" si="3"/>
        <v>-137</v>
      </c>
      <c r="N17" s="97">
        <f t="shared" si="5"/>
        <v>0</v>
      </c>
    </row>
    <row r="18" spans="1:14">
      <c r="A18" s="40">
        <v>16</v>
      </c>
      <c r="B18" s="102" t="s">
        <v>107</v>
      </c>
      <c r="C18" s="53">
        <v>79410</v>
      </c>
      <c r="D18" s="53">
        <v>82748</v>
      </c>
      <c r="E18" s="53">
        <v>81749</v>
      </c>
      <c r="F18" s="53"/>
      <c r="G18" s="53"/>
      <c r="H18" s="53"/>
      <c r="I18" s="99">
        <f t="shared" si="0"/>
        <v>3.8990387023077347E-2</v>
      </c>
      <c r="J18" s="99">
        <f t="shared" si="1"/>
        <v>2.9454728623599043E-2</v>
      </c>
      <c r="K18" s="96">
        <f t="shared" si="2"/>
        <v>2339</v>
      </c>
      <c r="L18" s="100">
        <f t="shared" si="4"/>
        <v>2.6060700597201177E-2</v>
      </c>
      <c r="M18" s="97">
        <f t="shared" si="3"/>
        <v>-999</v>
      </c>
      <c r="N18" s="97">
        <f t="shared" si="5"/>
        <v>0</v>
      </c>
    </row>
    <row r="19" spans="1:14">
      <c r="A19" s="40">
        <v>17</v>
      </c>
      <c r="B19" s="102" t="s">
        <v>108</v>
      </c>
      <c r="C19" s="53">
        <v>15481</v>
      </c>
      <c r="D19" s="53">
        <v>16469</v>
      </c>
      <c r="E19" s="53">
        <v>16308</v>
      </c>
      <c r="F19" s="53"/>
      <c r="G19" s="53"/>
      <c r="H19" s="53"/>
      <c r="I19" s="99">
        <f t="shared" si="0"/>
        <v>7.7781407915980053E-3</v>
      </c>
      <c r="J19" s="99">
        <f t="shared" si="1"/>
        <v>5.3420321684645694E-2</v>
      </c>
      <c r="K19" s="96">
        <f t="shared" si="2"/>
        <v>827</v>
      </c>
      <c r="L19" s="100">
        <f t="shared" si="4"/>
        <v>9.2142793475354316E-3</v>
      </c>
      <c r="M19" s="97">
        <f t="shared" si="3"/>
        <v>-161</v>
      </c>
      <c r="N19" s="97">
        <f t="shared" si="5"/>
        <v>0</v>
      </c>
    </row>
    <row r="20" spans="1:14">
      <c r="A20" s="40">
        <v>18</v>
      </c>
      <c r="B20" s="102" t="s">
        <v>109</v>
      </c>
      <c r="C20" s="53">
        <v>2855</v>
      </c>
      <c r="D20" s="53">
        <v>3113</v>
      </c>
      <c r="E20" s="53">
        <v>3022</v>
      </c>
      <c r="F20" s="53"/>
      <c r="G20" s="53"/>
      <c r="H20" s="53"/>
      <c r="I20" s="99">
        <f t="shared" si="0"/>
        <v>1.4413503478175847E-3</v>
      </c>
      <c r="J20" s="99">
        <f t="shared" si="1"/>
        <v>5.8493870402802101E-2</v>
      </c>
      <c r="K20" s="96">
        <f t="shared" si="2"/>
        <v>167</v>
      </c>
      <c r="L20" s="100">
        <f t="shared" si="4"/>
        <v>1.8606827703003834E-3</v>
      </c>
      <c r="M20" s="97">
        <f t="shared" si="3"/>
        <v>-91</v>
      </c>
      <c r="N20" s="97">
        <f t="shared" si="5"/>
        <v>0</v>
      </c>
    </row>
    <row r="21" spans="1:14">
      <c r="A21" s="40">
        <v>19</v>
      </c>
      <c r="B21" s="102" t="s">
        <v>110</v>
      </c>
      <c r="C21" s="53">
        <v>11630</v>
      </c>
      <c r="D21" s="53">
        <v>12413</v>
      </c>
      <c r="E21" s="53">
        <v>12205</v>
      </c>
      <c r="F21" s="53"/>
      <c r="G21" s="53"/>
      <c r="H21" s="53"/>
      <c r="I21" s="99">
        <f t="shared" si="0"/>
        <v>5.821204829620656E-3</v>
      </c>
      <c r="J21" s="99">
        <f t="shared" si="1"/>
        <v>4.9441100601891656E-2</v>
      </c>
      <c r="K21" s="96">
        <f t="shared" si="2"/>
        <v>575</v>
      </c>
      <c r="L21" s="100">
        <f t="shared" si="4"/>
        <v>6.4065424725911401E-3</v>
      </c>
      <c r="M21" s="97">
        <f t="shared" si="3"/>
        <v>-208</v>
      </c>
      <c r="N21" s="97">
        <f t="shared" si="5"/>
        <v>0</v>
      </c>
    </row>
    <row r="22" spans="1:14">
      <c r="A22" s="40">
        <v>20</v>
      </c>
      <c r="B22" s="102" t="s">
        <v>111</v>
      </c>
      <c r="C22" s="53">
        <v>32253</v>
      </c>
      <c r="D22" s="53">
        <v>35914</v>
      </c>
      <c r="E22" s="53">
        <v>35594</v>
      </c>
      <c r="F22" s="53"/>
      <c r="G22" s="53"/>
      <c r="H22" s="53"/>
      <c r="I22" s="99">
        <f t="shared" si="0"/>
        <v>1.6976646022574159E-2</v>
      </c>
      <c r="J22" s="99">
        <f t="shared" si="1"/>
        <v>0.10358726320032245</v>
      </c>
      <c r="K22" s="96">
        <f t="shared" si="2"/>
        <v>3341</v>
      </c>
      <c r="L22" s="100">
        <f t="shared" si="4"/>
        <v>3.7224797219003479E-2</v>
      </c>
      <c r="M22" s="97">
        <f t="shared" si="3"/>
        <v>-320</v>
      </c>
      <c r="N22" s="97">
        <f t="shared" si="5"/>
        <v>0</v>
      </c>
    </row>
    <row r="23" spans="1:14">
      <c r="A23" s="40">
        <v>21</v>
      </c>
      <c r="B23" s="102" t="s">
        <v>112</v>
      </c>
      <c r="C23" s="53">
        <v>19723</v>
      </c>
      <c r="D23" s="53">
        <v>21893</v>
      </c>
      <c r="E23" s="53">
        <v>21126</v>
      </c>
      <c r="F23" s="53"/>
      <c r="G23" s="53"/>
      <c r="H23" s="53"/>
      <c r="I23" s="99">
        <f t="shared" si="0"/>
        <v>1.0076097765716181E-2</v>
      </c>
      <c r="J23" s="99">
        <f t="shared" si="1"/>
        <v>7.1135222836282513E-2</v>
      </c>
      <c r="K23" s="96">
        <f t="shared" si="2"/>
        <v>1403</v>
      </c>
      <c r="L23" s="100">
        <f t="shared" si="4"/>
        <v>1.5631963633122383E-2</v>
      </c>
      <c r="M23" s="97">
        <f t="shared" si="3"/>
        <v>-767</v>
      </c>
      <c r="N23" s="97">
        <f t="shared" si="5"/>
        <v>0</v>
      </c>
    </row>
    <row r="24" spans="1:14">
      <c r="A24" s="40">
        <v>22</v>
      </c>
      <c r="B24" s="102" t="s">
        <v>113</v>
      </c>
      <c r="C24" s="53">
        <v>11026</v>
      </c>
      <c r="D24" s="53">
        <v>11610</v>
      </c>
      <c r="E24" s="53">
        <v>11487</v>
      </c>
      <c r="F24" s="53"/>
      <c r="G24" s="53"/>
      <c r="H24" s="53"/>
      <c r="I24" s="99">
        <f t="shared" si="0"/>
        <v>5.4787529600862327E-3</v>
      </c>
      <c r="J24" s="99">
        <f t="shared" si="1"/>
        <v>4.1810266642481407E-2</v>
      </c>
      <c r="K24" s="96">
        <f t="shared" si="2"/>
        <v>461</v>
      </c>
      <c r="L24" s="100">
        <f t="shared" si="4"/>
        <v>5.136375791068723E-3</v>
      </c>
      <c r="M24" s="97">
        <f t="shared" si="3"/>
        <v>-123</v>
      </c>
      <c r="N24" s="97">
        <f t="shared" si="5"/>
        <v>0</v>
      </c>
    </row>
    <row r="25" spans="1:14">
      <c r="A25" s="40">
        <v>23</v>
      </c>
      <c r="B25" s="102" t="s">
        <v>114</v>
      </c>
      <c r="C25" s="53">
        <v>10079</v>
      </c>
      <c r="D25" s="53">
        <v>10864</v>
      </c>
      <c r="E25" s="53">
        <v>10617</v>
      </c>
      <c r="F25" s="53"/>
      <c r="G25" s="53"/>
      <c r="H25" s="53"/>
      <c r="I25" s="99">
        <f t="shared" si="0"/>
        <v>5.0638043159428516E-3</v>
      </c>
      <c r="J25" s="99">
        <f t="shared" si="1"/>
        <v>5.3378311340410753E-2</v>
      </c>
      <c r="K25" s="96">
        <f t="shared" si="2"/>
        <v>538</v>
      </c>
      <c r="L25" s="100">
        <f t="shared" si="4"/>
        <v>5.9942953917461453E-3</v>
      </c>
      <c r="M25" s="97">
        <f t="shared" si="3"/>
        <v>-247</v>
      </c>
      <c r="N25" s="97">
        <f t="shared" si="5"/>
        <v>0</v>
      </c>
    </row>
    <row r="26" spans="1:14">
      <c r="A26" s="40">
        <v>24</v>
      </c>
      <c r="B26" s="102" t="s">
        <v>115</v>
      </c>
      <c r="C26" s="53">
        <v>4609</v>
      </c>
      <c r="D26" s="53">
        <v>4975</v>
      </c>
      <c r="E26" s="53">
        <v>4865</v>
      </c>
      <c r="F26" s="53"/>
      <c r="G26" s="53"/>
      <c r="H26" s="53"/>
      <c r="I26" s="99">
        <f t="shared" si="0"/>
        <v>2.3203737399512077E-3</v>
      </c>
      <c r="J26" s="99">
        <f t="shared" si="1"/>
        <v>5.5543501844217837E-2</v>
      </c>
      <c r="K26" s="96">
        <f t="shared" si="2"/>
        <v>256</v>
      </c>
      <c r="L26" s="100">
        <f t="shared" si="4"/>
        <v>2.8523041269275335E-3</v>
      </c>
      <c r="M26" s="97">
        <f t="shared" si="3"/>
        <v>-110</v>
      </c>
      <c r="N26" s="97">
        <f t="shared" si="5"/>
        <v>0</v>
      </c>
    </row>
    <row r="27" spans="1:14">
      <c r="A27" s="40">
        <v>25</v>
      </c>
      <c r="B27" s="102" t="s">
        <v>116</v>
      </c>
      <c r="C27" s="53">
        <v>12762</v>
      </c>
      <c r="D27" s="53">
        <v>13191</v>
      </c>
      <c r="E27" s="53">
        <v>13047</v>
      </c>
      <c r="F27" s="53"/>
      <c r="G27" s="53"/>
      <c r="H27" s="53"/>
      <c r="I27" s="99">
        <f t="shared" si="0"/>
        <v>6.2227988047571237E-3</v>
      </c>
      <c r="J27" s="99">
        <f t="shared" si="1"/>
        <v>2.233192289609779E-2</v>
      </c>
      <c r="K27" s="96">
        <f t="shared" si="2"/>
        <v>285</v>
      </c>
      <c r="L27" s="100">
        <f t="shared" si="4"/>
        <v>3.1754167038060433E-3</v>
      </c>
      <c r="M27" s="97">
        <f t="shared" si="3"/>
        <v>-144</v>
      </c>
      <c r="N27" s="97">
        <f t="shared" si="5"/>
        <v>0</v>
      </c>
    </row>
    <row r="28" spans="1:14">
      <c r="A28" s="40">
        <v>26</v>
      </c>
      <c r="B28" s="102" t="s">
        <v>117</v>
      </c>
      <c r="C28" s="53">
        <v>17935</v>
      </c>
      <c r="D28" s="53">
        <v>18167</v>
      </c>
      <c r="E28" s="53">
        <v>17958</v>
      </c>
      <c r="F28" s="53"/>
      <c r="G28" s="53"/>
      <c r="H28" s="53"/>
      <c r="I28" s="99">
        <f t="shared" si="0"/>
        <v>8.5651123580768318E-3</v>
      </c>
      <c r="J28" s="99">
        <f t="shared" si="1"/>
        <v>1.2824086980763869E-3</v>
      </c>
      <c r="K28" s="96">
        <f t="shared" si="2"/>
        <v>23</v>
      </c>
      <c r="L28" s="100">
        <f t="shared" si="4"/>
        <v>2.562616989036456E-4</v>
      </c>
      <c r="M28" s="97">
        <f t="shared" si="3"/>
        <v>-209</v>
      </c>
      <c r="N28" s="97">
        <f t="shared" si="5"/>
        <v>0</v>
      </c>
    </row>
    <row r="29" spans="1:14">
      <c r="A29" s="40">
        <v>27</v>
      </c>
      <c r="B29" s="102" t="s">
        <v>118</v>
      </c>
      <c r="C29" s="53">
        <v>43285</v>
      </c>
      <c r="D29" s="53">
        <v>46665</v>
      </c>
      <c r="E29" s="53">
        <v>46378</v>
      </c>
      <c r="F29" s="53"/>
      <c r="G29" s="53"/>
      <c r="H29" s="53"/>
      <c r="I29" s="99">
        <f t="shared" si="0"/>
        <v>2.2120101400093961E-2</v>
      </c>
      <c r="J29" s="99">
        <f t="shared" si="1"/>
        <v>7.1456624696777174E-2</v>
      </c>
      <c r="K29" s="96">
        <f t="shared" si="2"/>
        <v>3093</v>
      </c>
      <c r="L29" s="100">
        <f t="shared" si="4"/>
        <v>3.4461627596042425E-2</v>
      </c>
      <c r="M29" s="97">
        <f t="shared" si="3"/>
        <v>-287</v>
      </c>
      <c r="N29" s="97">
        <f t="shared" si="5"/>
        <v>0</v>
      </c>
    </row>
    <row r="30" spans="1:14">
      <c r="A30" s="40">
        <v>28</v>
      </c>
      <c r="B30" s="102" t="s">
        <v>119</v>
      </c>
      <c r="C30" s="53">
        <v>9613</v>
      </c>
      <c r="D30" s="53">
        <v>10460</v>
      </c>
      <c r="E30" s="53">
        <v>10273</v>
      </c>
      <c r="F30" s="53"/>
      <c r="G30" s="53"/>
      <c r="H30" s="53"/>
      <c r="I30" s="99">
        <f t="shared" si="0"/>
        <v>4.8997326681436294E-3</v>
      </c>
      <c r="J30" s="99">
        <f t="shared" si="1"/>
        <v>6.865702694268179E-2</v>
      </c>
      <c r="K30" s="96">
        <f t="shared" si="2"/>
        <v>660</v>
      </c>
      <c r="L30" s="100">
        <f t="shared" si="4"/>
        <v>7.3535965772350475E-3</v>
      </c>
      <c r="M30" s="97">
        <f t="shared" si="3"/>
        <v>-187</v>
      </c>
      <c r="N30" s="97">
        <f t="shared" si="5"/>
        <v>0</v>
      </c>
    </row>
    <row r="31" spans="1:14">
      <c r="A31" s="40">
        <v>29</v>
      </c>
      <c r="B31" s="102" t="s">
        <v>120</v>
      </c>
      <c r="C31" s="53">
        <v>2556</v>
      </c>
      <c r="D31" s="53">
        <v>2581</v>
      </c>
      <c r="E31" s="53">
        <v>2539</v>
      </c>
      <c r="F31" s="53"/>
      <c r="G31" s="53"/>
      <c r="H31" s="53"/>
      <c r="I31" s="99">
        <f t="shared" si="0"/>
        <v>1.2109823074483281E-3</v>
      </c>
      <c r="J31" s="99">
        <f t="shared" si="1"/>
        <v>-6.6510172143974958E-3</v>
      </c>
      <c r="K31" s="96">
        <f t="shared" si="2"/>
        <v>-17</v>
      </c>
      <c r="L31" s="100">
        <f t="shared" si="4"/>
        <v>-1.8941082092878154E-4</v>
      </c>
      <c r="M31" s="97">
        <f t="shared" si="3"/>
        <v>-42</v>
      </c>
      <c r="N31" s="97">
        <f t="shared" si="5"/>
        <v>0</v>
      </c>
    </row>
    <row r="32" spans="1:14">
      <c r="A32" s="40">
        <v>30</v>
      </c>
      <c r="B32" s="102" t="s">
        <v>121</v>
      </c>
      <c r="C32" s="53">
        <v>3351</v>
      </c>
      <c r="D32" s="53">
        <v>3845</v>
      </c>
      <c r="E32" s="53">
        <v>3406</v>
      </c>
      <c r="F32" s="53"/>
      <c r="G32" s="53"/>
      <c r="H32" s="53"/>
      <c r="I32" s="99">
        <f t="shared" si="0"/>
        <v>1.6245000941981118E-3</v>
      </c>
      <c r="J32" s="99">
        <f t="shared" si="1"/>
        <v>1.6413011041480154E-2</v>
      </c>
      <c r="K32" s="96">
        <f t="shared" si="2"/>
        <v>55</v>
      </c>
      <c r="L32" s="100">
        <f t="shared" si="4"/>
        <v>6.1279971476958729E-4</v>
      </c>
      <c r="M32" s="97">
        <f t="shared" si="3"/>
        <v>-439</v>
      </c>
      <c r="N32" s="97">
        <f t="shared" si="5"/>
        <v>0</v>
      </c>
    </row>
    <row r="33" spans="1:14">
      <c r="A33" s="40">
        <v>31</v>
      </c>
      <c r="B33" s="102" t="s">
        <v>122</v>
      </c>
      <c r="C33" s="53">
        <v>37794</v>
      </c>
      <c r="D33" s="53">
        <v>39614</v>
      </c>
      <c r="E33" s="53">
        <v>39422</v>
      </c>
      <c r="F33" s="53"/>
      <c r="G33" s="53"/>
      <c r="H33" s="53"/>
      <c r="I33" s="99">
        <f t="shared" si="0"/>
        <v>1.880242005680504E-2</v>
      </c>
      <c r="J33" s="99">
        <f t="shared" si="1"/>
        <v>4.307562046885749E-2</v>
      </c>
      <c r="K33" s="96">
        <f t="shared" si="2"/>
        <v>1628</v>
      </c>
      <c r="L33" s="100">
        <f t="shared" si="4"/>
        <v>1.8138871557179786E-2</v>
      </c>
      <c r="M33" s="97">
        <f t="shared" si="3"/>
        <v>-192</v>
      </c>
      <c r="N33" s="97">
        <f t="shared" si="5"/>
        <v>0</v>
      </c>
    </row>
    <row r="34" spans="1:14">
      <c r="A34" s="40">
        <v>32</v>
      </c>
      <c r="B34" s="102" t="s">
        <v>123</v>
      </c>
      <c r="C34" s="53">
        <v>10475</v>
      </c>
      <c r="D34" s="53">
        <v>11278</v>
      </c>
      <c r="E34" s="53">
        <v>11154</v>
      </c>
      <c r="F34" s="53"/>
      <c r="G34" s="53"/>
      <c r="H34" s="53"/>
      <c r="I34" s="99">
        <f t="shared" si="0"/>
        <v>5.3199277893968694E-3</v>
      </c>
      <c r="J34" s="99">
        <f t="shared" si="1"/>
        <v>6.4821002386634852E-2</v>
      </c>
      <c r="K34" s="96">
        <f t="shared" si="2"/>
        <v>679</v>
      </c>
      <c r="L34" s="100">
        <f t="shared" si="4"/>
        <v>7.5652910241554502E-3</v>
      </c>
      <c r="M34" s="97">
        <f t="shared" si="3"/>
        <v>-124</v>
      </c>
      <c r="N34" s="97">
        <f t="shared" si="5"/>
        <v>0</v>
      </c>
    </row>
    <row r="35" spans="1:14">
      <c r="A35" s="40">
        <v>33</v>
      </c>
      <c r="B35" s="102" t="s">
        <v>124</v>
      </c>
      <c r="C35" s="53">
        <v>46392</v>
      </c>
      <c r="D35" s="53">
        <v>50643</v>
      </c>
      <c r="E35" s="53">
        <v>50045</v>
      </c>
      <c r="F35" s="53"/>
      <c r="G35" s="53"/>
      <c r="H35" s="53"/>
      <c r="I35" s="99">
        <f t="shared" si="0"/>
        <v>2.3869086087535085E-2</v>
      </c>
      <c r="J35" s="99">
        <f t="shared" si="1"/>
        <v>7.8742024486980519E-2</v>
      </c>
      <c r="K35" s="96">
        <f t="shared" si="2"/>
        <v>3653</v>
      </c>
      <c r="L35" s="100">
        <f t="shared" si="4"/>
        <v>4.0701042873696407E-2</v>
      </c>
      <c r="M35" s="97">
        <f t="shared" si="3"/>
        <v>-598</v>
      </c>
      <c r="N35" s="97">
        <f t="shared" si="5"/>
        <v>0</v>
      </c>
    </row>
    <row r="36" spans="1:14">
      <c r="A36" s="40">
        <v>34</v>
      </c>
      <c r="B36" s="102" t="s">
        <v>125</v>
      </c>
      <c r="C36" s="53">
        <v>491972</v>
      </c>
      <c r="D36" s="53">
        <v>503107</v>
      </c>
      <c r="E36" s="53">
        <v>497197</v>
      </c>
      <c r="F36" s="53"/>
      <c r="G36" s="53"/>
      <c r="H36" s="53"/>
      <c r="I36" s="99">
        <f t="shared" si="0"/>
        <v>0.23713933450822625</v>
      </c>
      <c r="J36" s="99">
        <f t="shared" si="1"/>
        <v>1.0620523119201905E-2</v>
      </c>
      <c r="K36" s="96">
        <f t="shared" si="2"/>
        <v>5225</v>
      </c>
      <c r="L36" s="100">
        <f t="shared" si="4"/>
        <v>5.8215972903110792E-2</v>
      </c>
      <c r="M36" s="97">
        <f t="shared" si="3"/>
        <v>-5910</v>
      </c>
      <c r="N36" s="97">
        <f t="shared" si="5"/>
        <v>0</v>
      </c>
    </row>
    <row r="37" spans="1:14">
      <c r="A37" s="40">
        <v>35</v>
      </c>
      <c r="B37" s="102" t="s">
        <v>126</v>
      </c>
      <c r="C37" s="53">
        <v>118081</v>
      </c>
      <c r="D37" s="53">
        <v>127865</v>
      </c>
      <c r="E37" s="53">
        <v>126406</v>
      </c>
      <c r="F37" s="53"/>
      <c r="G37" s="53"/>
      <c r="H37" s="53"/>
      <c r="I37" s="99">
        <f t="shared" si="0"/>
        <v>6.0289653231710663E-2</v>
      </c>
      <c r="J37" s="99">
        <f t="shared" si="1"/>
        <v>7.0502451706879174E-2</v>
      </c>
      <c r="K37" s="96">
        <f t="shared" si="2"/>
        <v>8325</v>
      </c>
      <c r="L37" s="100">
        <f t="shared" si="4"/>
        <v>9.27555931901239E-2</v>
      </c>
      <c r="M37" s="97">
        <f t="shared" si="3"/>
        <v>-1459</v>
      </c>
      <c r="N37" s="97">
        <f t="shared" si="5"/>
        <v>0</v>
      </c>
    </row>
    <row r="38" spans="1:14">
      <c r="A38" s="40">
        <v>36</v>
      </c>
      <c r="B38" s="102" t="s">
        <v>127</v>
      </c>
      <c r="C38" s="53">
        <v>4438</v>
      </c>
      <c r="D38" s="53">
        <v>4886</v>
      </c>
      <c r="E38" s="53">
        <v>4809</v>
      </c>
      <c r="F38" s="53"/>
      <c r="G38" s="53"/>
      <c r="H38" s="53"/>
      <c r="I38" s="99">
        <f t="shared" si="0"/>
        <v>2.2936644019373809E-3</v>
      </c>
      <c r="J38" s="99">
        <f t="shared" si="1"/>
        <v>8.3596214511041003E-2</v>
      </c>
      <c r="K38" s="96">
        <f t="shared" si="2"/>
        <v>371</v>
      </c>
      <c r="L38" s="100">
        <f t="shared" si="4"/>
        <v>4.1336126214457612E-3</v>
      </c>
      <c r="M38" s="97">
        <f t="shared" si="3"/>
        <v>-77</v>
      </c>
      <c r="N38" s="97">
        <f t="shared" si="5"/>
        <v>0</v>
      </c>
    </row>
    <row r="39" spans="1:14">
      <c r="A39" s="40">
        <v>37</v>
      </c>
      <c r="B39" s="102" t="s">
        <v>128</v>
      </c>
      <c r="C39" s="53">
        <v>9094</v>
      </c>
      <c r="D39" s="53">
        <v>9794</v>
      </c>
      <c r="E39" s="53">
        <v>9656</v>
      </c>
      <c r="F39" s="53"/>
      <c r="G39" s="53"/>
      <c r="H39" s="53"/>
      <c r="I39" s="99">
        <f t="shared" si="0"/>
        <v>4.6054529975270014E-3</v>
      </c>
      <c r="J39" s="99">
        <f t="shared" si="1"/>
        <v>6.1798988343963052E-2</v>
      </c>
      <c r="K39" s="96">
        <f t="shared" si="2"/>
        <v>562</v>
      </c>
      <c r="L39" s="100">
        <f t="shared" si="4"/>
        <v>6.2616989036456015E-3</v>
      </c>
      <c r="M39" s="97">
        <f t="shared" si="3"/>
        <v>-138</v>
      </c>
      <c r="N39" s="97">
        <f t="shared" si="5"/>
        <v>0</v>
      </c>
    </row>
    <row r="40" spans="1:14">
      <c r="A40" s="40">
        <v>38</v>
      </c>
      <c r="B40" s="102" t="s">
        <v>129</v>
      </c>
      <c r="C40" s="53">
        <v>30790</v>
      </c>
      <c r="D40" s="53">
        <v>33149</v>
      </c>
      <c r="E40" s="53">
        <v>32773</v>
      </c>
      <c r="F40" s="53"/>
      <c r="G40" s="53"/>
      <c r="H40" s="53"/>
      <c r="I40" s="99">
        <f t="shared" si="0"/>
        <v>1.5631163120127634E-2</v>
      </c>
      <c r="J40" s="99">
        <f t="shared" si="1"/>
        <v>6.4404027281584925E-2</v>
      </c>
      <c r="K40" s="96">
        <f t="shared" si="2"/>
        <v>1983</v>
      </c>
      <c r="L40" s="100">
        <f t="shared" si="4"/>
        <v>2.2094215170692575E-2</v>
      </c>
      <c r="M40" s="97">
        <f t="shared" si="3"/>
        <v>-376</v>
      </c>
      <c r="N40" s="97">
        <f t="shared" si="5"/>
        <v>0</v>
      </c>
    </row>
    <row r="41" spans="1:14">
      <c r="A41" s="40">
        <v>39</v>
      </c>
      <c r="B41" s="102" t="s">
        <v>130</v>
      </c>
      <c r="C41" s="53">
        <v>9366</v>
      </c>
      <c r="D41" s="53">
        <v>9834</v>
      </c>
      <c r="E41" s="53">
        <v>9762</v>
      </c>
      <c r="F41" s="53"/>
      <c r="G41" s="53"/>
      <c r="H41" s="53"/>
      <c r="I41" s="99">
        <f t="shared" si="0"/>
        <v>4.6560099587674595E-3</v>
      </c>
      <c r="J41" s="99">
        <f t="shared" si="1"/>
        <v>4.2280589365791162E-2</v>
      </c>
      <c r="K41" s="96">
        <f t="shared" si="2"/>
        <v>396</v>
      </c>
      <c r="L41" s="100">
        <f t="shared" si="4"/>
        <v>4.4121579463410289E-3</v>
      </c>
      <c r="M41" s="97">
        <f t="shared" si="3"/>
        <v>-72</v>
      </c>
      <c r="N41" s="97">
        <f t="shared" si="5"/>
        <v>0</v>
      </c>
    </row>
    <row r="42" spans="1:14">
      <c r="A42" s="40">
        <v>40</v>
      </c>
      <c r="B42" s="102" t="s">
        <v>131</v>
      </c>
      <c r="C42" s="53">
        <v>5101</v>
      </c>
      <c r="D42" s="53">
        <v>5345</v>
      </c>
      <c r="E42" s="53">
        <v>5290</v>
      </c>
      <c r="F42" s="53"/>
      <c r="G42" s="53"/>
      <c r="H42" s="53"/>
      <c r="I42" s="99">
        <f t="shared" si="0"/>
        <v>2.5230785373775723E-3</v>
      </c>
      <c r="J42" s="99">
        <f t="shared" si="1"/>
        <v>3.7051558517937656E-2</v>
      </c>
      <c r="K42" s="96">
        <f t="shared" si="2"/>
        <v>189</v>
      </c>
      <c r="L42" s="100">
        <f t="shared" si="4"/>
        <v>2.1058026562082183E-3</v>
      </c>
      <c r="M42" s="97">
        <f t="shared" si="3"/>
        <v>-55</v>
      </c>
      <c r="N42" s="97">
        <f t="shared" si="5"/>
        <v>0</v>
      </c>
    </row>
    <row r="43" spans="1:14">
      <c r="A43" s="40">
        <v>41</v>
      </c>
      <c r="B43" s="102" t="s">
        <v>132</v>
      </c>
      <c r="C43" s="53">
        <v>36233</v>
      </c>
      <c r="D43" s="53">
        <v>39515</v>
      </c>
      <c r="E43" s="53">
        <v>39004</v>
      </c>
      <c r="F43" s="53"/>
      <c r="G43" s="53"/>
      <c r="H43" s="53"/>
      <c r="I43" s="99">
        <f t="shared" si="0"/>
        <v>1.8603053926630402E-2</v>
      </c>
      <c r="J43" s="99">
        <f t="shared" si="1"/>
        <v>7.6477244500869374E-2</v>
      </c>
      <c r="K43" s="96">
        <f t="shared" si="2"/>
        <v>2771</v>
      </c>
      <c r="L43" s="100">
        <f t="shared" si="4"/>
        <v>3.0873963811391389E-2</v>
      </c>
      <c r="M43" s="97">
        <f t="shared" si="3"/>
        <v>-511</v>
      </c>
      <c r="N43" s="97">
        <f t="shared" si="5"/>
        <v>0</v>
      </c>
    </row>
    <row r="44" spans="1:14">
      <c r="A44" s="40">
        <v>42</v>
      </c>
      <c r="B44" s="102" t="s">
        <v>133</v>
      </c>
      <c r="C44" s="53">
        <v>59463</v>
      </c>
      <c r="D44" s="53">
        <v>63550</v>
      </c>
      <c r="E44" s="53">
        <v>63048</v>
      </c>
      <c r="F44" s="53"/>
      <c r="G44" s="53"/>
      <c r="H44" s="53"/>
      <c r="I44" s="99">
        <f t="shared" si="0"/>
        <v>3.0070898983852776E-2</v>
      </c>
      <c r="J44" s="99">
        <f t="shared" si="1"/>
        <v>6.0289591847030928E-2</v>
      </c>
      <c r="K44" s="96">
        <f t="shared" si="2"/>
        <v>3585</v>
      </c>
      <c r="L44" s="100">
        <f t="shared" si="4"/>
        <v>3.9943399589981284E-2</v>
      </c>
      <c r="M44" s="97">
        <f t="shared" si="3"/>
        <v>-502</v>
      </c>
      <c r="N44" s="97">
        <f t="shared" si="5"/>
        <v>0</v>
      </c>
    </row>
    <row r="45" spans="1:14">
      <c r="A45" s="40">
        <v>43</v>
      </c>
      <c r="B45" s="102" t="s">
        <v>134</v>
      </c>
      <c r="C45" s="53">
        <v>12252</v>
      </c>
      <c r="D45" s="53">
        <v>12789</v>
      </c>
      <c r="E45" s="53">
        <v>12617</v>
      </c>
      <c r="F45" s="53"/>
      <c r="G45" s="53"/>
      <c r="H45" s="53"/>
      <c r="I45" s="99">
        <f t="shared" si="0"/>
        <v>6.0177092450080958E-3</v>
      </c>
      <c r="J45" s="99">
        <f t="shared" si="1"/>
        <v>2.9791054521710741E-2</v>
      </c>
      <c r="K45" s="96">
        <f t="shared" si="2"/>
        <v>365</v>
      </c>
      <c r="L45" s="100">
        <f t="shared" si="4"/>
        <v>4.0667617434708972E-3</v>
      </c>
      <c r="M45" s="97">
        <f t="shared" si="3"/>
        <v>-172</v>
      </c>
      <c r="N45" s="97">
        <f t="shared" si="5"/>
        <v>0</v>
      </c>
    </row>
    <row r="46" spans="1:14">
      <c r="A46" s="40">
        <v>44</v>
      </c>
      <c r="B46" s="102" t="s">
        <v>135</v>
      </c>
      <c r="C46" s="53">
        <v>15477</v>
      </c>
      <c r="D46" s="53">
        <v>16131</v>
      </c>
      <c r="E46" s="53">
        <v>15830</v>
      </c>
      <c r="F46" s="53"/>
      <c r="G46" s="53"/>
      <c r="H46" s="53"/>
      <c r="I46" s="99">
        <f t="shared" si="0"/>
        <v>7.5501575135514115E-3</v>
      </c>
      <c r="J46" s="99">
        <f t="shared" si="1"/>
        <v>2.2808037733410867E-2</v>
      </c>
      <c r="K46" s="96">
        <f t="shared" si="2"/>
        <v>353</v>
      </c>
      <c r="L46" s="100">
        <f t="shared" si="4"/>
        <v>3.933059987521169E-3</v>
      </c>
      <c r="M46" s="97">
        <f t="shared" si="3"/>
        <v>-301</v>
      </c>
      <c r="N46" s="97">
        <f t="shared" si="5"/>
        <v>0</v>
      </c>
    </row>
    <row r="47" spans="1:14">
      <c r="A47" s="40">
        <v>45</v>
      </c>
      <c r="B47" s="102" t="s">
        <v>136</v>
      </c>
      <c r="C47" s="53">
        <v>38307</v>
      </c>
      <c r="D47" s="53">
        <v>40256</v>
      </c>
      <c r="E47" s="53">
        <v>39634</v>
      </c>
      <c r="F47" s="53"/>
      <c r="G47" s="53"/>
      <c r="H47" s="53"/>
      <c r="I47" s="99">
        <f t="shared" si="0"/>
        <v>1.8903533979285955E-2</v>
      </c>
      <c r="J47" s="99">
        <f t="shared" si="1"/>
        <v>3.4641188294567575E-2</v>
      </c>
      <c r="K47" s="96">
        <f t="shared" si="2"/>
        <v>1327</v>
      </c>
      <c r="L47" s="100">
        <f t="shared" si="4"/>
        <v>1.4785185845440771E-2</v>
      </c>
      <c r="M47" s="97">
        <f t="shared" si="3"/>
        <v>-622</v>
      </c>
      <c r="N47" s="97">
        <f t="shared" si="5"/>
        <v>0</v>
      </c>
    </row>
    <row r="48" spans="1:14">
      <c r="A48" s="40">
        <v>46</v>
      </c>
      <c r="B48" s="102" t="s">
        <v>137</v>
      </c>
      <c r="C48" s="53">
        <v>22663</v>
      </c>
      <c r="D48" s="53">
        <v>24163</v>
      </c>
      <c r="E48" s="53">
        <v>24040</v>
      </c>
      <c r="F48" s="53"/>
      <c r="G48" s="53"/>
      <c r="H48" s="53"/>
      <c r="I48" s="99">
        <f t="shared" si="0"/>
        <v>1.1465937247364241E-2</v>
      </c>
      <c r="J48" s="99">
        <f t="shared" si="1"/>
        <v>6.0759828795834622E-2</v>
      </c>
      <c r="K48" s="96">
        <f t="shared" si="2"/>
        <v>1377</v>
      </c>
      <c r="L48" s="100">
        <f t="shared" si="4"/>
        <v>1.5342276495231304E-2</v>
      </c>
      <c r="M48" s="97">
        <f t="shared" si="3"/>
        <v>-123</v>
      </c>
      <c r="N48" s="97">
        <f t="shared" si="5"/>
        <v>0</v>
      </c>
    </row>
    <row r="49" spans="1:14">
      <c r="A49" s="40">
        <v>47</v>
      </c>
      <c r="B49" s="102" t="s">
        <v>138</v>
      </c>
      <c r="C49" s="53">
        <v>10052</v>
      </c>
      <c r="D49" s="53">
        <v>11959</v>
      </c>
      <c r="E49" s="53">
        <v>11621</v>
      </c>
      <c r="F49" s="53"/>
      <c r="G49" s="53"/>
      <c r="H49" s="53"/>
      <c r="I49" s="99">
        <f t="shared" si="0"/>
        <v>5.5426645903336041E-3</v>
      </c>
      <c r="J49" s="99">
        <f t="shared" si="1"/>
        <v>0.15608834062873059</v>
      </c>
      <c r="K49" s="96">
        <f t="shared" si="2"/>
        <v>1569</v>
      </c>
      <c r="L49" s="100">
        <f t="shared" si="4"/>
        <v>1.7481504590426956E-2</v>
      </c>
      <c r="M49" s="97">
        <f t="shared" si="3"/>
        <v>-338</v>
      </c>
      <c r="N49" s="97">
        <f t="shared" si="5"/>
        <v>0</v>
      </c>
    </row>
    <row r="50" spans="1:14">
      <c r="A50" s="40">
        <v>48</v>
      </c>
      <c r="B50" s="102" t="s">
        <v>139</v>
      </c>
      <c r="C50" s="53">
        <v>35946</v>
      </c>
      <c r="D50" s="53">
        <v>38188</v>
      </c>
      <c r="E50" s="53">
        <v>38005</v>
      </c>
      <c r="F50" s="53"/>
      <c r="G50" s="53"/>
      <c r="H50" s="53"/>
      <c r="I50" s="99">
        <f t="shared" si="0"/>
        <v>1.8126578414562312E-2</v>
      </c>
      <c r="J50" s="99">
        <f t="shared" si="1"/>
        <v>5.7280364991932342E-2</v>
      </c>
      <c r="K50" s="96">
        <f t="shared" si="2"/>
        <v>2059</v>
      </c>
      <c r="L50" s="100">
        <f t="shared" si="4"/>
        <v>2.2940992958374186E-2</v>
      </c>
      <c r="M50" s="97">
        <f t="shared" si="3"/>
        <v>-183</v>
      </c>
      <c r="N50" s="97">
        <f t="shared" si="5"/>
        <v>0</v>
      </c>
    </row>
    <row r="51" spans="1:14">
      <c r="A51" s="40">
        <v>49</v>
      </c>
      <c r="B51" s="102" t="s">
        <v>140</v>
      </c>
      <c r="C51" s="53">
        <v>4243</v>
      </c>
      <c r="D51" s="53">
        <v>4953</v>
      </c>
      <c r="E51" s="53">
        <v>4769</v>
      </c>
      <c r="F51" s="53"/>
      <c r="G51" s="53"/>
      <c r="H51" s="53"/>
      <c r="I51" s="99">
        <f t="shared" si="0"/>
        <v>2.2745863033560758E-3</v>
      </c>
      <c r="J51" s="99">
        <f t="shared" si="1"/>
        <v>0.12396888993636578</v>
      </c>
      <c r="K51" s="96">
        <f t="shared" si="2"/>
        <v>526</v>
      </c>
      <c r="L51" s="100">
        <f t="shared" si="4"/>
        <v>5.8605936357964171E-3</v>
      </c>
      <c r="M51" s="97">
        <f t="shared" si="3"/>
        <v>-184</v>
      </c>
      <c r="N51" s="97">
        <f t="shared" si="5"/>
        <v>0</v>
      </c>
    </row>
    <row r="52" spans="1:14">
      <c r="A52" s="40">
        <v>50</v>
      </c>
      <c r="B52" s="102" t="s">
        <v>141</v>
      </c>
      <c r="C52" s="53">
        <v>9187</v>
      </c>
      <c r="D52" s="53">
        <v>9531</v>
      </c>
      <c r="E52" s="53">
        <v>9454</v>
      </c>
      <c r="F52" s="53"/>
      <c r="G52" s="53"/>
      <c r="H52" s="53"/>
      <c r="I52" s="99">
        <f t="shared" si="0"/>
        <v>4.5091085996914115E-3</v>
      </c>
      <c r="J52" s="99">
        <f t="shared" si="1"/>
        <v>2.9062806139109613E-2</v>
      </c>
      <c r="K52" s="96">
        <f t="shared" si="2"/>
        <v>267</v>
      </c>
      <c r="L52" s="100">
        <f t="shared" si="4"/>
        <v>2.9748640698814511E-3</v>
      </c>
      <c r="M52" s="97">
        <f t="shared" si="3"/>
        <v>-77</v>
      </c>
      <c r="N52" s="97">
        <f t="shared" si="5"/>
        <v>0</v>
      </c>
    </row>
    <row r="53" spans="1:14">
      <c r="A53" s="40">
        <v>51</v>
      </c>
      <c r="B53" s="102" t="s">
        <v>142</v>
      </c>
      <c r="C53" s="53">
        <v>8586</v>
      </c>
      <c r="D53" s="53">
        <v>9096</v>
      </c>
      <c r="E53" s="53">
        <v>9017</v>
      </c>
      <c r="F53" s="53"/>
      <c r="G53" s="53"/>
      <c r="H53" s="53"/>
      <c r="I53" s="99">
        <f t="shared" si="0"/>
        <v>4.3006803726906555E-3</v>
      </c>
      <c r="J53" s="99">
        <f t="shared" si="1"/>
        <v>5.0197996738877239E-2</v>
      </c>
      <c r="K53" s="96">
        <f t="shared" si="2"/>
        <v>431</v>
      </c>
      <c r="L53" s="100">
        <f t="shared" si="4"/>
        <v>4.8021214011944027E-3</v>
      </c>
      <c r="M53" s="97">
        <f t="shared" si="3"/>
        <v>-79</v>
      </c>
      <c r="N53" s="97">
        <f t="shared" si="5"/>
        <v>0</v>
      </c>
    </row>
    <row r="54" spans="1:14">
      <c r="A54" s="40">
        <v>52</v>
      </c>
      <c r="B54" s="102" t="s">
        <v>143</v>
      </c>
      <c r="C54" s="53">
        <v>15178</v>
      </c>
      <c r="D54" s="53">
        <v>17103</v>
      </c>
      <c r="E54" s="53">
        <v>16868</v>
      </c>
      <c r="F54" s="53"/>
      <c r="G54" s="53"/>
      <c r="H54" s="53"/>
      <c r="I54" s="99">
        <f t="shared" si="0"/>
        <v>8.0452341717362746E-3</v>
      </c>
      <c r="J54" s="99">
        <f t="shared" si="1"/>
        <v>0.11134536829621822</v>
      </c>
      <c r="K54" s="96">
        <f t="shared" si="2"/>
        <v>1690</v>
      </c>
      <c r="L54" s="100">
        <f t="shared" si="4"/>
        <v>1.8829663962920046E-2</v>
      </c>
      <c r="M54" s="97">
        <f t="shared" si="3"/>
        <v>-235</v>
      </c>
      <c r="N54" s="97">
        <f t="shared" si="5"/>
        <v>0</v>
      </c>
    </row>
    <row r="55" spans="1:14">
      <c r="A55" s="40">
        <v>53</v>
      </c>
      <c r="B55" s="102" t="s">
        <v>144</v>
      </c>
      <c r="C55" s="53">
        <v>7344</v>
      </c>
      <c r="D55" s="53">
        <v>8139</v>
      </c>
      <c r="E55" s="53">
        <v>7846</v>
      </c>
      <c r="F55" s="53"/>
      <c r="G55" s="53"/>
      <c r="H55" s="53"/>
      <c r="I55" s="99">
        <f t="shared" si="0"/>
        <v>3.742169036722955E-3</v>
      </c>
      <c r="J55" s="99">
        <f t="shared" si="1"/>
        <v>6.8355119825708063E-2</v>
      </c>
      <c r="K55" s="96">
        <f t="shared" si="2"/>
        <v>502</v>
      </c>
      <c r="L55" s="100">
        <f t="shared" si="4"/>
        <v>5.5931901238969609E-3</v>
      </c>
      <c r="M55" s="97">
        <f t="shared" si="3"/>
        <v>-293</v>
      </c>
      <c r="N55" s="97">
        <f t="shared" si="5"/>
        <v>0</v>
      </c>
    </row>
    <row r="56" spans="1:14">
      <c r="A56" s="40">
        <v>54</v>
      </c>
      <c r="B56" s="102" t="s">
        <v>145</v>
      </c>
      <c r="C56" s="53">
        <v>25758</v>
      </c>
      <c r="D56" s="53">
        <v>26911</v>
      </c>
      <c r="E56" s="53">
        <v>26677</v>
      </c>
      <c r="F56" s="53"/>
      <c r="G56" s="53"/>
      <c r="H56" s="53"/>
      <c r="I56" s="99">
        <f t="shared" si="0"/>
        <v>1.2723660896336766E-2</v>
      </c>
      <c r="J56" s="99">
        <f t="shared" si="1"/>
        <v>3.5678235887879495E-2</v>
      </c>
      <c r="K56" s="96">
        <f t="shared" si="2"/>
        <v>919</v>
      </c>
      <c r="L56" s="100">
        <f t="shared" si="4"/>
        <v>1.0239326143150013E-2</v>
      </c>
      <c r="M56" s="97">
        <f t="shared" si="3"/>
        <v>-234</v>
      </c>
      <c r="N56" s="97">
        <f t="shared" si="5"/>
        <v>0</v>
      </c>
    </row>
    <row r="57" spans="1:14">
      <c r="A57" s="40">
        <v>55</v>
      </c>
      <c r="B57" s="102" t="s">
        <v>146</v>
      </c>
      <c r="C57" s="53">
        <v>29419</v>
      </c>
      <c r="D57" s="53">
        <v>31387</v>
      </c>
      <c r="E57" s="53">
        <v>31058</v>
      </c>
      <c r="F57" s="53"/>
      <c r="G57" s="53"/>
      <c r="H57" s="53"/>
      <c r="I57" s="99">
        <f t="shared" si="0"/>
        <v>1.4813189643454185E-2</v>
      </c>
      <c r="J57" s="99">
        <f t="shared" si="1"/>
        <v>5.5712294775485234E-2</v>
      </c>
      <c r="K57" s="96">
        <f t="shared" si="2"/>
        <v>1639</v>
      </c>
      <c r="L57" s="100">
        <f t="shared" si="4"/>
        <v>1.8261431500133703E-2</v>
      </c>
      <c r="M57" s="97">
        <f t="shared" si="3"/>
        <v>-329</v>
      </c>
      <c r="N57" s="97">
        <f t="shared" si="5"/>
        <v>0</v>
      </c>
    </row>
    <row r="58" spans="1:14">
      <c r="A58" s="40">
        <v>56</v>
      </c>
      <c r="B58" s="102" t="s">
        <v>147</v>
      </c>
      <c r="C58" s="53">
        <v>3361</v>
      </c>
      <c r="D58" s="53">
        <v>3628</v>
      </c>
      <c r="E58" s="53">
        <v>3573</v>
      </c>
      <c r="F58" s="53"/>
      <c r="G58" s="53"/>
      <c r="H58" s="53"/>
      <c r="I58" s="99">
        <f t="shared" si="0"/>
        <v>1.7041511557750596E-3</v>
      </c>
      <c r="J58" s="99">
        <f t="shared" si="1"/>
        <v>6.3076465337697118E-2</v>
      </c>
      <c r="K58" s="96">
        <f t="shared" si="2"/>
        <v>212</v>
      </c>
      <c r="L58" s="100">
        <f t="shared" si="4"/>
        <v>2.3620643551118636E-3</v>
      </c>
      <c r="M58" s="97">
        <f t="shared" si="3"/>
        <v>-55</v>
      </c>
      <c r="N58" s="97">
        <f t="shared" si="5"/>
        <v>0</v>
      </c>
    </row>
    <row r="59" spans="1:14">
      <c r="A59" s="40">
        <v>57</v>
      </c>
      <c r="B59" s="102" t="s">
        <v>148</v>
      </c>
      <c r="C59" s="53">
        <v>4546</v>
      </c>
      <c r="D59" s="53">
        <v>4782</v>
      </c>
      <c r="E59" s="53">
        <v>4672</v>
      </c>
      <c r="F59" s="53"/>
      <c r="G59" s="53"/>
      <c r="H59" s="53"/>
      <c r="I59" s="99">
        <f t="shared" si="0"/>
        <v>2.2283219142964117E-3</v>
      </c>
      <c r="J59" s="99">
        <f t="shared" si="1"/>
        <v>2.7716673999120107E-2</v>
      </c>
      <c r="K59" s="96">
        <f t="shared" si="2"/>
        <v>126</v>
      </c>
      <c r="L59" s="100">
        <f t="shared" si="4"/>
        <v>1.4038684374721455E-3</v>
      </c>
      <c r="M59" s="97">
        <f t="shared" si="3"/>
        <v>-110</v>
      </c>
      <c r="N59" s="97">
        <f t="shared" si="5"/>
        <v>0</v>
      </c>
    </row>
    <row r="60" spans="1:14">
      <c r="A60" s="40">
        <v>58</v>
      </c>
      <c r="B60" s="102" t="s">
        <v>149</v>
      </c>
      <c r="C60" s="53">
        <v>11902</v>
      </c>
      <c r="D60" s="53">
        <v>12943</v>
      </c>
      <c r="E60" s="53">
        <v>12787</v>
      </c>
      <c r="F60" s="53"/>
      <c r="G60" s="53"/>
      <c r="H60" s="53"/>
      <c r="I60" s="99">
        <f t="shared" si="0"/>
        <v>6.0987911639786424E-3</v>
      </c>
      <c r="J60" s="99">
        <f t="shared" si="1"/>
        <v>7.435725088220467E-2</v>
      </c>
      <c r="K60" s="96">
        <f t="shared" si="2"/>
        <v>885</v>
      </c>
      <c r="L60" s="100">
        <f t="shared" si="4"/>
        <v>9.8605045012924511E-3</v>
      </c>
      <c r="M60" s="97">
        <f t="shared" si="3"/>
        <v>-156</v>
      </c>
      <c r="N60" s="97">
        <f t="shared" si="5"/>
        <v>0</v>
      </c>
    </row>
    <row r="61" spans="1:14">
      <c r="A61" s="40">
        <v>59</v>
      </c>
      <c r="B61" s="102" t="s">
        <v>150</v>
      </c>
      <c r="C61" s="53">
        <v>23845</v>
      </c>
      <c r="D61" s="53">
        <v>25809</v>
      </c>
      <c r="E61" s="53">
        <v>25451</v>
      </c>
      <c r="F61" s="53"/>
      <c r="G61" s="53"/>
      <c r="H61" s="53"/>
      <c r="I61" s="99">
        <f t="shared" si="0"/>
        <v>1.2138917174819772E-2</v>
      </c>
      <c r="J61" s="99">
        <f t="shared" si="1"/>
        <v>6.7351646047389385E-2</v>
      </c>
      <c r="K61" s="96">
        <f t="shared" si="2"/>
        <v>1606</v>
      </c>
      <c r="L61" s="100">
        <f t="shared" si="4"/>
        <v>1.7893751671271951E-2</v>
      </c>
      <c r="M61" s="97">
        <f t="shared" si="3"/>
        <v>-358</v>
      </c>
      <c r="N61" s="97">
        <f t="shared" si="5"/>
        <v>0</v>
      </c>
    </row>
    <row r="62" spans="1:14">
      <c r="A62" s="40">
        <v>60</v>
      </c>
      <c r="B62" s="102" t="s">
        <v>151</v>
      </c>
      <c r="C62" s="53">
        <v>12313</v>
      </c>
      <c r="D62" s="53">
        <v>13345</v>
      </c>
      <c r="E62" s="53">
        <v>13093</v>
      </c>
      <c r="F62" s="53"/>
      <c r="G62" s="53"/>
      <c r="H62" s="53"/>
      <c r="I62" s="99">
        <f t="shared" si="0"/>
        <v>6.2447386181256241E-3</v>
      </c>
      <c r="J62" s="99">
        <f t="shared" si="1"/>
        <v>6.3347681312434012E-2</v>
      </c>
      <c r="K62" s="96">
        <f t="shared" si="2"/>
        <v>780</v>
      </c>
      <c r="L62" s="100">
        <f t="shared" si="4"/>
        <v>8.6906141367323296E-3</v>
      </c>
      <c r="M62" s="97">
        <f t="shared" si="3"/>
        <v>-252</v>
      </c>
      <c r="N62" s="97">
        <f t="shared" si="5"/>
        <v>0</v>
      </c>
    </row>
    <row r="63" spans="1:14">
      <c r="A63" s="40">
        <v>61</v>
      </c>
      <c r="B63" s="102" t="s">
        <v>152</v>
      </c>
      <c r="C63" s="53">
        <v>17866</v>
      </c>
      <c r="D63" s="53">
        <v>18809</v>
      </c>
      <c r="E63" s="53">
        <v>18592</v>
      </c>
      <c r="F63" s="53"/>
      <c r="G63" s="53"/>
      <c r="H63" s="53"/>
      <c r="I63" s="99">
        <f t="shared" si="0"/>
        <v>8.867500220590515E-3</v>
      </c>
      <c r="J63" s="99">
        <f t="shared" si="1"/>
        <v>4.0635844621067951E-2</v>
      </c>
      <c r="K63" s="96">
        <f t="shared" si="2"/>
        <v>726</v>
      </c>
      <c r="L63" s="100">
        <f t="shared" si="4"/>
        <v>8.0889562349585522E-3</v>
      </c>
      <c r="M63" s="97">
        <f t="shared" si="3"/>
        <v>-217</v>
      </c>
      <c r="N63" s="97">
        <f t="shared" si="5"/>
        <v>0</v>
      </c>
    </row>
    <row r="64" spans="1:14">
      <c r="A64" s="40">
        <v>62</v>
      </c>
      <c r="B64" s="102" t="s">
        <v>153</v>
      </c>
      <c r="C64" s="53">
        <v>1922</v>
      </c>
      <c r="D64" s="53">
        <v>2037</v>
      </c>
      <c r="E64" s="53">
        <v>1992</v>
      </c>
      <c r="F64" s="53"/>
      <c r="G64" s="53"/>
      <c r="H64" s="53"/>
      <c r="I64" s="99">
        <f t="shared" si="0"/>
        <v>9.500893093489837E-4</v>
      </c>
      <c r="J64" s="99">
        <f t="shared" si="1"/>
        <v>3.6420395421436005E-2</v>
      </c>
      <c r="K64" s="96">
        <f t="shared" si="2"/>
        <v>70</v>
      </c>
      <c r="L64" s="100">
        <f t="shared" si="4"/>
        <v>7.7992690970674745E-4</v>
      </c>
      <c r="M64" s="97">
        <f t="shared" si="3"/>
        <v>-45</v>
      </c>
      <c r="N64" s="97">
        <f t="shared" si="5"/>
        <v>0</v>
      </c>
    </row>
    <row r="65" spans="1:14">
      <c r="A65" s="40">
        <v>63</v>
      </c>
      <c r="B65" s="102" t="s">
        <v>154</v>
      </c>
      <c r="C65" s="53">
        <v>30473</v>
      </c>
      <c r="D65" s="53">
        <v>34367</v>
      </c>
      <c r="E65" s="53">
        <v>33645</v>
      </c>
      <c r="F65" s="53"/>
      <c r="G65" s="53"/>
      <c r="H65" s="53"/>
      <c r="I65" s="99">
        <f t="shared" si="0"/>
        <v>1.604706566920008E-2</v>
      </c>
      <c r="J65" s="99">
        <f t="shared" si="1"/>
        <v>0.10409214714665442</v>
      </c>
      <c r="K65" s="96">
        <f t="shared" si="2"/>
        <v>3172</v>
      </c>
      <c r="L65" s="100">
        <f t="shared" si="4"/>
        <v>3.5341830822711473E-2</v>
      </c>
      <c r="M65" s="97">
        <f t="shared" si="3"/>
        <v>-722</v>
      </c>
      <c r="N65" s="97">
        <f t="shared" si="5"/>
        <v>0</v>
      </c>
    </row>
    <row r="66" spans="1:14">
      <c r="A66" s="40">
        <v>64</v>
      </c>
      <c r="B66" s="102" t="s">
        <v>155</v>
      </c>
      <c r="C66" s="53">
        <v>11092</v>
      </c>
      <c r="D66" s="53">
        <v>11772</v>
      </c>
      <c r="E66" s="53">
        <v>11623</v>
      </c>
      <c r="F66" s="53"/>
      <c r="G66" s="53"/>
      <c r="H66" s="53"/>
      <c r="I66" s="99">
        <f t="shared" si="0"/>
        <v>5.5436184952626696E-3</v>
      </c>
      <c r="J66" s="99">
        <f t="shared" si="1"/>
        <v>4.7872340425531915E-2</v>
      </c>
      <c r="K66" s="96">
        <f t="shared" si="2"/>
        <v>531</v>
      </c>
      <c r="L66" s="100">
        <f t="shared" si="4"/>
        <v>5.9163027007754698E-3</v>
      </c>
      <c r="M66" s="97">
        <f t="shared" si="3"/>
        <v>-149</v>
      </c>
      <c r="N66" s="97">
        <f t="shared" si="5"/>
        <v>0</v>
      </c>
    </row>
    <row r="67" spans="1:14">
      <c r="A67" s="40">
        <v>65</v>
      </c>
      <c r="B67" s="102" t="s">
        <v>156</v>
      </c>
      <c r="C67" s="53">
        <v>13171</v>
      </c>
      <c r="D67" s="53">
        <v>15296</v>
      </c>
      <c r="E67" s="53">
        <v>14923</v>
      </c>
      <c r="F67" s="53"/>
      <c r="G67" s="53"/>
      <c r="H67" s="53"/>
      <c r="I67" s="99">
        <f t="shared" ref="I67:I84" si="6">E67/$E$84</f>
        <v>7.1175616282203235E-3</v>
      </c>
      <c r="J67" s="99">
        <f t="shared" ref="J67:J84" si="7">(E67-C67)/C67</f>
        <v>0.13301951256548478</v>
      </c>
      <c r="K67" s="96">
        <f t="shared" ref="K67:K84" si="8">E67-C67</f>
        <v>1752</v>
      </c>
      <c r="L67" s="100">
        <f t="shared" si="4"/>
        <v>1.9520456368660309E-2</v>
      </c>
      <c r="M67" s="97">
        <f t="shared" ref="M67:M84" si="9">E67-D67</f>
        <v>-373</v>
      </c>
      <c r="N67" s="97">
        <f t="shared" si="5"/>
        <v>0</v>
      </c>
    </row>
    <row r="68" spans="1:14">
      <c r="A68" s="40">
        <v>66</v>
      </c>
      <c r="B68" s="102" t="s">
        <v>157</v>
      </c>
      <c r="C68" s="53">
        <v>9972</v>
      </c>
      <c r="D68" s="53">
        <v>10593</v>
      </c>
      <c r="E68" s="53">
        <v>10475</v>
      </c>
      <c r="F68" s="53"/>
      <c r="G68" s="53"/>
      <c r="H68" s="53"/>
      <c r="I68" s="99">
        <f t="shared" si="6"/>
        <v>4.9960770659792193E-3</v>
      </c>
      <c r="J68" s="99">
        <f t="shared" si="7"/>
        <v>5.0441235459285999E-2</v>
      </c>
      <c r="K68" s="96">
        <f t="shared" si="8"/>
        <v>503</v>
      </c>
      <c r="L68" s="100">
        <f t="shared" ref="L68:L84" si="10">K68/$K$84</f>
        <v>5.6043319368927714E-3</v>
      </c>
      <c r="M68" s="97">
        <f t="shared" si="9"/>
        <v>-118</v>
      </c>
      <c r="N68" s="97">
        <f t="shared" ref="N68:N84" si="11">H68-G68</f>
        <v>0</v>
      </c>
    </row>
    <row r="69" spans="1:14">
      <c r="A69" s="40">
        <v>67</v>
      </c>
      <c r="B69" s="102" t="s">
        <v>158</v>
      </c>
      <c r="C69" s="53">
        <v>10541</v>
      </c>
      <c r="D69" s="53">
        <v>10618</v>
      </c>
      <c r="E69" s="53">
        <v>10457</v>
      </c>
      <c r="F69" s="53"/>
      <c r="G69" s="53"/>
      <c r="H69" s="53"/>
      <c r="I69" s="99">
        <f t="shared" si="6"/>
        <v>4.9874919216176322E-3</v>
      </c>
      <c r="J69" s="99">
        <f t="shared" si="7"/>
        <v>-7.9688834076463329E-3</v>
      </c>
      <c r="K69" s="96">
        <f t="shared" si="8"/>
        <v>-84</v>
      </c>
      <c r="L69" s="100">
        <f t="shared" si="10"/>
        <v>-9.3591229164809696E-4</v>
      </c>
      <c r="M69" s="97">
        <f t="shared" si="9"/>
        <v>-161</v>
      </c>
      <c r="N69" s="97">
        <f t="shared" si="11"/>
        <v>0</v>
      </c>
    </row>
    <row r="70" spans="1:14">
      <c r="A70" s="40">
        <v>68</v>
      </c>
      <c r="B70" s="102" t="s">
        <v>159</v>
      </c>
      <c r="C70" s="53">
        <v>10601</v>
      </c>
      <c r="D70" s="53">
        <v>11270</v>
      </c>
      <c r="E70" s="53">
        <v>11159</v>
      </c>
      <c r="F70" s="53"/>
      <c r="G70" s="53"/>
      <c r="H70" s="53"/>
      <c r="I70" s="99">
        <f t="shared" si="6"/>
        <v>5.322312551719533E-3</v>
      </c>
      <c r="J70" s="99">
        <f t="shared" si="7"/>
        <v>5.2636543722290347E-2</v>
      </c>
      <c r="K70" s="96">
        <f t="shared" si="8"/>
        <v>558</v>
      </c>
      <c r="L70" s="100">
        <f t="shared" si="10"/>
        <v>6.2171316516623585E-3</v>
      </c>
      <c r="M70" s="97">
        <f t="shared" si="9"/>
        <v>-111</v>
      </c>
      <c r="N70" s="97">
        <f t="shared" si="11"/>
        <v>0</v>
      </c>
    </row>
    <row r="71" spans="1:14">
      <c r="A71" s="40">
        <v>69</v>
      </c>
      <c r="B71" s="102" t="s">
        <v>160</v>
      </c>
      <c r="C71" s="53">
        <v>1566</v>
      </c>
      <c r="D71" s="53">
        <v>1593</v>
      </c>
      <c r="E71" s="53">
        <v>1602</v>
      </c>
      <c r="F71" s="53"/>
      <c r="G71" s="53"/>
      <c r="H71" s="53"/>
      <c r="I71" s="99">
        <f t="shared" si="6"/>
        <v>7.6407784818126106E-4</v>
      </c>
      <c r="J71" s="99">
        <f t="shared" si="7"/>
        <v>2.2988505747126436E-2</v>
      </c>
      <c r="K71" s="96">
        <f t="shared" si="8"/>
        <v>36</v>
      </c>
      <c r="L71" s="100">
        <f t="shared" si="10"/>
        <v>4.0110526784918442E-4</v>
      </c>
      <c r="M71" s="97">
        <f t="shared" si="9"/>
        <v>9</v>
      </c>
      <c r="N71" s="97">
        <f t="shared" si="11"/>
        <v>0</v>
      </c>
    </row>
    <row r="72" spans="1:14">
      <c r="A72" s="40">
        <v>70</v>
      </c>
      <c r="B72" s="102" t="s">
        <v>161</v>
      </c>
      <c r="C72" s="53">
        <v>6583</v>
      </c>
      <c r="D72" s="53">
        <v>7018</v>
      </c>
      <c r="E72" s="53">
        <v>6924</v>
      </c>
      <c r="F72" s="53"/>
      <c r="G72" s="53"/>
      <c r="H72" s="53"/>
      <c r="I72" s="99">
        <f t="shared" si="6"/>
        <v>3.3024188644238772E-3</v>
      </c>
      <c r="J72" s="99">
        <f t="shared" si="7"/>
        <v>5.1800091143855385E-2</v>
      </c>
      <c r="K72" s="96">
        <f t="shared" si="8"/>
        <v>341</v>
      </c>
      <c r="L72" s="100">
        <f t="shared" si="10"/>
        <v>3.7993582315714414E-3</v>
      </c>
      <c r="M72" s="97">
        <f t="shared" si="9"/>
        <v>-94</v>
      </c>
      <c r="N72" s="97">
        <f t="shared" si="11"/>
        <v>0</v>
      </c>
    </row>
    <row r="73" spans="1:14">
      <c r="A73" s="40">
        <v>71</v>
      </c>
      <c r="B73" s="102" t="s">
        <v>162</v>
      </c>
      <c r="C73" s="53">
        <v>5469</v>
      </c>
      <c r="D73" s="53">
        <v>5697</v>
      </c>
      <c r="E73" s="53">
        <v>5560</v>
      </c>
      <c r="F73" s="53"/>
      <c r="G73" s="53"/>
      <c r="H73" s="53"/>
      <c r="I73" s="99">
        <f t="shared" si="6"/>
        <v>2.6518557028013803E-3</v>
      </c>
      <c r="J73" s="99">
        <f t="shared" si="7"/>
        <v>1.6639239349058327E-2</v>
      </c>
      <c r="K73" s="96">
        <f t="shared" si="8"/>
        <v>91</v>
      </c>
      <c r="L73" s="100">
        <f t="shared" si="10"/>
        <v>1.0139049826187717E-3</v>
      </c>
      <c r="M73" s="97">
        <f t="shared" si="9"/>
        <v>-137</v>
      </c>
      <c r="N73" s="97">
        <f t="shared" si="11"/>
        <v>0</v>
      </c>
    </row>
    <row r="74" spans="1:14">
      <c r="A74" s="40">
        <v>72</v>
      </c>
      <c r="B74" s="102" t="s">
        <v>163</v>
      </c>
      <c r="C74" s="53">
        <v>5747</v>
      </c>
      <c r="D74" s="53">
        <v>6935</v>
      </c>
      <c r="E74" s="53">
        <v>6681</v>
      </c>
      <c r="F74" s="53"/>
      <c r="G74" s="53"/>
      <c r="H74" s="53"/>
      <c r="I74" s="99">
        <f t="shared" si="6"/>
        <v>3.1865194155424499E-3</v>
      </c>
      <c r="J74" s="99">
        <f t="shared" si="7"/>
        <v>0.16251957543065948</v>
      </c>
      <c r="K74" s="96">
        <f t="shared" si="8"/>
        <v>934</v>
      </c>
      <c r="L74" s="100">
        <f t="shared" si="10"/>
        <v>1.0406453338087174E-2</v>
      </c>
      <c r="M74" s="97">
        <f t="shared" si="9"/>
        <v>-254</v>
      </c>
      <c r="N74" s="97">
        <f t="shared" si="11"/>
        <v>0</v>
      </c>
    </row>
    <row r="75" spans="1:14">
      <c r="A75" s="40">
        <v>73</v>
      </c>
      <c r="B75" s="102" t="s">
        <v>164</v>
      </c>
      <c r="C75" s="53">
        <v>4583</v>
      </c>
      <c r="D75" s="53">
        <v>5299</v>
      </c>
      <c r="E75" s="53">
        <v>5192</v>
      </c>
      <c r="F75" s="53"/>
      <c r="G75" s="53"/>
      <c r="H75" s="53"/>
      <c r="I75" s="99">
        <f t="shared" si="6"/>
        <v>2.4763371958533751E-3</v>
      </c>
      <c r="J75" s="99">
        <f t="shared" si="7"/>
        <v>0.13288239144665068</v>
      </c>
      <c r="K75" s="96">
        <f t="shared" si="8"/>
        <v>609</v>
      </c>
      <c r="L75" s="100">
        <f t="shared" si="10"/>
        <v>6.7853641144487034E-3</v>
      </c>
      <c r="M75" s="97">
        <f t="shared" si="9"/>
        <v>-107</v>
      </c>
      <c r="N75" s="97">
        <f t="shared" si="11"/>
        <v>0</v>
      </c>
    </row>
    <row r="76" spans="1:14">
      <c r="A76" s="40">
        <v>74</v>
      </c>
      <c r="B76" s="102" t="s">
        <v>165</v>
      </c>
      <c r="C76" s="53">
        <v>4047</v>
      </c>
      <c r="D76" s="53">
        <v>4345</v>
      </c>
      <c r="E76" s="53">
        <v>4255</v>
      </c>
      <c r="F76" s="53"/>
      <c r="G76" s="53"/>
      <c r="H76" s="53"/>
      <c r="I76" s="99">
        <f t="shared" si="6"/>
        <v>2.0294327365863083E-3</v>
      </c>
      <c r="J76" s="99">
        <f t="shared" si="7"/>
        <v>5.1396095873486536E-2</v>
      </c>
      <c r="K76" s="96">
        <f t="shared" si="8"/>
        <v>208</v>
      </c>
      <c r="L76" s="100">
        <f t="shared" si="10"/>
        <v>2.3174971031286211E-3</v>
      </c>
      <c r="M76" s="97">
        <f t="shared" si="9"/>
        <v>-90</v>
      </c>
      <c r="N76" s="97">
        <f t="shared" si="11"/>
        <v>0</v>
      </c>
    </row>
    <row r="77" spans="1:14">
      <c r="A77" s="40">
        <v>75</v>
      </c>
      <c r="B77" s="102" t="s">
        <v>166</v>
      </c>
      <c r="C77" s="53">
        <v>1937</v>
      </c>
      <c r="D77" s="53">
        <v>2161</v>
      </c>
      <c r="E77" s="53">
        <v>2087</v>
      </c>
      <c r="F77" s="53"/>
      <c r="G77" s="53"/>
      <c r="H77" s="53"/>
      <c r="I77" s="99">
        <f t="shared" si="6"/>
        <v>9.9539979347958293E-4</v>
      </c>
      <c r="J77" s="99">
        <f t="shared" si="7"/>
        <v>7.7439339184305622E-2</v>
      </c>
      <c r="K77" s="96">
        <f t="shared" si="8"/>
        <v>150</v>
      </c>
      <c r="L77" s="100">
        <f t="shared" si="10"/>
        <v>1.6712719493716017E-3</v>
      </c>
      <c r="M77" s="97">
        <f t="shared" si="9"/>
        <v>-74</v>
      </c>
      <c r="N77" s="97">
        <f t="shared" si="11"/>
        <v>0</v>
      </c>
    </row>
    <row r="78" spans="1:14">
      <c r="A78" s="40">
        <v>76</v>
      </c>
      <c r="B78" s="102" t="s">
        <v>167</v>
      </c>
      <c r="C78" s="53">
        <v>3469</v>
      </c>
      <c r="D78" s="53">
        <v>3847</v>
      </c>
      <c r="E78" s="53">
        <v>3747</v>
      </c>
      <c r="F78" s="53"/>
      <c r="G78" s="53"/>
      <c r="H78" s="53"/>
      <c r="I78" s="99">
        <f t="shared" si="6"/>
        <v>1.787140884603736E-3</v>
      </c>
      <c r="J78" s="99">
        <f t="shared" si="7"/>
        <v>8.0138368405880664E-2</v>
      </c>
      <c r="K78" s="96">
        <f t="shared" si="8"/>
        <v>278</v>
      </c>
      <c r="L78" s="100">
        <f t="shared" si="10"/>
        <v>3.0974240128353687E-3</v>
      </c>
      <c r="M78" s="97">
        <f t="shared" si="9"/>
        <v>-100</v>
      </c>
      <c r="N78" s="97">
        <f t="shared" si="11"/>
        <v>0</v>
      </c>
    </row>
    <row r="79" spans="1:14">
      <c r="A79" s="40">
        <v>77</v>
      </c>
      <c r="B79" s="102" t="s">
        <v>168</v>
      </c>
      <c r="C79" s="53">
        <v>6945</v>
      </c>
      <c r="D79" s="53">
        <v>7338</v>
      </c>
      <c r="E79" s="53">
        <v>7235</v>
      </c>
      <c r="F79" s="53"/>
      <c r="G79" s="53"/>
      <c r="H79" s="53"/>
      <c r="I79" s="99">
        <f t="shared" si="6"/>
        <v>3.4507510808935229E-3</v>
      </c>
      <c r="J79" s="99">
        <f t="shared" si="7"/>
        <v>4.1756659467242621E-2</v>
      </c>
      <c r="K79" s="96">
        <f t="shared" si="8"/>
        <v>290</v>
      </c>
      <c r="L79" s="100">
        <f t="shared" si="10"/>
        <v>3.2311257687850968E-3</v>
      </c>
      <c r="M79" s="97">
        <f t="shared" si="9"/>
        <v>-103</v>
      </c>
      <c r="N79" s="97">
        <f t="shared" si="11"/>
        <v>0</v>
      </c>
    </row>
    <row r="80" spans="1:14">
      <c r="A80" s="40">
        <v>78</v>
      </c>
      <c r="B80" s="102" t="s">
        <v>169</v>
      </c>
      <c r="C80" s="53">
        <v>4687</v>
      </c>
      <c r="D80" s="53">
        <v>4907</v>
      </c>
      <c r="E80" s="53">
        <v>4819</v>
      </c>
      <c r="F80" s="53"/>
      <c r="G80" s="53"/>
      <c r="H80" s="53"/>
      <c r="I80" s="99">
        <f t="shared" si="6"/>
        <v>2.2984339265827072E-3</v>
      </c>
      <c r="J80" s="99">
        <f t="shared" si="7"/>
        <v>2.8163004053765733E-2</v>
      </c>
      <c r="K80" s="96">
        <f t="shared" si="8"/>
        <v>132</v>
      </c>
      <c r="L80" s="100">
        <f t="shared" si="10"/>
        <v>1.4707193154470095E-3</v>
      </c>
      <c r="M80" s="97">
        <f t="shared" si="9"/>
        <v>-88</v>
      </c>
      <c r="N80" s="97">
        <f t="shared" si="11"/>
        <v>0</v>
      </c>
    </row>
    <row r="81" spans="1:14">
      <c r="A81" s="40">
        <v>79</v>
      </c>
      <c r="B81" s="102" t="s">
        <v>170</v>
      </c>
      <c r="C81" s="53">
        <v>3364</v>
      </c>
      <c r="D81" s="53">
        <v>3696</v>
      </c>
      <c r="E81" s="53">
        <v>3665</v>
      </c>
      <c r="F81" s="53"/>
      <c r="G81" s="53"/>
      <c r="H81" s="53"/>
      <c r="I81" s="99">
        <f t="shared" si="6"/>
        <v>1.748030782512061E-3</v>
      </c>
      <c r="J81" s="99">
        <f t="shared" si="7"/>
        <v>8.9476813317479198E-2</v>
      </c>
      <c r="K81" s="96">
        <f t="shared" si="8"/>
        <v>301</v>
      </c>
      <c r="L81" s="100">
        <f t="shared" si="10"/>
        <v>3.353685711739014E-3</v>
      </c>
      <c r="M81" s="97">
        <f t="shared" si="9"/>
        <v>-31</v>
      </c>
      <c r="N81" s="97">
        <f t="shared" si="11"/>
        <v>0</v>
      </c>
    </row>
    <row r="82" spans="1:14">
      <c r="A82" s="40">
        <v>80</v>
      </c>
      <c r="B82" s="102" t="s">
        <v>171</v>
      </c>
      <c r="C82" s="53">
        <v>10885</v>
      </c>
      <c r="D82" s="53">
        <v>11771</v>
      </c>
      <c r="E82" s="53">
        <v>11719</v>
      </c>
      <c r="F82" s="53"/>
      <c r="G82" s="53"/>
      <c r="H82" s="53"/>
      <c r="I82" s="99">
        <f t="shared" si="6"/>
        <v>5.5894059318578014E-3</v>
      </c>
      <c r="J82" s="99">
        <f t="shared" si="7"/>
        <v>7.6619200734956358E-2</v>
      </c>
      <c r="K82" s="96">
        <f t="shared" si="8"/>
        <v>834</v>
      </c>
      <c r="L82" s="100">
        <f t="shared" si="10"/>
        <v>9.2922720385061053E-3</v>
      </c>
      <c r="M82" s="97">
        <f t="shared" si="9"/>
        <v>-52</v>
      </c>
      <c r="N82" s="97">
        <f t="shared" si="11"/>
        <v>0</v>
      </c>
    </row>
    <row r="83" spans="1:14">
      <c r="A83" s="40">
        <v>81</v>
      </c>
      <c r="B83" s="102" t="s">
        <v>172</v>
      </c>
      <c r="C83" s="53">
        <v>9175</v>
      </c>
      <c r="D83" s="53">
        <v>9772</v>
      </c>
      <c r="E83" s="53">
        <v>9585</v>
      </c>
      <c r="F83" s="53"/>
      <c r="G83" s="53"/>
      <c r="H83" s="53"/>
      <c r="I83" s="99">
        <f t="shared" si="6"/>
        <v>4.5715893725451857E-3</v>
      </c>
      <c r="J83" s="99">
        <f t="shared" si="7"/>
        <v>4.4686648501362398E-2</v>
      </c>
      <c r="K83" s="96">
        <f t="shared" si="8"/>
        <v>410</v>
      </c>
      <c r="L83" s="100">
        <f t="shared" si="10"/>
        <v>4.568143328282378E-3</v>
      </c>
      <c r="M83" s="97">
        <f t="shared" si="9"/>
        <v>-187</v>
      </c>
      <c r="N83" s="97">
        <f t="shared" si="11"/>
        <v>0</v>
      </c>
    </row>
    <row r="84" spans="1:14" s="108" customFormat="1">
      <c r="A84" s="191" t="s">
        <v>173</v>
      </c>
      <c r="B84" s="191"/>
      <c r="C84" s="62">
        <v>2006893</v>
      </c>
      <c r="D84" s="62">
        <v>2122417</v>
      </c>
      <c r="E84" s="62">
        <v>2096645</v>
      </c>
      <c r="F84" s="62"/>
      <c r="G84" s="62"/>
      <c r="H84" s="62"/>
      <c r="I84" s="99">
        <f t="shared" si="6"/>
        <v>1</v>
      </c>
      <c r="J84" s="99">
        <f t="shared" si="7"/>
        <v>4.4721866088525894E-2</v>
      </c>
      <c r="K84" s="96">
        <f t="shared" si="8"/>
        <v>89752</v>
      </c>
      <c r="L84" s="100">
        <f t="shared" si="10"/>
        <v>1</v>
      </c>
      <c r="M84" s="96">
        <f t="shared" si="9"/>
        <v>-25772</v>
      </c>
      <c r="N84" s="97">
        <f t="shared" si="11"/>
        <v>0</v>
      </c>
    </row>
    <row r="85" spans="1:14">
      <c r="C85" s="131"/>
      <c r="D85" s="129"/>
      <c r="E85" s="130"/>
      <c r="F85" s="139"/>
      <c r="G85" s="139"/>
      <c r="H85" s="139"/>
      <c r="L85" s="12"/>
    </row>
    <row r="86" spans="1:14">
      <c r="C86" s="131"/>
      <c r="D86" s="129"/>
      <c r="E86" s="130"/>
      <c r="F86" s="139"/>
      <c r="G86" s="139"/>
      <c r="H86" s="139"/>
    </row>
    <row r="87" spans="1:14">
      <c r="E87" s="139"/>
      <c r="F87" s="139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O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R12" sqref="R12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5.140625" style="5" customWidth="1"/>
    <col min="15" max="16384" width="9.140625" style="5"/>
  </cols>
  <sheetData>
    <row r="1" spans="1:15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5" ht="30">
      <c r="A2" s="92" t="s">
        <v>91</v>
      </c>
      <c r="B2" s="92" t="s">
        <v>174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91" t="s">
        <v>299</v>
      </c>
      <c r="J2" s="91" t="s">
        <v>313</v>
      </c>
      <c r="K2" s="91" t="s">
        <v>314</v>
      </c>
      <c r="L2" s="91" t="s">
        <v>308</v>
      </c>
      <c r="M2" s="41" t="s">
        <v>315</v>
      </c>
      <c r="N2" s="160" t="s">
        <v>316</v>
      </c>
    </row>
    <row r="3" spans="1:15">
      <c r="A3" s="40">
        <v>1</v>
      </c>
      <c r="B3" s="102" t="s">
        <v>92</v>
      </c>
      <c r="C3" s="54">
        <v>16517</v>
      </c>
      <c r="D3" s="54">
        <v>16126</v>
      </c>
      <c r="E3" s="54">
        <v>16004</v>
      </c>
      <c r="F3" s="54"/>
      <c r="G3" s="54"/>
      <c r="H3" s="54"/>
      <c r="I3" s="99">
        <f>E3/$E$84</f>
        <v>2.2596094111800118E-2</v>
      </c>
      <c r="J3" s="99">
        <f t="shared" ref="J3:J66" si="0">(E3-C3)/C3</f>
        <v>-3.1058909002845553E-2</v>
      </c>
      <c r="K3" s="96">
        <f t="shared" ref="K3:K66" si="1">E3-C3</f>
        <v>-513</v>
      </c>
      <c r="L3" s="100">
        <f>K3/$K$84</f>
        <v>2.7075526468570223E-2</v>
      </c>
      <c r="M3" s="97">
        <f t="shared" ref="M3:M66" si="2">E3-D3</f>
        <v>-122</v>
      </c>
      <c r="N3" s="97">
        <f>H3-G3</f>
        <v>0</v>
      </c>
      <c r="O3" s="8"/>
    </row>
    <row r="4" spans="1:15">
      <c r="A4" s="40">
        <v>2</v>
      </c>
      <c r="B4" s="102" t="s">
        <v>93</v>
      </c>
      <c r="C4" s="54">
        <v>4978</v>
      </c>
      <c r="D4" s="54">
        <v>4826</v>
      </c>
      <c r="E4" s="54">
        <v>4826</v>
      </c>
      <c r="F4" s="54"/>
      <c r="G4" s="54"/>
      <c r="H4" s="54"/>
      <c r="I4" s="99">
        <f t="shared" ref="I4:I67" si="3">E4/$E$84</f>
        <v>6.8138434256153069E-3</v>
      </c>
      <c r="J4" s="99">
        <f t="shared" si="0"/>
        <v>-3.0534351145038167E-2</v>
      </c>
      <c r="K4" s="96">
        <f t="shared" si="1"/>
        <v>-152</v>
      </c>
      <c r="L4" s="100">
        <f t="shared" ref="L4:L67" si="4">K4/$K$84</f>
        <v>8.0223782129096952E-3</v>
      </c>
      <c r="M4" s="97">
        <f t="shared" si="2"/>
        <v>0</v>
      </c>
      <c r="N4" s="97">
        <f t="shared" ref="N4:N67" si="5">H4-G4</f>
        <v>0</v>
      </c>
      <c r="O4" s="8"/>
    </row>
    <row r="5" spans="1:15">
      <c r="A5" s="40">
        <v>3</v>
      </c>
      <c r="B5" s="102" t="s">
        <v>94</v>
      </c>
      <c r="C5" s="54">
        <v>17598</v>
      </c>
      <c r="D5" s="54">
        <v>17600</v>
      </c>
      <c r="E5" s="54">
        <v>17606</v>
      </c>
      <c r="F5" s="54"/>
      <c r="G5" s="54"/>
      <c r="H5" s="54"/>
      <c r="I5" s="99">
        <f t="shared" si="3"/>
        <v>2.4857962567630149E-2</v>
      </c>
      <c r="J5" s="99">
        <f t="shared" si="0"/>
        <v>4.5459711330833049E-4</v>
      </c>
      <c r="K5" s="96">
        <f t="shared" si="1"/>
        <v>8</v>
      </c>
      <c r="L5" s="100">
        <f t="shared" si="4"/>
        <v>-4.2223043225840501E-4</v>
      </c>
      <c r="M5" s="97">
        <f t="shared" si="2"/>
        <v>6</v>
      </c>
      <c r="N5" s="97">
        <f t="shared" si="5"/>
        <v>0</v>
      </c>
      <c r="O5" s="8"/>
    </row>
    <row r="6" spans="1:15">
      <c r="A6" s="40">
        <v>4</v>
      </c>
      <c r="B6" s="102" t="s">
        <v>95</v>
      </c>
      <c r="C6" s="54">
        <v>3291</v>
      </c>
      <c r="D6" s="54">
        <v>3381</v>
      </c>
      <c r="E6" s="54">
        <v>3329</v>
      </c>
      <c r="F6" s="54"/>
      <c r="G6" s="54"/>
      <c r="H6" s="54"/>
      <c r="I6" s="99">
        <f t="shared" si="3"/>
        <v>4.7002247749426771E-3</v>
      </c>
      <c r="J6" s="99">
        <f t="shared" si="0"/>
        <v>1.1546642357945914E-2</v>
      </c>
      <c r="K6" s="96">
        <f t="shared" si="1"/>
        <v>38</v>
      </c>
      <c r="L6" s="100">
        <f t="shared" si="4"/>
        <v>-2.0055945532274238E-3</v>
      </c>
      <c r="M6" s="97">
        <f t="shared" si="2"/>
        <v>-52</v>
      </c>
      <c r="N6" s="97">
        <f t="shared" si="5"/>
        <v>0</v>
      </c>
      <c r="O6" s="8"/>
    </row>
    <row r="7" spans="1:15">
      <c r="A7" s="40">
        <v>5</v>
      </c>
      <c r="B7" s="102" t="s">
        <v>96</v>
      </c>
      <c r="C7" s="54">
        <v>5239</v>
      </c>
      <c r="D7" s="54">
        <v>5182</v>
      </c>
      <c r="E7" s="54">
        <v>5110</v>
      </c>
      <c r="F7" s="54"/>
      <c r="G7" s="54"/>
      <c r="H7" s="54"/>
      <c r="I7" s="99">
        <f t="shared" si="3"/>
        <v>7.214823850993415E-3</v>
      </c>
      <c r="J7" s="99">
        <f t="shared" si="0"/>
        <v>-2.4623019660240504E-2</v>
      </c>
      <c r="K7" s="96">
        <f t="shared" si="1"/>
        <v>-129</v>
      </c>
      <c r="L7" s="100">
        <f t="shared" si="4"/>
        <v>6.8084657201667809E-3</v>
      </c>
      <c r="M7" s="97">
        <f t="shared" si="2"/>
        <v>-72</v>
      </c>
      <c r="N7" s="97">
        <f t="shared" si="5"/>
        <v>0</v>
      </c>
      <c r="O7" s="8"/>
    </row>
    <row r="8" spans="1:15">
      <c r="A8" s="40">
        <v>6</v>
      </c>
      <c r="B8" s="102" t="s">
        <v>97</v>
      </c>
      <c r="C8" s="54">
        <v>15597</v>
      </c>
      <c r="D8" s="54">
        <v>15234</v>
      </c>
      <c r="E8" s="54">
        <v>15113</v>
      </c>
      <c r="F8" s="54"/>
      <c r="G8" s="54"/>
      <c r="H8" s="54"/>
      <c r="I8" s="99">
        <f t="shared" si="3"/>
        <v>2.1338088622321619E-2</v>
      </c>
      <c r="J8" s="99">
        <f t="shared" si="0"/>
        <v>-3.1031608642687697E-2</v>
      </c>
      <c r="K8" s="96">
        <f t="shared" si="1"/>
        <v>-484</v>
      </c>
      <c r="L8" s="100">
        <f t="shared" si="4"/>
        <v>2.5544941151633502E-2</v>
      </c>
      <c r="M8" s="97">
        <f t="shared" si="2"/>
        <v>-121</v>
      </c>
      <c r="N8" s="97">
        <f t="shared" si="5"/>
        <v>0</v>
      </c>
      <c r="O8" s="8"/>
    </row>
    <row r="9" spans="1:15">
      <c r="A9" s="40">
        <v>7</v>
      </c>
      <c r="B9" s="102" t="s">
        <v>98</v>
      </c>
      <c r="C9" s="54">
        <v>37964</v>
      </c>
      <c r="D9" s="54">
        <v>36537</v>
      </c>
      <c r="E9" s="54">
        <v>36215</v>
      </c>
      <c r="F9" s="54"/>
      <c r="G9" s="54"/>
      <c r="H9" s="54"/>
      <c r="I9" s="99">
        <f t="shared" si="3"/>
        <v>5.1132063750240021E-2</v>
      </c>
      <c r="J9" s="99">
        <f t="shared" si="0"/>
        <v>-4.606996101569908E-2</v>
      </c>
      <c r="K9" s="96">
        <f t="shared" si="1"/>
        <v>-1749</v>
      </c>
      <c r="L9" s="100">
        <f t="shared" si="4"/>
        <v>9.2310128252493795E-2</v>
      </c>
      <c r="M9" s="97">
        <f t="shared" si="2"/>
        <v>-322</v>
      </c>
      <c r="N9" s="97">
        <f t="shared" si="5"/>
        <v>0</v>
      </c>
      <c r="O9" s="8"/>
    </row>
    <row r="10" spans="1:15">
      <c r="A10" s="40">
        <v>8</v>
      </c>
      <c r="B10" s="102" t="s">
        <v>99</v>
      </c>
      <c r="C10" s="54">
        <v>1296</v>
      </c>
      <c r="D10" s="54">
        <v>1254</v>
      </c>
      <c r="E10" s="54">
        <v>1224</v>
      </c>
      <c r="F10" s="54"/>
      <c r="G10" s="54"/>
      <c r="H10" s="54"/>
      <c r="I10" s="99">
        <f t="shared" si="3"/>
        <v>1.7281691572633934E-3</v>
      </c>
      <c r="J10" s="99">
        <f t="shared" si="0"/>
        <v>-5.5555555555555552E-2</v>
      </c>
      <c r="K10" s="96">
        <f t="shared" si="1"/>
        <v>-72</v>
      </c>
      <c r="L10" s="100">
        <f t="shared" si="4"/>
        <v>3.8000738903256454E-3</v>
      </c>
      <c r="M10" s="97">
        <f t="shared" si="2"/>
        <v>-30</v>
      </c>
      <c r="N10" s="97">
        <f t="shared" si="5"/>
        <v>0</v>
      </c>
      <c r="O10" s="8"/>
    </row>
    <row r="11" spans="1:15">
      <c r="A11" s="40">
        <v>9</v>
      </c>
      <c r="B11" s="102" t="s">
        <v>100</v>
      </c>
      <c r="C11" s="54">
        <v>21206</v>
      </c>
      <c r="D11" s="54">
        <v>20239</v>
      </c>
      <c r="E11" s="54">
        <v>20115</v>
      </c>
      <c r="F11" s="54"/>
      <c r="G11" s="54"/>
      <c r="H11" s="54"/>
      <c r="I11" s="99">
        <f t="shared" si="3"/>
        <v>2.8400426959438854E-2</v>
      </c>
      <c r="J11" s="99">
        <f t="shared" si="0"/>
        <v>-5.1447703480147128E-2</v>
      </c>
      <c r="K11" s="96">
        <f t="shared" si="1"/>
        <v>-1091</v>
      </c>
      <c r="L11" s="100">
        <f t="shared" si="4"/>
        <v>5.7581675199239984E-2</v>
      </c>
      <c r="M11" s="97">
        <f t="shared" si="2"/>
        <v>-124</v>
      </c>
      <c r="N11" s="97">
        <f t="shared" si="5"/>
        <v>0</v>
      </c>
      <c r="O11" s="8"/>
    </row>
    <row r="12" spans="1:15">
      <c r="A12" s="40">
        <v>10</v>
      </c>
      <c r="B12" s="102" t="s">
        <v>101</v>
      </c>
      <c r="C12" s="54">
        <v>23614</v>
      </c>
      <c r="D12" s="54">
        <v>22494</v>
      </c>
      <c r="E12" s="54">
        <v>22387</v>
      </c>
      <c r="F12" s="54"/>
      <c r="G12" s="54"/>
      <c r="H12" s="54"/>
      <c r="I12" s="99">
        <f t="shared" si="3"/>
        <v>3.1608270362463713E-2</v>
      </c>
      <c r="J12" s="99">
        <f t="shared" si="0"/>
        <v>-5.1960701278902344E-2</v>
      </c>
      <c r="K12" s="96">
        <f t="shared" si="1"/>
        <v>-1227</v>
      </c>
      <c r="L12" s="100">
        <f t="shared" si="4"/>
        <v>6.4759592547632874E-2</v>
      </c>
      <c r="M12" s="97">
        <f t="shared" si="2"/>
        <v>-107</v>
      </c>
      <c r="N12" s="97">
        <f t="shared" si="5"/>
        <v>0</v>
      </c>
      <c r="O12" s="8"/>
    </row>
    <row r="13" spans="1:15">
      <c r="A13" s="40">
        <v>11</v>
      </c>
      <c r="B13" s="102" t="s">
        <v>102</v>
      </c>
      <c r="C13" s="54">
        <v>2095</v>
      </c>
      <c r="D13" s="54">
        <v>2123</v>
      </c>
      <c r="E13" s="54">
        <v>2097</v>
      </c>
      <c r="F13" s="54"/>
      <c r="G13" s="54"/>
      <c r="H13" s="54"/>
      <c r="I13" s="99">
        <f t="shared" si="3"/>
        <v>2.9607603944291957E-3</v>
      </c>
      <c r="J13" s="99">
        <f t="shared" si="0"/>
        <v>9.5465393794749406E-4</v>
      </c>
      <c r="K13" s="96">
        <f t="shared" si="1"/>
        <v>2</v>
      </c>
      <c r="L13" s="100">
        <f t="shared" si="4"/>
        <v>-1.0555760806460125E-4</v>
      </c>
      <c r="M13" s="97">
        <f t="shared" si="2"/>
        <v>-26</v>
      </c>
      <c r="N13" s="97">
        <f t="shared" si="5"/>
        <v>0</v>
      </c>
      <c r="O13" s="8"/>
    </row>
    <row r="14" spans="1:15">
      <c r="A14" s="40">
        <v>12</v>
      </c>
      <c r="B14" s="102" t="s">
        <v>103</v>
      </c>
      <c r="C14" s="54">
        <v>831</v>
      </c>
      <c r="D14" s="54">
        <v>786</v>
      </c>
      <c r="E14" s="54">
        <v>789</v>
      </c>
      <c r="F14" s="54"/>
      <c r="G14" s="54"/>
      <c r="H14" s="54"/>
      <c r="I14" s="99">
        <f t="shared" si="3"/>
        <v>1.1139913930398833E-3</v>
      </c>
      <c r="J14" s="99">
        <f t="shared" si="0"/>
        <v>-5.0541516245487361E-2</v>
      </c>
      <c r="K14" s="96">
        <f t="shared" si="1"/>
        <v>-42</v>
      </c>
      <c r="L14" s="100">
        <f t="shared" si="4"/>
        <v>2.2167097693566265E-3</v>
      </c>
      <c r="M14" s="97">
        <f t="shared" si="2"/>
        <v>3</v>
      </c>
      <c r="N14" s="97">
        <f t="shared" si="5"/>
        <v>0</v>
      </c>
      <c r="O14" s="8"/>
    </row>
    <row r="15" spans="1:15">
      <c r="A15" s="40">
        <v>13</v>
      </c>
      <c r="B15" s="102" t="s">
        <v>104</v>
      </c>
      <c r="C15" s="54">
        <v>2732</v>
      </c>
      <c r="D15" s="54">
        <v>2884</v>
      </c>
      <c r="E15" s="54">
        <v>2861</v>
      </c>
      <c r="F15" s="54"/>
      <c r="G15" s="54"/>
      <c r="H15" s="54"/>
      <c r="I15" s="99">
        <f t="shared" si="3"/>
        <v>4.0394542148125554E-3</v>
      </c>
      <c r="J15" s="99">
        <f t="shared" si="0"/>
        <v>4.7218155197657395E-2</v>
      </c>
      <c r="K15" s="96">
        <f t="shared" si="1"/>
        <v>129</v>
      </c>
      <c r="L15" s="100">
        <f t="shared" si="4"/>
        <v>-6.8084657201667809E-3</v>
      </c>
      <c r="M15" s="97">
        <f t="shared" si="2"/>
        <v>-23</v>
      </c>
      <c r="N15" s="97">
        <f t="shared" si="5"/>
        <v>0</v>
      </c>
      <c r="O15" s="8"/>
    </row>
    <row r="16" spans="1:15">
      <c r="A16" s="40">
        <v>14</v>
      </c>
      <c r="B16" s="102" t="s">
        <v>105</v>
      </c>
      <c r="C16" s="54">
        <v>3493</v>
      </c>
      <c r="D16" s="54">
        <v>3549</v>
      </c>
      <c r="E16" s="54">
        <v>3509</v>
      </c>
      <c r="F16" s="54"/>
      <c r="G16" s="54"/>
      <c r="H16" s="54"/>
      <c r="I16" s="99">
        <f t="shared" si="3"/>
        <v>4.9543672980696465E-3</v>
      </c>
      <c r="J16" s="99">
        <f t="shared" si="0"/>
        <v>4.5805897509304319E-3</v>
      </c>
      <c r="K16" s="96">
        <f t="shared" si="1"/>
        <v>16</v>
      </c>
      <c r="L16" s="100">
        <f t="shared" si="4"/>
        <v>-8.4446086451681003E-4</v>
      </c>
      <c r="M16" s="97">
        <f t="shared" si="2"/>
        <v>-40</v>
      </c>
      <c r="N16" s="97">
        <f t="shared" si="5"/>
        <v>0</v>
      </c>
      <c r="O16" s="8"/>
    </row>
    <row r="17" spans="1:15">
      <c r="A17" s="40">
        <v>15</v>
      </c>
      <c r="B17" s="102" t="s">
        <v>106</v>
      </c>
      <c r="C17" s="54">
        <v>7157</v>
      </c>
      <c r="D17" s="54">
        <v>7103</v>
      </c>
      <c r="E17" s="54">
        <v>7018</v>
      </c>
      <c r="F17" s="54"/>
      <c r="G17" s="54"/>
      <c r="H17" s="54"/>
      <c r="I17" s="99">
        <f t="shared" si="3"/>
        <v>9.9087345961392931E-3</v>
      </c>
      <c r="J17" s="99">
        <f t="shared" si="0"/>
        <v>-1.9421545340226352E-2</v>
      </c>
      <c r="K17" s="96">
        <f t="shared" si="1"/>
        <v>-139</v>
      </c>
      <c r="L17" s="100">
        <f t="shared" si="4"/>
        <v>7.3362537604897875E-3</v>
      </c>
      <c r="M17" s="97">
        <f t="shared" si="2"/>
        <v>-85</v>
      </c>
      <c r="N17" s="97">
        <f t="shared" si="5"/>
        <v>0</v>
      </c>
      <c r="O17" s="8"/>
    </row>
    <row r="18" spans="1:15">
      <c r="A18" s="40">
        <v>16</v>
      </c>
      <c r="B18" s="102" t="s">
        <v>107</v>
      </c>
      <c r="C18" s="54">
        <v>18508</v>
      </c>
      <c r="D18" s="54">
        <v>18038</v>
      </c>
      <c r="E18" s="54">
        <v>17953</v>
      </c>
      <c r="F18" s="54"/>
      <c r="G18" s="54"/>
      <c r="H18" s="54"/>
      <c r="I18" s="99">
        <f t="shared" si="3"/>
        <v>2.5347892876102698E-2</v>
      </c>
      <c r="J18" s="99">
        <f t="shared" si="0"/>
        <v>-2.9987032634536417E-2</v>
      </c>
      <c r="K18" s="96">
        <f t="shared" si="1"/>
        <v>-555</v>
      </c>
      <c r="L18" s="100">
        <f t="shared" si="4"/>
        <v>2.9292236237926848E-2</v>
      </c>
      <c r="M18" s="97">
        <f t="shared" si="2"/>
        <v>-85</v>
      </c>
      <c r="N18" s="97">
        <f t="shared" si="5"/>
        <v>0</v>
      </c>
    </row>
    <row r="19" spans="1:15">
      <c r="A19" s="40">
        <v>17</v>
      </c>
      <c r="B19" s="102" t="s">
        <v>108</v>
      </c>
      <c r="C19" s="54">
        <v>11253</v>
      </c>
      <c r="D19" s="54">
        <v>10817</v>
      </c>
      <c r="E19" s="54">
        <v>10804</v>
      </c>
      <c r="F19" s="54"/>
      <c r="G19" s="54"/>
      <c r="H19" s="54"/>
      <c r="I19" s="99">
        <f t="shared" si="3"/>
        <v>1.5254198999243219E-2</v>
      </c>
      <c r="J19" s="99">
        <f t="shared" si="0"/>
        <v>-3.9900470985514976E-2</v>
      </c>
      <c r="K19" s="96">
        <f t="shared" si="1"/>
        <v>-449</v>
      </c>
      <c r="L19" s="100">
        <f t="shared" si="4"/>
        <v>2.3697683010502981E-2</v>
      </c>
      <c r="M19" s="97">
        <f t="shared" si="2"/>
        <v>-13</v>
      </c>
      <c r="N19" s="97">
        <f t="shared" si="5"/>
        <v>0</v>
      </c>
    </row>
    <row r="20" spans="1:15">
      <c r="A20" s="40">
        <v>18</v>
      </c>
      <c r="B20" s="102" t="s">
        <v>109</v>
      </c>
      <c r="C20" s="54">
        <v>3841</v>
      </c>
      <c r="D20" s="54">
        <v>3638</v>
      </c>
      <c r="E20" s="54">
        <v>3620</v>
      </c>
      <c r="F20" s="54"/>
      <c r="G20" s="54"/>
      <c r="H20" s="54"/>
      <c r="I20" s="99">
        <f t="shared" si="3"/>
        <v>5.111088520664611E-3</v>
      </c>
      <c r="J20" s="99">
        <f t="shared" si="0"/>
        <v>-5.7537099713616244E-2</v>
      </c>
      <c r="K20" s="96">
        <f t="shared" si="1"/>
        <v>-221</v>
      </c>
      <c r="L20" s="100">
        <f t="shared" si="4"/>
        <v>1.1664115691138439E-2</v>
      </c>
      <c r="M20" s="97">
        <f t="shared" si="2"/>
        <v>-18</v>
      </c>
      <c r="N20" s="97">
        <f t="shared" si="5"/>
        <v>0</v>
      </c>
    </row>
    <row r="21" spans="1:15">
      <c r="A21" s="40">
        <v>19</v>
      </c>
      <c r="B21" s="102" t="s">
        <v>110</v>
      </c>
      <c r="C21" s="54">
        <v>7089</v>
      </c>
      <c r="D21" s="54">
        <v>7021</v>
      </c>
      <c r="E21" s="54">
        <v>7034</v>
      </c>
      <c r="F21" s="54"/>
      <c r="G21" s="54"/>
      <c r="H21" s="54"/>
      <c r="I21" s="99">
        <f t="shared" si="3"/>
        <v>9.9313250426394679E-3</v>
      </c>
      <c r="J21" s="99">
        <f t="shared" si="0"/>
        <v>-7.758499083086472E-3</v>
      </c>
      <c r="K21" s="96">
        <f t="shared" si="1"/>
        <v>-55</v>
      </c>
      <c r="L21" s="100">
        <f t="shared" si="4"/>
        <v>2.9028342217765346E-3</v>
      </c>
      <c r="M21" s="97">
        <f t="shared" si="2"/>
        <v>13</v>
      </c>
      <c r="N21" s="97">
        <f t="shared" si="5"/>
        <v>0</v>
      </c>
    </row>
    <row r="22" spans="1:15">
      <c r="A22" s="40">
        <v>20</v>
      </c>
      <c r="B22" s="102" t="s">
        <v>111</v>
      </c>
      <c r="C22" s="54">
        <v>16318</v>
      </c>
      <c r="D22" s="54">
        <v>15727</v>
      </c>
      <c r="E22" s="54">
        <v>15619</v>
      </c>
      <c r="F22" s="54"/>
      <c r="G22" s="54"/>
      <c r="H22" s="54"/>
      <c r="I22" s="99">
        <f t="shared" si="3"/>
        <v>2.2052511492889657E-2</v>
      </c>
      <c r="J22" s="99">
        <f t="shared" si="0"/>
        <v>-4.2836131878906732E-2</v>
      </c>
      <c r="K22" s="96">
        <f t="shared" si="1"/>
        <v>-699</v>
      </c>
      <c r="L22" s="100">
        <f t="shared" si="4"/>
        <v>3.6892384018578139E-2</v>
      </c>
      <c r="M22" s="97">
        <f t="shared" si="2"/>
        <v>-108</v>
      </c>
      <c r="N22" s="97">
        <f t="shared" si="5"/>
        <v>0</v>
      </c>
    </row>
    <row r="23" spans="1:15">
      <c r="A23" s="40">
        <v>21</v>
      </c>
      <c r="B23" s="102" t="s">
        <v>112</v>
      </c>
      <c r="C23" s="54">
        <v>6546</v>
      </c>
      <c r="D23" s="54">
        <v>7195</v>
      </c>
      <c r="E23" s="54">
        <v>6993</v>
      </c>
      <c r="F23" s="54"/>
      <c r="G23" s="54"/>
      <c r="H23" s="54"/>
      <c r="I23" s="99">
        <f t="shared" si="3"/>
        <v>9.8734370234827683E-3</v>
      </c>
      <c r="J23" s="99">
        <f t="shared" si="0"/>
        <v>6.8285976168652618E-2</v>
      </c>
      <c r="K23" s="96">
        <f t="shared" si="1"/>
        <v>447</v>
      </c>
      <c r="L23" s="100">
        <f t="shared" si="4"/>
        <v>-2.359212540243838E-2</v>
      </c>
      <c r="M23" s="97">
        <f t="shared" si="2"/>
        <v>-202</v>
      </c>
      <c r="N23" s="97">
        <f t="shared" si="5"/>
        <v>0</v>
      </c>
    </row>
    <row r="24" spans="1:15">
      <c r="A24" s="40">
        <v>22</v>
      </c>
      <c r="B24" s="102" t="s">
        <v>113</v>
      </c>
      <c r="C24" s="54">
        <v>9054</v>
      </c>
      <c r="D24" s="54">
        <v>8692</v>
      </c>
      <c r="E24" s="54">
        <v>8673</v>
      </c>
      <c r="F24" s="54"/>
      <c r="G24" s="54"/>
      <c r="H24" s="54"/>
      <c r="I24" s="99">
        <f t="shared" si="3"/>
        <v>1.2245433906001153E-2</v>
      </c>
      <c r="J24" s="99">
        <f t="shared" si="0"/>
        <v>-4.2080848243870116E-2</v>
      </c>
      <c r="K24" s="96">
        <f t="shared" si="1"/>
        <v>-381</v>
      </c>
      <c r="L24" s="100">
        <f t="shared" si="4"/>
        <v>2.010872433630654E-2</v>
      </c>
      <c r="M24" s="97">
        <f t="shared" si="2"/>
        <v>-19</v>
      </c>
      <c r="N24" s="97">
        <f t="shared" si="5"/>
        <v>0</v>
      </c>
    </row>
    <row r="25" spans="1:15">
      <c r="A25" s="40">
        <v>23</v>
      </c>
      <c r="B25" s="102" t="s">
        <v>114</v>
      </c>
      <c r="C25" s="54">
        <v>5687</v>
      </c>
      <c r="D25" s="54">
        <v>5314</v>
      </c>
      <c r="E25" s="54">
        <v>5225</v>
      </c>
      <c r="F25" s="54"/>
      <c r="G25" s="54"/>
      <c r="H25" s="54"/>
      <c r="I25" s="99">
        <f t="shared" si="3"/>
        <v>7.3771926852134236E-3</v>
      </c>
      <c r="J25" s="99">
        <f t="shared" si="0"/>
        <v>-8.1237911025145063E-2</v>
      </c>
      <c r="K25" s="96">
        <f t="shared" si="1"/>
        <v>-462</v>
      </c>
      <c r="L25" s="100">
        <f t="shared" si="4"/>
        <v>2.4383807462922891E-2</v>
      </c>
      <c r="M25" s="97">
        <f t="shared" si="2"/>
        <v>-89</v>
      </c>
      <c r="N25" s="97">
        <f t="shared" si="5"/>
        <v>0</v>
      </c>
    </row>
    <row r="26" spans="1:15">
      <c r="A26" s="40">
        <v>24</v>
      </c>
      <c r="B26" s="102" t="s">
        <v>115</v>
      </c>
      <c r="C26" s="54">
        <v>3985</v>
      </c>
      <c r="D26" s="54">
        <v>4004</v>
      </c>
      <c r="E26" s="54">
        <v>3898</v>
      </c>
      <c r="F26" s="54"/>
      <c r="G26" s="54"/>
      <c r="H26" s="54"/>
      <c r="I26" s="99">
        <f t="shared" si="3"/>
        <v>5.5035975286051525E-3</v>
      </c>
      <c r="J26" s="99">
        <f t="shared" si="0"/>
        <v>-2.1831869510664993E-2</v>
      </c>
      <c r="K26" s="96">
        <f t="shared" si="1"/>
        <v>-87</v>
      </c>
      <c r="L26" s="100">
        <f t="shared" si="4"/>
        <v>4.5917559508101549E-3</v>
      </c>
      <c r="M26" s="97">
        <f t="shared" si="2"/>
        <v>-106</v>
      </c>
      <c r="N26" s="97">
        <f t="shared" si="5"/>
        <v>0</v>
      </c>
    </row>
    <row r="27" spans="1:15">
      <c r="A27" s="40">
        <v>25</v>
      </c>
      <c r="B27" s="102" t="s">
        <v>116</v>
      </c>
      <c r="C27" s="54">
        <v>7053</v>
      </c>
      <c r="D27" s="54">
        <v>7156</v>
      </c>
      <c r="E27" s="54">
        <v>7127</v>
      </c>
      <c r="F27" s="54"/>
      <c r="G27" s="54"/>
      <c r="H27" s="54"/>
      <c r="I27" s="99">
        <f t="shared" si="3"/>
        <v>1.0062632012921735E-2</v>
      </c>
      <c r="J27" s="99">
        <f t="shared" si="0"/>
        <v>1.0491989224443499E-2</v>
      </c>
      <c r="K27" s="96">
        <f t="shared" si="1"/>
        <v>74</v>
      </c>
      <c r="L27" s="100">
        <f t="shared" si="4"/>
        <v>-3.9056314983902463E-3</v>
      </c>
      <c r="M27" s="97">
        <f t="shared" si="2"/>
        <v>-29</v>
      </c>
      <c r="N27" s="97">
        <f t="shared" si="5"/>
        <v>0</v>
      </c>
    </row>
    <row r="28" spans="1:15">
      <c r="A28" s="40">
        <v>26</v>
      </c>
      <c r="B28" s="102" t="s">
        <v>117</v>
      </c>
      <c r="C28" s="54">
        <v>7015</v>
      </c>
      <c r="D28" s="54">
        <v>6993</v>
      </c>
      <c r="E28" s="54">
        <v>6944</v>
      </c>
      <c r="F28" s="54"/>
      <c r="G28" s="54"/>
      <c r="H28" s="54"/>
      <c r="I28" s="99">
        <f t="shared" si="3"/>
        <v>9.8042537810759823E-3</v>
      </c>
      <c r="J28" s="99">
        <f t="shared" si="0"/>
        <v>-1.0121168923734854E-2</v>
      </c>
      <c r="K28" s="96">
        <f t="shared" si="1"/>
        <v>-71</v>
      </c>
      <c r="L28" s="100">
        <f t="shared" si="4"/>
        <v>3.7472950862933447E-3</v>
      </c>
      <c r="M28" s="97">
        <f t="shared" si="2"/>
        <v>-49</v>
      </c>
      <c r="N28" s="97">
        <f t="shared" si="5"/>
        <v>0</v>
      </c>
    </row>
    <row r="29" spans="1:15">
      <c r="A29" s="40">
        <v>27</v>
      </c>
      <c r="B29" s="102" t="s">
        <v>118</v>
      </c>
      <c r="C29" s="54">
        <v>15905</v>
      </c>
      <c r="D29" s="54">
        <v>15934</v>
      </c>
      <c r="E29" s="54">
        <v>15877</v>
      </c>
      <c r="F29" s="54"/>
      <c r="G29" s="54"/>
      <c r="H29" s="54"/>
      <c r="I29" s="99">
        <f t="shared" si="3"/>
        <v>2.241678244270498E-2</v>
      </c>
      <c r="J29" s="99">
        <f t="shared" si="0"/>
        <v>-1.7604526878340144E-3</v>
      </c>
      <c r="K29" s="96">
        <f t="shared" si="1"/>
        <v>-28</v>
      </c>
      <c r="L29" s="100">
        <f t="shared" si="4"/>
        <v>1.4778065129044176E-3</v>
      </c>
      <c r="M29" s="97">
        <f t="shared" si="2"/>
        <v>-57</v>
      </c>
      <c r="N29" s="97">
        <f t="shared" si="5"/>
        <v>0</v>
      </c>
    </row>
    <row r="30" spans="1:15">
      <c r="A30" s="40">
        <v>28</v>
      </c>
      <c r="B30" s="102" t="s">
        <v>119</v>
      </c>
      <c r="C30" s="54">
        <v>6916</v>
      </c>
      <c r="D30" s="54">
        <v>6660</v>
      </c>
      <c r="E30" s="54">
        <v>6573</v>
      </c>
      <c r="F30" s="54"/>
      <c r="G30" s="54"/>
      <c r="H30" s="54"/>
      <c r="I30" s="99">
        <f t="shared" si="3"/>
        <v>9.2804378028531736E-3</v>
      </c>
      <c r="J30" s="99">
        <f t="shared" si="0"/>
        <v>-4.9595141700404861E-2</v>
      </c>
      <c r="K30" s="96">
        <f t="shared" si="1"/>
        <v>-343</v>
      </c>
      <c r="L30" s="100">
        <f t="shared" si="4"/>
        <v>1.8103129783079114E-2</v>
      </c>
      <c r="M30" s="97">
        <f t="shared" si="2"/>
        <v>-87</v>
      </c>
      <c r="N30" s="97">
        <f t="shared" si="5"/>
        <v>0</v>
      </c>
    </row>
    <row r="31" spans="1:15">
      <c r="A31" s="40">
        <v>29</v>
      </c>
      <c r="B31" s="102" t="s">
        <v>120</v>
      </c>
      <c r="C31" s="54">
        <v>2265</v>
      </c>
      <c r="D31" s="54">
        <v>2332</v>
      </c>
      <c r="E31" s="54">
        <v>2338</v>
      </c>
      <c r="F31" s="54"/>
      <c r="G31" s="54"/>
      <c r="H31" s="54"/>
      <c r="I31" s="99">
        <f t="shared" si="3"/>
        <v>3.3010289948380831E-3</v>
      </c>
      <c r="J31" s="99">
        <f t="shared" si="0"/>
        <v>3.2229580573951436E-2</v>
      </c>
      <c r="K31" s="96">
        <f t="shared" si="1"/>
        <v>73</v>
      </c>
      <c r="L31" s="100">
        <f t="shared" si="4"/>
        <v>-3.8528526943579456E-3</v>
      </c>
      <c r="M31" s="97">
        <f t="shared" si="2"/>
        <v>6</v>
      </c>
      <c r="N31" s="97">
        <f t="shared" si="5"/>
        <v>0</v>
      </c>
    </row>
    <row r="32" spans="1:15">
      <c r="A32" s="40">
        <v>30</v>
      </c>
      <c r="B32" s="102" t="s">
        <v>121</v>
      </c>
      <c r="C32" s="54">
        <v>2354</v>
      </c>
      <c r="D32" s="54">
        <v>1074</v>
      </c>
      <c r="E32" s="54">
        <v>927</v>
      </c>
      <c r="F32" s="54"/>
      <c r="G32" s="54"/>
      <c r="H32" s="54"/>
      <c r="I32" s="99">
        <f t="shared" si="3"/>
        <v>1.3088339941038935E-3</v>
      </c>
      <c r="J32" s="99">
        <f t="shared" si="0"/>
        <v>-0.60620220900594735</v>
      </c>
      <c r="K32" s="96">
        <f t="shared" si="1"/>
        <v>-1427</v>
      </c>
      <c r="L32" s="100">
        <f t="shared" si="4"/>
        <v>7.5315353354092993E-2</v>
      </c>
      <c r="M32" s="97">
        <f t="shared" si="2"/>
        <v>-147</v>
      </c>
      <c r="N32" s="97">
        <f t="shared" si="5"/>
        <v>0</v>
      </c>
    </row>
    <row r="33" spans="1:14">
      <c r="A33" s="40">
        <v>31</v>
      </c>
      <c r="B33" s="102" t="s">
        <v>122</v>
      </c>
      <c r="C33" s="54">
        <v>18166</v>
      </c>
      <c r="D33" s="54">
        <v>16880</v>
      </c>
      <c r="E33" s="54">
        <v>16678</v>
      </c>
      <c r="F33" s="54"/>
      <c r="G33" s="54"/>
      <c r="H33" s="54"/>
      <c r="I33" s="99">
        <f t="shared" si="3"/>
        <v>2.3547716670619993E-2</v>
      </c>
      <c r="J33" s="99">
        <f t="shared" si="0"/>
        <v>-8.191126279863481E-2</v>
      </c>
      <c r="K33" s="96">
        <f t="shared" si="1"/>
        <v>-1488</v>
      </c>
      <c r="L33" s="100">
        <f t="shared" si="4"/>
        <v>7.8534860400063328E-2</v>
      </c>
      <c r="M33" s="97">
        <f t="shared" si="2"/>
        <v>-202</v>
      </c>
      <c r="N33" s="97">
        <f t="shared" si="5"/>
        <v>0</v>
      </c>
    </row>
    <row r="34" spans="1:14">
      <c r="A34" s="40">
        <v>32</v>
      </c>
      <c r="B34" s="102" t="s">
        <v>123</v>
      </c>
      <c r="C34" s="54">
        <v>6017</v>
      </c>
      <c r="D34" s="54">
        <v>5873</v>
      </c>
      <c r="E34" s="54">
        <v>5830</v>
      </c>
      <c r="F34" s="54"/>
      <c r="G34" s="54"/>
      <c r="H34" s="54"/>
      <c r="I34" s="99">
        <f t="shared" si="3"/>
        <v>8.2313939435012928E-3</v>
      </c>
      <c r="J34" s="99">
        <f t="shared" si="0"/>
        <v>-3.1078610603290677E-2</v>
      </c>
      <c r="K34" s="96">
        <f t="shared" si="1"/>
        <v>-187</v>
      </c>
      <c r="L34" s="100">
        <f t="shared" si="4"/>
        <v>9.8696363540402166E-3</v>
      </c>
      <c r="M34" s="97">
        <f t="shared" si="2"/>
        <v>-43</v>
      </c>
      <c r="N34" s="97">
        <f t="shared" si="5"/>
        <v>0</v>
      </c>
    </row>
    <row r="35" spans="1:14">
      <c r="A35" s="40">
        <v>33</v>
      </c>
      <c r="B35" s="102" t="s">
        <v>124</v>
      </c>
      <c r="C35" s="54">
        <v>28479</v>
      </c>
      <c r="D35" s="54">
        <v>28002</v>
      </c>
      <c r="E35" s="54">
        <v>27822</v>
      </c>
      <c r="F35" s="54"/>
      <c r="G35" s="54"/>
      <c r="H35" s="54"/>
      <c r="I35" s="99">
        <f t="shared" si="3"/>
        <v>3.9281962657991935E-2</v>
      </c>
      <c r="J35" s="99">
        <f t="shared" si="0"/>
        <v>-2.3069630253871272E-2</v>
      </c>
      <c r="K35" s="96">
        <f t="shared" si="1"/>
        <v>-657</v>
      </c>
      <c r="L35" s="100">
        <f t="shared" si="4"/>
        <v>3.4675674249221515E-2</v>
      </c>
      <c r="M35" s="97">
        <f t="shared" si="2"/>
        <v>-180</v>
      </c>
      <c r="N35" s="97">
        <f t="shared" si="5"/>
        <v>0</v>
      </c>
    </row>
    <row r="36" spans="1:14">
      <c r="A36" s="40">
        <v>34</v>
      </c>
      <c r="B36" s="102" t="s">
        <v>125</v>
      </c>
      <c r="C36" s="54">
        <v>5176</v>
      </c>
      <c r="D36" s="54">
        <v>5012</v>
      </c>
      <c r="E36" s="54">
        <v>5120</v>
      </c>
      <c r="F36" s="54"/>
      <c r="G36" s="54"/>
      <c r="H36" s="54"/>
      <c r="I36" s="99">
        <f t="shared" si="3"/>
        <v>7.2289428800560241E-3</v>
      </c>
      <c r="J36" s="99">
        <f t="shared" si="0"/>
        <v>-1.0819165378670788E-2</v>
      </c>
      <c r="K36" s="96">
        <f t="shared" si="1"/>
        <v>-56</v>
      </c>
      <c r="L36" s="100">
        <f t="shared" si="4"/>
        <v>2.9556130258088353E-3</v>
      </c>
      <c r="M36" s="97">
        <f t="shared" si="2"/>
        <v>108</v>
      </c>
      <c r="N36" s="97">
        <f t="shared" si="5"/>
        <v>0</v>
      </c>
    </row>
    <row r="37" spans="1:14" ht="15.75" customHeight="1">
      <c r="A37" s="40">
        <v>35</v>
      </c>
      <c r="B37" s="102" t="s">
        <v>126</v>
      </c>
      <c r="C37" s="54">
        <v>27435</v>
      </c>
      <c r="D37" s="54">
        <v>27007</v>
      </c>
      <c r="E37" s="54">
        <v>27009</v>
      </c>
      <c r="F37" s="54"/>
      <c r="G37" s="54"/>
      <c r="H37" s="54"/>
      <c r="I37" s="99">
        <f t="shared" si="3"/>
        <v>3.8134085595201789E-2</v>
      </c>
      <c r="J37" s="99">
        <f t="shared" si="0"/>
        <v>-1.5527610716238382E-2</v>
      </c>
      <c r="K37" s="96">
        <f t="shared" si="1"/>
        <v>-426</v>
      </c>
      <c r="L37" s="100">
        <f t="shared" si="4"/>
        <v>2.2483770517760068E-2</v>
      </c>
      <c r="M37" s="97">
        <f t="shared" si="2"/>
        <v>2</v>
      </c>
      <c r="N37" s="97">
        <f t="shared" si="5"/>
        <v>0</v>
      </c>
    </row>
    <row r="38" spans="1:14">
      <c r="A38" s="40">
        <v>36</v>
      </c>
      <c r="B38" s="102" t="s">
        <v>127</v>
      </c>
      <c r="C38" s="54">
        <v>4474</v>
      </c>
      <c r="D38" s="54">
        <v>4482</v>
      </c>
      <c r="E38" s="54">
        <v>4460</v>
      </c>
      <c r="F38" s="54"/>
      <c r="G38" s="54"/>
      <c r="H38" s="54"/>
      <c r="I38" s="99">
        <f t="shared" si="3"/>
        <v>6.2970869619238022E-3</v>
      </c>
      <c r="J38" s="99">
        <f t="shared" si="0"/>
        <v>-3.1291908806437194E-3</v>
      </c>
      <c r="K38" s="96">
        <f t="shared" si="1"/>
        <v>-14</v>
      </c>
      <c r="L38" s="100">
        <f t="shared" si="4"/>
        <v>7.3890325645220882E-4</v>
      </c>
      <c r="M38" s="97">
        <f t="shared" si="2"/>
        <v>-22</v>
      </c>
      <c r="N38" s="97">
        <f t="shared" si="5"/>
        <v>0</v>
      </c>
    </row>
    <row r="39" spans="1:14">
      <c r="A39" s="40">
        <v>37</v>
      </c>
      <c r="B39" s="102" t="s">
        <v>128</v>
      </c>
      <c r="C39" s="54">
        <v>8918</v>
      </c>
      <c r="D39" s="54">
        <v>8446</v>
      </c>
      <c r="E39" s="54">
        <v>8398</v>
      </c>
      <c r="F39" s="54"/>
      <c r="G39" s="54"/>
      <c r="H39" s="54"/>
      <c r="I39" s="99">
        <f t="shared" si="3"/>
        <v>1.1857160606779393E-2</v>
      </c>
      <c r="J39" s="99">
        <f t="shared" si="0"/>
        <v>-5.8309037900874633E-2</v>
      </c>
      <c r="K39" s="96">
        <f t="shared" si="1"/>
        <v>-520</v>
      </c>
      <c r="L39" s="100">
        <f t="shared" si="4"/>
        <v>2.7444978096796326E-2</v>
      </c>
      <c r="M39" s="97">
        <f t="shared" si="2"/>
        <v>-48</v>
      </c>
      <c r="N39" s="97">
        <f t="shared" si="5"/>
        <v>0</v>
      </c>
    </row>
    <row r="40" spans="1:14">
      <c r="A40" s="40">
        <v>38</v>
      </c>
      <c r="B40" s="102" t="s">
        <v>129</v>
      </c>
      <c r="C40" s="54">
        <v>11738</v>
      </c>
      <c r="D40" s="54">
        <v>12318</v>
      </c>
      <c r="E40" s="54">
        <v>12285</v>
      </c>
      <c r="F40" s="54"/>
      <c r="G40" s="54"/>
      <c r="H40" s="54"/>
      <c r="I40" s="99">
        <f t="shared" si="3"/>
        <v>1.7345227203415674E-2</v>
      </c>
      <c r="J40" s="99">
        <f t="shared" si="0"/>
        <v>4.6600783779178735E-2</v>
      </c>
      <c r="K40" s="96">
        <f t="shared" si="1"/>
        <v>547</v>
      </c>
      <c r="L40" s="100">
        <f t="shared" si="4"/>
        <v>-2.8870005805668442E-2</v>
      </c>
      <c r="M40" s="97">
        <f t="shared" si="2"/>
        <v>-33</v>
      </c>
      <c r="N40" s="97">
        <f t="shared" si="5"/>
        <v>0</v>
      </c>
    </row>
    <row r="41" spans="1:14">
      <c r="A41" s="40">
        <v>39</v>
      </c>
      <c r="B41" s="102" t="s">
        <v>130</v>
      </c>
      <c r="C41" s="54">
        <v>4721</v>
      </c>
      <c r="D41" s="54">
        <v>4615</v>
      </c>
      <c r="E41" s="54">
        <v>4576</v>
      </c>
      <c r="F41" s="54"/>
      <c r="G41" s="54"/>
      <c r="H41" s="54"/>
      <c r="I41" s="99">
        <f t="shared" si="3"/>
        <v>6.4608676990500716E-3</v>
      </c>
      <c r="J41" s="99">
        <f t="shared" si="0"/>
        <v>-3.0713831815293371E-2</v>
      </c>
      <c r="K41" s="96">
        <f t="shared" si="1"/>
        <v>-145</v>
      </c>
      <c r="L41" s="100">
        <f t="shared" si="4"/>
        <v>7.6529265846835915E-3</v>
      </c>
      <c r="M41" s="97">
        <f t="shared" si="2"/>
        <v>-39</v>
      </c>
      <c r="N41" s="97">
        <f t="shared" si="5"/>
        <v>0</v>
      </c>
    </row>
    <row r="42" spans="1:14">
      <c r="A42" s="40">
        <v>40</v>
      </c>
      <c r="B42" s="102" t="s">
        <v>131</v>
      </c>
      <c r="C42" s="54">
        <v>3715</v>
      </c>
      <c r="D42" s="54">
        <v>3635</v>
      </c>
      <c r="E42" s="54">
        <v>3558</v>
      </c>
      <c r="F42" s="54"/>
      <c r="G42" s="54"/>
      <c r="H42" s="54"/>
      <c r="I42" s="99">
        <f t="shared" si="3"/>
        <v>5.0235505404764326E-3</v>
      </c>
      <c r="J42" s="99">
        <f t="shared" si="0"/>
        <v>-4.2261103633916552E-2</v>
      </c>
      <c r="K42" s="96">
        <f t="shared" si="1"/>
        <v>-157</v>
      </c>
      <c r="L42" s="100">
        <f t="shared" si="4"/>
        <v>8.2862722330711985E-3</v>
      </c>
      <c r="M42" s="97">
        <f t="shared" si="2"/>
        <v>-77</v>
      </c>
      <c r="N42" s="97">
        <f t="shared" si="5"/>
        <v>0</v>
      </c>
    </row>
    <row r="43" spans="1:14">
      <c r="A43" s="40">
        <v>41</v>
      </c>
      <c r="B43" s="102" t="s">
        <v>132</v>
      </c>
      <c r="C43" s="54">
        <v>2616</v>
      </c>
      <c r="D43" s="54">
        <v>2521</v>
      </c>
      <c r="E43" s="54">
        <v>2523</v>
      </c>
      <c r="F43" s="54"/>
      <c r="G43" s="54"/>
      <c r="H43" s="54"/>
      <c r="I43" s="99">
        <f t="shared" si="3"/>
        <v>3.5622310324963575E-3</v>
      </c>
      <c r="J43" s="99">
        <f t="shared" si="0"/>
        <v>-3.5550458715596332E-2</v>
      </c>
      <c r="K43" s="96">
        <f t="shared" si="1"/>
        <v>-93</v>
      </c>
      <c r="L43" s="100">
        <f t="shared" si="4"/>
        <v>4.908428775003958E-3</v>
      </c>
      <c r="M43" s="97">
        <f t="shared" si="2"/>
        <v>2</v>
      </c>
      <c r="N43" s="97">
        <f t="shared" si="5"/>
        <v>0</v>
      </c>
    </row>
    <row r="44" spans="1:14">
      <c r="A44" s="40">
        <v>42</v>
      </c>
      <c r="B44" s="102" t="s">
        <v>133</v>
      </c>
      <c r="C44" s="54">
        <v>42323</v>
      </c>
      <c r="D44" s="54">
        <v>41111</v>
      </c>
      <c r="E44" s="54">
        <v>41013</v>
      </c>
      <c r="F44" s="54"/>
      <c r="G44" s="54"/>
      <c r="H44" s="54"/>
      <c r="I44" s="99">
        <f t="shared" si="3"/>
        <v>5.7906373894480022E-2</v>
      </c>
      <c r="J44" s="99">
        <f t="shared" si="0"/>
        <v>-3.0952437209082532E-2</v>
      </c>
      <c r="K44" s="96">
        <f t="shared" si="1"/>
        <v>-1310</v>
      </c>
      <c r="L44" s="100">
        <f t="shared" si="4"/>
        <v>6.914023328231382E-2</v>
      </c>
      <c r="M44" s="97">
        <f t="shared" si="2"/>
        <v>-98</v>
      </c>
      <c r="N44" s="97">
        <f t="shared" si="5"/>
        <v>0</v>
      </c>
    </row>
    <row r="45" spans="1:14">
      <c r="A45" s="40">
        <v>43</v>
      </c>
      <c r="B45" s="102" t="s">
        <v>134</v>
      </c>
      <c r="C45" s="54">
        <v>6930</v>
      </c>
      <c r="D45" s="54">
        <v>6964</v>
      </c>
      <c r="E45" s="54">
        <v>6898</v>
      </c>
      <c r="F45" s="54"/>
      <c r="G45" s="54"/>
      <c r="H45" s="54"/>
      <c r="I45" s="99">
        <f t="shared" si="3"/>
        <v>9.7393062473879796E-3</v>
      </c>
      <c r="J45" s="99">
        <f t="shared" si="0"/>
        <v>-4.6176046176046176E-3</v>
      </c>
      <c r="K45" s="96">
        <f t="shared" si="1"/>
        <v>-32</v>
      </c>
      <c r="L45" s="100">
        <f t="shared" si="4"/>
        <v>1.6889217290336201E-3</v>
      </c>
      <c r="M45" s="97">
        <f t="shared" si="2"/>
        <v>-66</v>
      </c>
      <c r="N45" s="97">
        <f t="shared" si="5"/>
        <v>0</v>
      </c>
    </row>
    <row r="46" spans="1:14">
      <c r="A46" s="40">
        <v>44</v>
      </c>
      <c r="B46" s="102" t="s">
        <v>135</v>
      </c>
      <c r="C46" s="54">
        <v>12471</v>
      </c>
      <c r="D46" s="54">
        <v>12129</v>
      </c>
      <c r="E46" s="54">
        <v>12050</v>
      </c>
      <c r="F46" s="54"/>
      <c r="G46" s="54"/>
      <c r="H46" s="54"/>
      <c r="I46" s="99">
        <f t="shared" si="3"/>
        <v>1.7013430020444354E-2</v>
      </c>
      <c r="J46" s="99">
        <f t="shared" si="0"/>
        <v>-3.3758319300777807E-2</v>
      </c>
      <c r="K46" s="96">
        <f t="shared" si="1"/>
        <v>-421</v>
      </c>
      <c r="L46" s="100">
        <f t="shared" si="4"/>
        <v>2.2219876497598566E-2</v>
      </c>
      <c r="M46" s="97">
        <f t="shared" si="2"/>
        <v>-79</v>
      </c>
      <c r="N46" s="97">
        <f t="shared" si="5"/>
        <v>0</v>
      </c>
    </row>
    <row r="47" spans="1:14">
      <c r="A47" s="40">
        <v>45</v>
      </c>
      <c r="B47" s="102" t="s">
        <v>136</v>
      </c>
      <c r="C47" s="54">
        <v>33267</v>
      </c>
      <c r="D47" s="54">
        <v>31186</v>
      </c>
      <c r="E47" s="54">
        <v>30977</v>
      </c>
      <c r="F47" s="54"/>
      <c r="G47" s="54"/>
      <c r="H47" s="54"/>
      <c r="I47" s="99">
        <f t="shared" si="3"/>
        <v>4.3736516327245206E-2</v>
      </c>
      <c r="J47" s="99">
        <f t="shared" si="0"/>
        <v>-6.8836985601346684E-2</v>
      </c>
      <c r="K47" s="96">
        <f t="shared" si="1"/>
        <v>-2290</v>
      </c>
      <c r="L47" s="100">
        <f t="shared" si="4"/>
        <v>0.12086346123396843</v>
      </c>
      <c r="M47" s="97">
        <f t="shared" si="2"/>
        <v>-209</v>
      </c>
      <c r="N47" s="97">
        <f t="shared" si="5"/>
        <v>0</v>
      </c>
    </row>
    <row r="48" spans="1:14">
      <c r="A48" s="40">
        <v>46</v>
      </c>
      <c r="B48" s="102" t="s">
        <v>137</v>
      </c>
      <c r="C48" s="54">
        <v>9998</v>
      </c>
      <c r="D48" s="54">
        <v>9885</v>
      </c>
      <c r="E48" s="54">
        <v>9888</v>
      </c>
      <c r="F48" s="54"/>
      <c r="G48" s="54"/>
      <c r="H48" s="54"/>
      <c r="I48" s="99">
        <f t="shared" si="3"/>
        <v>1.3960895937108198E-2</v>
      </c>
      <c r="J48" s="99">
        <f t="shared" si="0"/>
        <v>-1.1002200440088018E-2</v>
      </c>
      <c r="K48" s="96">
        <f t="shared" si="1"/>
        <v>-110</v>
      </c>
      <c r="L48" s="100">
        <f t="shared" si="4"/>
        <v>5.8056684435530692E-3</v>
      </c>
      <c r="M48" s="97">
        <f t="shared" si="2"/>
        <v>3</v>
      </c>
      <c r="N48" s="97">
        <f t="shared" si="5"/>
        <v>0</v>
      </c>
    </row>
    <row r="49" spans="1:14">
      <c r="A49" s="40">
        <v>47</v>
      </c>
      <c r="B49" s="102" t="s">
        <v>138</v>
      </c>
      <c r="C49" s="54">
        <v>7598</v>
      </c>
      <c r="D49" s="54">
        <v>8289</v>
      </c>
      <c r="E49" s="54">
        <v>8134</v>
      </c>
      <c r="F49" s="54"/>
      <c r="G49" s="54"/>
      <c r="H49" s="54"/>
      <c r="I49" s="99">
        <f t="shared" si="3"/>
        <v>1.1484418239526504E-2</v>
      </c>
      <c r="J49" s="99">
        <f t="shared" si="0"/>
        <v>7.0544880231639906E-2</v>
      </c>
      <c r="K49" s="96">
        <f t="shared" si="1"/>
        <v>536</v>
      </c>
      <c r="L49" s="100">
        <f t="shared" si="4"/>
        <v>-2.8289438961313137E-2</v>
      </c>
      <c r="M49" s="97">
        <f t="shared" si="2"/>
        <v>-155</v>
      </c>
      <c r="N49" s="97">
        <f t="shared" si="5"/>
        <v>0</v>
      </c>
    </row>
    <row r="50" spans="1:14">
      <c r="A50" s="40">
        <v>48</v>
      </c>
      <c r="B50" s="102" t="s">
        <v>139</v>
      </c>
      <c r="C50" s="54">
        <v>8683</v>
      </c>
      <c r="D50" s="54">
        <v>11589</v>
      </c>
      <c r="E50" s="54">
        <v>11504</v>
      </c>
      <c r="F50" s="54"/>
      <c r="G50" s="54"/>
      <c r="H50" s="54"/>
      <c r="I50" s="99">
        <f t="shared" si="3"/>
        <v>1.6242531033625881E-2</v>
      </c>
      <c r="J50" s="99">
        <f t="shared" si="0"/>
        <v>0.32488771162040769</v>
      </c>
      <c r="K50" s="96">
        <f t="shared" si="1"/>
        <v>2821</v>
      </c>
      <c r="L50" s="100">
        <f t="shared" si="4"/>
        <v>-0.14888900617512008</v>
      </c>
      <c r="M50" s="97">
        <f t="shared" si="2"/>
        <v>-85</v>
      </c>
      <c r="N50" s="97">
        <f t="shared" si="5"/>
        <v>0</v>
      </c>
    </row>
    <row r="51" spans="1:14">
      <c r="A51" s="40">
        <v>49</v>
      </c>
      <c r="B51" s="102" t="s">
        <v>140</v>
      </c>
      <c r="C51" s="54">
        <v>2239</v>
      </c>
      <c r="D51" s="54">
        <v>2341</v>
      </c>
      <c r="E51" s="54">
        <v>2338</v>
      </c>
      <c r="F51" s="54"/>
      <c r="G51" s="54"/>
      <c r="H51" s="54"/>
      <c r="I51" s="99">
        <f t="shared" si="3"/>
        <v>3.3010289948380831E-3</v>
      </c>
      <c r="J51" s="99">
        <f t="shared" si="0"/>
        <v>4.4216167932112548E-2</v>
      </c>
      <c r="K51" s="96">
        <f t="shared" si="1"/>
        <v>99</v>
      </c>
      <c r="L51" s="100">
        <f t="shared" si="4"/>
        <v>-5.2251015991977619E-3</v>
      </c>
      <c r="M51" s="97">
        <f t="shared" si="2"/>
        <v>-3</v>
      </c>
      <c r="N51" s="97">
        <f t="shared" si="5"/>
        <v>0</v>
      </c>
    </row>
    <row r="52" spans="1:14">
      <c r="A52" s="40">
        <v>50</v>
      </c>
      <c r="B52" s="102" t="s">
        <v>141</v>
      </c>
      <c r="C52" s="54">
        <v>7871</v>
      </c>
      <c r="D52" s="54">
        <v>7652</v>
      </c>
      <c r="E52" s="54">
        <v>7599</v>
      </c>
      <c r="F52" s="54"/>
      <c r="G52" s="54"/>
      <c r="H52" s="54"/>
      <c r="I52" s="99">
        <f t="shared" si="3"/>
        <v>1.0729050184676901E-2</v>
      </c>
      <c r="J52" s="99">
        <f t="shared" si="0"/>
        <v>-3.4557235421166309E-2</v>
      </c>
      <c r="K52" s="96">
        <f t="shared" si="1"/>
        <v>-272</v>
      </c>
      <c r="L52" s="100">
        <f t="shared" si="4"/>
        <v>1.4355834696785771E-2</v>
      </c>
      <c r="M52" s="97">
        <f t="shared" si="2"/>
        <v>-53</v>
      </c>
      <c r="N52" s="97">
        <f t="shared" si="5"/>
        <v>0</v>
      </c>
    </row>
    <row r="53" spans="1:14">
      <c r="A53" s="40">
        <v>51</v>
      </c>
      <c r="B53" s="102" t="s">
        <v>142</v>
      </c>
      <c r="C53" s="54">
        <v>12602</v>
      </c>
      <c r="D53" s="54">
        <v>12932</v>
      </c>
      <c r="E53" s="54">
        <v>12883</v>
      </c>
      <c r="F53" s="54"/>
      <c r="G53" s="54"/>
      <c r="H53" s="54"/>
      <c r="I53" s="99">
        <f t="shared" si="3"/>
        <v>1.818954514135972E-2</v>
      </c>
      <c r="J53" s="99">
        <f t="shared" si="0"/>
        <v>2.2298047928900173E-2</v>
      </c>
      <c r="K53" s="96">
        <f t="shared" si="1"/>
        <v>281</v>
      </c>
      <c r="L53" s="100">
        <f t="shared" si="4"/>
        <v>-1.4830843933076477E-2</v>
      </c>
      <c r="M53" s="97">
        <f t="shared" si="2"/>
        <v>-49</v>
      </c>
      <c r="N53" s="97">
        <f t="shared" si="5"/>
        <v>0</v>
      </c>
    </row>
    <row r="54" spans="1:14">
      <c r="A54" s="40">
        <v>52</v>
      </c>
      <c r="B54" s="102" t="s">
        <v>143</v>
      </c>
      <c r="C54" s="54">
        <v>10239</v>
      </c>
      <c r="D54" s="54">
        <v>9998</v>
      </c>
      <c r="E54" s="54">
        <v>9942</v>
      </c>
      <c r="F54" s="54"/>
      <c r="G54" s="54"/>
      <c r="H54" s="54"/>
      <c r="I54" s="99">
        <f t="shared" si="3"/>
        <v>1.4037138694046289E-2</v>
      </c>
      <c r="J54" s="99">
        <f t="shared" si="0"/>
        <v>-2.9006738939349547E-2</v>
      </c>
      <c r="K54" s="96">
        <f t="shared" si="1"/>
        <v>-297</v>
      </c>
      <c r="L54" s="100">
        <f t="shared" si="4"/>
        <v>1.5675304797593288E-2</v>
      </c>
      <c r="M54" s="97">
        <f t="shared" si="2"/>
        <v>-56</v>
      </c>
      <c r="N54" s="97">
        <f t="shared" si="5"/>
        <v>0</v>
      </c>
    </row>
    <row r="55" spans="1:14">
      <c r="A55" s="40">
        <v>53</v>
      </c>
      <c r="B55" s="102" t="s">
        <v>144</v>
      </c>
      <c r="C55" s="54">
        <v>8086</v>
      </c>
      <c r="D55" s="54">
        <v>7853</v>
      </c>
      <c r="E55" s="54">
        <v>7859</v>
      </c>
      <c r="F55" s="54"/>
      <c r="G55" s="54"/>
      <c r="H55" s="54"/>
      <c r="I55" s="99">
        <f t="shared" si="3"/>
        <v>1.1096144940304744E-2</v>
      </c>
      <c r="J55" s="99">
        <f t="shared" si="0"/>
        <v>-2.8073212960672767E-2</v>
      </c>
      <c r="K55" s="96">
        <f t="shared" si="1"/>
        <v>-227</v>
      </c>
      <c r="L55" s="100">
        <f t="shared" si="4"/>
        <v>1.1980788515332243E-2</v>
      </c>
      <c r="M55" s="97">
        <f t="shared" si="2"/>
        <v>6</v>
      </c>
      <c r="N55" s="97">
        <f t="shared" si="5"/>
        <v>0</v>
      </c>
    </row>
    <row r="56" spans="1:14">
      <c r="A56" s="40">
        <v>54</v>
      </c>
      <c r="B56" s="102" t="s">
        <v>145</v>
      </c>
      <c r="C56" s="54">
        <v>9133</v>
      </c>
      <c r="D56" s="54">
        <v>8716</v>
      </c>
      <c r="E56" s="54">
        <v>8630</v>
      </c>
      <c r="F56" s="54"/>
      <c r="G56" s="54"/>
      <c r="H56" s="54"/>
      <c r="I56" s="99">
        <f t="shared" si="3"/>
        <v>1.2184722081031931E-2</v>
      </c>
      <c r="J56" s="99">
        <f t="shared" si="0"/>
        <v>-5.5075002737326177E-2</v>
      </c>
      <c r="K56" s="96">
        <f t="shared" si="1"/>
        <v>-503</v>
      </c>
      <c r="L56" s="100">
        <f t="shared" si="4"/>
        <v>2.6547738428247217E-2</v>
      </c>
      <c r="M56" s="97">
        <f t="shared" si="2"/>
        <v>-86</v>
      </c>
      <c r="N56" s="97">
        <f t="shared" si="5"/>
        <v>0</v>
      </c>
    </row>
    <row r="57" spans="1:14">
      <c r="A57" s="40">
        <v>55</v>
      </c>
      <c r="B57" s="102" t="s">
        <v>146</v>
      </c>
      <c r="C57" s="54">
        <v>20847</v>
      </c>
      <c r="D57" s="54">
        <v>19640</v>
      </c>
      <c r="E57" s="54">
        <v>19408</v>
      </c>
      <c r="F57" s="54"/>
      <c r="G57" s="54"/>
      <c r="H57" s="54"/>
      <c r="I57" s="99">
        <f t="shared" si="3"/>
        <v>2.7402211604712366E-2</v>
      </c>
      <c r="J57" s="99">
        <f t="shared" si="0"/>
        <v>-6.9026718472681922E-2</v>
      </c>
      <c r="K57" s="96">
        <f t="shared" si="1"/>
        <v>-1439</v>
      </c>
      <c r="L57" s="100">
        <f t="shared" si="4"/>
        <v>7.5948699002480607E-2</v>
      </c>
      <c r="M57" s="97">
        <f t="shared" si="2"/>
        <v>-232</v>
      </c>
      <c r="N57" s="97">
        <f t="shared" si="5"/>
        <v>0</v>
      </c>
    </row>
    <row r="58" spans="1:14">
      <c r="A58" s="40">
        <v>56</v>
      </c>
      <c r="B58" s="102" t="s">
        <v>147</v>
      </c>
      <c r="C58" s="54">
        <v>1794</v>
      </c>
      <c r="D58" s="54">
        <v>1689</v>
      </c>
      <c r="E58" s="54">
        <v>1635</v>
      </c>
      <c r="F58" s="54"/>
      <c r="G58" s="54"/>
      <c r="H58" s="54"/>
      <c r="I58" s="99">
        <f t="shared" si="3"/>
        <v>2.3084612517366406E-3</v>
      </c>
      <c r="J58" s="99">
        <f t="shared" si="0"/>
        <v>-8.8628762541806017E-2</v>
      </c>
      <c r="K58" s="96">
        <f t="shared" si="1"/>
        <v>-159</v>
      </c>
      <c r="L58" s="100">
        <f t="shared" si="4"/>
        <v>8.3918298411357999E-3</v>
      </c>
      <c r="M58" s="97">
        <f t="shared" si="2"/>
        <v>-54</v>
      </c>
      <c r="N58" s="97">
        <f t="shared" si="5"/>
        <v>0</v>
      </c>
    </row>
    <row r="59" spans="1:14">
      <c r="A59" s="40">
        <v>57</v>
      </c>
      <c r="B59" s="102" t="s">
        <v>148</v>
      </c>
      <c r="C59" s="54">
        <v>3175</v>
      </c>
      <c r="D59" s="54">
        <v>3275</v>
      </c>
      <c r="E59" s="54">
        <v>3261</v>
      </c>
      <c r="F59" s="54"/>
      <c r="G59" s="54"/>
      <c r="H59" s="54"/>
      <c r="I59" s="99">
        <f t="shared" si="3"/>
        <v>4.604215377316933E-3</v>
      </c>
      <c r="J59" s="99">
        <f t="shared" si="0"/>
        <v>2.7086614173228347E-2</v>
      </c>
      <c r="K59" s="96">
        <f t="shared" si="1"/>
        <v>86</v>
      </c>
      <c r="L59" s="100">
        <f t="shared" si="4"/>
        <v>-4.5389771467778542E-3</v>
      </c>
      <c r="M59" s="97">
        <f t="shared" si="2"/>
        <v>-14</v>
      </c>
      <c r="N59" s="97">
        <f t="shared" si="5"/>
        <v>0</v>
      </c>
    </row>
    <row r="60" spans="1:14">
      <c r="A60" s="40">
        <v>58</v>
      </c>
      <c r="B60" s="102" t="s">
        <v>149</v>
      </c>
      <c r="C60" s="54">
        <v>13022</v>
      </c>
      <c r="D60" s="54">
        <v>13521</v>
      </c>
      <c r="E60" s="54">
        <v>13389</v>
      </c>
      <c r="F60" s="54"/>
      <c r="G60" s="54"/>
      <c r="H60" s="54"/>
      <c r="I60" s="99">
        <f t="shared" si="3"/>
        <v>1.8903968011927754E-2</v>
      </c>
      <c r="J60" s="99">
        <f t="shared" si="0"/>
        <v>2.8183074796498234E-2</v>
      </c>
      <c r="K60" s="96">
        <f t="shared" si="1"/>
        <v>367</v>
      </c>
      <c r="L60" s="100">
        <f t="shared" si="4"/>
        <v>-1.936982107985433E-2</v>
      </c>
      <c r="M60" s="97">
        <f t="shared" si="2"/>
        <v>-132</v>
      </c>
      <c r="N60" s="97">
        <f t="shared" si="5"/>
        <v>0</v>
      </c>
    </row>
    <row r="61" spans="1:14">
      <c r="A61" s="40">
        <v>59</v>
      </c>
      <c r="B61" s="102" t="s">
        <v>150</v>
      </c>
      <c r="C61" s="54">
        <v>7352</v>
      </c>
      <c r="D61" s="54">
        <v>6853</v>
      </c>
      <c r="E61" s="54">
        <v>6767</v>
      </c>
      <c r="F61" s="54"/>
      <c r="G61" s="54"/>
      <c r="H61" s="54"/>
      <c r="I61" s="99">
        <f t="shared" si="3"/>
        <v>9.5543469666677962E-3</v>
      </c>
      <c r="J61" s="99">
        <f t="shared" si="0"/>
        <v>-7.9570184983677905E-2</v>
      </c>
      <c r="K61" s="96">
        <f t="shared" si="1"/>
        <v>-585</v>
      </c>
      <c r="L61" s="100">
        <f t="shared" si="4"/>
        <v>3.0875600358895867E-2</v>
      </c>
      <c r="M61" s="97">
        <f t="shared" si="2"/>
        <v>-86</v>
      </c>
      <c r="N61" s="97">
        <f t="shared" si="5"/>
        <v>0</v>
      </c>
    </row>
    <row r="62" spans="1:14">
      <c r="A62" s="40">
        <v>60</v>
      </c>
      <c r="B62" s="102" t="s">
        <v>151</v>
      </c>
      <c r="C62" s="54">
        <v>9397</v>
      </c>
      <c r="D62" s="54">
        <v>9242</v>
      </c>
      <c r="E62" s="54">
        <v>9076</v>
      </c>
      <c r="F62" s="54"/>
      <c r="G62" s="54"/>
      <c r="H62" s="54"/>
      <c r="I62" s="99">
        <f t="shared" si="3"/>
        <v>1.2814430777224313E-2</v>
      </c>
      <c r="J62" s="99">
        <f t="shared" si="0"/>
        <v>-3.4159838246248804E-2</v>
      </c>
      <c r="K62" s="96">
        <f t="shared" si="1"/>
        <v>-321</v>
      </c>
      <c r="L62" s="100">
        <f t="shared" si="4"/>
        <v>1.69419960943685E-2</v>
      </c>
      <c r="M62" s="97">
        <f t="shared" si="2"/>
        <v>-166</v>
      </c>
      <c r="N62" s="97">
        <f t="shared" si="5"/>
        <v>0</v>
      </c>
    </row>
    <row r="63" spans="1:14">
      <c r="A63" s="40">
        <v>61</v>
      </c>
      <c r="B63" s="102" t="s">
        <v>152</v>
      </c>
      <c r="C63" s="54">
        <v>5113</v>
      </c>
      <c r="D63" s="54">
        <v>4771</v>
      </c>
      <c r="E63" s="54">
        <v>4709</v>
      </c>
      <c r="F63" s="54"/>
      <c r="G63" s="54"/>
      <c r="H63" s="54"/>
      <c r="I63" s="99">
        <f t="shared" si="3"/>
        <v>6.6486507855827767E-3</v>
      </c>
      <c r="J63" s="99">
        <f t="shared" si="0"/>
        <v>-7.9014277332290245E-2</v>
      </c>
      <c r="K63" s="96">
        <f t="shared" si="1"/>
        <v>-404</v>
      </c>
      <c r="L63" s="100">
        <f t="shared" si="4"/>
        <v>2.1322636829049453E-2</v>
      </c>
      <c r="M63" s="97">
        <f t="shared" si="2"/>
        <v>-62</v>
      </c>
      <c r="N63" s="97">
        <f t="shared" si="5"/>
        <v>0</v>
      </c>
    </row>
    <row r="64" spans="1:14">
      <c r="A64" s="40">
        <v>62</v>
      </c>
      <c r="B64" s="102" t="s">
        <v>153</v>
      </c>
      <c r="C64" s="54">
        <v>1083</v>
      </c>
      <c r="D64" s="54">
        <v>1006</v>
      </c>
      <c r="E64" s="54">
        <v>1011</v>
      </c>
      <c r="F64" s="54"/>
      <c r="G64" s="54"/>
      <c r="H64" s="54"/>
      <c r="I64" s="99">
        <f t="shared" si="3"/>
        <v>1.4274338382298127E-3</v>
      </c>
      <c r="J64" s="99">
        <f t="shared" si="0"/>
        <v>-6.6481994459833799E-2</v>
      </c>
      <c r="K64" s="96">
        <f t="shared" si="1"/>
        <v>-72</v>
      </c>
      <c r="L64" s="100">
        <f t="shared" si="4"/>
        <v>3.8000738903256454E-3</v>
      </c>
      <c r="M64" s="97">
        <f t="shared" si="2"/>
        <v>5</v>
      </c>
      <c r="N64" s="97">
        <f t="shared" si="5"/>
        <v>0</v>
      </c>
    </row>
    <row r="65" spans="1:15">
      <c r="A65" s="40">
        <v>63</v>
      </c>
      <c r="B65" s="102" t="s">
        <v>154</v>
      </c>
      <c r="C65" s="54">
        <v>18965</v>
      </c>
      <c r="D65" s="54">
        <v>18579</v>
      </c>
      <c r="E65" s="54">
        <v>18406</v>
      </c>
      <c r="F65" s="54"/>
      <c r="G65" s="54"/>
      <c r="H65" s="54"/>
      <c r="I65" s="99">
        <f t="shared" si="3"/>
        <v>2.5987484892638902E-2</v>
      </c>
      <c r="J65" s="99">
        <f t="shared" si="0"/>
        <v>-2.9475349327708938E-2</v>
      </c>
      <c r="K65" s="96">
        <f t="shared" si="1"/>
        <v>-559</v>
      </c>
      <c r="L65" s="100">
        <f t="shared" si="4"/>
        <v>2.950335145405605E-2</v>
      </c>
      <c r="M65" s="97">
        <f t="shared" si="2"/>
        <v>-173</v>
      </c>
      <c r="N65" s="97">
        <f t="shared" si="5"/>
        <v>0</v>
      </c>
    </row>
    <row r="66" spans="1:15">
      <c r="A66" s="40">
        <v>64</v>
      </c>
      <c r="B66" s="102" t="s">
        <v>155</v>
      </c>
      <c r="C66" s="54">
        <v>7271</v>
      </c>
      <c r="D66" s="54">
        <v>6894</v>
      </c>
      <c r="E66" s="54">
        <v>6831</v>
      </c>
      <c r="F66" s="54"/>
      <c r="G66" s="54"/>
      <c r="H66" s="54"/>
      <c r="I66" s="99">
        <f t="shared" si="3"/>
        <v>9.6447087526684971E-3</v>
      </c>
      <c r="J66" s="99">
        <f t="shared" si="0"/>
        <v>-6.0514372163388806E-2</v>
      </c>
      <c r="K66" s="96">
        <f t="shared" si="1"/>
        <v>-440</v>
      </c>
      <c r="L66" s="100">
        <f t="shared" si="4"/>
        <v>2.3222673774212277E-2</v>
      </c>
      <c r="M66" s="97">
        <f t="shared" si="2"/>
        <v>-63</v>
      </c>
      <c r="N66" s="97">
        <f t="shared" si="5"/>
        <v>0</v>
      </c>
    </row>
    <row r="67" spans="1:15">
      <c r="A67" s="40">
        <v>65</v>
      </c>
      <c r="B67" s="102" t="s">
        <v>156</v>
      </c>
      <c r="C67" s="54">
        <v>2757</v>
      </c>
      <c r="D67" s="54">
        <v>2729</v>
      </c>
      <c r="E67" s="54">
        <v>2637</v>
      </c>
      <c r="F67" s="54"/>
      <c r="G67" s="54"/>
      <c r="H67" s="54"/>
      <c r="I67" s="99">
        <f t="shared" si="3"/>
        <v>3.7231879638101048E-3</v>
      </c>
      <c r="J67" s="99">
        <f t="shared" ref="J67:J84" si="6">(E67-C67)/C67</f>
        <v>-4.3525571273122961E-2</v>
      </c>
      <c r="K67" s="96">
        <f t="shared" ref="K67:K83" si="7">E67-C67</f>
        <v>-120</v>
      </c>
      <c r="L67" s="100">
        <f t="shared" si="4"/>
        <v>6.333456483876075E-3</v>
      </c>
      <c r="M67" s="97">
        <f t="shared" ref="M67:M83" si="8">E67-D67</f>
        <v>-92</v>
      </c>
      <c r="N67" s="97">
        <f t="shared" si="5"/>
        <v>0</v>
      </c>
      <c r="O67" s="9"/>
    </row>
    <row r="68" spans="1:15">
      <c r="A68" s="40">
        <v>66</v>
      </c>
      <c r="B68" s="102" t="s">
        <v>157</v>
      </c>
      <c r="C68" s="54">
        <v>11936</v>
      </c>
      <c r="D68" s="54">
        <v>12158</v>
      </c>
      <c r="E68" s="54">
        <v>12067</v>
      </c>
      <c r="F68" s="54"/>
      <c r="G68" s="54"/>
      <c r="H68" s="54"/>
      <c r="I68" s="99">
        <f t="shared" ref="I68:I83" si="9">E68/$E$84</f>
        <v>1.7037432369850791E-2</v>
      </c>
      <c r="J68" s="99">
        <f t="shared" si="6"/>
        <v>1.0975201072386059E-2</v>
      </c>
      <c r="K68" s="96">
        <f t="shared" si="7"/>
        <v>131</v>
      </c>
      <c r="L68" s="100">
        <f t="shared" ref="L68:L84" si="10">K68/$K$84</f>
        <v>-6.9140233282313822E-3</v>
      </c>
      <c r="M68" s="97">
        <f t="shared" si="8"/>
        <v>-91</v>
      </c>
      <c r="N68" s="97">
        <f t="shared" ref="N68:N84" si="11">H68-G68</f>
        <v>0</v>
      </c>
    </row>
    <row r="69" spans="1:15">
      <c r="A69" s="40">
        <v>67</v>
      </c>
      <c r="B69" s="102" t="s">
        <v>158</v>
      </c>
      <c r="C69" s="54">
        <v>1469</v>
      </c>
      <c r="D69" s="54">
        <v>1447</v>
      </c>
      <c r="E69" s="54">
        <v>1420</v>
      </c>
      <c r="F69" s="54"/>
      <c r="G69" s="54"/>
      <c r="H69" s="54"/>
      <c r="I69" s="99">
        <f t="shared" si="9"/>
        <v>2.0049021268905378E-3</v>
      </c>
      <c r="J69" s="99">
        <f t="shared" si="6"/>
        <v>-3.3356024506466984E-2</v>
      </c>
      <c r="K69" s="96">
        <f t="shared" si="7"/>
        <v>-49</v>
      </c>
      <c r="L69" s="100">
        <f t="shared" si="10"/>
        <v>2.5861613975827306E-3</v>
      </c>
      <c r="M69" s="97">
        <f t="shared" si="8"/>
        <v>-27</v>
      </c>
      <c r="N69" s="97">
        <f t="shared" si="11"/>
        <v>0</v>
      </c>
    </row>
    <row r="70" spans="1:15">
      <c r="A70" s="40">
        <v>68</v>
      </c>
      <c r="B70" s="102" t="s">
        <v>159</v>
      </c>
      <c r="C70" s="54">
        <v>9795</v>
      </c>
      <c r="D70" s="54">
        <v>9635</v>
      </c>
      <c r="E70" s="54">
        <v>9583</v>
      </c>
      <c r="F70" s="54"/>
      <c r="G70" s="54"/>
      <c r="H70" s="54"/>
      <c r="I70" s="99">
        <f t="shared" si="9"/>
        <v>1.353026555069861E-2</v>
      </c>
      <c r="J70" s="99">
        <f t="shared" si="6"/>
        <v>-2.1643695763144462E-2</v>
      </c>
      <c r="K70" s="96">
        <f t="shared" si="7"/>
        <v>-212</v>
      </c>
      <c r="L70" s="100">
        <f t="shared" si="10"/>
        <v>1.1189106454847733E-2</v>
      </c>
      <c r="M70" s="97">
        <f t="shared" si="8"/>
        <v>-52</v>
      </c>
      <c r="N70" s="97">
        <f t="shared" si="11"/>
        <v>0</v>
      </c>
    </row>
    <row r="71" spans="1:15">
      <c r="A71" s="40">
        <v>69</v>
      </c>
      <c r="B71" s="102" t="s">
        <v>160</v>
      </c>
      <c r="C71" s="54">
        <v>1671</v>
      </c>
      <c r="D71" s="54">
        <v>1751</v>
      </c>
      <c r="E71" s="54">
        <v>1730</v>
      </c>
      <c r="F71" s="54"/>
      <c r="G71" s="54"/>
      <c r="H71" s="54"/>
      <c r="I71" s="99">
        <f t="shared" si="9"/>
        <v>2.4425920278314302E-3</v>
      </c>
      <c r="J71" s="99">
        <f t="shared" si="6"/>
        <v>3.5308198683423102E-2</v>
      </c>
      <c r="K71" s="96">
        <f t="shared" si="7"/>
        <v>59</v>
      </c>
      <c r="L71" s="100">
        <f t="shared" si="10"/>
        <v>-3.1139494379057372E-3</v>
      </c>
      <c r="M71" s="97">
        <f t="shared" si="8"/>
        <v>-21</v>
      </c>
      <c r="N71" s="97">
        <f t="shared" si="11"/>
        <v>0</v>
      </c>
    </row>
    <row r="72" spans="1:15">
      <c r="A72" s="40">
        <v>70</v>
      </c>
      <c r="B72" s="102" t="s">
        <v>161</v>
      </c>
      <c r="C72" s="54">
        <v>5717</v>
      </c>
      <c r="D72" s="54">
        <v>5566</v>
      </c>
      <c r="E72" s="54">
        <v>5565</v>
      </c>
      <c r="F72" s="54"/>
      <c r="G72" s="54"/>
      <c r="H72" s="54"/>
      <c r="I72" s="99">
        <f t="shared" si="9"/>
        <v>7.8572396733421444E-3</v>
      </c>
      <c r="J72" s="99">
        <f t="shared" si="6"/>
        <v>-2.6587370998775582E-2</v>
      </c>
      <c r="K72" s="96">
        <f t="shared" si="7"/>
        <v>-152</v>
      </c>
      <c r="L72" s="100">
        <f t="shared" si="10"/>
        <v>8.0223782129096952E-3</v>
      </c>
      <c r="M72" s="97">
        <f t="shared" si="8"/>
        <v>-1</v>
      </c>
      <c r="N72" s="97">
        <f t="shared" si="11"/>
        <v>0</v>
      </c>
    </row>
    <row r="73" spans="1:15">
      <c r="A73" s="40">
        <v>71</v>
      </c>
      <c r="B73" s="102" t="s">
        <v>162</v>
      </c>
      <c r="C73" s="54">
        <v>3262</v>
      </c>
      <c r="D73" s="54">
        <v>3286</v>
      </c>
      <c r="E73" s="54">
        <v>3234</v>
      </c>
      <c r="F73" s="54"/>
      <c r="G73" s="54"/>
      <c r="H73" s="54"/>
      <c r="I73" s="99">
        <f t="shared" si="9"/>
        <v>4.5660939988478874E-3</v>
      </c>
      <c r="J73" s="99">
        <f t="shared" si="6"/>
        <v>-8.5836909871244635E-3</v>
      </c>
      <c r="K73" s="96">
        <f t="shared" si="7"/>
        <v>-28</v>
      </c>
      <c r="L73" s="100">
        <f t="shared" si="10"/>
        <v>1.4778065129044176E-3</v>
      </c>
      <c r="M73" s="97">
        <f t="shared" si="8"/>
        <v>-52</v>
      </c>
      <c r="N73" s="97">
        <f t="shared" si="11"/>
        <v>0</v>
      </c>
    </row>
    <row r="74" spans="1:15">
      <c r="A74" s="40">
        <v>72</v>
      </c>
      <c r="B74" s="102" t="s">
        <v>163</v>
      </c>
      <c r="C74" s="54">
        <v>956</v>
      </c>
      <c r="D74" s="54">
        <v>993</v>
      </c>
      <c r="E74" s="54">
        <v>971</v>
      </c>
      <c r="F74" s="54"/>
      <c r="G74" s="54"/>
      <c r="H74" s="54"/>
      <c r="I74" s="99">
        <f t="shared" si="9"/>
        <v>1.3709577219793748E-3</v>
      </c>
      <c r="J74" s="99">
        <f t="shared" si="6"/>
        <v>1.5690376569037656E-2</v>
      </c>
      <c r="K74" s="96">
        <f t="shared" si="7"/>
        <v>15</v>
      </c>
      <c r="L74" s="100">
        <f t="shared" si="10"/>
        <v>-7.9168206048450937E-4</v>
      </c>
      <c r="M74" s="97">
        <f t="shared" si="8"/>
        <v>-22</v>
      </c>
      <c r="N74" s="97">
        <f t="shared" si="11"/>
        <v>0</v>
      </c>
    </row>
    <row r="75" spans="1:15">
      <c r="A75" s="40">
        <v>73</v>
      </c>
      <c r="B75" s="102" t="s">
        <v>164</v>
      </c>
      <c r="C75" s="54">
        <v>956</v>
      </c>
      <c r="D75" s="54">
        <v>1155</v>
      </c>
      <c r="E75" s="54">
        <v>1093</v>
      </c>
      <c r="F75" s="54"/>
      <c r="G75" s="54"/>
      <c r="H75" s="54"/>
      <c r="I75" s="99">
        <f t="shared" si="9"/>
        <v>1.5432098765432098E-3</v>
      </c>
      <c r="J75" s="99">
        <f t="shared" si="6"/>
        <v>0.14330543933054393</v>
      </c>
      <c r="K75" s="96">
        <f t="shared" si="7"/>
        <v>137</v>
      </c>
      <c r="L75" s="100">
        <f t="shared" si="10"/>
        <v>-7.2306961524251862E-3</v>
      </c>
      <c r="M75" s="97">
        <f t="shared" si="8"/>
        <v>-62</v>
      </c>
      <c r="N75" s="97">
        <f t="shared" si="11"/>
        <v>0</v>
      </c>
    </row>
    <row r="76" spans="1:15">
      <c r="A76" s="40">
        <v>74</v>
      </c>
      <c r="B76" s="102" t="s">
        <v>165</v>
      </c>
      <c r="C76" s="54">
        <v>699</v>
      </c>
      <c r="D76" s="54">
        <v>693</v>
      </c>
      <c r="E76" s="54">
        <v>687</v>
      </c>
      <c r="F76" s="54"/>
      <c r="G76" s="54"/>
      <c r="H76" s="54"/>
      <c r="I76" s="99">
        <f t="shared" si="9"/>
        <v>9.6997729660126732E-4</v>
      </c>
      <c r="J76" s="99">
        <f t="shared" si="6"/>
        <v>-1.7167381974248927E-2</v>
      </c>
      <c r="K76" s="96">
        <f t="shared" si="7"/>
        <v>-12</v>
      </c>
      <c r="L76" s="100">
        <f t="shared" si="10"/>
        <v>6.333456483876075E-4</v>
      </c>
      <c r="M76" s="97">
        <f t="shared" si="8"/>
        <v>-6</v>
      </c>
      <c r="N76" s="97">
        <f t="shared" si="11"/>
        <v>0</v>
      </c>
    </row>
    <row r="77" spans="1:15">
      <c r="A77" s="40">
        <v>75</v>
      </c>
      <c r="B77" s="102" t="s">
        <v>166</v>
      </c>
      <c r="C77" s="54">
        <v>3397</v>
      </c>
      <c r="D77" s="54">
        <v>3346</v>
      </c>
      <c r="E77" s="54">
        <v>3361</v>
      </c>
      <c r="F77" s="54"/>
      <c r="G77" s="54"/>
      <c r="H77" s="54"/>
      <c r="I77" s="99">
        <f t="shared" si="9"/>
        <v>4.7454056679430267E-3</v>
      </c>
      <c r="J77" s="99">
        <f t="shared" si="6"/>
        <v>-1.0597586105387106E-2</v>
      </c>
      <c r="K77" s="96">
        <f t="shared" si="7"/>
        <v>-36</v>
      </c>
      <c r="L77" s="100">
        <f t="shared" si="10"/>
        <v>1.9000369451628227E-3</v>
      </c>
      <c r="M77" s="97">
        <f t="shared" si="8"/>
        <v>15</v>
      </c>
      <c r="N77" s="97">
        <f t="shared" si="11"/>
        <v>0</v>
      </c>
    </row>
    <row r="78" spans="1:15">
      <c r="A78" s="40">
        <v>76</v>
      </c>
      <c r="B78" s="102" t="s">
        <v>167</v>
      </c>
      <c r="C78" s="54">
        <v>1727</v>
      </c>
      <c r="D78" s="54">
        <v>1735</v>
      </c>
      <c r="E78" s="54">
        <v>1699</v>
      </c>
      <c r="F78" s="54"/>
      <c r="G78" s="54"/>
      <c r="H78" s="54"/>
      <c r="I78" s="99">
        <f t="shared" si="9"/>
        <v>2.398823037737341E-3</v>
      </c>
      <c r="J78" s="99">
        <f t="shared" si="6"/>
        <v>-1.6213086276780544E-2</v>
      </c>
      <c r="K78" s="96">
        <f t="shared" si="7"/>
        <v>-28</v>
      </c>
      <c r="L78" s="100">
        <f t="shared" si="10"/>
        <v>1.4778065129044176E-3</v>
      </c>
      <c r="M78" s="97">
        <f t="shared" si="8"/>
        <v>-36</v>
      </c>
      <c r="N78" s="97">
        <f t="shared" si="11"/>
        <v>0</v>
      </c>
    </row>
    <row r="79" spans="1:15">
      <c r="A79" s="40">
        <v>77</v>
      </c>
      <c r="B79" s="102" t="s">
        <v>168</v>
      </c>
      <c r="C79" s="54">
        <v>1425</v>
      </c>
      <c r="D79" s="54">
        <v>1415</v>
      </c>
      <c r="E79" s="54">
        <v>1421</v>
      </c>
      <c r="F79" s="54"/>
      <c r="G79" s="54"/>
      <c r="H79" s="54"/>
      <c r="I79" s="99">
        <f t="shared" si="9"/>
        <v>2.0063140297967991E-3</v>
      </c>
      <c r="J79" s="99">
        <f t="shared" si="6"/>
        <v>-2.8070175438596489E-3</v>
      </c>
      <c r="K79" s="96">
        <f t="shared" si="7"/>
        <v>-4</v>
      </c>
      <c r="L79" s="100">
        <f t="shared" si="10"/>
        <v>2.1111521612920251E-4</v>
      </c>
      <c r="M79" s="97">
        <f t="shared" si="8"/>
        <v>6</v>
      </c>
      <c r="N79" s="97">
        <f t="shared" si="11"/>
        <v>0</v>
      </c>
    </row>
    <row r="80" spans="1:15">
      <c r="A80" s="40">
        <v>78</v>
      </c>
      <c r="B80" s="102" t="s">
        <v>169</v>
      </c>
      <c r="C80" s="54">
        <v>1128</v>
      </c>
      <c r="D80" s="54">
        <v>1117</v>
      </c>
      <c r="E80" s="54">
        <v>1102</v>
      </c>
      <c r="F80" s="54"/>
      <c r="G80" s="54"/>
      <c r="H80" s="54"/>
      <c r="I80" s="99">
        <f t="shared" si="9"/>
        <v>1.5559170026995584E-3</v>
      </c>
      <c r="J80" s="99">
        <f t="shared" si="6"/>
        <v>-2.3049645390070921E-2</v>
      </c>
      <c r="K80" s="96">
        <f t="shared" si="7"/>
        <v>-26</v>
      </c>
      <c r="L80" s="100">
        <f t="shared" si="10"/>
        <v>1.3722489048398163E-3</v>
      </c>
      <c r="M80" s="97">
        <f t="shared" si="8"/>
        <v>-15</v>
      </c>
      <c r="N80" s="97">
        <f t="shared" si="11"/>
        <v>0</v>
      </c>
    </row>
    <row r="81" spans="1:15">
      <c r="A81" s="40">
        <v>79</v>
      </c>
      <c r="B81" s="102" t="s">
        <v>170</v>
      </c>
      <c r="C81" s="54">
        <v>2359</v>
      </c>
      <c r="D81" s="54">
        <v>2545</v>
      </c>
      <c r="E81" s="54">
        <v>2531</v>
      </c>
      <c r="F81" s="54"/>
      <c r="G81" s="54"/>
      <c r="H81" s="54"/>
      <c r="I81" s="99">
        <f t="shared" si="9"/>
        <v>3.5735262557464449E-3</v>
      </c>
      <c r="J81" s="99">
        <f t="shared" si="6"/>
        <v>7.2912250953793986E-2</v>
      </c>
      <c r="K81" s="96">
        <f t="shared" si="7"/>
        <v>172</v>
      </c>
      <c r="L81" s="100">
        <f t="shared" si="10"/>
        <v>-9.0779542935557084E-3</v>
      </c>
      <c r="M81" s="97">
        <f t="shared" si="8"/>
        <v>-14</v>
      </c>
      <c r="N81" s="97">
        <f t="shared" si="11"/>
        <v>0</v>
      </c>
    </row>
    <row r="82" spans="1:15">
      <c r="A82" s="40">
        <v>80</v>
      </c>
      <c r="B82" s="102" t="s">
        <v>171</v>
      </c>
      <c r="C82" s="54">
        <v>5668</v>
      </c>
      <c r="D82" s="54">
        <v>5278</v>
      </c>
      <c r="E82" s="54">
        <v>5224</v>
      </c>
      <c r="F82" s="54"/>
      <c r="G82" s="54"/>
      <c r="H82" s="54"/>
      <c r="I82" s="99">
        <f t="shared" si="9"/>
        <v>7.3757807823071619E-3</v>
      </c>
      <c r="J82" s="99">
        <f t="shared" si="6"/>
        <v>-7.8334509527170082E-2</v>
      </c>
      <c r="K82" s="96">
        <f t="shared" si="7"/>
        <v>-444</v>
      </c>
      <c r="L82" s="100">
        <f t="shared" si="10"/>
        <v>2.3433788990341479E-2</v>
      </c>
      <c r="M82" s="97">
        <f t="shared" si="8"/>
        <v>-54</v>
      </c>
      <c r="N82" s="97">
        <f t="shared" si="11"/>
        <v>0</v>
      </c>
    </row>
    <row r="83" spans="1:15">
      <c r="A83" s="40">
        <v>81</v>
      </c>
      <c r="B83" s="102" t="s">
        <v>172</v>
      </c>
      <c r="C83" s="54">
        <v>3978</v>
      </c>
      <c r="D83" s="54">
        <v>3710</v>
      </c>
      <c r="E83" s="54">
        <v>3664</v>
      </c>
      <c r="F83" s="54"/>
      <c r="G83" s="54"/>
      <c r="H83" s="54"/>
      <c r="I83" s="99">
        <f t="shared" si="9"/>
        <v>5.1732122485400921E-3</v>
      </c>
      <c r="J83" s="99">
        <f t="shared" si="6"/>
        <v>-7.8934137757667167E-2</v>
      </c>
      <c r="K83" s="96">
        <f t="shared" si="7"/>
        <v>-314</v>
      </c>
      <c r="L83" s="100">
        <f t="shared" si="10"/>
        <v>1.6572544466142397E-2</v>
      </c>
      <c r="M83" s="97">
        <f t="shared" si="8"/>
        <v>-46</v>
      </c>
      <c r="N83" s="97">
        <f t="shared" si="11"/>
        <v>0</v>
      </c>
    </row>
    <row r="84" spans="1:15" s="108" customFormat="1">
      <c r="A84" s="191" t="s">
        <v>173</v>
      </c>
      <c r="B84" s="191"/>
      <c r="C84" s="64">
        <v>727211</v>
      </c>
      <c r="D84" s="64">
        <v>713378</v>
      </c>
      <c r="E84" s="64">
        <v>708264</v>
      </c>
      <c r="F84" s="64"/>
      <c r="G84" s="64"/>
      <c r="H84" s="64"/>
      <c r="I84" s="99">
        <f>SUM(I3:I83)</f>
        <v>1</v>
      </c>
      <c r="J84" s="99">
        <f t="shared" si="6"/>
        <v>-2.6054336361798706E-2</v>
      </c>
      <c r="K84" s="96">
        <f>SUM(K3:K83)</f>
        <v>-18947</v>
      </c>
      <c r="L84" s="100">
        <f t="shared" si="10"/>
        <v>1</v>
      </c>
      <c r="M84" s="96">
        <f>SUM(M3:M83)</f>
        <v>-5114</v>
      </c>
      <c r="N84" s="97">
        <f t="shared" si="11"/>
        <v>0</v>
      </c>
      <c r="O84" s="18"/>
    </row>
    <row r="85" spans="1:15">
      <c r="C85" s="132"/>
      <c r="D85" s="131"/>
      <c r="E85" s="133"/>
      <c r="F85" s="139"/>
      <c r="G85" s="139"/>
      <c r="H85" s="139"/>
      <c r="L85" s="12"/>
    </row>
    <row r="86" spans="1:15">
      <c r="E86" s="139"/>
      <c r="F86" s="139"/>
    </row>
    <row r="87" spans="1:15">
      <c r="C87" s="132"/>
      <c r="D87" s="131"/>
      <c r="E87" s="133"/>
      <c r="F87" s="139"/>
      <c r="G87" s="139"/>
      <c r="H87" s="139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2060"/>
  </sheetPr>
  <dimension ref="A1:O87"/>
  <sheetViews>
    <sheetView topLeftCell="K1" zoomScale="80" zoomScaleNormal="80" workbookViewId="0">
      <pane ySplit="2" topLeftCell="A3" activePane="bottomLeft" state="frozen"/>
      <selection activeCell="W1" sqref="W1"/>
      <selection pane="bottomLeft" activeCell="O1" sqref="O1:X1048576"/>
    </sheetView>
  </sheetViews>
  <sheetFormatPr defaultColWidth="9.140625" defaultRowHeight="15"/>
  <cols>
    <col min="1" max="1" width="11.85546875" style="5" customWidth="1"/>
    <col min="2" max="2" width="16.42578125" style="5" bestFit="1" customWidth="1"/>
    <col min="3" max="8" width="12" style="5" customWidth="1"/>
    <col min="9" max="9" width="18.140625" style="5" customWidth="1"/>
    <col min="10" max="10" width="30.42578125" style="5" customWidth="1"/>
    <col min="11" max="11" width="27.42578125" style="5" customWidth="1"/>
    <col min="12" max="12" width="22.28515625" style="5" customWidth="1"/>
    <col min="13" max="14" width="27.5703125" style="5" customWidth="1"/>
    <col min="15" max="16384" width="9.140625" style="5"/>
  </cols>
  <sheetData>
    <row r="1" spans="1:15" ht="15.75" thickBot="1">
      <c r="C1" s="187" t="s">
        <v>281</v>
      </c>
      <c r="D1" s="187"/>
      <c r="E1" s="188"/>
      <c r="F1" s="189" t="s">
        <v>280</v>
      </c>
      <c r="G1" s="187"/>
      <c r="H1" s="188"/>
    </row>
    <row r="2" spans="1:15" ht="30">
      <c r="A2" s="17" t="s">
        <v>91</v>
      </c>
      <c r="B2" s="17" t="s">
        <v>174</v>
      </c>
      <c r="C2" s="92">
        <v>42795</v>
      </c>
      <c r="D2" s="92">
        <v>43132</v>
      </c>
      <c r="E2" s="92">
        <v>43160</v>
      </c>
      <c r="F2" s="92">
        <v>42795</v>
      </c>
      <c r="G2" s="92">
        <v>43132</v>
      </c>
      <c r="H2" s="92">
        <v>43160</v>
      </c>
      <c r="I2" s="60" t="s">
        <v>299</v>
      </c>
      <c r="J2" s="13" t="s">
        <v>301</v>
      </c>
      <c r="K2" s="91" t="s">
        <v>302</v>
      </c>
      <c r="L2" s="91" t="s">
        <v>308</v>
      </c>
      <c r="M2" s="95" t="s">
        <v>307</v>
      </c>
      <c r="N2" s="159" t="s">
        <v>306</v>
      </c>
    </row>
    <row r="3" spans="1:15">
      <c r="A3" s="40">
        <v>1</v>
      </c>
      <c r="B3" s="102" t="s">
        <v>92</v>
      </c>
      <c r="C3" s="29">
        <v>73611</v>
      </c>
      <c r="D3" s="29">
        <v>72869</v>
      </c>
      <c r="E3" s="29">
        <v>73057</v>
      </c>
      <c r="F3" s="29"/>
      <c r="G3" s="29"/>
      <c r="H3" s="29"/>
      <c r="I3" s="99">
        <f t="shared" ref="I3:I66" si="0">E3/$E$84</f>
        <v>2.4297033285575365E-2</v>
      </c>
      <c r="J3" s="99">
        <f t="shared" ref="J3:J66" si="1">(E3-C3)/C3</f>
        <v>-7.5260490959231634E-3</v>
      </c>
      <c r="K3" s="96">
        <f t="shared" ref="K3:K66" si="2">E3-C3</f>
        <v>-554</v>
      </c>
      <c r="L3" s="100">
        <f>K3/$K$84</f>
        <v>-1.5381198289744017E-2</v>
      </c>
      <c r="M3" s="42">
        <f t="shared" ref="M3:M66" si="3">E3-D3</f>
        <v>188</v>
      </c>
      <c r="N3" s="42">
        <f>H3-G3</f>
        <v>0</v>
      </c>
      <c r="O3" s="8"/>
    </row>
    <row r="4" spans="1:15">
      <c r="A4" s="40">
        <v>2</v>
      </c>
      <c r="B4" s="102" t="s">
        <v>93</v>
      </c>
      <c r="C4" s="29">
        <v>22871</v>
      </c>
      <c r="D4" s="29">
        <v>22873</v>
      </c>
      <c r="E4" s="29">
        <v>22815</v>
      </c>
      <c r="F4" s="29"/>
      <c r="G4" s="29"/>
      <c r="H4" s="29"/>
      <c r="I4" s="99">
        <f t="shared" si="0"/>
        <v>7.5877303257785283E-3</v>
      </c>
      <c r="J4" s="99">
        <f t="shared" si="1"/>
        <v>-2.4485155874251234E-3</v>
      </c>
      <c r="K4" s="96">
        <f t="shared" si="2"/>
        <v>-56</v>
      </c>
      <c r="L4" s="100">
        <f t="shared" ref="L4:L67" si="4">K4/$K$84</f>
        <v>-1.5547781664723194E-3</v>
      </c>
      <c r="M4" s="42">
        <f t="shared" si="3"/>
        <v>-58</v>
      </c>
      <c r="N4" s="42">
        <f t="shared" ref="N4:N67" si="5">H4-G4</f>
        <v>0</v>
      </c>
      <c r="O4" s="8"/>
    </row>
    <row r="5" spans="1:15">
      <c r="A5" s="40">
        <v>3</v>
      </c>
      <c r="B5" s="102" t="s">
        <v>94</v>
      </c>
      <c r="C5" s="29">
        <v>27688</v>
      </c>
      <c r="D5" s="29">
        <v>27496</v>
      </c>
      <c r="E5" s="29">
        <v>27871</v>
      </c>
      <c r="F5" s="29"/>
      <c r="G5" s="29"/>
      <c r="H5" s="29"/>
      <c r="I5" s="99">
        <f t="shared" si="0"/>
        <v>9.2692365509433865E-3</v>
      </c>
      <c r="J5" s="99">
        <f t="shared" si="1"/>
        <v>6.6093614562265238E-3</v>
      </c>
      <c r="K5" s="96">
        <f t="shared" si="2"/>
        <v>183</v>
      </c>
      <c r="L5" s="100">
        <f t="shared" si="4"/>
        <v>5.0807929368649005E-3</v>
      </c>
      <c r="M5" s="42">
        <f t="shared" si="3"/>
        <v>375</v>
      </c>
      <c r="N5" s="42">
        <f t="shared" si="5"/>
        <v>0</v>
      </c>
      <c r="O5" s="8"/>
    </row>
    <row r="6" spans="1:15" ht="14.25" customHeight="1">
      <c r="A6" s="40">
        <v>4</v>
      </c>
      <c r="B6" s="102" t="s">
        <v>95</v>
      </c>
      <c r="C6" s="29">
        <v>18187</v>
      </c>
      <c r="D6" s="29">
        <v>17056</v>
      </c>
      <c r="E6" s="29">
        <v>16883</v>
      </c>
      <c r="F6" s="29"/>
      <c r="G6" s="29"/>
      <c r="H6" s="29"/>
      <c r="I6" s="99">
        <f t="shared" si="0"/>
        <v>5.6148871834371637E-3</v>
      </c>
      <c r="J6" s="99">
        <f t="shared" si="1"/>
        <v>-7.1699565623797215E-2</v>
      </c>
      <c r="K6" s="96">
        <f t="shared" si="2"/>
        <v>-1304</v>
      </c>
      <c r="L6" s="100">
        <f t="shared" si="4"/>
        <v>-3.6204120162141154E-2</v>
      </c>
      <c r="M6" s="42">
        <f t="shared" si="3"/>
        <v>-173</v>
      </c>
      <c r="N6" s="42">
        <f t="shared" si="5"/>
        <v>0</v>
      </c>
      <c r="O6" s="8"/>
    </row>
    <row r="7" spans="1:15">
      <c r="A7" s="40">
        <v>5</v>
      </c>
      <c r="B7" s="102" t="s">
        <v>96</v>
      </c>
      <c r="C7" s="29">
        <v>16828</v>
      </c>
      <c r="D7" s="29">
        <v>17481</v>
      </c>
      <c r="E7" s="29">
        <v>17708</v>
      </c>
      <c r="F7" s="29"/>
      <c r="G7" s="29"/>
      <c r="H7" s="29"/>
      <c r="I7" s="99">
        <f t="shared" si="0"/>
        <v>5.8892627047506538E-3</v>
      </c>
      <c r="J7" s="99">
        <f t="shared" si="1"/>
        <v>5.2293796054195388E-2</v>
      </c>
      <c r="K7" s="96">
        <f t="shared" si="2"/>
        <v>880</v>
      </c>
      <c r="L7" s="100">
        <f t="shared" si="4"/>
        <v>2.4432228330279304E-2</v>
      </c>
      <c r="M7" s="42">
        <f t="shared" si="3"/>
        <v>227</v>
      </c>
      <c r="N7" s="42">
        <f t="shared" si="5"/>
        <v>0</v>
      </c>
      <c r="O7" s="8"/>
    </row>
    <row r="8" spans="1:15">
      <c r="A8" s="40">
        <v>6</v>
      </c>
      <c r="B8" s="102" t="s">
        <v>97</v>
      </c>
      <c r="C8" s="29">
        <v>388995</v>
      </c>
      <c r="D8" s="29">
        <v>398871</v>
      </c>
      <c r="E8" s="29">
        <v>398573</v>
      </c>
      <c r="F8" s="29"/>
      <c r="G8" s="29"/>
      <c r="H8" s="29"/>
      <c r="I8" s="99">
        <f t="shared" si="0"/>
        <v>0.13255596928058405</v>
      </c>
      <c r="J8" s="99">
        <f t="shared" si="1"/>
        <v>2.4622424452756461E-2</v>
      </c>
      <c r="K8" s="96">
        <f t="shared" si="2"/>
        <v>9578</v>
      </c>
      <c r="L8" s="100">
        <f t="shared" si="4"/>
        <v>0.26592259425842635</v>
      </c>
      <c r="M8" s="42">
        <f t="shared" si="3"/>
        <v>-298</v>
      </c>
      <c r="N8" s="42">
        <f t="shared" si="5"/>
        <v>0</v>
      </c>
      <c r="O8" s="8"/>
    </row>
    <row r="9" spans="1:15">
      <c r="A9" s="40">
        <v>7</v>
      </c>
      <c r="B9" s="102" t="s">
        <v>98</v>
      </c>
      <c r="C9" s="29">
        <v>72601</v>
      </c>
      <c r="D9" s="29">
        <v>73447</v>
      </c>
      <c r="E9" s="29">
        <v>73290</v>
      </c>
      <c r="F9" s="29"/>
      <c r="G9" s="29"/>
      <c r="H9" s="29"/>
      <c r="I9" s="99">
        <f t="shared" si="0"/>
        <v>2.4374523584322082E-2</v>
      </c>
      <c r="J9" s="99">
        <f t="shared" si="1"/>
        <v>9.4902274073359865E-3</v>
      </c>
      <c r="K9" s="96">
        <f t="shared" si="2"/>
        <v>689</v>
      </c>
      <c r="L9" s="100">
        <f t="shared" si="4"/>
        <v>1.9129324226775501E-2</v>
      </c>
      <c r="M9" s="42">
        <f t="shared" si="3"/>
        <v>-157</v>
      </c>
      <c r="N9" s="42">
        <f t="shared" si="5"/>
        <v>0</v>
      </c>
      <c r="O9" s="8"/>
    </row>
    <row r="10" spans="1:15">
      <c r="A10" s="40">
        <v>8</v>
      </c>
      <c r="B10" s="102" t="s">
        <v>99</v>
      </c>
      <c r="C10" s="29">
        <v>9334</v>
      </c>
      <c r="D10" s="29">
        <v>9221</v>
      </c>
      <c r="E10" s="29">
        <v>9151</v>
      </c>
      <c r="F10" s="29"/>
      <c r="G10" s="29"/>
      <c r="H10" s="29"/>
      <c r="I10" s="99">
        <f t="shared" si="0"/>
        <v>3.0434065400481835E-3</v>
      </c>
      <c r="J10" s="99">
        <f t="shared" si="1"/>
        <v>-1.9605742446968073E-2</v>
      </c>
      <c r="K10" s="96">
        <f t="shared" si="2"/>
        <v>-183</v>
      </c>
      <c r="L10" s="100">
        <f t="shared" si="4"/>
        <v>-5.0807929368649005E-3</v>
      </c>
      <c r="M10" s="42">
        <f t="shared" si="3"/>
        <v>-70</v>
      </c>
      <c r="N10" s="42">
        <f t="shared" si="5"/>
        <v>0</v>
      </c>
      <c r="O10" s="8"/>
    </row>
    <row r="11" spans="1:15">
      <c r="A11" s="40">
        <v>9</v>
      </c>
      <c r="B11" s="102" t="s">
        <v>100</v>
      </c>
      <c r="C11" s="29">
        <v>38383</v>
      </c>
      <c r="D11" s="29">
        <v>37858</v>
      </c>
      <c r="E11" s="29">
        <v>38201</v>
      </c>
      <c r="F11" s="29"/>
      <c r="G11" s="29"/>
      <c r="H11" s="29"/>
      <c r="I11" s="99">
        <f t="shared" si="0"/>
        <v>1.2704750654177758E-2</v>
      </c>
      <c r="J11" s="99">
        <f t="shared" si="1"/>
        <v>-4.7416825156970533E-3</v>
      </c>
      <c r="K11" s="96">
        <f t="shared" si="2"/>
        <v>-182</v>
      </c>
      <c r="L11" s="100">
        <f t="shared" si="4"/>
        <v>-5.0530290410350379E-3</v>
      </c>
      <c r="M11" s="42">
        <f t="shared" si="3"/>
        <v>343</v>
      </c>
      <c r="N11" s="42">
        <f t="shared" si="5"/>
        <v>0</v>
      </c>
      <c r="O11" s="8"/>
    </row>
    <row r="12" spans="1:15">
      <c r="A12" s="40">
        <v>10</v>
      </c>
      <c r="B12" s="102" t="s">
        <v>101</v>
      </c>
      <c r="C12" s="29">
        <v>46867</v>
      </c>
      <c r="D12" s="29">
        <v>48085</v>
      </c>
      <c r="E12" s="29">
        <v>50236</v>
      </c>
      <c r="F12" s="29"/>
      <c r="G12" s="29"/>
      <c r="H12" s="29"/>
      <c r="I12" s="99">
        <f t="shared" si="0"/>
        <v>1.670730750146001E-2</v>
      </c>
      <c r="J12" s="99">
        <f t="shared" si="1"/>
        <v>7.1884268248447736E-2</v>
      </c>
      <c r="K12" s="96">
        <f t="shared" si="2"/>
        <v>3369</v>
      </c>
      <c r="L12" s="100">
        <f t="shared" si="4"/>
        <v>9.3536565050807929E-2</v>
      </c>
      <c r="M12" s="42">
        <f t="shared" si="3"/>
        <v>2151</v>
      </c>
      <c r="N12" s="42">
        <f t="shared" si="5"/>
        <v>0</v>
      </c>
      <c r="O12" s="8"/>
    </row>
    <row r="13" spans="1:15" ht="15.75" customHeight="1">
      <c r="A13" s="40">
        <v>11</v>
      </c>
      <c r="B13" s="102" t="s">
        <v>102</v>
      </c>
      <c r="C13" s="29">
        <v>8690</v>
      </c>
      <c r="D13" s="29">
        <v>9476</v>
      </c>
      <c r="E13" s="29">
        <v>9335</v>
      </c>
      <c r="F13" s="29"/>
      <c r="G13" s="29"/>
      <c r="H13" s="29"/>
      <c r="I13" s="99">
        <f t="shared" si="0"/>
        <v>3.1046005957108287E-3</v>
      </c>
      <c r="J13" s="99">
        <f t="shared" si="1"/>
        <v>7.4223245109321059E-2</v>
      </c>
      <c r="K13" s="96">
        <f t="shared" si="2"/>
        <v>645</v>
      </c>
      <c r="L13" s="100">
        <f t="shared" si="4"/>
        <v>1.7907712810261534E-2</v>
      </c>
      <c r="M13" s="42">
        <f t="shared" si="3"/>
        <v>-141</v>
      </c>
      <c r="N13" s="42">
        <f t="shared" si="5"/>
        <v>0</v>
      </c>
      <c r="O13" s="8"/>
    </row>
    <row r="14" spans="1:15">
      <c r="A14" s="40">
        <v>12</v>
      </c>
      <c r="B14" s="102" t="s">
        <v>103</v>
      </c>
      <c r="C14" s="29">
        <v>14753</v>
      </c>
      <c r="D14" s="29">
        <v>15250</v>
      </c>
      <c r="E14" s="29">
        <v>15214</v>
      </c>
      <c r="F14" s="29"/>
      <c r="G14" s="29"/>
      <c r="H14" s="29"/>
      <c r="I14" s="99">
        <f t="shared" si="0"/>
        <v>5.0598171894102361E-3</v>
      </c>
      <c r="J14" s="99">
        <f t="shared" si="1"/>
        <v>3.1247881786755236E-2</v>
      </c>
      <c r="K14" s="96">
        <f t="shared" si="2"/>
        <v>461</v>
      </c>
      <c r="L14" s="100">
        <f t="shared" si="4"/>
        <v>1.2799155977566772E-2</v>
      </c>
      <c r="M14" s="42">
        <f t="shared" si="3"/>
        <v>-36</v>
      </c>
      <c r="N14" s="42">
        <f t="shared" si="5"/>
        <v>0</v>
      </c>
      <c r="O14" s="8"/>
    </row>
    <row r="15" spans="1:15">
      <c r="A15" s="40">
        <v>13</v>
      </c>
      <c r="B15" s="102" t="s">
        <v>104</v>
      </c>
      <c r="C15" s="29">
        <v>15636</v>
      </c>
      <c r="D15" s="29">
        <v>15141</v>
      </c>
      <c r="E15" s="29">
        <v>15354</v>
      </c>
      <c r="F15" s="29"/>
      <c r="G15" s="29"/>
      <c r="H15" s="29"/>
      <c r="I15" s="99">
        <f t="shared" si="0"/>
        <v>5.1063778839361609E-3</v>
      </c>
      <c r="J15" s="99">
        <f t="shared" si="1"/>
        <v>-1.8035303146584806E-2</v>
      </c>
      <c r="K15" s="96">
        <f t="shared" si="2"/>
        <v>-282</v>
      </c>
      <c r="L15" s="100">
        <f t="shared" si="4"/>
        <v>-7.8294186240213219E-3</v>
      </c>
      <c r="M15" s="42">
        <f t="shared" si="3"/>
        <v>213</v>
      </c>
      <c r="N15" s="42">
        <f t="shared" si="5"/>
        <v>0</v>
      </c>
      <c r="O15" s="8"/>
    </row>
    <row r="16" spans="1:15">
      <c r="A16" s="40">
        <v>14</v>
      </c>
      <c r="B16" s="102" t="s">
        <v>105</v>
      </c>
      <c r="C16" s="29">
        <v>15199</v>
      </c>
      <c r="D16" s="29">
        <v>14609</v>
      </c>
      <c r="E16" s="29">
        <v>14473</v>
      </c>
      <c r="F16" s="29"/>
      <c r="G16" s="29"/>
      <c r="H16" s="29"/>
      <c r="I16" s="99">
        <f t="shared" si="0"/>
        <v>4.8133780848123005E-3</v>
      </c>
      <c r="J16" s="99">
        <f t="shared" si="1"/>
        <v>-4.7766300414500952E-2</v>
      </c>
      <c r="K16" s="96">
        <f t="shared" si="2"/>
        <v>-726</v>
      </c>
      <c r="L16" s="100">
        <f t="shared" si="4"/>
        <v>-2.0156588372480428E-2</v>
      </c>
      <c r="M16" s="42">
        <f t="shared" si="3"/>
        <v>-136</v>
      </c>
      <c r="N16" s="42">
        <f t="shared" si="5"/>
        <v>0</v>
      </c>
      <c r="O16" s="8"/>
    </row>
    <row r="17" spans="1:15">
      <c r="A17" s="40">
        <v>15</v>
      </c>
      <c r="B17" s="102" t="s">
        <v>106</v>
      </c>
      <c r="C17" s="29">
        <v>12642</v>
      </c>
      <c r="D17" s="29">
        <v>12719</v>
      </c>
      <c r="E17" s="29">
        <v>12797</v>
      </c>
      <c r="F17" s="29"/>
      <c r="G17" s="29"/>
      <c r="H17" s="29"/>
      <c r="I17" s="99">
        <f t="shared" si="0"/>
        <v>4.2559800560590761E-3</v>
      </c>
      <c r="J17" s="99">
        <f t="shared" si="1"/>
        <v>1.2260718240784686E-2</v>
      </c>
      <c r="K17" s="96">
        <f t="shared" si="2"/>
        <v>155</v>
      </c>
      <c r="L17" s="100">
        <f t="shared" si="4"/>
        <v>4.3034038536287414E-3</v>
      </c>
      <c r="M17" s="42">
        <f t="shared" si="3"/>
        <v>78</v>
      </c>
      <c r="N17" s="42">
        <f t="shared" si="5"/>
        <v>0</v>
      </c>
      <c r="O17" s="8"/>
    </row>
    <row r="18" spans="1:15">
      <c r="A18" s="40">
        <v>16</v>
      </c>
      <c r="B18" s="102" t="s">
        <v>107</v>
      </c>
      <c r="C18" s="29">
        <v>78784</v>
      </c>
      <c r="D18" s="29">
        <v>78432</v>
      </c>
      <c r="E18" s="29">
        <v>78577</v>
      </c>
      <c r="F18" s="29"/>
      <c r="G18" s="29"/>
      <c r="H18" s="29"/>
      <c r="I18" s="99">
        <f t="shared" si="0"/>
        <v>2.6132854955454719E-2</v>
      </c>
      <c r="J18" s="99">
        <f t="shared" si="1"/>
        <v>-2.6274370430544275E-3</v>
      </c>
      <c r="K18" s="96">
        <f t="shared" si="2"/>
        <v>-207</v>
      </c>
      <c r="L18" s="100">
        <f t="shared" si="4"/>
        <v>-5.7471264367816091E-3</v>
      </c>
      <c r="M18" s="42">
        <f t="shared" si="3"/>
        <v>145</v>
      </c>
      <c r="N18" s="42">
        <f t="shared" si="5"/>
        <v>0</v>
      </c>
    </row>
    <row r="19" spans="1:15">
      <c r="A19" s="40">
        <v>17</v>
      </c>
      <c r="B19" s="102" t="s">
        <v>108</v>
      </c>
      <c r="C19" s="29">
        <v>23680</v>
      </c>
      <c r="D19" s="29">
        <v>23570</v>
      </c>
      <c r="E19" s="29">
        <v>23530</v>
      </c>
      <c r="F19" s="29"/>
      <c r="G19" s="29"/>
      <c r="H19" s="29"/>
      <c r="I19" s="99">
        <f t="shared" si="0"/>
        <v>7.8255224442502196E-3</v>
      </c>
      <c r="J19" s="99">
        <f t="shared" si="1"/>
        <v>-6.3344594594594598E-3</v>
      </c>
      <c r="K19" s="96">
        <f t="shared" si="2"/>
        <v>-150</v>
      </c>
      <c r="L19" s="100">
        <f t="shared" si="4"/>
        <v>-4.1645843744794273E-3</v>
      </c>
      <c r="M19" s="42">
        <f t="shared" si="3"/>
        <v>-40</v>
      </c>
      <c r="N19" s="42">
        <f t="shared" si="5"/>
        <v>0</v>
      </c>
    </row>
    <row r="20" spans="1:15">
      <c r="A20" s="40">
        <v>18</v>
      </c>
      <c r="B20" s="102" t="s">
        <v>109</v>
      </c>
      <c r="C20" s="29">
        <v>9039</v>
      </c>
      <c r="D20" s="29">
        <v>9777</v>
      </c>
      <c r="E20" s="29">
        <v>10041</v>
      </c>
      <c r="F20" s="29"/>
      <c r="G20" s="29"/>
      <c r="H20" s="29"/>
      <c r="I20" s="99">
        <f t="shared" si="0"/>
        <v>3.3393995266772824E-3</v>
      </c>
      <c r="J20" s="99">
        <f t="shared" si="1"/>
        <v>0.11085297046133422</v>
      </c>
      <c r="K20" s="96">
        <f t="shared" si="2"/>
        <v>1002</v>
      </c>
      <c r="L20" s="100">
        <f t="shared" si="4"/>
        <v>2.7819423621522572E-2</v>
      </c>
      <c r="M20" s="42">
        <f t="shared" si="3"/>
        <v>264</v>
      </c>
      <c r="N20" s="42">
        <f t="shared" si="5"/>
        <v>0</v>
      </c>
    </row>
    <row r="21" spans="1:15">
      <c r="A21" s="40">
        <v>19</v>
      </c>
      <c r="B21" s="102" t="s">
        <v>110</v>
      </c>
      <c r="C21" s="29">
        <v>19685</v>
      </c>
      <c r="D21" s="29">
        <v>19800</v>
      </c>
      <c r="E21" s="29">
        <v>19707</v>
      </c>
      <c r="F21" s="29"/>
      <c r="G21" s="29"/>
      <c r="H21" s="29"/>
      <c r="I21" s="99">
        <f t="shared" si="0"/>
        <v>6.5540829073029785E-3</v>
      </c>
      <c r="J21" s="99">
        <f t="shared" si="1"/>
        <v>1.1176022352044704E-3</v>
      </c>
      <c r="K21" s="96">
        <f t="shared" si="2"/>
        <v>22</v>
      </c>
      <c r="L21" s="100">
        <f t="shared" si="4"/>
        <v>6.1080570825698265E-4</v>
      </c>
      <c r="M21" s="42">
        <f t="shared" si="3"/>
        <v>-93</v>
      </c>
      <c r="N21" s="42">
        <f t="shared" si="5"/>
        <v>0</v>
      </c>
    </row>
    <row r="22" spans="1:15">
      <c r="A22" s="40">
        <v>20</v>
      </c>
      <c r="B22" s="102" t="s">
        <v>111</v>
      </c>
      <c r="C22" s="29">
        <v>35154</v>
      </c>
      <c r="D22" s="29">
        <v>35555</v>
      </c>
      <c r="E22" s="29">
        <v>35623</v>
      </c>
      <c r="F22" s="29"/>
      <c r="G22" s="29"/>
      <c r="H22" s="29"/>
      <c r="I22" s="99">
        <f t="shared" si="0"/>
        <v>1.1847368722121785E-2</v>
      </c>
      <c r="J22" s="99">
        <f t="shared" si="1"/>
        <v>1.3341298287534846E-2</v>
      </c>
      <c r="K22" s="96">
        <f t="shared" si="2"/>
        <v>469</v>
      </c>
      <c r="L22" s="100">
        <f t="shared" si="4"/>
        <v>1.3021267144205675E-2</v>
      </c>
      <c r="M22" s="42">
        <f t="shared" si="3"/>
        <v>68</v>
      </c>
      <c r="N22" s="42">
        <f t="shared" si="5"/>
        <v>0</v>
      </c>
    </row>
    <row r="23" spans="1:15">
      <c r="A23" s="40">
        <v>21</v>
      </c>
      <c r="B23" s="102" t="s">
        <v>112</v>
      </c>
      <c r="C23" s="29">
        <v>64934</v>
      </c>
      <c r="D23" s="29">
        <v>64105</v>
      </c>
      <c r="E23" s="29">
        <v>63839</v>
      </c>
      <c r="F23" s="29"/>
      <c r="G23" s="29"/>
      <c r="H23" s="29"/>
      <c r="I23" s="99">
        <f t="shared" si="0"/>
        <v>2.123134412743263E-2</v>
      </c>
      <c r="J23" s="99">
        <f t="shared" si="1"/>
        <v>-1.6863276557735545E-2</v>
      </c>
      <c r="K23" s="96">
        <f t="shared" si="2"/>
        <v>-1095</v>
      </c>
      <c r="L23" s="100">
        <f t="shared" si="4"/>
        <v>-3.0401465933699818E-2</v>
      </c>
      <c r="M23" s="42">
        <f t="shared" si="3"/>
        <v>-266</v>
      </c>
      <c r="N23" s="42">
        <f t="shared" si="5"/>
        <v>0</v>
      </c>
    </row>
    <row r="24" spans="1:15">
      <c r="A24" s="40">
        <v>22</v>
      </c>
      <c r="B24" s="102" t="s">
        <v>113</v>
      </c>
      <c r="C24" s="29">
        <v>19224</v>
      </c>
      <c r="D24" s="29">
        <v>18996</v>
      </c>
      <c r="E24" s="29">
        <v>18954</v>
      </c>
      <c r="F24" s="29"/>
      <c r="G24" s="29"/>
      <c r="H24" s="29"/>
      <c r="I24" s="99">
        <f t="shared" si="0"/>
        <v>6.3036528860313922E-3</v>
      </c>
      <c r="J24" s="99">
        <f t="shared" si="1"/>
        <v>-1.4044943820224719E-2</v>
      </c>
      <c r="K24" s="96">
        <f t="shared" si="2"/>
        <v>-270</v>
      </c>
      <c r="L24" s="100">
        <f t="shared" si="4"/>
        <v>-7.4962518740629685E-3</v>
      </c>
      <c r="M24" s="42">
        <f t="shared" si="3"/>
        <v>-42</v>
      </c>
      <c r="N24" s="42">
        <f t="shared" si="5"/>
        <v>0</v>
      </c>
    </row>
    <row r="25" spans="1:15">
      <c r="A25" s="40">
        <v>23</v>
      </c>
      <c r="B25" s="102" t="s">
        <v>114</v>
      </c>
      <c r="C25" s="29">
        <v>28709</v>
      </c>
      <c r="D25" s="29">
        <v>29392</v>
      </c>
      <c r="E25" s="29">
        <v>28874</v>
      </c>
      <c r="F25" s="29"/>
      <c r="G25" s="29"/>
      <c r="H25" s="29"/>
      <c r="I25" s="99">
        <f t="shared" si="0"/>
        <v>9.6028106695826964E-3</v>
      </c>
      <c r="J25" s="99">
        <f t="shared" si="1"/>
        <v>5.7473266223135606E-3</v>
      </c>
      <c r="K25" s="96">
        <f t="shared" si="2"/>
        <v>165</v>
      </c>
      <c r="L25" s="100">
        <f t="shared" si="4"/>
        <v>4.5810428119273695E-3</v>
      </c>
      <c r="M25" s="42">
        <f t="shared" si="3"/>
        <v>-518</v>
      </c>
      <c r="N25" s="42">
        <f t="shared" si="5"/>
        <v>0</v>
      </c>
    </row>
    <row r="26" spans="1:15">
      <c r="A26" s="40">
        <v>24</v>
      </c>
      <c r="B26" s="102" t="s">
        <v>115</v>
      </c>
      <c r="C26" s="29">
        <v>13594</v>
      </c>
      <c r="D26" s="29">
        <v>15539</v>
      </c>
      <c r="E26" s="29">
        <v>15265</v>
      </c>
      <c r="F26" s="29"/>
      <c r="G26" s="29"/>
      <c r="H26" s="29"/>
      <c r="I26" s="99">
        <f t="shared" si="0"/>
        <v>5.0767785852732514E-3</v>
      </c>
      <c r="J26" s="99">
        <f t="shared" si="1"/>
        <v>0.1229218772988083</v>
      </c>
      <c r="K26" s="96">
        <f t="shared" si="2"/>
        <v>1671</v>
      </c>
      <c r="L26" s="100">
        <f t="shared" si="4"/>
        <v>4.6393469931700813E-2</v>
      </c>
      <c r="M26" s="42">
        <f t="shared" si="3"/>
        <v>-274</v>
      </c>
      <c r="N26" s="42">
        <f t="shared" si="5"/>
        <v>0</v>
      </c>
    </row>
    <row r="27" spans="1:15">
      <c r="A27" s="40">
        <v>25</v>
      </c>
      <c r="B27" s="102" t="s">
        <v>116</v>
      </c>
      <c r="C27" s="29">
        <v>37308</v>
      </c>
      <c r="D27" s="29">
        <v>36544</v>
      </c>
      <c r="E27" s="29">
        <v>36432</v>
      </c>
      <c r="F27" s="29"/>
      <c r="G27" s="29"/>
      <c r="H27" s="29"/>
      <c r="I27" s="99">
        <f t="shared" si="0"/>
        <v>1.211642302120374E-2</v>
      </c>
      <c r="J27" s="99">
        <f t="shared" si="1"/>
        <v>-2.3480218719845611E-2</v>
      </c>
      <c r="K27" s="96">
        <f t="shared" si="2"/>
        <v>-876</v>
      </c>
      <c r="L27" s="100">
        <f t="shared" si="4"/>
        <v>-2.4321172746959854E-2</v>
      </c>
      <c r="M27" s="42">
        <f t="shared" si="3"/>
        <v>-112</v>
      </c>
      <c r="N27" s="42">
        <f t="shared" si="5"/>
        <v>0</v>
      </c>
    </row>
    <row r="28" spans="1:15">
      <c r="A28" s="40">
        <v>26</v>
      </c>
      <c r="B28" s="102" t="s">
        <v>117</v>
      </c>
      <c r="C28" s="29">
        <v>40962</v>
      </c>
      <c r="D28" s="29">
        <v>41171</v>
      </c>
      <c r="E28" s="29">
        <v>41032</v>
      </c>
      <c r="F28" s="29"/>
      <c r="G28" s="29"/>
      <c r="H28" s="29"/>
      <c r="I28" s="99">
        <f t="shared" si="0"/>
        <v>1.3646274412769869E-2</v>
      </c>
      <c r="J28" s="99">
        <f t="shared" si="1"/>
        <v>1.7089009325716518E-3</v>
      </c>
      <c r="K28" s="96">
        <f t="shared" si="2"/>
        <v>70</v>
      </c>
      <c r="L28" s="100">
        <f t="shared" si="4"/>
        <v>1.9434727080903992E-3</v>
      </c>
      <c r="M28" s="42">
        <f t="shared" si="3"/>
        <v>-139</v>
      </c>
      <c r="N28" s="42">
        <f t="shared" si="5"/>
        <v>0</v>
      </c>
    </row>
    <row r="29" spans="1:15">
      <c r="A29" s="40">
        <v>27</v>
      </c>
      <c r="B29" s="102" t="s">
        <v>118</v>
      </c>
      <c r="C29" s="29">
        <v>53682</v>
      </c>
      <c r="D29" s="29">
        <v>53454</v>
      </c>
      <c r="E29" s="29">
        <v>53609</v>
      </c>
      <c r="F29" s="29"/>
      <c r="G29" s="29"/>
      <c r="H29" s="29"/>
      <c r="I29" s="99">
        <f t="shared" si="0"/>
        <v>1.7829087663145348E-2</v>
      </c>
      <c r="J29" s="99">
        <f t="shared" si="1"/>
        <v>-1.3598599158004545E-3</v>
      </c>
      <c r="K29" s="96">
        <f t="shared" si="2"/>
        <v>-73</v>
      </c>
      <c r="L29" s="100">
        <f t="shared" si="4"/>
        <v>-2.0267643955799879E-3</v>
      </c>
      <c r="M29" s="42">
        <f t="shared" si="3"/>
        <v>155</v>
      </c>
      <c r="N29" s="42">
        <f t="shared" si="5"/>
        <v>0</v>
      </c>
    </row>
    <row r="30" spans="1:15">
      <c r="A30" s="40">
        <v>28</v>
      </c>
      <c r="B30" s="102" t="s">
        <v>119</v>
      </c>
      <c r="C30" s="29">
        <v>17784</v>
      </c>
      <c r="D30" s="29">
        <v>17838</v>
      </c>
      <c r="E30" s="29">
        <v>17737</v>
      </c>
      <c r="F30" s="29"/>
      <c r="G30" s="29"/>
      <c r="H30" s="29"/>
      <c r="I30" s="99">
        <f t="shared" si="0"/>
        <v>5.8989074200453103E-3</v>
      </c>
      <c r="J30" s="99">
        <f t="shared" si="1"/>
        <v>-2.6428250112460637E-3</v>
      </c>
      <c r="K30" s="96">
        <f t="shared" si="2"/>
        <v>-47</v>
      </c>
      <c r="L30" s="100">
        <f t="shared" si="4"/>
        <v>-1.3049031040035539E-3</v>
      </c>
      <c r="M30" s="42">
        <f t="shared" si="3"/>
        <v>-101</v>
      </c>
      <c r="N30" s="42">
        <f t="shared" si="5"/>
        <v>0</v>
      </c>
    </row>
    <row r="31" spans="1:15">
      <c r="A31" s="40">
        <v>29</v>
      </c>
      <c r="B31" s="102" t="s">
        <v>120</v>
      </c>
      <c r="C31" s="29">
        <v>7070</v>
      </c>
      <c r="D31" s="29">
        <v>6916</v>
      </c>
      <c r="E31" s="29">
        <v>6872</v>
      </c>
      <c r="F31" s="29"/>
      <c r="G31" s="29"/>
      <c r="H31" s="29"/>
      <c r="I31" s="99">
        <f t="shared" si="0"/>
        <v>2.2854649484440083E-3</v>
      </c>
      <c r="J31" s="99">
        <f t="shared" si="1"/>
        <v>-2.8005657708628007E-2</v>
      </c>
      <c r="K31" s="96">
        <f t="shared" si="2"/>
        <v>-198</v>
      </c>
      <c r="L31" s="100">
        <f t="shared" si="4"/>
        <v>-5.4972513743128436E-3</v>
      </c>
      <c r="M31" s="42">
        <f t="shared" si="3"/>
        <v>-44</v>
      </c>
      <c r="N31" s="42">
        <f t="shared" si="5"/>
        <v>0</v>
      </c>
    </row>
    <row r="32" spans="1:15">
      <c r="A32" s="40">
        <v>30</v>
      </c>
      <c r="B32" s="102" t="s">
        <v>121</v>
      </c>
      <c r="C32" s="29">
        <v>23993</v>
      </c>
      <c r="D32" s="29">
        <v>21467</v>
      </c>
      <c r="E32" s="29">
        <v>21310</v>
      </c>
      <c r="F32" s="29"/>
      <c r="G32" s="29"/>
      <c r="H32" s="29"/>
      <c r="I32" s="99">
        <f t="shared" si="0"/>
        <v>7.087202859624827E-3</v>
      </c>
      <c r="J32" s="99">
        <f t="shared" si="1"/>
        <v>-0.11182428208227399</v>
      </c>
      <c r="K32" s="96">
        <f t="shared" si="2"/>
        <v>-2683</v>
      </c>
      <c r="L32" s="100">
        <f t="shared" si="4"/>
        <v>-7.4490532511522017E-2</v>
      </c>
      <c r="M32" s="42">
        <f t="shared" si="3"/>
        <v>-157</v>
      </c>
      <c r="N32" s="42">
        <f t="shared" si="5"/>
        <v>0</v>
      </c>
    </row>
    <row r="33" spans="1:14">
      <c r="A33" s="40">
        <v>31</v>
      </c>
      <c r="B33" s="102" t="s">
        <v>122</v>
      </c>
      <c r="C33" s="29">
        <v>50013</v>
      </c>
      <c r="D33" s="29">
        <v>50083</v>
      </c>
      <c r="E33" s="29">
        <v>50427</v>
      </c>
      <c r="F33" s="29"/>
      <c r="G33" s="29"/>
      <c r="H33" s="29"/>
      <c r="I33" s="99">
        <f t="shared" si="0"/>
        <v>1.6770829591848953E-2</v>
      </c>
      <c r="J33" s="99">
        <f t="shared" si="1"/>
        <v>8.2778477595825094E-3</v>
      </c>
      <c r="K33" s="96">
        <f t="shared" si="2"/>
        <v>414</v>
      </c>
      <c r="L33" s="100">
        <f t="shared" si="4"/>
        <v>1.1494252873563218E-2</v>
      </c>
      <c r="M33" s="42">
        <f t="shared" si="3"/>
        <v>344</v>
      </c>
      <c r="N33" s="42">
        <f t="shared" si="5"/>
        <v>0</v>
      </c>
    </row>
    <row r="34" spans="1:14">
      <c r="A34" s="40">
        <v>32</v>
      </c>
      <c r="B34" s="102" t="s">
        <v>123</v>
      </c>
      <c r="C34" s="29">
        <v>24019</v>
      </c>
      <c r="D34" s="29">
        <v>28297</v>
      </c>
      <c r="E34" s="29">
        <v>32513</v>
      </c>
      <c r="F34" s="29"/>
      <c r="G34" s="29"/>
      <c r="H34" s="29"/>
      <c r="I34" s="99">
        <f t="shared" si="0"/>
        <v>1.0813056150867292E-2</v>
      </c>
      <c r="J34" s="99">
        <f t="shared" si="1"/>
        <v>0.3536367042757817</v>
      </c>
      <c r="K34" s="96">
        <f t="shared" si="2"/>
        <v>8494</v>
      </c>
      <c r="L34" s="100">
        <f t="shared" si="4"/>
        <v>0.23582653117885502</v>
      </c>
      <c r="M34" s="42">
        <f t="shared" si="3"/>
        <v>4216</v>
      </c>
      <c r="N34" s="42">
        <f t="shared" si="5"/>
        <v>0</v>
      </c>
    </row>
    <row r="35" spans="1:14">
      <c r="A35" s="40">
        <v>33</v>
      </c>
      <c r="B35" s="102" t="s">
        <v>124</v>
      </c>
      <c r="C35" s="29">
        <v>62766</v>
      </c>
      <c r="D35" s="29">
        <v>61901</v>
      </c>
      <c r="E35" s="29">
        <v>61961</v>
      </c>
      <c r="F35" s="29"/>
      <c r="G35" s="29"/>
      <c r="H35" s="29"/>
      <c r="I35" s="99">
        <f t="shared" si="0"/>
        <v>2.0606765668006285E-2</v>
      </c>
      <c r="J35" s="99">
        <f t="shared" si="1"/>
        <v>-1.2825415033616927E-2</v>
      </c>
      <c r="K35" s="96">
        <f t="shared" si="2"/>
        <v>-805</v>
      </c>
      <c r="L35" s="100">
        <f t="shared" si="4"/>
        <v>-2.2349936143039591E-2</v>
      </c>
      <c r="M35" s="42">
        <f t="shared" si="3"/>
        <v>60</v>
      </c>
      <c r="N35" s="42">
        <f t="shared" si="5"/>
        <v>0</v>
      </c>
    </row>
    <row r="36" spans="1:14">
      <c r="A36" s="40">
        <v>34</v>
      </c>
      <c r="B36" s="102" t="s">
        <v>125</v>
      </c>
      <c r="C36" s="29">
        <v>341757</v>
      </c>
      <c r="D36" s="29">
        <v>344239</v>
      </c>
      <c r="E36" s="29">
        <v>343766</v>
      </c>
      <c r="F36" s="29"/>
      <c r="G36" s="29"/>
      <c r="H36" s="29"/>
      <c r="I36" s="99">
        <f t="shared" si="0"/>
        <v>0.11432845510285257</v>
      </c>
      <c r="J36" s="99">
        <f t="shared" si="1"/>
        <v>5.8784457962821534E-3</v>
      </c>
      <c r="K36" s="96">
        <f t="shared" si="2"/>
        <v>2009</v>
      </c>
      <c r="L36" s="100">
        <f t="shared" si="4"/>
        <v>5.5777666722194461E-2</v>
      </c>
      <c r="M36" s="42">
        <f t="shared" si="3"/>
        <v>-473</v>
      </c>
      <c r="N36" s="42">
        <f t="shared" si="5"/>
        <v>0</v>
      </c>
    </row>
    <row r="37" spans="1:14">
      <c r="A37" s="40">
        <v>35</v>
      </c>
      <c r="B37" s="102" t="s">
        <v>126</v>
      </c>
      <c r="C37" s="29">
        <v>158958</v>
      </c>
      <c r="D37" s="29">
        <v>163448</v>
      </c>
      <c r="E37" s="29">
        <v>163425</v>
      </c>
      <c r="F37" s="29"/>
      <c r="G37" s="29"/>
      <c r="H37" s="29"/>
      <c r="I37" s="99">
        <f t="shared" si="0"/>
        <v>5.4351296449281439E-2</v>
      </c>
      <c r="J37" s="99">
        <f t="shared" si="1"/>
        <v>2.8101762729777678E-2</v>
      </c>
      <c r="K37" s="96">
        <f t="shared" si="2"/>
        <v>4467</v>
      </c>
      <c r="L37" s="100">
        <f t="shared" si="4"/>
        <v>0.12402132267199734</v>
      </c>
      <c r="M37" s="42">
        <f t="shared" si="3"/>
        <v>-23</v>
      </c>
      <c r="N37" s="42">
        <f t="shared" si="5"/>
        <v>0</v>
      </c>
    </row>
    <row r="38" spans="1:14">
      <c r="A38" s="40">
        <v>36</v>
      </c>
      <c r="B38" s="102" t="s">
        <v>127</v>
      </c>
      <c r="C38" s="29">
        <v>13286</v>
      </c>
      <c r="D38" s="29">
        <v>12865</v>
      </c>
      <c r="E38" s="29">
        <v>12783</v>
      </c>
      <c r="F38" s="29"/>
      <c r="G38" s="29"/>
      <c r="H38" s="29"/>
      <c r="I38" s="99">
        <f t="shared" si="0"/>
        <v>4.2513239866064836E-3</v>
      </c>
      <c r="J38" s="99">
        <f t="shared" si="1"/>
        <v>-3.7859400873099504E-2</v>
      </c>
      <c r="K38" s="96">
        <f t="shared" si="2"/>
        <v>-503</v>
      </c>
      <c r="L38" s="100">
        <f t="shared" si="4"/>
        <v>-1.3965239602421011E-2</v>
      </c>
      <c r="M38" s="42">
        <f t="shared" si="3"/>
        <v>-82</v>
      </c>
      <c r="N38" s="42">
        <f t="shared" si="5"/>
        <v>0</v>
      </c>
    </row>
    <row r="39" spans="1:14">
      <c r="A39" s="40">
        <v>37</v>
      </c>
      <c r="B39" s="102" t="s">
        <v>128</v>
      </c>
      <c r="C39" s="29">
        <v>17675</v>
      </c>
      <c r="D39" s="29">
        <v>18490</v>
      </c>
      <c r="E39" s="29">
        <v>19924</v>
      </c>
      <c r="F39" s="29"/>
      <c r="G39" s="29"/>
      <c r="H39" s="29"/>
      <c r="I39" s="99">
        <f t="shared" si="0"/>
        <v>6.6262519838181629E-3</v>
      </c>
      <c r="J39" s="99">
        <f t="shared" si="1"/>
        <v>0.12724186704384724</v>
      </c>
      <c r="K39" s="96">
        <f t="shared" si="2"/>
        <v>2249</v>
      </c>
      <c r="L39" s="100">
        <f t="shared" si="4"/>
        <v>6.2441001721361543E-2</v>
      </c>
      <c r="M39" s="42">
        <f t="shared" si="3"/>
        <v>1434</v>
      </c>
      <c r="N39" s="42">
        <f t="shared" si="5"/>
        <v>0</v>
      </c>
    </row>
    <row r="40" spans="1:14">
      <c r="A40" s="40">
        <v>38</v>
      </c>
      <c r="B40" s="102" t="s">
        <v>129</v>
      </c>
      <c r="C40" s="29">
        <v>50628</v>
      </c>
      <c r="D40" s="29">
        <v>51240</v>
      </c>
      <c r="E40" s="29">
        <v>50930</v>
      </c>
      <c r="F40" s="29"/>
      <c r="G40" s="29"/>
      <c r="H40" s="29"/>
      <c r="I40" s="99">
        <f t="shared" si="0"/>
        <v>1.6938115515752812E-2</v>
      </c>
      <c r="J40" s="99">
        <f t="shared" si="1"/>
        <v>5.9650786126254247E-3</v>
      </c>
      <c r="K40" s="96">
        <f t="shared" si="2"/>
        <v>302</v>
      </c>
      <c r="L40" s="100">
        <f t="shared" si="4"/>
        <v>8.3846965406185799E-3</v>
      </c>
      <c r="M40" s="42">
        <f t="shared" si="3"/>
        <v>-310</v>
      </c>
      <c r="N40" s="42">
        <f t="shared" si="5"/>
        <v>0</v>
      </c>
    </row>
    <row r="41" spans="1:14">
      <c r="A41" s="40">
        <v>39</v>
      </c>
      <c r="B41" s="102" t="s">
        <v>130</v>
      </c>
      <c r="C41" s="29">
        <v>13246</v>
      </c>
      <c r="D41" s="29">
        <v>13074</v>
      </c>
      <c r="E41" s="29">
        <v>13097</v>
      </c>
      <c r="F41" s="29"/>
      <c r="G41" s="29"/>
      <c r="H41" s="29"/>
      <c r="I41" s="99">
        <f t="shared" si="0"/>
        <v>4.3557529729003454E-3</v>
      </c>
      <c r="J41" s="99">
        <f t="shared" si="1"/>
        <v>-1.124867884644421E-2</v>
      </c>
      <c r="K41" s="96">
        <f t="shared" si="2"/>
        <v>-149</v>
      </c>
      <c r="L41" s="100">
        <f t="shared" si="4"/>
        <v>-4.1368204786495638E-3</v>
      </c>
      <c r="M41" s="42">
        <f t="shared" si="3"/>
        <v>23</v>
      </c>
      <c r="N41" s="42">
        <f t="shared" si="5"/>
        <v>0</v>
      </c>
    </row>
    <row r="42" spans="1:14">
      <c r="A42" s="40">
        <v>40</v>
      </c>
      <c r="B42" s="102" t="s">
        <v>131</v>
      </c>
      <c r="C42" s="29">
        <v>11673</v>
      </c>
      <c r="D42" s="29">
        <v>11810</v>
      </c>
      <c r="E42" s="29">
        <v>12209</v>
      </c>
      <c r="F42" s="29"/>
      <c r="G42" s="29"/>
      <c r="H42" s="29"/>
      <c r="I42" s="99">
        <f t="shared" si="0"/>
        <v>4.0604251390501883E-3</v>
      </c>
      <c r="J42" s="99">
        <f t="shared" si="1"/>
        <v>4.59179302664268E-2</v>
      </c>
      <c r="K42" s="96">
        <f t="shared" si="2"/>
        <v>536</v>
      </c>
      <c r="L42" s="100">
        <f t="shared" si="4"/>
        <v>1.4881448164806486E-2</v>
      </c>
      <c r="M42" s="42">
        <f t="shared" si="3"/>
        <v>399</v>
      </c>
      <c r="N42" s="42">
        <f t="shared" si="5"/>
        <v>0</v>
      </c>
    </row>
    <row r="43" spans="1:14">
      <c r="A43" s="40">
        <v>41</v>
      </c>
      <c r="B43" s="102" t="s">
        <v>132</v>
      </c>
      <c r="C43" s="29">
        <v>58091</v>
      </c>
      <c r="D43" s="29">
        <v>58559</v>
      </c>
      <c r="E43" s="29">
        <v>58358</v>
      </c>
      <c r="F43" s="29"/>
      <c r="G43" s="29"/>
      <c r="H43" s="29"/>
      <c r="I43" s="99">
        <f t="shared" si="0"/>
        <v>1.9408492936742641E-2</v>
      </c>
      <c r="J43" s="99">
        <f t="shared" si="1"/>
        <v>4.5962369385963405E-3</v>
      </c>
      <c r="K43" s="96">
        <f t="shared" si="2"/>
        <v>267</v>
      </c>
      <c r="L43" s="100">
        <f t="shared" si="4"/>
        <v>7.4129601865733797E-3</v>
      </c>
      <c r="M43" s="42">
        <f t="shared" si="3"/>
        <v>-201</v>
      </c>
      <c r="N43" s="42">
        <f t="shared" si="5"/>
        <v>0</v>
      </c>
    </row>
    <row r="44" spans="1:14">
      <c r="A44" s="40">
        <v>42</v>
      </c>
      <c r="B44" s="102" t="s">
        <v>133</v>
      </c>
      <c r="C44" s="29">
        <v>76740</v>
      </c>
      <c r="D44" s="29">
        <v>76855</v>
      </c>
      <c r="E44" s="29">
        <v>76926</v>
      </c>
      <c r="F44" s="29"/>
      <c r="G44" s="29"/>
      <c r="H44" s="29"/>
      <c r="I44" s="99">
        <f t="shared" si="0"/>
        <v>2.5583771336438268E-2</v>
      </c>
      <c r="J44" s="99">
        <f t="shared" si="1"/>
        <v>2.4237685691946833E-3</v>
      </c>
      <c r="K44" s="96">
        <f t="shared" si="2"/>
        <v>186</v>
      </c>
      <c r="L44" s="100">
        <f t="shared" si="4"/>
        <v>5.1640846243544893E-3</v>
      </c>
      <c r="M44" s="42">
        <f t="shared" si="3"/>
        <v>71</v>
      </c>
      <c r="N44" s="42">
        <f t="shared" si="5"/>
        <v>0</v>
      </c>
    </row>
    <row r="45" spans="1:14">
      <c r="A45" s="40">
        <v>43</v>
      </c>
      <c r="B45" s="102" t="s">
        <v>134</v>
      </c>
      <c r="C45" s="29">
        <v>22171</v>
      </c>
      <c r="D45" s="29">
        <v>22045</v>
      </c>
      <c r="E45" s="29">
        <v>22502</v>
      </c>
      <c r="F45" s="29"/>
      <c r="G45" s="29"/>
      <c r="H45" s="29"/>
      <c r="I45" s="99">
        <f t="shared" si="0"/>
        <v>7.4836339158741369E-3</v>
      </c>
      <c r="J45" s="99">
        <f t="shared" si="1"/>
        <v>1.492941229534076E-2</v>
      </c>
      <c r="K45" s="96">
        <f t="shared" si="2"/>
        <v>331</v>
      </c>
      <c r="L45" s="100">
        <f t="shared" si="4"/>
        <v>9.1898495196846026E-3</v>
      </c>
      <c r="M45" s="42">
        <f t="shared" si="3"/>
        <v>457</v>
      </c>
      <c r="N45" s="42">
        <f t="shared" si="5"/>
        <v>0</v>
      </c>
    </row>
    <row r="46" spans="1:14">
      <c r="A46" s="40">
        <v>44</v>
      </c>
      <c r="B46" s="102" t="s">
        <v>135</v>
      </c>
      <c r="C46" s="29">
        <v>38282</v>
      </c>
      <c r="D46" s="29">
        <v>39111</v>
      </c>
      <c r="E46" s="29">
        <v>38948</v>
      </c>
      <c r="F46" s="29"/>
      <c r="G46" s="29"/>
      <c r="H46" s="29"/>
      <c r="I46" s="99">
        <f t="shared" si="0"/>
        <v>1.2953185217112518E-2</v>
      </c>
      <c r="J46" s="99">
        <f t="shared" si="1"/>
        <v>1.7397210177106735E-2</v>
      </c>
      <c r="K46" s="96">
        <f t="shared" si="2"/>
        <v>666</v>
      </c>
      <c r="L46" s="100">
        <f t="shared" si="4"/>
        <v>1.8490754622688656E-2</v>
      </c>
      <c r="M46" s="42">
        <f t="shared" si="3"/>
        <v>-163</v>
      </c>
      <c r="N46" s="42">
        <f t="shared" si="5"/>
        <v>0</v>
      </c>
    </row>
    <row r="47" spans="1:14">
      <c r="A47" s="40">
        <v>45</v>
      </c>
      <c r="B47" s="102" t="s">
        <v>136</v>
      </c>
      <c r="C47" s="29">
        <v>44026</v>
      </c>
      <c r="D47" s="29">
        <v>46291</v>
      </c>
      <c r="E47" s="29">
        <v>46097</v>
      </c>
      <c r="F47" s="29"/>
      <c r="G47" s="29"/>
      <c r="H47" s="29"/>
      <c r="I47" s="99">
        <f t="shared" si="0"/>
        <v>1.5330773825439965E-2</v>
      </c>
      <c r="J47" s="99">
        <f t="shared" si="1"/>
        <v>4.7040385226911369E-2</v>
      </c>
      <c r="K47" s="96">
        <f t="shared" si="2"/>
        <v>2071</v>
      </c>
      <c r="L47" s="100">
        <f t="shared" si="4"/>
        <v>5.7499028263645953E-2</v>
      </c>
      <c r="M47" s="42">
        <f t="shared" si="3"/>
        <v>-194</v>
      </c>
      <c r="N47" s="42">
        <f t="shared" si="5"/>
        <v>0</v>
      </c>
    </row>
    <row r="48" spans="1:14">
      <c r="A48" s="40">
        <v>46</v>
      </c>
      <c r="B48" s="102" t="s">
        <v>137</v>
      </c>
      <c r="C48" s="29">
        <v>35710</v>
      </c>
      <c r="D48" s="29">
        <v>37217</v>
      </c>
      <c r="E48" s="29">
        <v>37144</v>
      </c>
      <c r="F48" s="29"/>
      <c r="G48" s="29"/>
      <c r="H48" s="29"/>
      <c r="I48" s="99">
        <f t="shared" si="0"/>
        <v>1.2353217410507019E-2</v>
      </c>
      <c r="J48" s="99">
        <f t="shared" si="1"/>
        <v>4.0156818818258194E-2</v>
      </c>
      <c r="K48" s="96">
        <f t="shared" si="2"/>
        <v>1434</v>
      </c>
      <c r="L48" s="100">
        <f t="shared" si="4"/>
        <v>3.9813426620023323E-2</v>
      </c>
      <c r="M48" s="42">
        <f t="shared" si="3"/>
        <v>-73</v>
      </c>
      <c r="N48" s="42">
        <f t="shared" si="5"/>
        <v>0</v>
      </c>
    </row>
    <row r="49" spans="1:14">
      <c r="A49" s="40">
        <v>47</v>
      </c>
      <c r="B49" s="102" t="s">
        <v>138</v>
      </c>
      <c r="C49" s="29">
        <v>28062</v>
      </c>
      <c r="D49" s="29">
        <v>28173</v>
      </c>
      <c r="E49" s="29">
        <v>28806</v>
      </c>
      <c r="F49" s="29"/>
      <c r="G49" s="29"/>
      <c r="H49" s="29"/>
      <c r="I49" s="99">
        <f t="shared" si="0"/>
        <v>9.5801954750986754E-3</v>
      </c>
      <c r="J49" s="99">
        <f t="shared" si="1"/>
        <v>2.6512721830233055E-2</v>
      </c>
      <c r="K49" s="96">
        <f t="shared" si="2"/>
        <v>744</v>
      </c>
      <c r="L49" s="100">
        <f t="shared" si="4"/>
        <v>2.0656338497417957E-2</v>
      </c>
      <c r="M49" s="42">
        <f t="shared" si="3"/>
        <v>633</v>
      </c>
      <c r="N49" s="42">
        <f t="shared" si="5"/>
        <v>0</v>
      </c>
    </row>
    <row r="50" spans="1:14">
      <c r="A50" s="40">
        <v>48</v>
      </c>
      <c r="B50" s="102" t="s">
        <v>139</v>
      </c>
      <c r="C50" s="29">
        <v>36325</v>
      </c>
      <c r="D50" s="29">
        <v>37347</v>
      </c>
      <c r="E50" s="29">
        <v>37225</v>
      </c>
      <c r="F50" s="29"/>
      <c r="G50" s="29"/>
      <c r="H50" s="29"/>
      <c r="I50" s="99">
        <f t="shared" si="0"/>
        <v>1.2380156098054162E-2</v>
      </c>
      <c r="J50" s="99">
        <f t="shared" si="1"/>
        <v>2.4776324845147971E-2</v>
      </c>
      <c r="K50" s="96">
        <f t="shared" si="2"/>
        <v>900</v>
      </c>
      <c r="L50" s="100">
        <f t="shared" si="4"/>
        <v>2.498750624687656E-2</v>
      </c>
      <c r="M50" s="42">
        <f t="shared" si="3"/>
        <v>-122</v>
      </c>
      <c r="N50" s="42">
        <f t="shared" si="5"/>
        <v>0</v>
      </c>
    </row>
    <row r="51" spans="1:14">
      <c r="A51" s="40">
        <v>49</v>
      </c>
      <c r="B51" s="102" t="s">
        <v>140</v>
      </c>
      <c r="C51" s="29">
        <v>14776</v>
      </c>
      <c r="D51" s="29">
        <v>13635</v>
      </c>
      <c r="E51" s="29">
        <v>13433</v>
      </c>
      <c r="F51" s="29"/>
      <c r="G51" s="29"/>
      <c r="H51" s="29"/>
      <c r="I51" s="99">
        <f t="shared" si="0"/>
        <v>4.467498639762567E-3</v>
      </c>
      <c r="J51" s="99">
        <f t="shared" si="1"/>
        <v>-9.0890633459664319E-2</v>
      </c>
      <c r="K51" s="96">
        <f t="shared" si="2"/>
        <v>-1343</v>
      </c>
      <c r="L51" s="100">
        <f t="shared" si="4"/>
        <v>-3.7286912099505805E-2</v>
      </c>
      <c r="M51" s="42">
        <f t="shared" si="3"/>
        <v>-202</v>
      </c>
      <c r="N51" s="42">
        <f t="shared" si="5"/>
        <v>0</v>
      </c>
    </row>
    <row r="52" spans="1:14">
      <c r="A52" s="40">
        <v>50</v>
      </c>
      <c r="B52" s="102" t="s">
        <v>141</v>
      </c>
      <c r="C52" s="29">
        <v>12099</v>
      </c>
      <c r="D52" s="29">
        <v>12158</v>
      </c>
      <c r="E52" s="29">
        <v>12118</v>
      </c>
      <c r="F52" s="29"/>
      <c r="G52" s="29"/>
      <c r="H52" s="29"/>
      <c r="I52" s="99">
        <f t="shared" si="0"/>
        <v>4.0301606876083371E-3</v>
      </c>
      <c r="J52" s="99">
        <f t="shared" si="1"/>
        <v>1.5703777171667079E-3</v>
      </c>
      <c r="K52" s="96">
        <f t="shared" si="2"/>
        <v>19</v>
      </c>
      <c r="L52" s="100">
        <f t="shared" si="4"/>
        <v>5.2751402076739408E-4</v>
      </c>
      <c r="M52" s="42">
        <f t="shared" si="3"/>
        <v>-40</v>
      </c>
      <c r="N52" s="42">
        <f t="shared" si="5"/>
        <v>0</v>
      </c>
    </row>
    <row r="53" spans="1:14">
      <c r="A53" s="40">
        <v>51</v>
      </c>
      <c r="B53" s="102" t="s">
        <v>142</v>
      </c>
      <c r="C53" s="29">
        <v>13904</v>
      </c>
      <c r="D53" s="29">
        <v>13920</v>
      </c>
      <c r="E53" s="29">
        <v>14679</v>
      </c>
      <c r="F53" s="29"/>
      <c r="G53" s="29"/>
      <c r="H53" s="29"/>
      <c r="I53" s="99">
        <f t="shared" si="0"/>
        <v>4.8818888210433054E-3</v>
      </c>
      <c r="J53" s="99">
        <f t="shared" si="1"/>
        <v>5.5739355581127734E-2</v>
      </c>
      <c r="K53" s="96">
        <f t="shared" si="2"/>
        <v>775</v>
      </c>
      <c r="L53" s="100">
        <f t="shared" si="4"/>
        <v>2.1517019268143707E-2</v>
      </c>
      <c r="M53" s="42">
        <f t="shared" si="3"/>
        <v>759</v>
      </c>
      <c r="N53" s="42">
        <f t="shared" si="5"/>
        <v>0</v>
      </c>
    </row>
    <row r="54" spans="1:14">
      <c r="A54" s="40">
        <v>52</v>
      </c>
      <c r="B54" s="102" t="s">
        <v>143</v>
      </c>
      <c r="C54" s="29">
        <v>25109</v>
      </c>
      <c r="D54" s="29">
        <v>25406</v>
      </c>
      <c r="E54" s="29">
        <v>25362</v>
      </c>
      <c r="F54" s="29"/>
      <c r="G54" s="29"/>
      <c r="H54" s="29"/>
      <c r="I54" s="99">
        <f t="shared" si="0"/>
        <v>8.434802389760904E-3</v>
      </c>
      <c r="J54" s="99">
        <f t="shared" si="1"/>
        <v>1.0076068342028755E-2</v>
      </c>
      <c r="K54" s="96">
        <f t="shared" si="2"/>
        <v>253</v>
      </c>
      <c r="L54" s="100">
        <f t="shared" si="4"/>
        <v>7.0242656449553001E-3</v>
      </c>
      <c r="M54" s="42">
        <f t="shared" si="3"/>
        <v>-44</v>
      </c>
      <c r="N54" s="42">
        <f t="shared" si="5"/>
        <v>0</v>
      </c>
    </row>
    <row r="55" spans="1:14">
      <c r="A55" s="40">
        <v>53</v>
      </c>
      <c r="B55" s="102" t="s">
        <v>144</v>
      </c>
      <c r="C55" s="29">
        <v>15288</v>
      </c>
      <c r="D55" s="29">
        <v>15301</v>
      </c>
      <c r="E55" s="29">
        <v>15743</v>
      </c>
      <c r="F55" s="29"/>
      <c r="G55" s="29"/>
      <c r="H55" s="29"/>
      <c r="I55" s="99">
        <f t="shared" si="0"/>
        <v>5.2357500994403405E-3</v>
      </c>
      <c r="J55" s="99">
        <f t="shared" si="1"/>
        <v>2.976190476190476E-2</v>
      </c>
      <c r="K55" s="96">
        <f t="shared" si="2"/>
        <v>455</v>
      </c>
      <c r="L55" s="100">
        <f t="shared" si="4"/>
        <v>1.2632572602587594E-2</v>
      </c>
      <c r="M55" s="42">
        <f t="shared" si="3"/>
        <v>442</v>
      </c>
      <c r="N55" s="42">
        <f t="shared" si="5"/>
        <v>0</v>
      </c>
    </row>
    <row r="56" spans="1:14">
      <c r="A56" s="40">
        <v>54</v>
      </c>
      <c r="B56" s="102" t="s">
        <v>145</v>
      </c>
      <c r="C56" s="29">
        <v>29897</v>
      </c>
      <c r="D56" s="29">
        <v>29933</v>
      </c>
      <c r="E56" s="29">
        <v>29835</v>
      </c>
      <c r="F56" s="29"/>
      <c r="G56" s="29"/>
      <c r="H56" s="29"/>
      <c r="I56" s="99">
        <f t="shared" si="0"/>
        <v>9.9224165798642294E-3</v>
      </c>
      <c r="J56" s="99">
        <f t="shared" si="1"/>
        <v>-2.073786667558618E-3</v>
      </c>
      <c r="K56" s="96">
        <f t="shared" si="2"/>
        <v>-62</v>
      </c>
      <c r="L56" s="100">
        <f t="shared" si="4"/>
        <v>-1.7213615414514965E-3</v>
      </c>
      <c r="M56" s="42">
        <f t="shared" si="3"/>
        <v>-98</v>
      </c>
      <c r="N56" s="42">
        <f t="shared" si="5"/>
        <v>0</v>
      </c>
    </row>
    <row r="57" spans="1:14">
      <c r="A57" s="40">
        <v>55</v>
      </c>
      <c r="B57" s="102" t="s">
        <v>146</v>
      </c>
      <c r="C57" s="29">
        <v>52732</v>
      </c>
      <c r="D57" s="29">
        <v>53971</v>
      </c>
      <c r="E57" s="29">
        <v>54126</v>
      </c>
      <c r="F57" s="29"/>
      <c r="G57" s="29"/>
      <c r="H57" s="29"/>
      <c r="I57" s="99">
        <f t="shared" si="0"/>
        <v>1.8001029656501803E-2</v>
      </c>
      <c r="J57" s="99">
        <f t="shared" si="1"/>
        <v>2.6435560949707958E-2</v>
      </c>
      <c r="K57" s="96">
        <f t="shared" si="2"/>
        <v>1394</v>
      </c>
      <c r="L57" s="100">
        <f t="shared" si="4"/>
        <v>3.8702870786828811E-2</v>
      </c>
      <c r="M57" s="42">
        <f t="shared" si="3"/>
        <v>155</v>
      </c>
      <c r="N57" s="42">
        <f t="shared" si="5"/>
        <v>0</v>
      </c>
    </row>
    <row r="58" spans="1:14">
      <c r="A58" s="40">
        <v>56</v>
      </c>
      <c r="B58" s="102" t="s">
        <v>147</v>
      </c>
      <c r="C58" s="29">
        <v>14820</v>
      </c>
      <c r="D58" s="29">
        <v>14977</v>
      </c>
      <c r="E58" s="29">
        <v>14903</v>
      </c>
      <c r="F58" s="29"/>
      <c r="G58" s="29"/>
      <c r="H58" s="29"/>
      <c r="I58" s="99">
        <f t="shared" si="0"/>
        <v>4.9563859322847865E-3</v>
      </c>
      <c r="J58" s="99">
        <f t="shared" si="1"/>
        <v>5.6005398110661265E-3</v>
      </c>
      <c r="K58" s="96">
        <f t="shared" si="2"/>
        <v>83</v>
      </c>
      <c r="L58" s="100">
        <f t="shared" si="4"/>
        <v>2.3044033538786161E-3</v>
      </c>
      <c r="M58" s="42">
        <f t="shared" si="3"/>
        <v>-74</v>
      </c>
      <c r="N58" s="42">
        <f t="shared" si="5"/>
        <v>0</v>
      </c>
    </row>
    <row r="59" spans="1:14">
      <c r="A59" s="40">
        <v>57</v>
      </c>
      <c r="B59" s="102" t="s">
        <v>148</v>
      </c>
      <c r="C59" s="29">
        <v>10072</v>
      </c>
      <c r="D59" s="29">
        <v>10022</v>
      </c>
      <c r="E59" s="29">
        <v>9956</v>
      </c>
      <c r="F59" s="29"/>
      <c r="G59" s="29"/>
      <c r="H59" s="29"/>
      <c r="I59" s="99">
        <f t="shared" si="0"/>
        <v>3.3111305335722561E-3</v>
      </c>
      <c r="J59" s="99">
        <f t="shared" si="1"/>
        <v>-1.1517077045274026E-2</v>
      </c>
      <c r="K59" s="96">
        <f t="shared" si="2"/>
        <v>-116</v>
      </c>
      <c r="L59" s="100">
        <f t="shared" si="4"/>
        <v>-3.2206119162640902E-3</v>
      </c>
      <c r="M59" s="42">
        <f t="shared" si="3"/>
        <v>-66</v>
      </c>
      <c r="N59" s="42">
        <f t="shared" si="5"/>
        <v>0</v>
      </c>
    </row>
    <row r="60" spans="1:14">
      <c r="A60" s="40">
        <v>58</v>
      </c>
      <c r="B60" s="102" t="s">
        <v>149</v>
      </c>
      <c r="C60" s="29">
        <v>29043</v>
      </c>
      <c r="D60" s="29">
        <v>30334</v>
      </c>
      <c r="E60" s="29">
        <v>29646</v>
      </c>
      <c r="F60" s="29"/>
      <c r="G60" s="29"/>
      <c r="H60" s="29"/>
      <c r="I60" s="99">
        <f t="shared" si="0"/>
        <v>9.8595596422542293E-3</v>
      </c>
      <c r="J60" s="99">
        <f t="shared" si="1"/>
        <v>2.0762317942361327E-2</v>
      </c>
      <c r="K60" s="96">
        <f t="shared" si="2"/>
        <v>603</v>
      </c>
      <c r="L60" s="100">
        <f t="shared" si="4"/>
        <v>1.6741629185407298E-2</v>
      </c>
      <c r="M60" s="42">
        <f t="shared" si="3"/>
        <v>-688</v>
      </c>
      <c r="N60" s="42">
        <f t="shared" si="5"/>
        <v>0</v>
      </c>
    </row>
    <row r="61" spans="1:14">
      <c r="A61" s="40">
        <v>59</v>
      </c>
      <c r="B61" s="102" t="s">
        <v>150</v>
      </c>
      <c r="C61" s="29">
        <v>28028</v>
      </c>
      <c r="D61" s="29">
        <v>28211</v>
      </c>
      <c r="E61" s="29">
        <v>27993</v>
      </c>
      <c r="F61" s="29"/>
      <c r="G61" s="29"/>
      <c r="H61" s="29"/>
      <c r="I61" s="99">
        <f t="shared" si="0"/>
        <v>9.3098108704588352E-3</v>
      </c>
      <c r="J61" s="99">
        <f t="shared" si="1"/>
        <v>-1.2487512487512488E-3</v>
      </c>
      <c r="K61" s="96">
        <f t="shared" si="2"/>
        <v>-35</v>
      </c>
      <c r="L61" s="100">
        <f t="shared" si="4"/>
        <v>-9.7173635404519958E-4</v>
      </c>
      <c r="M61" s="42">
        <f t="shared" si="3"/>
        <v>-218</v>
      </c>
      <c r="N61" s="42">
        <f t="shared" si="5"/>
        <v>0</v>
      </c>
    </row>
    <row r="62" spans="1:14">
      <c r="A62" s="40">
        <v>60</v>
      </c>
      <c r="B62" s="102" t="s">
        <v>151</v>
      </c>
      <c r="C62" s="29">
        <v>25150</v>
      </c>
      <c r="D62" s="29">
        <v>24623</v>
      </c>
      <c r="E62" s="29">
        <v>24487</v>
      </c>
      <c r="F62" s="29"/>
      <c r="G62" s="29"/>
      <c r="H62" s="29"/>
      <c r="I62" s="99">
        <f t="shared" si="0"/>
        <v>8.1437980489738691E-3</v>
      </c>
      <c r="J62" s="99">
        <f t="shared" si="1"/>
        <v>-2.636182902584493E-2</v>
      </c>
      <c r="K62" s="96">
        <f t="shared" si="2"/>
        <v>-663</v>
      </c>
      <c r="L62" s="100">
        <f t="shared" si="4"/>
        <v>-1.8407462935199067E-2</v>
      </c>
      <c r="M62" s="42">
        <f t="shared" si="3"/>
        <v>-136</v>
      </c>
      <c r="N62" s="42">
        <f t="shared" si="5"/>
        <v>0</v>
      </c>
    </row>
    <row r="63" spans="1:14">
      <c r="A63" s="40">
        <v>61</v>
      </c>
      <c r="B63" s="102" t="s">
        <v>152</v>
      </c>
      <c r="C63" s="29">
        <v>36477</v>
      </c>
      <c r="D63" s="29">
        <v>37053</v>
      </c>
      <c r="E63" s="29">
        <v>36865</v>
      </c>
      <c r="F63" s="29"/>
      <c r="G63" s="29"/>
      <c r="H63" s="29"/>
      <c r="I63" s="99">
        <f t="shared" si="0"/>
        <v>1.2260428597844639E-2</v>
      </c>
      <c r="J63" s="99">
        <f t="shared" si="1"/>
        <v>1.0636839652383694E-2</v>
      </c>
      <c r="K63" s="96">
        <f t="shared" si="2"/>
        <v>388</v>
      </c>
      <c r="L63" s="100">
        <f t="shared" si="4"/>
        <v>1.0772391581986784E-2</v>
      </c>
      <c r="M63" s="42">
        <f t="shared" si="3"/>
        <v>-188</v>
      </c>
      <c r="N63" s="42">
        <f t="shared" si="5"/>
        <v>0</v>
      </c>
    </row>
    <row r="64" spans="1:14">
      <c r="A64" s="40">
        <v>62</v>
      </c>
      <c r="B64" s="102" t="s">
        <v>153</v>
      </c>
      <c r="C64" s="29">
        <v>10190</v>
      </c>
      <c r="D64" s="29">
        <v>11738</v>
      </c>
      <c r="E64" s="29">
        <v>11629</v>
      </c>
      <c r="F64" s="29"/>
      <c r="G64" s="29"/>
      <c r="H64" s="29"/>
      <c r="I64" s="99">
        <f t="shared" si="0"/>
        <v>3.8675308331570677E-3</v>
      </c>
      <c r="J64" s="99">
        <f t="shared" si="1"/>
        <v>0.14121687929342491</v>
      </c>
      <c r="K64" s="96">
        <f t="shared" si="2"/>
        <v>1439</v>
      </c>
      <c r="L64" s="100">
        <f t="shared" si="4"/>
        <v>3.9952246099172639E-2</v>
      </c>
      <c r="M64" s="42">
        <f t="shared" si="3"/>
        <v>-109</v>
      </c>
      <c r="N64" s="42">
        <f t="shared" si="5"/>
        <v>0</v>
      </c>
    </row>
    <row r="65" spans="1:14">
      <c r="A65" s="40">
        <v>63</v>
      </c>
      <c r="B65" s="102" t="s">
        <v>154</v>
      </c>
      <c r="C65" s="29">
        <v>49984</v>
      </c>
      <c r="D65" s="29">
        <v>46418</v>
      </c>
      <c r="E65" s="29">
        <v>47102</v>
      </c>
      <c r="F65" s="29"/>
      <c r="G65" s="29"/>
      <c r="H65" s="29"/>
      <c r="I65" s="99">
        <f t="shared" si="0"/>
        <v>1.5665013096858218E-2</v>
      </c>
      <c r="J65" s="99">
        <f t="shared" si="1"/>
        <v>-5.7658450704225352E-2</v>
      </c>
      <c r="K65" s="96">
        <f t="shared" si="2"/>
        <v>-2882</v>
      </c>
      <c r="L65" s="100">
        <f t="shared" si="4"/>
        <v>-8.0015547781664725E-2</v>
      </c>
      <c r="M65" s="42">
        <f t="shared" si="3"/>
        <v>684</v>
      </c>
      <c r="N65" s="42">
        <f t="shared" si="5"/>
        <v>0</v>
      </c>
    </row>
    <row r="66" spans="1:14">
      <c r="A66" s="40">
        <v>64</v>
      </c>
      <c r="B66" s="102" t="s">
        <v>155</v>
      </c>
      <c r="C66" s="29">
        <v>12909</v>
      </c>
      <c r="D66" s="29">
        <v>13019</v>
      </c>
      <c r="E66" s="29">
        <v>12970</v>
      </c>
      <c r="F66" s="29"/>
      <c r="G66" s="29"/>
      <c r="H66" s="29"/>
      <c r="I66" s="99">
        <f t="shared" si="0"/>
        <v>4.3135157714375419E-3</v>
      </c>
      <c r="J66" s="99">
        <f t="shared" si="1"/>
        <v>4.725385390037958E-3</v>
      </c>
      <c r="K66" s="96">
        <f t="shared" si="2"/>
        <v>61</v>
      </c>
      <c r="L66" s="100">
        <f t="shared" si="4"/>
        <v>1.6935976456216337E-3</v>
      </c>
      <c r="M66" s="42">
        <f t="shared" si="3"/>
        <v>-49</v>
      </c>
      <c r="N66" s="42">
        <f t="shared" si="5"/>
        <v>0</v>
      </c>
    </row>
    <row r="67" spans="1:14">
      <c r="A67" s="40">
        <v>65</v>
      </c>
      <c r="B67" s="102" t="s">
        <v>156</v>
      </c>
      <c r="C67" s="29">
        <v>37692</v>
      </c>
      <c r="D67" s="29">
        <v>37533</v>
      </c>
      <c r="E67" s="29">
        <v>37352</v>
      </c>
      <c r="F67" s="29"/>
      <c r="G67" s="29"/>
      <c r="H67" s="29"/>
      <c r="I67" s="99">
        <f t="shared" ref="I67:I84" si="6">E67/$E$84</f>
        <v>1.2422393299516965E-2</v>
      </c>
      <c r="J67" s="99">
        <f t="shared" ref="J67:J84" si="7">(E67-C67)/C67</f>
        <v>-9.0204817998514267E-3</v>
      </c>
      <c r="K67" s="96">
        <f t="shared" ref="K67:K84" si="8">E67-C67</f>
        <v>-340</v>
      </c>
      <c r="L67" s="100">
        <f t="shared" si="4"/>
        <v>-9.4397245821533672E-3</v>
      </c>
      <c r="M67" s="42">
        <f t="shared" ref="M67:M84" si="9">E67-D67</f>
        <v>-181</v>
      </c>
      <c r="N67" s="42">
        <f t="shared" si="5"/>
        <v>0</v>
      </c>
    </row>
    <row r="68" spans="1:14">
      <c r="A68" s="40">
        <v>66</v>
      </c>
      <c r="B68" s="102" t="s">
        <v>157</v>
      </c>
      <c r="C68" s="29">
        <v>18171</v>
      </c>
      <c r="D68" s="29">
        <v>17085</v>
      </c>
      <c r="E68" s="29">
        <v>18017</v>
      </c>
      <c r="F68" s="29"/>
      <c r="G68" s="29"/>
      <c r="H68" s="29"/>
      <c r="I68" s="99">
        <f t="shared" si="6"/>
        <v>5.9920288090971616E-3</v>
      </c>
      <c r="J68" s="99">
        <f t="shared" si="7"/>
        <v>-8.4750426503769748E-3</v>
      </c>
      <c r="K68" s="96">
        <f t="shared" si="8"/>
        <v>-154</v>
      </c>
      <c r="L68" s="100">
        <f t="shared" ref="L68:L84" si="10">K68/$K$84</f>
        <v>-4.2756399577988788E-3</v>
      </c>
      <c r="M68" s="42">
        <f t="shared" si="9"/>
        <v>932</v>
      </c>
      <c r="N68" s="42">
        <f t="shared" ref="N68:N84" si="11">H68-G68</f>
        <v>0</v>
      </c>
    </row>
    <row r="69" spans="1:14">
      <c r="A69" s="40">
        <v>67</v>
      </c>
      <c r="B69" s="102" t="s">
        <v>158</v>
      </c>
      <c r="C69" s="29">
        <v>22417</v>
      </c>
      <c r="D69" s="29">
        <v>22164</v>
      </c>
      <c r="E69" s="29">
        <v>22045</v>
      </c>
      <c r="F69" s="29"/>
      <c r="G69" s="29"/>
      <c r="H69" s="29"/>
      <c r="I69" s="99">
        <f t="shared" si="6"/>
        <v>7.3316465058859371E-3</v>
      </c>
      <c r="J69" s="99">
        <f t="shared" si="7"/>
        <v>-1.6594548779943794E-2</v>
      </c>
      <c r="K69" s="96">
        <f t="shared" si="8"/>
        <v>-372</v>
      </c>
      <c r="L69" s="100">
        <f t="shared" si="10"/>
        <v>-1.0328169248708979E-2</v>
      </c>
      <c r="M69" s="42">
        <f t="shared" si="9"/>
        <v>-119</v>
      </c>
      <c r="N69" s="42">
        <f t="shared" si="11"/>
        <v>0</v>
      </c>
    </row>
    <row r="70" spans="1:14">
      <c r="A70" s="40">
        <v>68</v>
      </c>
      <c r="B70" s="102" t="s">
        <v>159</v>
      </c>
      <c r="C70" s="29">
        <v>13931</v>
      </c>
      <c r="D70" s="29">
        <v>13480</v>
      </c>
      <c r="E70" s="29">
        <v>14090</v>
      </c>
      <c r="F70" s="29"/>
      <c r="G70" s="29"/>
      <c r="H70" s="29"/>
      <c r="I70" s="99">
        <f t="shared" si="6"/>
        <v>4.6860013276449472E-3</v>
      </c>
      <c r="J70" s="99">
        <f t="shared" si="7"/>
        <v>1.1413394587610365E-2</v>
      </c>
      <c r="K70" s="96">
        <f t="shared" si="8"/>
        <v>159</v>
      </c>
      <c r="L70" s="100">
        <f t="shared" si="10"/>
        <v>4.4144594369481928E-3</v>
      </c>
      <c r="M70" s="42">
        <f t="shared" si="9"/>
        <v>610</v>
      </c>
      <c r="N70" s="42">
        <f t="shared" si="11"/>
        <v>0</v>
      </c>
    </row>
    <row r="71" spans="1:14">
      <c r="A71" s="40">
        <v>69</v>
      </c>
      <c r="B71" s="102" t="s">
        <v>160</v>
      </c>
      <c r="C71" s="29">
        <v>4343</v>
      </c>
      <c r="D71" s="29">
        <v>4766</v>
      </c>
      <c r="E71" s="29">
        <v>4770</v>
      </c>
      <c r="F71" s="29"/>
      <c r="G71" s="29"/>
      <c r="H71" s="29"/>
      <c r="I71" s="99">
        <f t="shared" si="6"/>
        <v>1.5863893777761813E-3</v>
      </c>
      <c r="J71" s="99">
        <f t="shared" si="7"/>
        <v>9.831913423900529E-2</v>
      </c>
      <c r="K71" s="96">
        <f t="shared" si="8"/>
        <v>427</v>
      </c>
      <c r="L71" s="100">
        <f t="shared" si="10"/>
        <v>1.1855183519351435E-2</v>
      </c>
      <c r="M71" s="42">
        <f t="shared" si="9"/>
        <v>4</v>
      </c>
      <c r="N71" s="42">
        <f t="shared" si="11"/>
        <v>0</v>
      </c>
    </row>
    <row r="72" spans="1:14">
      <c r="A72" s="40">
        <v>70</v>
      </c>
      <c r="B72" s="102" t="s">
        <v>161</v>
      </c>
      <c r="C72" s="29">
        <v>9999</v>
      </c>
      <c r="D72" s="29">
        <v>9608</v>
      </c>
      <c r="E72" s="29">
        <v>9939</v>
      </c>
      <c r="F72" s="29"/>
      <c r="G72" s="29"/>
      <c r="H72" s="29"/>
      <c r="I72" s="99">
        <f t="shared" si="6"/>
        <v>3.3054767349512508E-3</v>
      </c>
      <c r="J72" s="99">
        <f t="shared" si="7"/>
        <v>-6.0006000600060002E-3</v>
      </c>
      <c r="K72" s="96">
        <f t="shared" si="8"/>
        <v>-60</v>
      </c>
      <c r="L72" s="100">
        <f t="shared" si="10"/>
        <v>-1.6658337497917708E-3</v>
      </c>
      <c r="M72" s="42">
        <f t="shared" si="9"/>
        <v>331</v>
      </c>
      <c r="N72" s="42">
        <f t="shared" si="11"/>
        <v>0</v>
      </c>
    </row>
    <row r="73" spans="1:14">
      <c r="A73" s="40">
        <v>71</v>
      </c>
      <c r="B73" s="102" t="s">
        <v>162</v>
      </c>
      <c r="C73" s="29">
        <v>16424</v>
      </c>
      <c r="D73" s="29">
        <v>16301</v>
      </c>
      <c r="E73" s="29">
        <v>16211</v>
      </c>
      <c r="F73" s="29"/>
      <c r="G73" s="29"/>
      <c r="H73" s="29"/>
      <c r="I73" s="99">
        <f t="shared" si="6"/>
        <v>5.3913958497127205E-3</v>
      </c>
      <c r="J73" s="99">
        <f t="shared" si="7"/>
        <v>-1.2968826108134438E-2</v>
      </c>
      <c r="K73" s="96">
        <f t="shared" si="8"/>
        <v>-213</v>
      </c>
      <c r="L73" s="100">
        <f t="shared" si="10"/>
        <v>-5.9137098117607867E-3</v>
      </c>
      <c r="M73" s="42">
        <f t="shared" si="9"/>
        <v>-90</v>
      </c>
      <c r="N73" s="42">
        <f t="shared" si="11"/>
        <v>0</v>
      </c>
    </row>
    <row r="74" spans="1:14">
      <c r="A74" s="40">
        <v>72</v>
      </c>
      <c r="B74" s="102" t="s">
        <v>163</v>
      </c>
      <c r="C74" s="29">
        <v>20427</v>
      </c>
      <c r="D74" s="29">
        <v>20488</v>
      </c>
      <c r="E74" s="29">
        <v>20435</v>
      </c>
      <c r="F74" s="29"/>
      <c r="G74" s="29"/>
      <c r="H74" s="29"/>
      <c r="I74" s="99">
        <f t="shared" si="6"/>
        <v>6.796198518837792E-3</v>
      </c>
      <c r="J74" s="99">
        <f t="shared" si="7"/>
        <v>3.9163851764821068E-4</v>
      </c>
      <c r="K74" s="96">
        <f t="shared" si="8"/>
        <v>8</v>
      </c>
      <c r="L74" s="100">
        <f t="shared" si="10"/>
        <v>2.2211116663890278E-4</v>
      </c>
      <c r="M74" s="42">
        <f t="shared" si="9"/>
        <v>-53</v>
      </c>
      <c r="N74" s="42">
        <f t="shared" si="11"/>
        <v>0</v>
      </c>
    </row>
    <row r="75" spans="1:14">
      <c r="A75" s="40">
        <v>73</v>
      </c>
      <c r="B75" s="102" t="s">
        <v>164</v>
      </c>
      <c r="C75" s="29">
        <v>26634</v>
      </c>
      <c r="D75" s="29">
        <v>27655</v>
      </c>
      <c r="E75" s="29">
        <v>27703</v>
      </c>
      <c r="F75" s="29"/>
      <c r="G75" s="29"/>
      <c r="H75" s="29"/>
      <c r="I75" s="99">
        <f t="shared" si="6"/>
        <v>9.2133637175122757E-3</v>
      </c>
      <c r="J75" s="99">
        <f t="shared" si="7"/>
        <v>4.0136667417586543E-2</v>
      </c>
      <c r="K75" s="96">
        <f t="shared" si="8"/>
        <v>1069</v>
      </c>
      <c r="L75" s="100">
        <f t="shared" si="10"/>
        <v>2.9679604642123384E-2</v>
      </c>
      <c r="M75" s="42">
        <f t="shared" si="9"/>
        <v>48</v>
      </c>
      <c r="N75" s="42">
        <f t="shared" si="11"/>
        <v>0</v>
      </c>
    </row>
    <row r="76" spans="1:14">
      <c r="A76" s="40">
        <v>74</v>
      </c>
      <c r="B76" s="102" t="s">
        <v>165</v>
      </c>
      <c r="C76" s="29">
        <v>8108</v>
      </c>
      <c r="D76" s="29">
        <v>8122</v>
      </c>
      <c r="E76" s="29">
        <v>8115</v>
      </c>
      <c r="F76" s="29"/>
      <c r="G76" s="29"/>
      <c r="H76" s="29"/>
      <c r="I76" s="99">
        <f t="shared" si="6"/>
        <v>2.6988574005563336E-3</v>
      </c>
      <c r="J76" s="99">
        <f t="shared" si="7"/>
        <v>8.6334484459792799E-4</v>
      </c>
      <c r="K76" s="96">
        <f t="shared" si="8"/>
        <v>7</v>
      </c>
      <c r="L76" s="100">
        <f t="shared" si="10"/>
        <v>1.9434727080903992E-4</v>
      </c>
      <c r="M76" s="42">
        <f t="shared" si="9"/>
        <v>-7</v>
      </c>
      <c r="N76" s="42">
        <f t="shared" si="11"/>
        <v>0</v>
      </c>
    </row>
    <row r="77" spans="1:14">
      <c r="A77" s="40">
        <v>75</v>
      </c>
      <c r="B77" s="102" t="s">
        <v>166</v>
      </c>
      <c r="C77" s="29">
        <v>4972</v>
      </c>
      <c r="D77" s="29">
        <v>4633</v>
      </c>
      <c r="E77" s="29">
        <v>4613</v>
      </c>
      <c r="F77" s="29"/>
      <c r="G77" s="29"/>
      <c r="H77" s="29"/>
      <c r="I77" s="99">
        <f t="shared" si="6"/>
        <v>1.5341748846292504E-3</v>
      </c>
      <c r="J77" s="99">
        <f t="shared" si="7"/>
        <v>-7.2204344328238135E-2</v>
      </c>
      <c r="K77" s="96">
        <f t="shared" si="8"/>
        <v>-359</v>
      </c>
      <c r="L77" s="100">
        <f t="shared" si="10"/>
        <v>-9.9672386029207617E-3</v>
      </c>
      <c r="M77" s="42">
        <f t="shared" si="9"/>
        <v>-20</v>
      </c>
      <c r="N77" s="42">
        <f t="shared" si="11"/>
        <v>0</v>
      </c>
    </row>
    <row r="78" spans="1:14">
      <c r="A78" s="40">
        <v>76</v>
      </c>
      <c r="B78" s="102" t="s">
        <v>167</v>
      </c>
      <c r="C78" s="29">
        <v>8341</v>
      </c>
      <c r="D78" s="29">
        <v>6974</v>
      </c>
      <c r="E78" s="29">
        <v>6937</v>
      </c>
      <c r="F78" s="29"/>
      <c r="G78" s="29"/>
      <c r="H78" s="29"/>
      <c r="I78" s="99">
        <f t="shared" si="6"/>
        <v>2.3070824137596166E-3</v>
      </c>
      <c r="J78" s="99">
        <f t="shared" si="7"/>
        <v>-0.16832514087039924</v>
      </c>
      <c r="K78" s="96">
        <f t="shared" si="8"/>
        <v>-1404</v>
      </c>
      <c r="L78" s="100">
        <f t="shared" si="10"/>
        <v>-3.8980509745127435E-2</v>
      </c>
      <c r="M78" s="42">
        <f t="shared" si="9"/>
        <v>-37</v>
      </c>
      <c r="N78" s="42">
        <f t="shared" si="11"/>
        <v>0</v>
      </c>
    </row>
    <row r="79" spans="1:14">
      <c r="A79" s="40">
        <v>77</v>
      </c>
      <c r="B79" s="102" t="s">
        <v>168</v>
      </c>
      <c r="C79" s="29">
        <v>9624</v>
      </c>
      <c r="D79" s="29">
        <v>11140</v>
      </c>
      <c r="E79" s="29">
        <v>11771</v>
      </c>
      <c r="F79" s="29"/>
      <c r="G79" s="29"/>
      <c r="H79" s="29"/>
      <c r="I79" s="99">
        <f t="shared" si="6"/>
        <v>3.9147566804619352E-3</v>
      </c>
      <c r="J79" s="99">
        <f t="shared" si="7"/>
        <v>0.22308811305070655</v>
      </c>
      <c r="K79" s="96">
        <f t="shared" si="8"/>
        <v>2147</v>
      </c>
      <c r="L79" s="100">
        <f t="shared" si="10"/>
        <v>5.9609084346715531E-2</v>
      </c>
      <c r="M79" s="42">
        <f t="shared" si="9"/>
        <v>631</v>
      </c>
      <c r="N79" s="42">
        <f t="shared" si="11"/>
        <v>0</v>
      </c>
    </row>
    <row r="80" spans="1:14">
      <c r="A80" s="40">
        <v>78</v>
      </c>
      <c r="B80" s="171" t="s">
        <v>169</v>
      </c>
      <c r="C80" s="29">
        <v>13185</v>
      </c>
      <c r="D80" s="29">
        <v>12267</v>
      </c>
      <c r="E80" s="29">
        <v>12992</v>
      </c>
      <c r="F80" s="29"/>
      <c r="G80" s="29"/>
      <c r="H80" s="29"/>
      <c r="I80" s="99">
        <f t="shared" si="6"/>
        <v>4.3208324520059016E-3</v>
      </c>
      <c r="J80" s="99">
        <f t="shared" si="7"/>
        <v>-1.4637846037163444E-2</v>
      </c>
      <c r="K80" s="96">
        <f t="shared" si="8"/>
        <v>-193</v>
      </c>
      <c r="L80" s="100">
        <f t="shared" si="10"/>
        <v>-5.3584318951635295E-3</v>
      </c>
      <c r="M80" s="42">
        <f t="shared" si="9"/>
        <v>725</v>
      </c>
      <c r="N80" s="42">
        <f t="shared" si="11"/>
        <v>0</v>
      </c>
    </row>
    <row r="81" spans="1:14">
      <c r="A81" s="40">
        <v>79</v>
      </c>
      <c r="B81" s="171" t="s">
        <v>170</v>
      </c>
      <c r="C81" s="29">
        <v>6076</v>
      </c>
      <c r="D81" s="29">
        <v>6415</v>
      </c>
      <c r="E81" s="29">
        <v>6372</v>
      </c>
      <c r="F81" s="29"/>
      <c r="G81" s="29"/>
      <c r="H81" s="29"/>
      <c r="I81" s="99">
        <f t="shared" si="6"/>
        <v>2.1191767537085595E-3</v>
      </c>
      <c r="J81" s="99">
        <f t="shared" si="7"/>
        <v>4.8716260697827515E-2</v>
      </c>
      <c r="K81" s="96">
        <f t="shared" si="8"/>
        <v>296</v>
      </c>
      <c r="L81" s="100">
        <f t="shared" si="10"/>
        <v>8.2181131656394023E-3</v>
      </c>
      <c r="M81" s="42">
        <f t="shared" si="9"/>
        <v>-43</v>
      </c>
      <c r="N81" s="42">
        <f t="shared" si="11"/>
        <v>0</v>
      </c>
    </row>
    <row r="82" spans="1:14">
      <c r="A82" s="40">
        <v>80</v>
      </c>
      <c r="B82" s="102" t="s">
        <v>171</v>
      </c>
      <c r="C82" s="29">
        <v>18312</v>
      </c>
      <c r="D82" s="29">
        <v>18876</v>
      </c>
      <c r="E82" s="29">
        <v>18820</v>
      </c>
      <c r="F82" s="29"/>
      <c r="G82" s="29"/>
      <c r="H82" s="29"/>
      <c r="I82" s="99">
        <f t="shared" si="6"/>
        <v>6.2590876498422919E-3</v>
      </c>
      <c r="J82" s="99">
        <f t="shared" si="7"/>
        <v>2.7741371778069027E-2</v>
      </c>
      <c r="K82" s="96">
        <f t="shared" si="8"/>
        <v>508</v>
      </c>
      <c r="L82" s="100">
        <f t="shared" si="10"/>
        <v>1.4104059081570326E-2</v>
      </c>
      <c r="M82" s="42">
        <f t="shared" si="9"/>
        <v>-56</v>
      </c>
      <c r="N82" s="42">
        <f t="shared" si="11"/>
        <v>0</v>
      </c>
    </row>
    <row r="83" spans="1:14">
      <c r="A83" s="40">
        <v>81</v>
      </c>
      <c r="B83" s="102" t="s">
        <v>172</v>
      </c>
      <c r="C83" s="29">
        <v>12361</v>
      </c>
      <c r="D83" s="29">
        <v>12411</v>
      </c>
      <c r="E83" s="29">
        <v>12398</v>
      </c>
      <c r="F83" s="29"/>
      <c r="G83" s="29"/>
      <c r="H83" s="29"/>
      <c r="I83" s="99">
        <f t="shared" si="6"/>
        <v>4.1232820766601884E-3</v>
      </c>
      <c r="J83" s="99">
        <f t="shared" si="7"/>
        <v>2.9932853329018689E-3</v>
      </c>
      <c r="K83" s="96">
        <f t="shared" si="8"/>
        <v>37</v>
      </c>
      <c r="L83" s="100">
        <f t="shared" si="10"/>
        <v>1.0272641457049253E-3</v>
      </c>
      <c r="M83" s="42">
        <f t="shared" si="9"/>
        <v>-13</v>
      </c>
      <c r="N83" s="42">
        <f t="shared" si="11"/>
        <v>0</v>
      </c>
    </row>
    <row r="84" spans="1:14" s="108" customFormat="1">
      <c r="A84" s="191" t="s">
        <v>173</v>
      </c>
      <c r="B84" s="191"/>
      <c r="C84" s="63">
        <v>2970810</v>
      </c>
      <c r="D84" s="63">
        <v>2996690</v>
      </c>
      <c r="E84" s="63">
        <v>3006828</v>
      </c>
      <c r="F84" s="63"/>
      <c r="G84" s="63"/>
      <c r="H84" s="63"/>
      <c r="I84" s="99">
        <f t="shared" si="6"/>
        <v>1</v>
      </c>
      <c r="J84" s="99">
        <f t="shared" si="7"/>
        <v>1.2123966191038808E-2</v>
      </c>
      <c r="K84" s="96">
        <f t="shared" si="8"/>
        <v>36018</v>
      </c>
      <c r="L84" s="100">
        <f t="shared" si="10"/>
        <v>1</v>
      </c>
      <c r="M84" s="110">
        <f t="shared" si="9"/>
        <v>10138</v>
      </c>
      <c r="N84" s="42">
        <f t="shared" si="11"/>
        <v>0</v>
      </c>
    </row>
    <row r="85" spans="1:14">
      <c r="C85" s="134"/>
      <c r="D85" s="133"/>
      <c r="E85" s="135"/>
      <c r="F85" s="139"/>
      <c r="G85" s="139"/>
      <c r="H85" s="139"/>
      <c r="L85" s="12"/>
    </row>
    <row r="86" spans="1:14">
      <c r="E86" s="11"/>
      <c r="F86" s="139"/>
    </row>
    <row r="87" spans="1:14">
      <c r="E87" s="139"/>
      <c r="F87" s="139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Endeksler</vt:lpstr>
      <vt:lpstr>Endeksler2</vt:lpstr>
      <vt:lpstr>4a-4b-4c</vt:lpstr>
      <vt:lpstr>4a_Sektör</vt:lpstr>
      <vt:lpstr>4a_İmalat_Sektör</vt:lpstr>
      <vt:lpstr>4a_İl</vt:lpstr>
      <vt:lpstr>4b_Esnaf_İl</vt:lpstr>
      <vt:lpstr>4b_Tarım_İl</vt:lpstr>
      <vt:lpstr>4c_Kamu_İl </vt:lpstr>
      <vt:lpstr>4a_İşyeri_Sektör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AsusN20</cp:lastModifiedBy>
  <dcterms:created xsi:type="dcterms:W3CDTF">2011-08-11T09:01:00Z</dcterms:created>
  <dcterms:modified xsi:type="dcterms:W3CDTF">2018-06-27T08:26:52Z</dcterms:modified>
</cp:coreProperties>
</file>