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869" firstSheet="16" activeTab="21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'4a_Kadın_İmalat_Sektör'!$A$2:$K$18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45621"/>
  <fileRecoveryPr autoRecover="0"/>
</workbook>
</file>

<file path=xl/calcChain.xml><?xml version="1.0" encoding="utf-8"?>
<calcChain xmlns="http://schemas.openxmlformats.org/spreadsheetml/2006/main">
  <c r="H66" i="36" l="1"/>
  <c r="G66" i="36"/>
  <c r="E66" i="36"/>
  <c r="C66" i="36"/>
  <c r="I117" i="27"/>
  <c r="G117" i="27"/>
  <c r="E117" i="27"/>
  <c r="C117" i="27"/>
  <c r="E94" i="5" l="1"/>
  <c r="I116" i="27" l="1"/>
  <c r="G116" i="27"/>
  <c r="E116" i="27"/>
  <c r="C116" i="27"/>
  <c r="H65" i="36"/>
  <c r="C65" i="36"/>
  <c r="E65" i="36"/>
  <c r="G65" i="36"/>
  <c r="G64" i="36" l="1"/>
  <c r="H64" i="36"/>
  <c r="E64" i="36"/>
  <c r="C64" i="36"/>
  <c r="I115" i="27"/>
  <c r="G115" i="27"/>
  <c r="E115" i="27"/>
  <c r="C115" i="27"/>
  <c r="H3" i="9" l="1"/>
  <c r="I3" i="9"/>
  <c r="J3" i="9"/>
  <c r="K3" i="9"/>
  <c r="L3" i="9"/>
  <c r="H3" i="8"/>
  <c r="I3" i="8"/>
  <c r="J3" i="8"/>
  <c r="K3" i="8"/>
  <c r="L3" i="8"/>
  <c r="I3" i="31" l="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C63" i="36" l="1"/>
  <c r="E63" i="36"/>
  <c r="G63" i="36"/>
  <c r="H63" i="36"/>
  <c r="I114" i="27"/>
  <c r="G114" i="27"/>
  <c r="E114" i="27"/>
  <c r="C114" i="27"/>
  <c r="H62" i="36" l="1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13" i="27" l="1"/>
  <c r="G113" i="27"/>
  <c r="E113" i="27"/>
  <c r="C113" i="27"/>
  <c r="I112" i="27" l="1"/>
  <c r="G112" i="27"/>
  <c r="E112" i="27"/>
  <c r="C112" i="27"/>
  <c r="I111" i="27" l="1"/>
  <c r="G111" i="27"/>
  <c r="E111" i="27"/>
  <c r="C111" i="27"/>
  <c r="I110" i="27" l="1"/>
  <c r="G110" i="27"/>
  <c r="E110" i="27"/>
  <c r="C110" i="27"/>
  <c r="I109" i="27" l="1"/>
  <c r="G109" i="27"/>
  <c r="E109" i="27"/>
  <c r="C109" i="27"/>
  <c r="I108" i="27" l="1"/>
  <c r="G108" i="27"/>
  <c r="E108" i="27"/>
  <c r="C108" i="27"/>
  <c r="I102" i="27" l="1"/>
  <c r="I103" i="27"/>
  <c r="G102" i="27"/>
  <c r="G103" i="27"/>
  <c r="E102" i="27"/>
  <c r="E103" i="27"/>
  <c r="E107" i="27"/>
  <c r="I107" i="27"/>
  <c r="G107" i="27"/>
  <c r="C107" i="27"/>
  <c r="L92" i="34" l="1"/>
  <c r="K92" i="34"/>
  <c r="J92" i="34"/>
  <c r="I92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L82" i="31"/>
  <c r="K82" i="31"/>
  <c r="J82" i="31"/>
  <c r="L81" i="31"/>
  <c r="K81" i="31"/>
  <c r="J81" i="31"/>
  <c r="L80" i="31"/>
  <c r="K80" i="31"/>
  <c r="J80" i="31"/>
  <c r="L79" i="31"/>
  <c r="K79" i="31"/>
  <c r="J79" i="31"/>
  <c r="L78" i="31"/>
  <c r="K78" i="31"/>
  <c r="J78" i="31"/>
  <c r="L77" i="31"/>
  <c r="K77" i="31"/>
  <c r="J77" i="31"/>
  <c r="L76" i="31"/>
  <c r="K76" i="31"/>
  <c r="J76" i="31"/>
  <c r="L75" i="31"/>
  <c r="K75" i="31"/>
  <c r="J75" i="31"/>
  <c r="L74" i="31"/>
  <c r="K74" i="31"/>
  <c r="J74" i="31"/>
  <c r="L73" i="31"/>
  <c r="K73" i="31"/>
  <c r="J73" i="31"/>
  <c r="L72" i="31"/>
  <c r="K72" i="31"/>
  <c r="J72" i="31"/>
  <c r="L71" i="31"/>
  <c r="K71" i="31"/>
  <c r="J71" i="31"/>
  <c r="L70" i="31"/>
  <c r="K70" i="31"/>
  <c r="J70" i="31"/>
  <c r="L69" i="31"/>
  <c r="K69" i="31"/>
  <c r="J69" i="31"/>
  <c r="L68" i="31"/>
  <c r="K68" i="31"/>
  <c r="J68" i="31"/>
  <c r="L67" i="31"/>
  <c r="K67" i="31"/>
  <c r="J67" i="31"/>
  <c r="L66" i="31"/>
  <c r="K66" i="31"/>
  <c r="J66" i="31"/>
  <c r="L65" i="31"/>
  <c r="K65" i="31"/>
  <c r="J65" i="31"/>
  <c r="L64" i="31"/>
  <c r="K64" i="31"/>
  <c r="J64" i="31"/>
  <c r="L63" i="31"/>
  <c r="K63" i="31"/>
  <c r="J63" i="31"/>
  <c r="L62" i="31"/>
  <c r="K62" i="31"/>
  <c r="J62" i="31"/>
  <c r="L61" i="31"/>
  <c r="K61" i="31"/>
  <c r="J61" i="31"/>
  <c r="L60" i="31"/>
  <c r="K60" i="31"/>
  <c r="J60" i="31"/>
  <c r="L59" i="31"/>
  <c r="K59" i="31"/>
  <c r="J59" i="31"/>
  <c r="L58" i="31"/>
  <c r="K58" i="31"/>
  <c r="J58" i="31"/>
  <c r="L57" i="31"/>
  <c r="K57" i="31"/>
  <c r="J57" i="31"/>
  <c r="L56" i="31"/>
  <c r="K56" i="31"/>
  <c r="J56" i="31"/>
  <c r="L55" i="31"/>
  <c r="K55" i="31"/>
  <c r="J55" i="31"/>
  <c r="L54" i="31"/>
  <c r="K54" i="31"/>
  <c r="J54" i="31"/>
  <c r="L53" i="31"/>
  <c r="K53" i="31"/>
  <c r="J53" i="31"/>
  <c r="L52" i="31"/>
  <c r="K52" i="31"/>
  <c r="J52" i="31"/>
  <c r="L51" i="31"/>
  <c r="K51" i="31"/>
  <c r="J51" i="31"/>
  <c r="L50" i="31"/>
  <c r="K50" i="31"/>
  <c r="J50" i="31"/>
  <c r="L49" i="31"/>
  <c r="K49" i="31"/>
  <c r="J49" i="31"/>
  <c r="L48" i="31"/>
  <c r="K48" i="31"/>
  <c r="J48" i="31"/>
  <c r="L47" i="31"/>
  <c r="K47" i="31"/>
  <c r="J47" i="31"/>
  <c r="L46" i="31"/>
  <c r="K46" i="31"/>
  <c r="J46" i="31"/>
  <c r="L45" i="31"/>
  <c r="K45" i="31"/>
  <c r="J45" i="31"/>
  <c r="L44" i="31"/>
  <c r="K44" i="31"/>
  <c r="J44" i="31"/>
  <c r="L43" i="31"/>
  <c r="K43" i="31"/>
  <c r="J43" i="31"/>
  <c r="L42" i="31"/>
  <c r="K42" i="31"/>
  <c r="J42" i="31"/>
  <c r="L41" i="31"/>
  <c r="K41" i="31"/>
  <c r="J41" i="31"/>
  <c r="L40" i="31"/>
  <c r="K40" i="31"/>
  <c r="J40" i="31"/>
  <c r="L39" i="31"/>
  <c r="K39" i="31"/>
  <c r="J39" i="31"/>
  <c r="L38" i="31"/>
  <c r="K38" i="31"/>
  <c r="J38" i="31"/>
  <c r="L37" i="31"/>
  <c r="K37" i="31"/>
  <c r="J37" i="31"/>
  <c r="L36" i="31"/>
  <c r="K36" i="31"/>
  <c r="J36" i="31"/>
  <c r="L35" i="31"/>
  <c r="K35" i="31"/>
  <c r="J35" i="31"/>
  <c r="L34" i="31"/>
  <c r="K34" i="31"/>
  <c r="J34" i="31"/>
  <c r="L33" i="31"/>
  <c r="K33" i="31"/>
  <c r="J33" i="31"/>
  <c r="L32" i="31"/>
  <c r="K32" i="31"/>
  <c r="J32" i="31"/>
  <c r="L31" i="31"/>
  <c r="K31" i="31"/>
  <c r="J31" i="31"/>
  <c r="L30" i="31"/>
  <c r="K30" i="31"/>
  <c r="J30" i="31"/>
  <c r="L29" i="31"/>
  <c r="K29" i="31"/>
  <c r="J29" i="31"/>
  <c r="L28" i="31"/>
  <c r="K28" i="31"/>
  <c r="J28" i="31"/>
  <c r="L27" i="31"/>
  <c r="K27" i="31"/>
  <c r="J27" i="31"/>
  <c r="L26" i="31"/>
  <c r="K26" i="31"/>
  <c r="J26" i="31"/>
  <c r="L25" i="31"/>
  <c r="K25" i="31"/>
  <c r="J25" i="31"/>
  <c r="L24" i="31"/>
  <c r="K24" i="31"/>
  <c r="J24" i="31"/>
  <c r="L23" i="31"/>
  <c r="K23" i="31"/>
  <c r="J23" i="31"/>
  <c r="L22" i="31"/>
  <c r="K22" i="31"/>
  <c r="J22" i="31"/>
  <c r="L21" i="31"/>
  <c r="K21" i="31"/>
  <c r="J21" i="31"/>
  <c r="L20" i="31"/>
  <c r="K20" i="31"/>
  <c r="J20" i="31"/>
  <c r="L19" i="31"/>
  <c r="K19" i="31"/>
  <c r="J19" i="31"/>
  <c r="L18" i="31"/>
  <c r="K18" i="31"/>
  <c r="J18" i="31"/>
  <c r="L17" i="31"/>
  <c r="K17" i="31"/>
  <c r="J17" i="31"/>
  <c r="L16" i="31"/>
  <c r="K16" i="31"/>
  <c r="J16" i="31"/>
  <c r="L15" i="31"/>
  <c r="K15" i="31"/>
  <c r="J15" i="31"/>
  <c r="L14" i="31"/>
  <c r="K14" i="31"/>
  <c r="J14" i="31"/>
  <c r="L13" i="31"/>
  <c r="K13" i="31"/>
  <c r="J13" i="31"/>
  <c r="L12" i="31"/>
  <c r="K12" i="31"/>
  <c r="J12" i="31"/>
  <c r="L11" i="31"/>
  <c r="K11" i="31"/>
  <c r="J11" i="31"/>
  <c r="L10" i="31"/>
  <c r="K10" i="31"/>
  <c r="J10" i="31"/>
  <c r="L9" i="31"/>
  <c r="K9" i="31"/>
  <c r="J9" i="31"/>
  <c r="L8" i="31"/>
  <c r="K8" i="31"/>
  <c r="J8" i="31"/>
  <c r="L7" i="31"/>
  <c r="K7" i="31"/>
  <c r="J7" i="31"/>
  <c r="L6" i="31"/>
  <c r="K6" i="31"/>
  <c r="J6" i="31"/>
  <c r="L5" i="31"/>
  <c r="K5" i="31"/>
  <c r="J5" i="31"/>
  <c r="L4" i="31"/>
  <c r="K4" i="31"/>
  <c r="J4" i="31"/>
  <c r="L3" i="31"/>
  <c r="K3" i="31"/>
  <c r="J3" i="31"/>
  <c r="E87" i="29"/>
  <c r="D87" i="29"/>
  <c r="E86" i="29"/>
  <c r="D86" i="29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I92" i="28"/>
  <c r="H92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G87" i="30"/>
  <c r="F87" i="30"/>
  <c r="G86" i="30"/>
  <c r="F86" i="30"/>
  <c r="O84" i="30"/>
  <c r="N84" i="30"/>
  <c r="L84" i="30"/>
  <c r="M84" i="30" s="1"/>
  <c r="K84" i="30"/>
  <c r="J84" i="30"/>
  <c r="O83" i="30"/>
  <c r="N83" i="30"/>
  <c r="L83" i="30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K3" i="30"/>
  <c r="J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J22" i="23"/>
  <c r="I22" i="23"/>
  <c r="N21" i="23"/>
  <c r="M21" i="23"/>
  <c r="K21" i="23"/>
  <c r="J21" i="23"/>
  <c r="I21" i="23"/>
  <c r="N20" i="23"/>
  <c r="M20" i="23"/>
  <c r="K20" i="23"/>
  <c r="J20" i="23"/>
  <c r="I20" i="23"/>
  <c r="N19" i="23"/>
  <c r="M19" i="23"/>
  <c r="K19" i="23"/>
  <c r="L19" i="23" s="1"/>
  <c r="J19" i="23"/>
  <c r="I19" i="23"/>
  <c r="N18" i="23"/>
  <c r="M18" i="23"/>
  <c r="K18" i="23"/>
  <c r="J18" i="23"/>
  <c r="I18" i="23"/>
  <c r="N17" i="23"/>
  <c r="M17" i="23"/>
  <c r="K17" i="23"/>
  <c r="J17" i="23"/>
  <c r="I17" i="23"/>
  <c r="N16" i="23"/>
  <c r="M16" i="23"/>
  <c r="K16" i="23"/>
  <c r="J16" i="23"/>
  <c r="I16" i="23"/>
  <c r="N15" i="23"/>
  <c r="M15" i="23"/>
  <c r="K15" i="23"/>
  <c r="L15" i="23" s="1"/>
  <c r="J15" i="23"/>
  <c r="I15" i="23"/>
  <c r="N14" i="23"/>
  <c r="M14" i="23"/>
  <c r="K14" i="23"/>
  <c r="J14" i="23"/>
  <c r="I14" i="23"/>
  <c r="N13" i="23"/>
  <c r="M13" i="23"/>
  <c r="K13" i="23"/>
  <c r="J13" i="23"/>
  <c r="I13" i="23"/>
  <c r="N12" i="23"/>
  <c r="M12" i="23"/>
  <c r="K12" i="23"/>
  <c r="J12" i="23"/>
  <c r="I12" i="23"/>
  <c r="N11" i="23"/>
  <c r="M11" i="23"/>
  <c r="K11" i="23"/>
  <c r="L11" i="23" s="1"/>
  <c r="J11" i="23"/>
  <c r="I11" i="23"/>
  <c r="N10" i="23"/>
  <c r="M10" i="23"/>
  <c r="K10" i="23"/>
  <c r="J10" i="23"/>
  <c r="I10" i="23"/>
  <c r="N9" i="23"/>
  <c r="M9" i="23"/>
  <c r="K9" i="23"/>
  <c r="J9" i="23"/>
  <c r="I9" i="23"/>
  <c r="N8" i="23"/>
  <c r="M8" i="23"/>
  <c r="K8" i="23"/>
  <c r="J8" i="23"/>
  <c r="I8" i="23"/>
  <c r="N7" i="23"/>
  <c r="M7" i="23"/>
  <c r="K7" i="23"/>
  <c r="L7" i="23" s="1"/>
  <c r="J7" i="23"/>
  <c r="I7" i="23"/>
  <c r="N6" i="23"/>
  <c r="M6" i="23"/>
  <c r="K6" i="23"/>
  <c r="J6" i="23"/>
  <c r="I6" i="23"/>
  <c r="N5" i="23"/>
  <c r="M5" i="23"/>
  <c r="K5" i="23"/>
  <c r="L5" i="23" s="1"/>
  <c r="J5" i="23"/>
  <c r="I5" i="23"/>
  <c r="N4" i="23"/>
  <c r="M4" i="23"/>
  <c r="K4" i="23"/>
  <c r="J4" i="23"/>
  <c r="I4" i="23"/>
  <c r="N3" i="23"/>
  <c r="M3" i="23"/>
  <c r="K3" i="23"/>
  <c r="L3" i="23" s="1"/>
  <c r="J3" i="23"/>
  <c r="I3" i="23"/>
  <c r="N92" i="5"/>
  <c r="M92" i="5"/>
  <c r="K92" i="5"/>
  <c r="L92" i="5" s="1"/>
  <c r="J92" i="5"/>
  <c r="I92" i="5"/>
  <c r="N90" i="5"/>
  <c r="M90" i="5"/>
  <c r="K90" i="5"/>
  <c r="L90" i="5" s="1"/>
  <c r="J90" i="5"/>
  <c r="I90" i="5"/>
  <c r="N89" i="5"/>
  <c r="M89" i="5"/>
  <c r="K89" i="5"/>
  <c r="J89" i="5"/>
  <c r="I89" i="5"/>
  <c r="N88" i="5"/>
  <c r="M88" i="5"/>
  <c r="K88" i="5"/>
  <c r="J88" i="5"/>
  <c r="I88" i="5"/>
  <c r="N87" i="5"/>
  <c r="M87" i="5"/>
  <c r="K87" i="5"/>
  <c r="J87" i="5"/>
  <c r="I87" i="5"/>
  <c r="N86" i="5"/>
  <c r="M86" i="5"/>
  <c r="K86" i="5"/>
  <c r="L86" i="5" s="1"/>
  <c r="J86" i="5"/>
  <c r="I86" i="5"/>
  <c r="N85" i="5"/>
  <c r="M85" i="5"/>
  <c r="K85" i="5"/>
  <c r="J85" i="5"/>
  <c r="I85" i="5"/>
  <c r="N84" i="5"/>
  <c r="M84" i="5"/>
  <c r="K84" i="5"/>
  <c r="J84" i="5"/>
  <c r="I84" i="5"/>
  <c r="N83" i="5"/>
  <c r="M83" i="5"/>
  <c r="K83" i="5"/>
  <c r="L83" i="5" s="1"/>
  <c r="J83" i="5"/>
  <c r="I83" i="5"/>
  <c r="N82" i="5"/>
  <c r="M82" i="5"/>
  <c r="K82" i="5"/>
  <c r="L82" i="5" s="1"/>
  <c r="J82" i="5"/>
  <c r="I82" i="5"/>
  <c r="N81" i="5"/>
  <c r="M81" i="5"/>
  <c r="K81" i="5"/>
  <c r="J81" i="5"/>
  <c r="I81" i="5"/>
  <c r="N80" i="5"/>
  <c r="M80" i="5"/>
  <c r="K80" i="5"/>
  <c r="J80" i="5"/>
  <c r="I80" i="5"/>
  <c r="N79" i="5"/>
  <c r="M79" i="5"/>
  <c r="K79" i="5"/>
  <c r="L79" i="5" s="1"/>
  <c r="J79" i="5"/>
  <c r="I79" i="5"/>
  <c r="N78" i="5"/>
  <c r="M78" i="5"/>
  <c r="K78" i="5"/>
  <c r="L78" i="5" s="1"/>
  <c r="J78" i="5"/>
  <c r="I78" i="5"/>
  <c r="N77" i="5"/>
  <c r="M77" i="5"/>
  <c r="K77" i="5"/>
  <c r="J77" i="5"/>
  <c r="I77" i="5"/>
  <c r="N76" i="5"/>
  <c r="M76" i="5"/>
  <c r="K76" i="5"/>
  <c r="J76" i="5"/>
  <c r="I76" i="5"/>
  <c r="N75" i="5"/>
  <c r="M75" i="5"/>
  <c r="K75" i="5"/>
  <c r="L75" i="5" s="1"/>
  <c r="J75" i="5"/>
  <c r="I75" i="5"/>
  <c r="N74" i="5"/>
  <c r="M74" i="5"/>
  <c r="K74" i="5"/>
  <c r="L74" i="5" s="1"/>
  <c r="J74" i="5"/>
  <c r="I74" i="5"/>
  <c r="N73" i="5"/>
  <c r="M73" i="5"/>
  <c r="K73" i="5"/>
  <c r="J73" i="5"/>
  <c r="I73" i="5"/>
  <c r="N72" i="5"/>
  <c r="M72" i="5"/>
  <c r="K72" i="5"/>
  <c r="J72" i="5"/>
  <c r="I72" i="5"/>
  <c r="N71" i="5"/>
  <c r="M71" i="5"/>
  <c r="K71" i="5"/>
  <c r="L71" i="5" s="1"/>
  <c r="J71" i="5"/>
  <c r="I71" i="5"/>
  <c r="N70" i="5"/>
  <c r="M70" i="5"/>
  <c r="K70" i="5"/>
  <c r="L70" i="5" s="1"/>
  <c r="J70" i="5"/>
  <c r="I70" i="5"/>
  <c r="N69" i="5"/>
  <c r="M69" i="5"/>
  <c r="K69" i="5"/>
  <c r="J69" i="5"/>
  <c r="I69" i="5"/>
  <c r="N68" i="5"/>
  <c r="M68" i="5"/>
  <c r="K68" i="5"/>
  <c r="J68" i="5"/>
  <c r="I68" i="5"/>
  <c r="N67" i="5"/>
  <c r="M67" i="5"/>
  <c r="K67" i="5"/>
  <c r="L67" i="5" s="1"/>
  <c r="J67" i="5"/>
  <c r="I67" i="5"/>
  <c r="N66" i="5"/>
  <c r="M66" i="5"/>
  <c r="K66" i="5"/>
  <c r="L66" i="5" s="1"/>
  <c r="J66" i="5"/>
  <c r="I66" i="5"/>
  <c r="N65" i="5"/>
  <c r="M65" i="5"/>
  <c r="K65" i="5"/>
  <c r="J65" i="5"/>
  <c r="I65" i="5"/>
  <c r="N64" i="5"/>
  <c r="M64" i="5"/>
  <c r="K64" i="5"/>
  <c r="J64" i="5"/>
  <c r="I64" i="5"/>
  <c r="N63" i="5"/>
  <c r="M63" i="5"/>
  <c r="K63" i="5"/>
  <c r="L63" i="5" s="1"/>
  <c r="J63" i="5"/>
  <c r="I63" i="5"/>
  <c r="N62" i="5"/>
  <c r="M62" i="5"/>
  <c r="K62" i="5"/>
  <c r="L62" i="5" s="1"/>
  <c r="J62" i="5"/>
  <c r="I62" i="5"/>
  <c r="N61" i="5"/>
  <c r="M61" i="5"/>
  <c r="K61" i="5"/>
  <c r="J61" i="5"/>
  <c r="I61" i="5"/>
  <c r="N60" i="5"/>
  <c r="M60" i="5"/>
  <c r="K60" i="5"/>
  <c r="J60" i="5"/>
  <c r="I60" i="5"/>
  <c r="N59" i="5"/>
  <c r="M59" i="5"/>
  <c r="K59" i="5"/>
  <c r="L59" i="5" s="1"/>
  <c r="J59" i="5"/>
  <c r="I59" i="5"/>
  <c r="N58" i="5"/>
  <c r="M58" i="5"/>
  <c r="K58" i="5"/>
  <c r="L58" i="5" s="1"/>
  <c r="J58" i="5"/>
  <c r="I58" i="5"/>
  <c r="N57" i="5"/>
  <c r="M57" i="5"/>
  <c r="K57" i="5"/>
  <c r="J57" i="5"/>
  <c r="I57" i="5"/>
  <c r="N56" i="5"/>
  <c r="M56" i="5"/>
  <c r="K56" i="5"/>
  <c r="J56" i="5"/>
  <c r="I56" i="5"/>
  <c r="N55" i="5"/>
  <c r="M55" i="5"/>
  <c r="K55" i="5"/>
  <c r="L55" i="5" s="1"/>
  <c r="J55" i="5"/>
  <c r="I55" i="5"/>
  <c r="N54" i="5"/>
  <c r="M54" i="5"/>
  <c r="K54" i="5"/>
  <c r="L54" i="5" s="1"/>
  <c r="J54" i="5"/>
  <c r="I54" i="5"/>
  <c r="N53" i="5"/>
  <c r="M53" i="5"/>
  <c r="K53" i="5"/>
  <c r="J53" i="5"/>
  <c r="I53" i="5"/>
  <c r="N52" i="5"/>
  <c r="M52" i="5"/>
  <c r="K52" i="5"/>
  <c r="J52" i="5"/>
  <c r="I52" i="5"/>
  <c r="N51" i="5"/>
  <c r="M51" i="5"/>
  <c r="K51" i="5"/>
  <c r="L51" i="5" s="1"/>
  <c r="J51" i="5"/>
  <c r="I51" i="5"/>
  <c r="N50" i="5"/>
  <c r="M50" i="5"/>
  <c r="K50" i="5"/>
  <c r="L50" i="5" s="1"/>
  <c r="J50" i="5"/>
  <c r="I50" i="5"/>
  <c r="N49" i="5"/>
  <c r="M49" i="5"/>
  <c r="K49" i="5"/>
  <c r="J49" i="5"/>
  <c r="I49" i="5"/>
  <c r="N48" i="5"/>
  <c r="M48" i="5"/>
  <c r="K48" i="5"/>
  <c r="J48" i="5"/>
  <c r="I48" i="5"/>
  <c r="N47" i="5"/>
  <c r="M47" i="5"/>
  <c r="K47" i="5"/>
  <c r="L47" i="5" s="1"/>
  <c r="J47" i="5"/>
  <c r="I47" i="5"/>
  <c r="N46" i="5"/>
  <c r="M46" i="5"/>
  <c r="K46" i="5"/>
  <c r="L46" i="5" s="1"/>
  <c r="J46" i="5"/>
  <c r="I46" i="5"/>
  <c r="N45" i="5"/>
  <c r="M45" i="5"/>
  <c r="K45" i="5"/>
  <c r="J45" i="5"/>
  <c r="I45" i="5"/>
  <c r="N44" i="5"/>
  <c r="M44" i="5"/>
  <c r="K44" i="5"/>
  <c r="J44" i="5"/>
  <c r="I44" i="5"/>
  <c r="N43" i="5"/>
  <c r="M43" i="5"/>
  <c r="K43" i="5"/>
  <c r="L43" i="5" s="1"/>
  <c r="J43" i="5"/>
  <c r="I43" i="5"/>
  <c r="N42" i="5"/>
  <c r="M42" i="5"/>
  <c r="K42" i="5"/>
  <c r="L42" i="5" s="1"/>
  <c r="J42" i="5"/>
  <c r="I42" i="5"/>
  <c r="N41" i="5"/>
  <c r="M41" i="5"/>
  <c r="K41" i="5"/>
  <c r="J41" i="5"/>
  <c r="I41" i="5"/>
  <c r="N40" i="5"/>
  <c r="M40" i="5"/>
  <c r="K40" i="5"/>
  <c r="J40" i="5"/>
  <c r="I40" i="5"/>
  <c r="N39" i="5"/>
  <c r="M39" i="5"/>
  <c r="K39" i="5"/>
  <c r="L39" i="5" s="1"/>
  <c r="J39" i="5"/>
  <c r="I39" i="5"/>
  <c r="N38" i="5"/>
  <c r="M38" i="5"/>
  <c r="K38" i="5"/>
  <c r="L38" i="5" s="1"/>
  <c r="J38" i="5"/>
  <c r="I38" i="5"/>
  <c r="N37" i="5"/>
  <c r="M37" i="5"/>
  <c r="K37" i="5"/>
  <c r="J37" i="5"/>
  <c r="I37" i="5"/>
  <c r="N36" i="5"/>
  <c r="M36" i="5"/>
  <c r="K36" i="5"/>
  <c r="J36" i="5"/>
  <c r="I36" i="5"/>
  <c r="N35" i="5"/>
  <c r="M35" i="5"/>
  <c r="K35" i="5"/>
  <c r="L35" i="5" s="1"/>
  <c r="J35" i="5"/>
  <c r="I35" i="5"/>
  <c r="N34" i="5"/>
  <c r="M34" i="5"/>
  <c r="K34" i="5"/>
  <c r="L34" i="5" s="1"/>
  <c r="J34" i="5"/>
  <c r="I34" i="5"/>
  <c r="N33" i="5"/>
  <c r="M33" i="5"/>
  <c r="K33" i="5"/>
  <c r="J33" i="5"/>
  <c r="I33" i="5"/>
  <c r="N32" i="5"/>
  <c r="M32" i="5"/>
  <c r="K32" i="5"/>
  <c r="J32" i="5"/>
  <c r="I32" i="5"/>
  <c r="N31" i="5"/>
  <c r="M31" i="5"/>
  <c r="K31" i="5"/>
  <c r="L31" i="5" s="1"/>
  <c r="J31" i="5"/>
  <c r="I31" i="5"/>
  <c r="N30" i="5"/>
  <c r="M30" i="5"/>
  <c r="K30" i="5"/>
  <c r="L30" i="5" s="1"/>
  <c r="J30" i="5"/>
  <c r="I30" i="5"/>
  <c r="N29" i="5"/>
  <c r="M29" i="5"/>
  <c r="K29" i="5"/>
  <c r="J29" i="5"/>
  <c r="I29" i="5"/>
  <c r="N28" i="5"/>
  <c r="M28" i="5"/>
  <c r="K28" i="5"/>
  <c r="J28" i="5"/>
  <c r="I28" i="5"/>
  <c r="N27" i="5"/>
  <c r="M27" i="5"/>
  <c r="K27" i="5"/>
  <c r="L27" i="5" s="1"/>
  <c r="J27" i="5"/>
  <c r="I27" i="5"/>
  <c r="N26" i="5"/>
  <c r="M26" i="5"/>
  <c r="K26" i="5"/>
  <c r="L26" i="5" s="1"/>
  <c r="J26" i="5"/>
  <c r="I26" i="5"/>
  <c r="N25" i="5"/>
  <c r="M25" i="5"/>
  <c r="K25" i="5"/>
  <c r="J25" i="5"/>
  <c r="I25" i="5"/>
  <c r="N24" i="5"/>
  <c r="M24" i="5"/>
  <c r="K24" i="5"/>
  <c r="J24" i="5"/>
  <c r="I24" i="5"/>
  <c r="N23" i="5"/>
  <c r="M23" i="5"/>
  <c r="K23" i="5"/>
  <c r="L23" i="5" s="1"/>
  <c r="J23" i="5"/>
  <c r="I23" i="5"/>
  <c r="N22" i="5"/>
  <c r="M22" i="5"/>
  <c r="K22" i="5"/>
  <c r="L22" i="5" s="1"/>
  <c r="J22" i="5"/>
  <c r="I22" i="5"/>
  <c r="N21" i="5"/>
  <c r="M21" i="5"/>
  <c r="K21" i="5"/>
  <c r="J21" i="5"/>
  <c r="I21" i="5"/>
  <c r="N20" i="5"/>
  <c r="M20" i="5"/>
  <c r="K20" i="5"/>
  <c r="J20" i="5"/>
  <c r="I20" i="5"/>
  <c r="N19" i="5"/>
  <c r="M19" i="5"/>
  <c r="K19" i="5"/>
  <c r="L19" i="5" s="1"/>
  <c r="J19" i="5"/>
  <c r="I19" i="5"/>
  <c r="N18" i="5"/>
  <c r="M18" i="5"/>
  <c r="K18" i="5"/>
  <c r="L18" i="5" s="1"/>
  <c r="J18" i="5"/>
  <c r="I18" i="5"/>
  <c r="N17" i="5"/>
  <c r="M17" i="5"/>
  <c r="K17" i="5"/>
  <c r="J17" i="5"/>
  <c r="I17" i="5"/>
  <c r="N16" i="5"/>
  <c r="M16" i="5"/>
  <c r="K16" i="5"/>
  <c r="J16" i="5"/>
  <c r="I16" i="5"/>
  <c r="N15" i="5"/>
  <c r="M15" i="5"/>
  <c r="K15" i="5"/>
  <c r="L15" i="5" s="1"/>
  <c r="J15" i="5"/>
  <c r="I15" i="5"/>
  <c r="N14" i="5"/>
  <c r="M14" i="5"/>
  <c r="K14" i="5"/>
  <c r="L14" i="5" s="1"/>
  <c r="J14" i="5"/>
  <c r="I14" i="5"/>
  <c r="N13" i="5"/>
  <c r="M13" i="5"/>
  <c r="K13" i="5"/>
  <c r="J13" i="5"/>
  <c r="I13" i="5"/>
  <c r="N12" i="5"/>
  <c r="M12" i="5"/>
  <c r="K12" i="5"/>
  <c r="J12" i="5"/>
  <c r="I12" i="5"/>
  <c r="N11" i="5"/>
  <c r="M11" i="5"/>
  <c r="K11" i="5"/>
  <c r="L11" i="5" s="1"/>
  <c r="J11" i="5"/>
  <c r="I11" i="5"/>
  <c r="N10" i="5"/>
  <c r="M10" i="5"/>
  <c r="K10" i="5"/>
  <c r="L10" i="5" s="1"/>
  <c r="J10" i="5"/>
  <c r="I10" i="5"/>
  <c r="N9" i="5"/>
  <c r="M9" i="5"/>
  <c r="K9" i="5"/>
  <c r="J9" i="5"/>
  <c r="I9" i="5"/>
  <c r="N8" i="5"/>
  <c r="M8" i="5"/>
  <c r="K8" i="5"/>
  <c r="J8" i="5"/>
  <c r="I8" i="5"/>
  <c r="N7" i="5"/>
  <c r="M7" i="5"/>
  <c r="K7" i="5"/>
  <c r="L7" i="5" s="1"/>
  <c r="J7" i="5"/>
  <c r="I7" i="5"/>
  <c r="N6" i="5"/>
  <c r="M6" i="5"/>
  <c r="K6" i="5"/>
  <c r="L6" i="5" s="1"/>
  <c r="J6" i="5"/>
  <c r="I6" i="5"/>
  <c r="N5" i="5"/>
  <c r="M5" i="5"/>
  <c r="K5" i="5"/>
  <c r="J5" i="5"/>
  <c r="I5" i="5"/>
  <c r="N4" i="5"/>
  <c r="M4" i="5"/>
  <c r="K4" i="5"/>
  <c r="J4" i="5"/>
  <c r="I4" i="5"/>
  <c r="N3" i="5"/>
  <c r="M3" i="5"/>
  <c r="K3" i="5"/>
  <c r="L3" i="5" s="1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0" i="17"/>
  <c r="M90" i="17"/>
  <c r="K90" i="17"/>
  <c r="J90" i="17"/>
  <c r="I90" i="17"/>
  <c r="N89" i="17"/>
  <c r="M89" i="17"/>
  <c r="K89" i="17"/>
  <c r="L89" i="17" s="1"/>
  <c r="J89" i="17"/>
  <c r="I89" i="17"/>
  <c r="N88" i="17"/>
  <c r="M88" i="17"/>
  <c r="K88" i="17"/>
  <c r="J88" i="17"/>
  <c r="I88" i="17"/>
  <c r="N87" i="17"/>
  <c r="M87" i="17"/>
  <c r="K87" i="17"/>
  <c r="L87" i="17" s="1"/>
  <c r="J87" i="17"/>
  <c r="I87" i="17"/>
  <c r="N86" i="17"/>
  <c r="M86" i="17"/>
  <c r="K86" i="17"/>
  <c r="J86" i="17"/>
  <c r="I86" i="17"/>
  <c r="N85" i="17"/>
  <c r="M85" i="17"/>
  <c r="K85" i="17"/>
  <c r="L85" i="17" s="1"/>
  <c r="J85" i="17"/>
  <c r="I85" i="17"/>
  <c r="N84" i="17"/>
  <c r="M84" i="17"/>
  <c r="K84" i="17"/>
  <c r="J84" i="17"/>
  <c r="I84" i="17"/>
  <c r="N83" i="17"/>
  <c r="M83" i="17"/>
  <c r="K83" i="17"/>
  <c r="L83" i="17" s="1"/>
  <c r="J83" i="17"/>
  <c r="I83" i="17"/>
  <c r="N82" i="17"/>
  <c r="M82" i="17"/>
  <c r="K82" i="17"/>
  <c r="J82" i="17"/>
  <c r="I82" i="17"/>
  <c r="N81" i="17"/>
  <c r="M81" i="17"/>
  <c r="K81" i="17"/>
  <c r="L81" i="17" s="1"/>
  <c r="J81" i="17"/>
  <c r="I81" i="17"/>
  <c r="N80" i="17"/>
  <c r="M80" i="17"/>
  <c r="K80" i="17"/>
  <c r="J80" i="17"/>
  <c r="I80" i="17"/>
  <c r="N79" i="17"/>
  <c r="M79" i="17"/>
  <c r="K79" i="17"/>
  <c r="L79" i="17" s="1"/>
  <c r="J79" i="17"/>
  <c r="I79" i="17"/>
  <c r="N78" i="17"/>
  <c r="M78" i="17"/>
  <c r="K78" i="17"/>
  <c r="J78" i="17"/>
  <c r="I78" i="17"/>
  <c r="N77" i="17"/>
  <c r="M77" i="17"/>
  <c r="K77" i="17"/>
  <c r="L77" i="17" s="1"/>
  <c r="J77" i="17"/>
  <c r="I77" i="17"/>
  <c r="N76" i="17"/>
  <c r="M76" i="17"/>
  <c r="K76" i="17"/>
  <c r="J76" i="17"/>
  <c r="I76" i="17"/>
  <c r="N75" i="17"/>
  <c r="M75" i="17"/>
  <c r="K75" i="17"/>
  <c r="L75" i="17" s="1"/>
  <c r="J75" i="17"/>
  <c r="I75" i="17"/>
  <c r="N74" i="17"/>
  <c r="M74" i="17"/>
  <c r="K74" i="17"/>
  <c r="J74" i="17"/>
  <c r="I74" i="17"/>
  <c r="N73" i="17"/>
  <c r="M73" i="17"/>
  <c r="K73" i="17"/>
  <c r="L73" i="17" s="1"/>
  <c r="J73" i="17"/>
  <c r="I73" i="17"/>
  <c r="N72" i="17"/>
  <c r="M72" i="17"/>
  <c r="K72" i="17"/>
  <c r="J72" i="17"/>
  <c r="I72" i="17"/>
  <c r="N71" i="17"/>
  <c r="M71" i="17"/>
  <c r="K71" i="17"/>
  <c r="L71" i="17" s="1"/>
  <c r="J71" i="17"/>
  <c r="I71" i="17"/>
  <c r="N70" i="17"/>
  <c r="M70" i="17"/>
  <c r="K70" i="17"/>
  <c r="J70" i="17"/>
  <c r="I70" i="17"/>
  <c r="N69" i="17"/>
  <c r="M69" i="17"/>
  <c r="K69" i="17"/>
  <c r="L69" i="17" s="1"/>
  <c r="J69" i="17"/>
  <c r="I69" i="17"/>
  <c r="N68" i="17"/>
  <c r="M68" i="17"/>
  <c r="K68" i="17"/>
  <c r="J68" i="17"/>
  <c r="I68" i="17"/>
  <c r="N67" i="17"/>
  <c r="M67" i="17"/>
  <c r="K67" i="17"/>
  <c r="L67" i="17" s="1"/>
  <c r="J67" i="17"/>
  <c r="I67" i="17"/>
  <c r="N66" i="17"/>
  <c r="M66" i="17"/>
  <c r="K66" i="17"/>
  <c r="J66" i="17"/>
  <c r="I66" i="17"/>
  <c r="N65" i="17"/>
  <c r="M65" i="17"/>
  <c r="K65" i="17"/>
  <c r="L65" i="17" s="1"/>
  <c r="J65" i="17"/>
  <c r="I65" i="17"/>
  <c r="N64" i="17"/>
  <c r="M64" i="17"/>
  <c r="K64" i="17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L49" i="17" s="1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L45" i="17" s="1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L41" i="17" s="1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L37" i="17" s="1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L33" i="17" s="1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L29" i="17" s="1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L25" i="17" s="1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L21" i="17" s="1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L17" i="17" s="1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L13" i="17" s="1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L9" i="17" s="1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L5" i="17" s="1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L82" i="3" s="1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L78" i="3" s="1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L74" i="3" s="1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L70" i="3" s="1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L66" i="3" s="1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L62" i="3" s="1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L58" i="3" s="1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L55" i="3" s="1"/>
  <c r="J55" i="3"/>
  <c r="I55" i="3"/>
  <c r="N54" i="3"/>
  <c r="M54" i="3"/>
  <c r="K54" i="3"/>
  <c r="L54" i="3" s="1"/>
  <c r="J54" i="3"/>
  <c r="I54" i="3"/>
  <c r="N53" i="3"/>
  <c r="M53" i="3"/>
  <c r="K53" i="3"/>
  <c r="L53" i="3" s="1"/>
  <c r="J53" i="3"/>
  <c r="I53" i="3"/>
  <c r="N52" i="3"/>
  <c r="M52" i="3"/>
  <c r="K52" i="3"/>
  <c r="L52" i="3" s="1"/>
  <c r="J52" i="3"/>
  <c r="I52" i="3"/>
  <c r="N51" i="3"/>
  <c r="M51" i="3"/>
  <c r="K51" i="3"/>
  <c r="L51" i="3" s="1"/>
  <c r="J51" i="3"/>
  <c r="I51" i="3"/>
  <c r="N50" i="3"/>
  <c r="M50" i="3"/>
  <c r="K50" i="3"/>
  <c r="L50" i="3" s="1"/>
  <c r="J50" i="3"/>
  <c r="I50" i="3"/>
  <c r="N49" i="3"/>
  <c r="M49" i="3"/>
  <c r="K49" i="3"/>
  <c r="L49" i="3" s="1"/>
  <c r="J49" i="3"/>
  <c r="I49" i="3"/>
  <c r="N48" i="3"/>
  <c r="M48" i="3"/>
  <c r="K48" i="3"/>
  <c r="L48" i="3" s="1"/>
  <c r="J48" i="3"/>
  <c r="I48" i="3"/>
  <c r="N47" i="3"/>
  <c r="M47" i="3"/>
  <c r="K47" i="3"/>
  <c r="L47" i="3" s="1"/>
  <c r="J47" i="3"/>
  <c r="I47" i="3"/>
  <c r="N46" i="3"/>
  <c r="M46" i="3"/>
  <c r="K46" i="3"/>
  <c r="L46" i="3" s="1"/>
  <c r="J46" i="3"/>
  <c r="I46" i="3"/>
  <c r="N45" i="3"/>
  <c r="M45" i="3"/>
  <c r="K45" i="3"/>
  <c r="L45" i="3" s="1"/>
  <c r="J45" i="3"/>
  <c r="I45" i="3"/>
  <c r="N44" i="3"/>
  <c r="M44" i="3"/>
  <c r="K44" i="3"/>
  <c r="L44" i="3" s="1"/>
  <c r="J44" i="3"/>
  <c r="I44" i="3"/>
  <c r="N43" i="3"/>
  <c r="M43" i="3"/>
  <c r="K43" i="3"/>
  <c r="L43" i="3" s="1"/>
  <c r="J43" i="3"/>
  <c r="I43" i="3"/>
  <c r="N42" i="3"/>
  <c r="M42" i="3"/>
  <c r="K42" i="3"/>
  <c r="L42" i="3" s="1"/>
  <c r="J42" i="3"/>
  <c r="I42" i="3"/>
  <c r="N41" i="3"/>
  <c r="M41" i="3"/>
  <c r="K41" i="3"/>
  <c r="L41" i="3" s="1"/>
  <c r="J41" i="3"/>
  <c r="I41" i="3"/>
  <c r="N40" i="3"/>
  <c r="M40" i="3"/>
  <c r="K40" i="3"/>
  <c r="L40" i="3" s="1"/>
  <c r="J40" i="3"/>
  <c r="I40" i="3"/>
  <c r="N39" i="3"/>
  <c r="M39" i="3"/>
  <c r="K39" i="3"/>
  <c r="L39" i="3" s="1"/>
  <c r="J39" i="3"/>
  <c r="I39" i="3"/>
  <c r="N38" i="3"/>
  <c r="M38" i="3"/>
  <c r="K38" i="3"/>
  <c r="L38" i="3" s="1"/>
  <c r="J38" i="3"/>
  <c r="I38" i="3"/>
  <c r="N37" i="3"/>
  <c r="M37" i="3"/>
  <c r="K37" i="3"/>
  <c r="L37" i="3" s="1"/>
  <c r="J37" i="3"/>
  <c r="I37" i="3"/>
  <c r="N36" i="3"/>
  <c r="M36" i="3"/>
  <c r="K36" i="3"/>
  <c r="L36" i="3" s="1"/>
  <c r="J36" i="3"/>
  <c r="I36" i="3"/>
  <c r="N35" i="3"/>
  <c r="M35" i="3"/>
  <c r="K35" i="3"/>
  <c r="L35" i="3" s="1"/>
  <c r="J35" i="3"/>
  <c r="I35" i="3"/>
  <c r="N34" i="3"/>
  <c r="M34" i="3"/>
  <c r="K34" i="3"/>
  <c r="L34" i="3" s="1"/>
  <c r="J34" i="3"/>
  <c r="I34" i="3"/>
  <c r="N33" i="3"/>
  <c r="M33" i="3"/>
  <c r="K33" i="3"/>
  <c r="L33" i="3" s="1"/>
  <c r="J33" i="3"/>
  <c r="I33" i="3"/>
  <c r="N32" i="3"/>
  <c r="M32" i="3"/>
  <c r="K32" i="3"/>
  <c r="L32" i="3" s="1"/>
  <c r="J32" i="3"/>
  <c r="I32" i="3"/>
  <c r="N31" i="3"/>
  <c r="M31" i="3"/>
  <c r="K31" i="3"/>
  <c r="L31" i="3" s="1"/>
  <c r="J31" i="3"/>
  <c r="I31" i="3"/>
  <c r="N30" i="3"/>
  <c r="M30" i="3"/>
  <c r="K30" i="3"/>
  <c r="L30" i="3" s="1"/>
  <c r="J30" i="3"/>
  <c r="I30" i="3"/>
  <c r="N29" i="3"/>
  <c r="M29" i="3"/>
  <c r="K29" i="3"/>
  <c r="L29" i="3" s="1"/>
  <c r="J29" i="3"/>
  <c r="I29" i="3"/>
  <c r="N28" i="3"/>
  <c r="M28" i="3"/>
  <c r="K28" i="3"/>
  <c r="L28" i="3" s="1"/>
  <c r="J28" i="3"/>
  <c r="I28" i="3"/>
  <c r="N27" i="3"/>
  <c r="M27" i="3"/>
  <c r="K27" i="3"/>
  <c r="L27" i="3" s="1"/>
  <c r="J27" i="3"/>
  <c r="I27" i="3"/>
  <c r="N26" i="3"/>
  <c r="M26" i="3"/>
  <c r="K26" i="3"/>
  <c r="L26" i="3" s="1"/>
  <c r="J26" i="3"/>
  <c r="I26" i="3"/>
  <c r="N25" i="3"/>
  <c r="M25" i="3"/>
  <c r="K25" i="3"/>
  <c r="L25" i="3" s="1"/>
  <c r="J25" i="3"/>
  <c r="I25" i="3"/>
  <c r="N24" i="3"/>
  <c r="M24" i="3"/>
  <c r="K24" i="3"/>
  <c r="L24" i="3" s="1"/>
  <c r="J24" i="3"/>
  <c r="I24" i="3"/>
  <c r="N23" i="3"/>
  <c r="M23" i="3"/>
  <c r="K23" i="3"/>
  <c r="L23" i="3" s="1"/>
  <c r="J23" i="3"/>
  <c r="I23" i="3"/>
  <c r="N22" i="3"/>
  <c r="M22" i="3"/>
  <c r="K22" i="3"/>
  <c r="L22" i="3" s="1"/>
  <c r="J22" i="3"/>
  <c r="I22" i="3"/>
  <c r="N21" i="3"/>
  <c r="M21" i="3"/>
  <c r="K21" i="3"/>
  <c r="L21" i="3" s="1"/>
  <c r="J21" i="3"/>
  <c r="I21" i="3"/>
  <c r="N20" i="3"/>
  <c r="M20" i="3"/>
  <c r="K20" i="3"/>
  <c r="L20" i="3" s="1"/>
  <c r="J20" i="3"/>
  <c r="I20" i="3"/>
  <c r="N19" i="3"/>
  <c r="M19" i="3"/>
  <c r="K19" i="3"/>
  <c r="L19" i="3" s="1"/>
  <c r="J19" i="3"/>
  <c r="I19" i="3"/>
  <c r="N18" i="3"/>
  <c r="M18" i="3"/>
  <c r="K18" i="3"/>
  <c r="L18" i="3" s="1"/>
  <c r="J18" i="3"/>
  <c r="I18" i="3"/>
  <c r="N17" i="3"/>
  <c r="M17" i="3"/>
  <c r="K17" i="3"/>
  <c r="L17" i="3" s="1"/>
  <c r="J17" i="3"/>
  <c r="I17" i="3"/>
  <c r="N16" i="3"/>
  <c r="M16" i="3"/>
  <c r="K16" i="3"/>
  <c r="L16" i="3" s="1"/>
  <c r="J16" i="3"/>
  <c r="I16" i="3"/>
  <c r="N15" i="3"/>
  <c r="M15" i="3"/>
  <c r="K15" i="3"/>
  <c r="L15" i="3" s="1"/>
  <c r="J15" i="3"/>
  <c r="I15" i="3"/>
  <c r="N14" i="3"/>
  <c r="M14" i="3"/>
  <c r="K14" i="3"/>
  <c r="L14" i="3" s="1"/>
  <c r="J14" i="3"/>
  <c r="I14" i="3"/>
  <c r="N13" i="3"/>
  <c r="M13" i="3"/>
  <c r="K13" i="3"/>
  <c r="L13" i="3" s="1"/>
  <c r="J13" i="3"/>
  <c r="I13" i="3"/>
  <c r="N12" i="3"/>
  <c r="M12" i="3"/>
  <c r="K12" i="3"/>
  <c r="L12" i="3" s="1"/>
  <c r="J12" i="3"/>
  <c r="I12" i="3"/>
  <c r="N11" i="3"/>
  <c r="M11" i="3"/>
  <c r="K11" i="3"/>
  <c r="L11" i="3" s="1"/>
  <c r="J11" i="3"/>
  <c r="I11" i="3"/>
  <c r="N10" i="3"/>
  <c r="M10" i="3"/>
  <c r="K10" i="3"/>
  <c r="L10" i="3" s="1"/>
  <c r="J10" i="3"/>
  <c r="I10" i="3"/>
  <c r="N9" i="3"/>
  <c r="M9" i="3"/>
  <c r="K9" i="3"/>
  <c r="L9" i="3" s="1"/>
  <c r="J9" i="3"/>
  <c r="I9" i="3"/>
  <c r="N8" i="3"/>
  <c r="M8" i="3"/>
  <c r="K8" i="3"/>
  <c r="L8" i="3" s="1"/>
  <c r="J8" i="3"/>
  <c r="I8" i="3"/>
  <c r="N7" i="3"/>
  <c r="M7" i="3"/>
  <c r="K7" i="3"/>
  <c r="L7" i="3" s="1"/>
  <c r="J7" i="3"/>
  <c r="I7" i="3"/>
  <c r="N6" i="3"/>
  <c r="M6" i="3"/>
  <c r="K6" i="3"/>
  <c r="L6" i="3" s="1"/>
  <c r="J6" i="3"/>
  <c r="I6" i="3"/>
  <c r="N5" i="3"/>
  <c r="M5" i="3"/>
  <c r="K5" i="3"/>
  <c r="L5" i="3" s="1"/>
  <c r="J5" i="3"/>
  <c r="I5" i="3"/>
  <c r="N4" i="3"/>
  <c r="M4" i="3"/>
  <c r="K4" i="3"/>
  <c r="L4" i="3" s="1"/>
  <c r="J4" i="3"/>
  <c r="I4" i="3"/>
  <c r="N3" i="3"/>
  <c r="M3" i="3"/>
  <c r="K3" i="3"/>
  <c r="L3" i="3" s="1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K92" i="2"/>
  <c r="L92" i="2" s="1"/>
  <c r="J92" i="2"/>
  <c r="I92" i="2"/>
  <c r="N90" i="2"/>
  <c r="K90" i="2"/>
  <c r="J90" i="2"/>
  <c r="I90" i="2"/>
  <c r="N89" i="2"/>
  <c r="K89" i="2"/>
  <c r="J89" i="2"/>
  <c r="I89" i="2"/>
  <c r="N88" i="2"/>
  <c r="K88" i="2"/>
  <c r="J88" i="2"/>
  <c r="I88" i="2"/>
  <c r="N87" i="2"/>
  <c r="K87" i="2"/>
  <c r="J87" i="2"/>
  <c r="I87" i="2"/>
  <c r="N86" i="2"/>
  <c r="K86" i="2"/>
  <c r="J86" i="2"/>
  <c r="I86" i="2"/>
  <c r="N85" i="2"/>
  <c r="K85" i="2"/>
  <c r="J85" i="2"/>
  <c r="I85" i="2"/>
  <c r="N84" i="2"/>
  <c r="K84" i="2"/>
  <c r="J84" i="2"/>
  <c r="I84" i="2"/>
  <c r="N83" i="2"/>
  <c r="K83" i="2"/>
  <c r="J83" i="2"/>
  <c r="I83" i="2"/>
  <c r="N82" i="2"/>
  <c r="K82" i="2"/>
  <c r="J82" i="2"/>
  <c r="I82" i="2"/>
  <c r="N81" i="2"/>
  <c r="K81" i="2"/>
  <c r="J81" i="2"/>
  <c r="I81" i="2"/>
  <c r="N80" i="2"/>
  <c r="K80" i="2"/>
  <c r="J80" i="2"/>
  <c r="I80" i="2"/>
  <c r="N79" i="2"/>
  <c r="K79" i="2"/>
  <c r="J79" i="2"/>
  <c r="I79" i="2"/>
  <c r="N78" i="2"/>
  <c r="K78" i="2"/>
  <c r="J78" i="2"/>
  <c r="I78" i="2"/>
  <c r="N77" i="2"/>
  <c r="K77" i="2"/>
  <c r="J77" i="2"/>
  <c r="I77" i="2"/>
  <c r="N76" i="2"/>
  <c r="K76" i="2"/>
  <c r="J76" i="2"/>
  <c r="I76" i="2"/>
  <c r="N75" i="2"/>
  <c r="K75" i="2"/>
  <c r="J75" i="2"/>
  <c r="I75" i="2"/>
  <c r="N74" i="2"/>
  <c r="K74" i="2"/>
  <c r="J74" i="2"/>
  <c r="I74" i="2"/>
  <c r="N73" i="2"/>
  <c r="K73" i="2"/>
  <c r="J73" i="2"/>
  <c r="I73" i="2"/>
  <c r="N72" i="2"/>
  <c r="K72" i="2"/>
  <c r="J72" i="2"/>
  <c r="I72" i="2"/>
  <c r="N71" i="2"/>
  <c r="K71" i="2"/>
  <c r="J71" i="2"/>
  <c r="I71" i="2"/>
  <c r="N70" i="2"/>
  <c r="K70" i="2"/>
  <c r="J70" i="2"/>
  <c r="I70" i="2"/>
  <c r="N69" i="2"/>
  <c r="K69" i="2"/>
  <c r="J69" i="2"/>
  <c r="I69" i="2"/>
  <c r="N68" i="2"/>
  <c r="K68" i="2"/>
  <c r="J68" i="2"/>
  <c r="I68" i="2"/>
  <c r="N67" i="2"/>
  <c r="K67" i="2"/>
  <c r="J67" i="2"/>
  <c r="I67" i="2"/>
  <c r="N66" i="2"/>
  <c r="K66" i="2"/>
  <c r="J66" i="2"/>
  <c r="I66" i="2"/>
  <c r="N65" i="2"/>
  <c r="K65" i="2"/>
  <c r="J65" i="2"/>
  <c r="I65" i="2"/>
  <c r="N64" i="2"/>
  <c r="K64" i="2"/>
  <c r="J64" i="2"/>
  <c r="I64" i="2"/>
  <c r="N63" i="2"/>
  <c r="K63" i="2"/>
  <c r="J63" i="2"/>
  <c r="I63" i="2"/>
  <c r="N62" i="2"/>
  <c r="K62" i="2"/>
  <c r="J62" i="2"/>
  <c r="I62" i="2"/>
  <c r="N61" i="2"/>
  <c r="K61" i="2"/>
  <c r="J61" i="2"/>
  <c r="I61" i="2"/>
  <c r="N60" i="2"/>
  <c r="K60" i="2"/>
  <c r="J60" i="2"/>
  <c r="I60" i="2"/>
  <c r="N59" i="2"/>
  <c r="K59" i="2"/>
  <c r="J59" i="2"/>
  <c r="I59" i="2"/>
  <c r="N58" i="2"/>
  <c r="K58" i="2"/>
  <c r="J58" i="2"/>
  <c r="I58" i="2"/>
  <c r="N57" i="2"/>
  <c r="K57" i="2"/>
  <c r="J57" i="2"/>
  <c r="I57" i="2"/>
  <c r="N56" i="2"/>
  <c r="K56" i="2"/>
  <c r="J56" i="2"/>
  <c r="I56" i="2"/>
  <c r="N55" i="2"/>
  <c r="K55" i="2"/>
  <c r="J55" i="2"/>
  <c r="I55" i="2"/>
  <c r="N54" i="2"/>
  <c r="K54" i="2"/>
  <c r="J54" i="2"/>
  <c r="I54" i="2"/>
  <c r="N53" i="2"/>
  <c r="K53" i="2"/>
  <c r="J53" i="2"/>
  <c r="I53" i="2"/>
  <c r="N52" i="2"/>
  <c r="K52" i="2"/>
  <c r="J52" i="2"/>
  <c r="I52" i="2"/>
  <c r="N51" i="2"/>
  <c r="K51" i="2"/>
  <c r="J51" i="2"/>
  <c r="I51" i="2"/>
  <c r="N50" i="2"/>
  <c r="K50" i="2"/>
  <c r="J50" i="2"/>
  <c r="I50" i="2"/>
  <c r="N49" i="2"/>
  <c r="K49" i="2"/>
  <c r="J49" i="2"/>
  <c r="I49" i="2"/>
  <c r="N48" i="2"/>
  <c r="K48" i="2"/>
  <c r="J48" i="2"/>
  <c r="I48" i="2"/>
  <c r="N47" i="2"/>
  <c r="K47" i="2"/>
  <c r="J47" i="2"/>
  <c r="I47" i="2"/>
  <c r="N46" i="2"/>
  <c r="K46" i="2"/>
  <c r="J46" i="2"/>
  <c r="I46" i="2"/>
  <c r="N45" i="2"/>
  <c r="K45" i="2"/>
  <c r="J45" i="2"/>
  <c r="I45" i="2"/>
  <c r="N44" i="2"/>
  <c r="K44" i="2"/>
  <c r="J44" i="2"/>
  <c r="I44" i="2"/>
  <c r="N43" i="2"/>
  <c r="K43" i="2"/>
  <c r="J43" i="2"/>
  <c r="I43" i="2"/>
  <c r="N42" i="2"/>
  <c r="K42" i="2"/>
  <c r="J42" i="2"/>
  <c r="I42" i="2"/>
  <c r="N41" i="2"/>
  <c r="K41" i="2"/>
  <c r="J41" i="2"/>
  <c r="I41" i="2"/>
  <c r="N40" i="2"/>
  <c r="K40" i="2"/>
  <c r="J40" i="2"/>
  <c r="I40" i="2"/>
  <c r="N39" i="2"/>
  <c r="K39" i="2"/>
  <c r="J39" i="2"/>
  <c r="I39" i="2"/>
  <c r="N38" i="2"/>
  <c r="K38" i="2"/>
  <c r="J38" i="2"/>
  <c r="I38" i="2"/>
  <c r="N37" i="2"/>
  <c r="K37" i="2"/>
  <c r="J37" i="2"/>
  <c r="I37" i="2"/>
  <c r="N36" i="2"/>
  <c r="K36" i="2"/>
  <c r="J36" i="2"/>
  <c r="I36" i="2"/>
  <c r="N35" i="2"/>
  <c r="K35" i="2"/>
  <c r="J35" i="2"/>
  <c r="I35" i="2"/>
  <c r="N34" i="2"/>
  <c r="K34" i="2"/>
  <c r="J34" i="2"/>
  <c r="I34" i="2"/>
  <c r="N33" i="2"/>
  <c r="K33" i="2"/>
  <c r="J33" i="2"/>
  <c r="I33" i="2"/>
  <c r="N32" i="2"/>
  <c r="K32" i="2"/>
  <c r="J32" i="2"/>
  <c r="I32" i="2"/>
  <c r="N31" i="2"/>
  <c r="K31" i="2"/>
  <c r="J31" i="2"/>
  <c r="I31" i="2"/>
  <c r="N30" i="2"/>
  <c r="K30" i="2"/>
  <c r="J30" i="2"/>
  <c r="I30" i="2"/>
  <c r="N29" i="2"/>
  <c r="K29" i="2"/>
  <c r="J29" i="2"/>
  <c r="I29" i="2"/>
  <c r="N28" i="2"/>
  <c r="K28" i="2"/>
  <c r="J28" i="2"/>
  <c r="I28" i="2"/>
  <c r="N27" i="2"/>
  <c r="K27" i="2"/>
  <c r="J27" i="2"/>
  <c r="I27" i="2"/>
  <c r="N26" i="2"/>
  <c r="K26" i="2"/>
  <c r="J26" i="2"/>
  <c r="I26" i="2"/>
  <c r="N25" i="2"/>
  <c r="K25" i="2"/>
  <c r="J25" i="2"/>
  <c r="I25" i="2"/>
  <c r="N24" i="2"/>
  <c r="K24" i="2"/>
  <c r="J24" i="2"/>
  <c r="I24" i="2"/>
  <c r="N23" i="2"/>
  <c r="K23" i="2"/>
  <c r="J23" i="2"/>
  <c r="I23" i="2"/>
  <c r="N22" i="2"/>
  <c r="K22" i="2"/>
  <c r="J22" i="2"/>
  <c r="I22" i="2"/>
  <c r="N21" i="2"/>
  <c r="K21" i="2"/>
  <c r="J21" i="2"/>
  <c r="I21" i="2"/>
  <c r="N20" i="2"/>
  <c r="K20" i="2"/>
  <c r="J20" i="2"/>
  <c r="I20" i="2"/>
  <c r="N19" i="2"/>
  <c r="K19" i="2"/>
  <c r="J19" i="2"/>
  <c r="I19" i="2"/>
  <c r="N18" i="2"/>
  <c r="K18" i="2"/>
  <c r="J18" i="2"/>
  <c r="I18" i="2"/>
  <c r="N17" i="2"/>
  <c r="K17" i="2"/>
  <c r="J17" i="2"/>
  <c r="I17" i="2"/>
  <c r="N16" i="2"/>
  <c r="K16" i="2"/>
  <c r="J16" i="2"/>
  <c r="I16" i="2"/>
  <c r="N15" i="2"/>
  <c r="K15" i="2"/>
  <c r="J15" i="2"/>
  <c r="I15" i="2"/>
  <c r="N14" i="2"/>
  <c r="K14" i="2"/>
  <c r="J14" i="2"/>
  <c r="I14" i="2"/>
  <c r="N13" i="2"/>
  <c r="K13" i="2"/>
  <c r="J13" i="2"/>
  <c r="I13" i="2"/>
  <c r="N12" i="2"/>
  <c r="K12" i="2"/>
  <c r="J12" i="2"/>
  <c r="I12" i="2"/>
  <c r="N11" i="2"/>
  <c r="K11" i="2"/>
  <c r="J11" i="2"/>
  <c r="I11" i="2"/>
  <c r="N10" i="2"/>
  <c r="K10" i="2"/>
  <c r="J10" i="2"/>
  <c r="I10" i="2"/>
  <c r="N9" i="2"/>
  <c r="K9" i="2"/>
  <c r="J9" i="2"/>
  <c r="I9" i="2"/>
  <c r="N8" i="2"/>
  <c r="K8" i="2"/>
  <c r="J8" i="2"/>
  <c r="I8" i="2"/>
  <c r="N7" i="2"/>
  <c r="K7" i="2"/>
  <c r="J7" i="2"/>
  <c r="I7" i="2"/>
  <c r="N6" i="2"/>
  <c r="K6" i="2"/>
  <c r="J6" i="2"/>
  <c r="I6" i="2"/>
  <c r="N5" i="2"/>
  <c r="K5" i="2"/>
  <c r="J5" i="2"/>
  <c r="I5" i="2"/>
  <c r="N4" i="2"/>
  <c r="K4" i="2"/>
  <c r="J4" i="2"/>
  <c r="I4" i="2"/>
  <c r="N3" i="2"/>
  <c r="K3" i="2"/>
  <c r="J3" i="2"/>
  <c r="I3" i="2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C103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87" i="5" l="1"/>
  <c r="L60" i="17"/>
  <c r="L19" i="21"/>
  <c r="L15" i="21"/>
  <c r="L88" i="2"/>
  <c r="L4" i="5"/>
  <c r="L8" i="5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5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87" i="2"/>
  <c r="L3" i="2"/>
  <c r="L7" i="2"/>
  <c r="M5" i="30"/>
  <c r="M9" i="30"/>
  <c r="M13" i="30"/>
  <c r="M17" i="30"/>
  <c r="M21" i="30"/>
  <c r="M25" i="30"/>
  <c r="M29" i="30"/>
  <c r="M33" i="30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M3" i="30"/>
  <c r="M7" i="30"/>
  <c r="M11" i="30"/>
  <c r="M15" i="30"/>
  <c r="M19" i="30"/>
  <c r="M23" i="30"/>
  <c r="M27" i="30"/>
  <c r="M31" i="30"/>
  <c r="M35" i="30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3"/>
  <c r="L63" i="3"/>
  <c r="L67" i="3"/>
  <c r="L71" i="3"/>
  <c r="L75" i="3"/>
  <c r="L57" i="3"/>
  <c r="L61" i="3"/>
  <c r="L65" i="3"/>
  <c r="L69" i="3"/>
  <c r="L73" i="3"/>
  <c r="L4" i="21"/>
  <c r="L8" i="21"/>
  <c r="L12" i="21"/>
  <c r="L16" i="21"/>
  <c r="L5" i="21"/>
  <c r="L9" i="21"/>
  <c r="L13" i="21"/>
  <c r="L23" i="21"/>
  <c r="L6" i="21"/>
  <c r="L10" i="21"/>
  <c r="L14" i="21"/>
  <c r="L18" i="21"/>
  <c r="L22" i="21"/>
  <c r="L26" i="21"/>
  <c r="L8" i="2"/>
  <c r="L9" i="2"/>
  <c r="L10" i="2"/>
  <c r="L11" i="2"/>
  <c r="L12" i="2"/>
  <c r="L13" i="2"/>
  <c r="L14" i="2"/>
  <c r="L15" i="2"/>
  <c r="L19" i="2"/>
  <c r="L23" i="2"/>
  <c r="L31" i="2"/>
  <c r="L32" i="2"/>
  <c r="L33" i="2"/>
  <c r="L34" i="2"/>
  <c r="L35" i="2"/>
  <c r="L43" i="2"/>
  <c r="L51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79" i="2"/>
  <c r="L86" i="2"/>
  <c r="L44" i="2"/>
  <c r="L46" i="2"/>
  <c r="L49" i="2"/>
  <c r="L84" i="2"/>
  <c r="L89" i="2"/>
  <c r="L90" i="2"/>
  <c r="L16" i="2"/>
  <c r="L17" i="2"/>
  <c r="L18" i="2"/>
  <c r="L36" i="2"/>
  <c r="L37" i="2"/>
  <c r="L38" i="2"/>
  <c r="L39" i="2"/>
  <c r="L40" i="2"/>
  <c r="L41" i="2"/>
  <c r="L42" i="2"/>
  <c r="L68" i="2"/>
  <c r="L69" i="2"/>
  <c r="L70" i="2"/>
  <c r="L71" i="2"/>
  <c r="L72" i="2"/>
  <c r="L73" i="2"/>
  <c r="L74" i="2"/>
  <c r="L75" i="2"/>
  <c r="L76" i="2"/>
  <c r="L77" i="2"/>
  <c r="L78" i="2"/>
  <c r="L20" i="2"/>
  <c r="L21" i="2"/>
  <c r="L22" i="2"/>
  <c r="L45" i="2"/>
  <c r="L47" i="2"/>
  <c r="L48" i="2"/>
  <c r="L50" i="2"/>
  <c r="L80" i="2"/>
  <c r="L81" i="2"/>
  <c r="L82" i="2"/>
  <c r="L83" i="2"/>
  <c r="L85" i="2"/>
  <c r="L4" i="2"/>
  <c r="L5" i="2"/>
  <c r="L6" i="2"/>
  <c r="L24" i="2"/>
  <c r="L25" i="2"/>
  <c r="L26" i="2"/>
  <c r="L27" i="2"/>
  <c r="L28" i="2"/>
  <c r="L29" i="2"/>
  <c r="L30" i="2"/>
  <c r="L52" i="2"/>
  <c r="L53" i="2"/>
  <c r="L54" i="2"/>
  <c r="L9" i="23"/>
  <c r="L13" i="23"/>
  <c r="L4" i="23"/>
  <c r="L8" i="23"/>
  <c r="L12" i="23"/>
  <c r="L16" i="23"/>
  <c r="L20" i="23"/>
  <c r="L17" i="23"/>
  <c r="L21" i="23"/>
  <c r="L6" i="23"/>
  <c r="L10" i="23"/>
  <c r="L14" i="23"/>
  <c r="L18" i="23"/>
  <c r="L22" i="23"/>
  <c r="L26" i="23"/>
  <c r="M39" i="30"/>
  <c r="M43" i="30"/>
  <c r="M47" i="30"/>
  <c r="M51" i="30"/>
  <c r="M55" i="30"/>
  <c r="M59" i="30"/>
  <c r="M63" i="30"/>
  <c r="M37" i="30"/>
  <c r="M41" i="30"/>
  <c r="M45" i="30"/>
  <c r="M49" i="30"/>
  <c r="M53" i="30"/>
  <c r="M57" i="30"/>
  <c r="M61" i="30"/>
  <c r="M67" i="30"/>
  <c r="M71" i="30"/>
  <c r="M75" i="30"/>
  <c r="M79" i="30"/>
  <c r="M83" i="30"/>
  <c r="M65" i="30"/>
  <c r="M69" i="30"/>
  <c r="M73" i="30"/>
  <c r="M77" i="30"/>
  <c r="M81" i="30"/>
  <c r="L64" i="17"/>
  <c r="L77" i="3"/>
  <c r="L81" i="3"/>
  <c r="L79" i="3"/>
  <c r="L83" i="3"/>
  <c r="L20" i="21"/>
  <c r="L17" i="21"/>
  <c r="L24" i="23"/>
  <c r="L25" i="23"/>
  <c r="L5" i="26"/>
  <c r="L21" i="26"/>
  <c r="L25" i="26"/>
  <c r="L29" i="26"/>
  <c r="L37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9" i="26"/>
  <c r="L13" i="26"/>
  <c r="L17" i="26"/>
  <c r="L33" i="26"/>
  <c r="L41" i="26"/>
  <c r="L45" i="26"/>
  <c r="L3" i="26"/>
  <c r="L7" i="26"/>
  <c r="L11" i="26"/>
  <c r="L15" i="26"/>
  <c r="L19" i="26"/>
  <c r="L23" i="26"/>
  <c r="L27" i="26"/>
  <c r="L31" i="26"/>
  <c r="L35" i="26"/>
  <c r="L39" i="26"/>
  <c r="L43" i="26"/>
  <c r="L24" i="21"/>
  <c r="L21" i="21"/>
  <c r="L25" i="21"/>
  <c r="L57" i="18"/>
  <c r="L61" i="18"/>
  <c r="L65" i="18"/>
  <c r="L69" i="18"/>
  <c r="L73" i="18"/>
  <c r="L77" i="18"/>
  <c r="L81" i="18"/>
  <c r="L59" i="18"/>
  <c r="L63" i="18"/>
  <c r="L67" i="18"/>
  <c r="L71" i="18"/>
  <c r="L75" i="18"/>
  <c r="L79" i="18"/>
  <c r="L83" i="18"/>
  <c r="L66" i="17"/>
  <c r="L70" i="17"/>
  <c r="L74" i="17"/>
  <c r="L68" i="17"/>
  <c r="L72" i="17"/>
  <c r="L76" i="17"/>
  <c r="L47" i="26"/>
  <c r="L51" i="26"/>
  <c r="L55" i="26"/>
  <c r="L59" i="26"/>
  <c r="L63" i="26"/>
  <c r="L67" i="26"/>
  <c r="L71" i="26"/>
  <c r="L75" i="26"/>
  <c r="L79" i="26"/>
  <c r="L49" i="26"/>
  <c r="L53" i="26"/>
  <c r="L57" i="26"/>
  <c r="L61" i="26"/>
  <c r="L65" i="26"/>
  <c r="L69" i="26"/>
  <c r="L73" i="26"/>
  <c r="L77" i="26"/>
  <c r="L83" i="26"/>
  <c r="L81" i="26"/>
  <c r="M84" i="25"/>
  <c r="L5" i="24"/>
  <c r="L13" i="24"/>
  <c r="L25" i="24"/>
  <c r="L29" i="24"/>
  <c r="L41" i="24"/>
  <c r="L53" i="24"/>
  <c r="L57" i="24"/>
  <c r="L6" i="24"/>
  <c r="L10" i="24"/>
  <c r="L14" i="24"/>
  <c r="L18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70" i="24"/>
  <c r="L74" i="24"/>
  <c r="L78" i="24"/>
  <c r="L82" i="24"/>
  <c r="L9" i="24"/>
  <c r="L17" i="24"/>
  <c r="L21" i="24"/>
  <c r="L33" i="24"/>
  <c r="L37" i="24"/>
  <c r="L45" i="24"/>
  <c r="L49" i="24"/>
  <c r="L61" i="24"/>
  <c r="L65" i="24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L78" i="17"/>
  <c r="L82" i="17"/>
  <c r="L86" i="17"/>
  <c r="L90" i="17"/>
  <c r="L80" i="17"/>
  <c r="L84" i="17"/>
  <c r="L88" i="17"/>
  <c r="I84" i="25"/>
  <c r="L69" i="24"/>
  <c r="L73" i="24"/>
  <c r="L77" i="24"/>
  <c r="L81" i="24"/>
  <c r="L71" i="24"/>
  <c r="L75" i="24"/>
  <c r="L79" i="24"/>
  <c r="L83" i="24"/>
  <c r="K84" i="25"/>
  <c r="L84" i="25" s="1"/>
  <c r="L79" i="25" l="1"/>
  <c r="L63" i="25"/>
  <c r="L47" i="25"/>
  <c r="L31" i="25"/>
  <c r="L15" i="25"/>
  <c r="L82" i="25"/>
  <c r="L66" i="25"/>
  <c r="L50" i="25"/>
  <c r="L34" i="25"/>
  <c r="L18" i="25"/>
  <c r="L81" i="25"/>
  <c r="L65" i="25"/>
  <c r="L49" i="25"/>
  <c r="L33" i="25"/>
  <c r="L17" i="25"/>
  <c r="L80" i="25"/>
  <c r="L64" i="25"/>
  <c r="L48" i="25"/>
  <c r="L32" i="25"/>
  <c r="L16" i="25"/>
  <c r="L75" i="25"/>
  <c r="L59" i="25"/>
  <c r="L43" i="25"/>
  <c r="L27" i="25"/>
  <c r="L11" i="25"/>
  <c r="L78" i="25"/>
  <c r="L62" i="25"/>
  <c r="L46" i="25"/>
  <c r="L30" i="25"/>
  <c r="L14" i="25"/>
  <c r="L77" i="25"/>
  <c r="L61" i="25"/>
  <c r="L45" i="25"/>
  <c r="L29" i="25"/>
  <c r="L13" i="25"/>
  <c r="L76" i="25"/>
  <c r="L60" i="25"/>
  <c r="L44" i="25"/>
  <c r="L28" i="25"/>
  <c r="L12" i="25"/>
  <c r="L71" i="25"/>
  <c r="L55" i="25"/>
  <c r="L39" i="25"/>
  <c r="L23" i="25"/>
  <c r="L7" i="25"/>
  <c r="L74" i="25"/>
  <c r="L58" i="25"/>
  <c r="L42" i="25"/>
  <c r="L26" i="25"/>
  <c r="L10" i="25"/>
  <c r="L73" i="25"/>
  <c r="L57" i="25"/>
  <c r="L41" i="25"/>
  <c r="L25" i="25"/>
  <c r="L9" i="25"/>
  <c r="L72" i="25"/>
  <c r="L56" i="25"/>
  <c r="L40" i="25"/>
  <c r="L24" i="25"/>
  <c r="L8" i="25"/>
  <c r="L83" i="25"/>
  <c r="L67" i="25"/>
  <c r="L51" i="25"/>
  <c r="L35" i="25"/>
  <c r="L19" i="25"/>
  <c r="L3" i="25"/>
  <c r="L70" i="25"/>
  <c r="L54" i="25"/>
  <c r="L38" i="25"/>
  <c r="L22" i="25"/>
  <c r="L6" i="25"/>
  <c r="L69" i="25"/>
  <c r="L53" i="25"/>
  <c r="L37" i="25"/>
  <c r="L21" i="25"/>
  <c r="L5" i="25"/>
  <c r="L68" i="25"/>
  <c r="L52" i="25"/>
  <c r="L36" i="25"/>
  <c r="L20" i="25"/>
  <c r="L4" i="25"/>
</calcChain>
</file>

<file path=xl/sharedStrings.xml><?xml version="1.0" encoding="utf-8"?>
<sst xmlns="http://schemas.openxmlformats.org/spreadsheetml/2006/main" count="1691" uniqueCount="367">
  <si>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</si>
  <si>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</si>
  <si>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</si>
  <si>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</si>
  <si>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</si>
  <si>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</si>
  <si>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</si>
  <si>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</si>
  <si>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</si>
  <si>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</si>
  <si>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</si>
  <si>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</si>
  <si>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</si>
  <si>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</si>
  <si>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</si>
  <si>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</si>
  <si>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</si>
  <si>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</si>
  <si>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</si>
  <si>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</si>
  <si>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</si>
  <si>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</si>
  <si>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</si>
  <si>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</si>
  <si>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</si>
  <si>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</si>
  <si>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</si>
  <si>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</si>
  <si>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</si>
  <si>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</si>
  <si>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</si>
  <si>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</si>
  <si>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</si>
  <si>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</si>
  <si>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</si>
  <si>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</si>
  <si>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</si>
  <si>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</si>
  <si>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</si>
  <si>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</si>
  <si>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</si>
  <si>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</si>
  <si>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</si>
  <si>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</si>
  <si>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</si>
  <si>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</si>
  <si>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</si>
  <si>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</si>
  <si>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</si>
  <si>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</si>
  <si>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</si>
  <si>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</si>
  <si>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</si>
  <si>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</si>
  <si>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</si>
  <si>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</si>
  <si>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</si>
  <si>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</si>
  <si>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</si>
  <si>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</si>
  <si>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</si>
  <si>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</si>
  <si>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</si>
  <si>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</si>
  <si>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</si>
  <si>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</si>
  <si>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</si>
  <si>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</si>
  <si>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</si>
  <si>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</si>
  <si>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</si>
  <si>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</si>
  <si>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</si>
  <si>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</si>
  <si>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</si>
  <si>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</si>
  <si>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</si>
  <si>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</si>
  <si>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</si>
  <si>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</si>
  <si>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</si>
  <si>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</si>
  <si>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</si>
  <si>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</si>
  <si>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</si>
  <si>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</si>
  <si>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</si>
  <si>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</si>
  <si>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</si>
  <si>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</si>
  <si>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</si>
  <si>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</si>
  <si>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</si>
  <si>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</si>
  <si>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</si>
  <si>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</si>
  <si>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</si>
  <si>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</si>
  <si>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</si>
  <si>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</si>
  <si>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</si>
  <si>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</si>
  <si>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</si>
  <si>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</si>
  <si>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</si>
  <si>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</si>
  <si>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</si>
  <si>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</si>
  <si>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</si>
  <si>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</si>
  <si>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</si>
  <si>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</si>
  <si>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</si>
  <si>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</si>
  <si>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</si>
  <si>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</si>
  <si>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</si>
  <si>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</si>
  <si>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</si>
  <si>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</si>
  <si>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</si>
  <si>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</si>
  <si>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</si>
  <si>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</si>
  <si>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</si>
  <si>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</si>
  <si>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</si>
  <si>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</si>
  <si>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</si>
  <si>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</si>
  <si>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</si>
  <si>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</si>
  <si>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</si>
  <si>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</si>
  <si>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</si>
  <si>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</si>
  <si>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</si>
  <si>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</si>
  <si>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</si>
  <si>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</si>
  <si>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</si>
  <si>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</si>
  <si>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</si>
  <si>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</si>
  <si>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</si>
  <si>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</si>
  <si>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</si>
  <si>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</si>
  <si>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</si>
  <si>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</si>
  <si>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</si>
  <si>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</si>
  <si>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</si>
  <si>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</si>
  <si>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</si>
  <si>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</si>
  <si>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</si>
  <si>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</si>
  <si>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</si>
  <si>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</si>
  <si>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</si>
  <si>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</si>
  <si>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</si>
  <si>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</si>
  <si>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</si>
  <si>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</si>
  <si>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</si>
  <si>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</si>
  <si>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</si>
  <si>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</si>
  <si>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</si>
  <si>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</si>
  <si>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</si>
  <si>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</si>
  <si>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</si>
  <si>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</si>
  <si>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</si>
  <si>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</si>
  <si>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</si>
  <si>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</si>
  <si>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</si>
  <si>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</si>
  <si>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</si>
  <si>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</si>
  <si>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</si>
  <si>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</si>
  <si>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</si>
  <si>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</si>
  <si>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</si>
  <si>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</si>
  <si>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</si>
  <si>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</si>
  <si>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</si>
  <si>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</si>
  <si>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</si>
  <si>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</si>
  <si>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</si>
  <si>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</si>
  <si>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</si>
  <si>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</si>
  <si>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</si>
  <si>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</si>
  <si>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</si>
  <si>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</si>
  <si>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</si>
  <si>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</si>
  <si>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</si>
  <si>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</si>
  <si>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</si>
  <si>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</si>
  <si>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</si>
  <si>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</si>
  <si>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</si>
  <si>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</si>
  <si>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</si>
  <si>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</si>
  <si>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</si>
  <si>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</si>
  <si>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</si>
  <si>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</si>
  <si>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</si>
  <si>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</si>
  <si>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</si>
  <si>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</si>
  <si>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</si>
  <si>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</si>
  <si>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</si>
  <si>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</si>
  <si>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</si>
  <si>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</si>
  <si>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</si>
  <si>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</si>
  <si>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</si>
  <si>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</si>
  <si>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</si>
  <si>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</si>
  <si>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</si>
  <si>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</si>
  <si>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</si>
  <si>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</si>
  <si>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</si>
  <si>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</si>
  <si>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</si>
  <si>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</si>
  <si>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</si>
  <si>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</si>
  <si>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</si>
  <si>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</si>
  <si>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</si>
  <si>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</si>
  <si>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</si>
  <si>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</si>
  <si>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</si>
  <si>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</si>
  <si>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</si>
  <si>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</si>
  <si>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</si>
  <si>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</si>
  <si>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</si>
  <si>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</si>
  <si>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</si>
  <si>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</si>
  <si>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</si>
  <si>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</si>
  <si>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</si>
  <si>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</si>
  <si>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</si>
  <si>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</si>
  <si>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</si>
  <si>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</si>
  <si>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</si>
  <si>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</si>
  <si>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</si>
  <si>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</si>
  <si>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</si>
  <si>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</si>
  <si>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</si>
  <si>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</si>
  <si>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</si>
  <si>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</si>
  <si>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</si>
  <si>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</si>
  <si>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</si>
  <si>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</si>
  <si>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</si>
  <si>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</si>
  <si>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</si>
  <si>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</si>
  <si>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</si>
  <si>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</si>
  <si>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</si>
  <si>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</si>
  <si>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</si>
  <si>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</si>
  <si>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</si>
  <si>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</si>
  <si>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</si>
  <si>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</si>
  <si>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</si>
  <si>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</si>
  <si>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>İlin Payı (Nisan 2018)</t>
  </si>
  <si>
    <t>Sektörün payı (Nisan 2018)</t>
  </si>
  <si>
    <t>Çalışan Sayısında Değişim (Nisan 2018 - Nisan 2017)</t>
  </si>
  <si>
    <t>Çalışan Sayısındaki Fark (Nisan 2018 - Nisan 2017)</t>
  </si>
  <si>
    <t>Artışta Sektörün Payı (%) (Nisan 2018)</t>
  </si>
  <si>
    <t xml:space="preserve">DİĞER MADENCİLİK VE TAŞ NisanÇILIĞI  </t>
  </si>
  <si>
    <t>Çalışan Sayısındaki Fark (Nisan 2018- Mart 2018)</t>
  </si>
  <si>
    <t>Çalışan Sayısındaki Fark-MA (Nisan 2018 - Mart 2018)</t>
  </si>
  <si>
    <t>Çalışan Sayısındaki Fark (Nisan 2018 - Mart 2018)</t>
  </si>
  <si>
    <t>Artışta İlin Payı (%) (Nisan 2018)</t>
  </si>
  <si>
    <t>f</t>
  </si>
  <si>
    <t>İşyeri Sayısında Değişim (Nisan 2018 - Nisan 2017)</t>
  </si>
  <si>
    <t>İşyeri Sayısındaki Fark (Nisan 2018 - Nisan 2017)</t>
  </si>
  <si>
    <t>İşyeri Sayısındaki Fark (Nisan 2018 - Mart 2018)</t>
  </si>
  <si>
    <t>İşyeri Sayısındaki Fark-MA(Nisan 2018 - Mart 2018)</t>
  </si>
  <si>
    <t>Sektörün Sigortalı Kadın İstihdamındaki Payı (Nisan 2018)</t>
  </si>
  <si>
    <t>Çalışan Sayısında Değişim (Nisan 2018- Nisan 2017)</t>
  </si>
  <si>
    <t>İldeki Kadın İstihdamının Toplam İstihdama Oranı (Nisan 2018)</t>
  </si>
  <si>
    <t>Kadın İstihdamındaki Değişim (Nisan 2018 - Nisan 2017)</t>
  </si>
  <si>
    <t>Kadın İstihdamındaki Fark (Nisan 2018 - Nisan 2017)</t>
  </si>
  <si>
    <t>Kadın İstihdamındaki Fark (Nisan 2018 - Mart 2018)</t>
  </si>
  <si>
    <t>İlin Payı (Mayıs 2018)</t>
  </si>
  <si>
    <t>Başvuru Sayısındaki Değişim (Mayıs 2018 - Mayıs 2017)</t>
  </si>
  <si>
    <t>Başvuru Sayısındaki Fark (Mayıs 2018 - Mayıs 2017)</t>
  </si>
  <si>
    <t>Ödeme Yapılan Kişi Sayısındaki Değişim (Mayıs 2018 - Mayıs 2017)</t>
  </si>
  <si>
    <t>Ödeme Yapılan Kişi Sayısındaki Fark (Mayıs 2018 - Mayıs 2017)</t>
  </si>
  <si>
    <t>Ortalama Günlük Kazanç Değişim (Nisan 2018 - Nisan 2017)</t>
  </si>
  <si>
    <t>Ortalama Günlük Kazanç Fark (TL) (Nisan 2018 - Nisan 2017)</t>
  </si>
  <si>
    <t>Ortalama Günlük Kazanç Fark (TL) (Nisan 2018 - Mart 2018)</t>
  </si>
  <si>
    <t>Ortalama Günlük Kazanç Fark- MA(TL) (Nisan 2018 - Mart 2018)</t>
  </si>
  <si>
    <t xml:space="preserve">DİĞER MADENCİLİK VE TAŞ Nisan.  </t>
  </si>
  <si>
    <t>Ortalama Günlük Kazanç Fark-MA (TL) (Nisan 2018 - Mart 2018)</t>
  </si>
  <si>
    <t>KOBİ İşyeri Sayısı Değişim (Nisan 2018 - Nisan 2017)</t>
  </si>
  <si>
    <t>KOBİ İşyeri Sayısı Fark (Nisan 2018 - Nisan 2017)</t>
  </si>
  <si>
    <t>KOBİ İşyeri Sayısı Fark (Nisan 2018 - Mart 2018)</t>
  </si>
  <si>
    <t>KOBİ İşyeri Sayısı Fark- MA (Nisan 2018 - Mart 2018)</t>
  </si>
  <si>
    <t>KOBİ İşyeri Sektör Değişim (Nisan 2018 - Nisan 2017)</t>
  </si>
  <si>
    <t>KOBİ İşyeri Sektör Fark (Nisan 2018 - Nisan 2017)</t>
  </si>
  <si>
    <t>KOBİ İşyeri Sektör Fark (Nisan 2018 - Mart2018)</t>
  </si>
  <si>
    <t>KOBİ İşyeri Sektör Fark- MA (Nisan 2018 - Mart 2018)</t>
  </si>
  <si>
    <t>KOBİ Sigortalı Sayısı Değişim ( Nisan 2018 - Nisan 2017)</t>
  </si>
  <si>
    <t>KOBİ Sigortalı Sayısı Fark (Nisan 2018 - Nisan 2017)</t>
  </si>
  <si>
    <t>KOBİ Sigortalı Sayısı Fark (Nisan 2018 - Mart 2018)</t>
  </si>
  <si>
    <t>KOBİ Sigortalı Sayısı Fark- MA (Nisan 2018 - Mart 2018)</t>
  </si>
  <si>
    <t>KOBİ Sigortalı Sektör Değişim (Nisan 2018 - Nisan 2017)</t>
  </si>
  <si>
    <t>KOBİ Sigortalı Sektör Fark (Nisan 2018 - Nisan 2017)</t>
  </si>
  <si>
    <t>KOBİ Sigortalı Sektör Fark (Nisan 2018 - Mart 2018)</t>
  </si>
  <si>
    <t>KOBİ Sigortalı Sektör Fark- MA (Nisan 2018 - Mart 2018)</t>
  </si>
  <si>
    <t>İşyeri Sayısındaki Fark (Nisan 2018 -Nisan 2017)</t>
  </si>
  <si>
    <t>İşyeri Sayısındaki Fark-MA (Nisan 2018 - Mart 2018)</t>
  </si>
  <si>
    <t>Sektörün payı (Mayıs 2018)</t>
  </si>
  <si>
    <t>Çalışan Sayısında Değişim (Mayıs 2018 - Mayıs 2017)</t>
  </si>
  <si>
    <t>Çalışan Sayısındaki Fark (Mayıs 2018 - Mayıs 2017)</t>
  </si>
  <si>
    <t>Artışta Sektörün Payı (%) (Mayıs 2018)</t>
  </si>
  <si>
    <t xml:space="preserve">DİĞER MADENCİLİK VE TAŞ MayısÇILIĞI  </t>
  </si>
  <si>
    <t>Çalışan Sayısındaki Fark (Mayıs 2018- Nisan 2018)</t>
  </si>
  <si>
    <t>Çalışan Sayısındaki Fark-MA (Mayıs 2018 - Nisan 2018)</t>
  </si>
  <si>
    <t>Çalışan Sayısındaki Fark (Mayıs 2018 - Nisan 2018)</t>
  </si>
  <si>
    <t>Artışta İlin Payı (%) (Mayıs 2018)</t>
  </si>
  <si>
    <t>Esnaf Sayısında Değişim (Mayıs 2018 - Mayıs 2017)</t>
  </si>
  <si>
    <t>Esnaf Sayısındaki Fark (Mayıs 2018 - Mayıs 2017)</t>
  </si>
  <si>
    <t>Esnaf Sayısındaki Fark (Mayıs 2018 - Nisan 2018)</t>
  </si>
  <si>
    <t>Esnaf Sayısındaki Fark-MA (Mayıs 2018 - Nisan 2018)</t>
  </si>
  <si>
    <t>Çiftçi Sayısında Değişim (Mayıs 2018 - Mayıs 2017)</t>
  </si>
  <si>
    <t>Çiftçi Sayısındaki Fark (Mayıs 2018 - Mayıs 2017)</t>
  </si>
  <si>
    <t>Çiftçi Sayısındaki Fark (Mayıs 2018 - Nisan 2018)</t>
  </si>
  <si>
    <t>Çiftçi Sayısındaki Fark-MA (Mayıs 2018 - Nisan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</si>
</sst>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</cellStyleXfs>
  <cellXfs count="196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166" fontId="0" fillId="0" borderId="0" xfId="11" applyNumberFormat="1" applyFont="1"/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17" fontId="13" fillId="0" borderId="6" xfId="0" applyNumberFormat="1" applyFont="1" applyBorder="1"/>
    <xf numFmtId="168" fontId="13" fillId="0" borderId="6" xfId="0" applyNumberFormat="1" applyFont="1" applyBorder="1"/>
    <xf numFmtId="0" fontId="9" fillId="2" borderId="6" xfId="3" applyFont="1" applyFill="1" applyBorder="1"/>
    <xf numFmtId="0" fontId="3" fillId="2" borderId="6" xfId="7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8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7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3" fontId="0" fillId="0" borderId="0" xfId="0" applyNumberFormat="1" applyFont="1" applyFill="1"/>
    <xf numFmtId="1" fontId="0" fillId="0" borderId="0" xfId="0" applyNumberFormat="1"/>
    <xf numFmtId="1" fontId="0" fillId="0" borderId="0" xfId="11" applyNumberFormat="1" applyFont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30"/>
  <sheetViews>
    <sheetView topLeftCell="J1" zoomScaleNormal="100" workbookViewId="0">
      <pane ySplit="1" topLeftCell="A20" activePane="bottomLeft" state="frozen"/>
      <selection pane="bottomLeft" activeCell="M24" sqref="M24:O25"/>
    </sheetView>
  </sheetViews>
  <sheetFormatPr defaultColWidth="8.85546875" defaultRowHeight="15"/>
  <cols>
    <col min="1" max="1" width="9.140625" style="5" customWidth="1"/>
    <col min="2" max="2" width="17.7109375" style="5" bestFit="1" customWidth="1"/>
    <col min="3" max="3" width="11.5703125" style="5" bestFit="1" customWidth="1"/>
    <col min="4" max="6" width="17.7109375" style="5" bestFit="1" customWidth="1"/>
    <col min="7" max="7" width="18" style="5" customWidth="1"/>
    <col min="8" max="8" width="17.7109375" style="5" bestFit="1" customWidth="1"/>
    <col min="9" max="9" width="11.42578125" style="5" bestFit="1" customWidth="1"/>
    <col min="10" max="10" width="9.85546875" style="5" bestFit="1" customWidth="1"/>
    <col min="11" max="11" width="9.140625" style="5" bestFit="1" customWidth="1"/>
    <col min="12" max="14" width="8.85546875" style="5"/>
    <col min="15" max="15" width="10.140625" style="5" bestFit="1" customWidth="1"/>
    <col min="16" max="16384" width="8.85546875" style="5"/>
  </cols>
  <sheetData>
    <row r="1" spans="1:53">
      <c r="A1" s="24" t="s">
        <v>0</v>
      </c>
      <c r="B1" s="26" t="s">
        <v>255</v>
      </c>
      <c r="C1" s="26" t="s">
        <v>256</v>
      </c>
      <c r="D1" s="26" t="s">
        <v>261</v>
      </c>
      <c r="E1" s="27" t="s">
        <v>282</v>
      </c>
      <c r="F1" s="26" t="s">
        <v>259</v>
      </c>
      <c r="G1" s="28" t="s">
        <v>260</v>
      </c>
      <c r="H1" s="26" t="s">
        <v>258</v>
      </c>
      <c r="I1" s="29" t="s">
        <v>257</v>
      </c>
    </row>
    <row r="2" spans="1:53">
      <c r="A2" s="31">
        <v>39722</v>
      </c>
      <c r="B2" s="35">
        <v>9119936</v>
      </c>
      <c r="C2" s="33">
        <f>(B2/$B$2)*100</f>
        <v>100</v>
      </c>
      <c r="D2" s="35">
        <v>1910373</v>
      </c>
      <c r="E2" s="33">
        <f t="shared" ref="E2:E65" si="0">(D2/$D$2)*100</f>
        <v>100</v>
      </c>
      <c r="F2" s="35">
        <v>1137405</v>
      </c>
      <c r="G2" s="33">
        <f>(F2/$F$2)*100</f>
        <v>100</v>
      </c>
      <c r="H2" s="35">
        <v>2187772</v>
      </c>
      <c r="I2" s="34">
        <f>(H2/$H$2)*100</f>
        <v>100</v>
      </c>
      <c r="J2" s="6"/>
      <c r="K2" s="15"/>
      <c r="O2" s="14"/>
      <c r="P2" s="7"/>
    </row>
    <row r="3" spans="1:53">
      <c r="A3" s="31">
        <v>39753</v>
      </c>
      <c r="B3" s="35">
        <v>9022823</v>
      </c>
      <c r="C3" s="33">
        <f t="shared" ref="C3:C66" si="1">(B3/$B$2)*100</f>
        <v>98.935157001101757</v>
      </c>
      <c r="D3" s="35">
        <v>1911654</v>
      </c>
      <c r="E3" s="33">
        <f t="shared" si="0"/>
        <v>100.06705496779948</v>
      </c>
      <c r="F3" s="35">
        <v>1140518</v>
      </c>
      <c r="G3" s="33">
        <f t="shared" ref="G3:G66" si="2">(F3/$F$2)*100</f>
        <v>100.27369318756291</v>
      </c>
      <c r="H3" s="35">
        <v>2199425</v>
      </c>
      <c r="I3" s="34">
        <f t="shared" ref="I3:I66" si="3">(H3/$H$2)*100</f>
        <v>100.53264234115804</v>
      </c>
      <c r="J3" s="6"/>
      <c r="K3" s="15"/>
      <c r="O3" s="14"/>
      <c r="P3" s="7"/>
    </row>
    <row r="4" spans="1:53">
      <c r="A4" s="31">
        <v>39783</v>
      </c>
      <c r="B4" s="35">
        <v>8802989</v>
      </c>
      <c r="C4" s="33">
        <f t="shared" si="1"/>
        <v>96.524679559154805</v>
      </c>
      <c r="D4" s="35">
        <v>1897864</v>
      </c>
      <c r="E4" s="33">
        <f t="shared" si="0"/>
        <v>99.345206407335112</v>
      </c>
      <c r="F4" s="35">
        <v>1141467</v>
      </c>
      <c r="G4" s="33">
        <f t="shared" si="2"/>
        <v>100.35712872723437</v>
      </c>
      <c r="H4" s="35">
        <v>2205676</v>
      </c>
      <c r="I4" s="34">
        <f t="shared" si="3"/>
        <v>100.81836681336081</v>
      </c>
      <c r="J4" s="6"/>
      <c r="K4" s="15"/>
      <c r="O4" s="14"/>
      <c r="P4" s="7"/>
    </row>
    <row r="5" spans="1:53">
      <c r="A5" s="31">
        <v>39814</v>
      </c>
      <c r="B5" s="35">
        <v>8481011</v>
      </c>
      <c r="C5" s="33">
        <f t="shared" si="1"/>
        <v>92.994194257503565</v>
      </c>
      <c r="D5" s="35">
        <v>1912296</v>
      </c>
      <c r="E5" s="33">
        <f t="shared" si="0"/>
        <v>100.10066097039687</v>
      </c>
      <c r="F5" s="35">
        <v>1144082</v>
      </c>
      <c r="G5" s="33">
        <f t="shared" si="2"/>
        <v>100.58703803834166</v>
      </c>
      <c r="H5" s="35">
        <v>2208984</v>
      </c>
      <c r="I5" s="34">
        <f t="shared" si="3"/>
        <v>100.96957086935933</v>
      </c>
      <c r="J5" s="6"/>
      <c r="K5" s="15"/>
      <c r="O5" s="14"/>
      <c r="P5" s="7"/>
    </row>
    <row r="6" spans="1:53">
      <c r="A6" s="31">
        <v>39845</v>
      </c>
      <c r="B6" s="35">
        <v>8362290</v>
      </c>
      <c r="C6" s="33">
        <f t="shared" si="1"/>
        <v>91.692419771366815</v>
      </c>
      <c r="D6" s="35">
        <v>1918636</v>
      </c>
      <c r="E6" s="33">
        <f t="shared" si="0"/>
        <v>100.43253333249579</v>
      </c>
      <c r="F6" s="35">
        <v>1146634</v>
      </c>
      <c r="G6" s="33">
        <f t="shared" si="2"/>
        <v>100.81140842531904</v>
      </c>
      <c r="H6" s="35">
        <v>2213460</v>
      </c>
      <c r="I6" s="34">
        <f t="shared" si="3"/>
        <v>101.17416257269953</v>
      </c>
      <c r="J6" s="6"/>
      <c r="K6" s="15"/>
      <c r="O6" s="14"/>
      <c r="P6" s="7"/>
    </row>
    <row r="7" spans="1:53">
      <c r="A7" s="31">
        <v>39873</v>
      </c>
      <c r="B7" s="35">
        <v>8410234</v>
      </c>
      <c r="C7" s="33">
        <f t="shared" si="1"/>
        <v>92.218125214913798</v>
      </c>
      <c r="D7" s="35">
        <v>1916016</v>
      </c>
      <c r="E7" s="33">
        <f t="shared" si="0"/>
        <v>100.29538734058741</v>
      </c>
      <c r="F7" s="35">
        <v>1150295</v>
      </c>
      <c r="G7" s="33">
        <f t="shared" si="2"/>
        <v>101.13328146086926</v>
      </c>
      <c r="H7" s="35">
        <v>2279020</v>
      </c>
      <c r="I7" s="34">
        <f t="shared" si="3"/>
        <v>104.17081853136432</v>
      </c>
      <c r="J7" s="6"/>
      <c r="K7" s="15"/>
      <c r="O7" s="14"/>
      <c r="P7" s="7"/>
    </row>
    <row r="8" spans="1:53">
      <c r="A8" s="31">
        <v>39904</v>
      </c>
      <c r="B8" s="35">
        <v>8503053</v>
      </c>
      <c r="C8" s="33">
        <f t="shared" si="1"/>
        <v>93.235884550067013</v>
      </c>
      <c r="D8" s="35">
        <v>1931510</v>
      </c>
      <c r="E8" s="33">
        <f t="shared" si="0"/>
        <v>101.10643314159067</v>
      </c>
      <c r="F8" s="35">
        <v>1149546</v>
      </c>
      <c r="G8" s="33">
        <f t="shared" si="2"/>
        <v>101.06742980732457</v>
      </c>
      <c r="H8" s="35">
        <v>2271908</v>
      </c>
      <c r="I8" s="34">
        <f t="shared" si="3"/>
        <v>103.84573895268794</v>
      </c>
      <c r="J8" s="6"/>
      <c r="K8" s="15"/>
      <c r="O8" s="14"/>
      <c r="P8" s="7"/>
    </row>
    <row r="9" spans="1:53">
      <c r="A9" s="31">
        <v>39934</v>
      </c>
      <c r="B9" s="35">
        <v>8674726</v>
      </c>
      <c r="C9" s="33">
        <f t="shared" si="1"/>
        <v>95.118277145804527</v>
      </c>
      <c r="D9" s="35">
        <v>1945342</v>
      </c>
      <c r="E9" s="33">
        <f t="shared" si="0"/>
        <v>101.83048022558945</v>
      </c>
      <c r="F9" s="35">
        <v>1153672</v>
      </c>
      <c r="G9" s="33">
        <f t="shared" si="2"/>
        <v>101.4301853781195</v>
      </c>
      <c r="H9" s="35">
        <v>2270276</v>
      </c>
      <c r="I9" s="34">
        <f t="shared" si="3"/>
        <v>103.77114251393655</v>
      </c>
      <c r="J9" s="6"/>
      <c r="K9" s="15"/>
      <c r="O9" s="14"/>
      <c r="P9" s="7"/>
    </row>
    <row r="10" spans="1:53">
      <c r="A10" s="31">
        <v>39965</v>
      </c>
      <c r="B10" s="35">
        <v>8922743</v>
      </c>
      <c r="C10" s="33">
        <f t="shared" si="1"/>
        <v>97.837780879164058</v>
      </c>
      <c r="D10" s="35">
        <v>1894680</v>
      </c>
      <c r="E10" s="33">
        <f t="shared" si="0"/>
        <v>99.178537385107518</v>
      </c>
      <c r="F10" s="35">
        <v>1158562</v>
      </c>
      <c r="G10" s="33">
        <f t="shared" si="2"/>
        <v>101.86011139391861</v>
      </c>
      <c r="H10" s="35">
        <v>2271485</v>
      </c>
      <c r="I10" s="34">
        <f t="shared" si="3"/>
        <v>103.82640421396745</v>
      </c>
      <c r="J10" s="6"/>
      <c r="K10" s="15"/>
      <c r="O10" s="14"/>
      <c r="P10" s="7"/>
    </row>
    <row r="11" spans="1:53">
      <c r="A11" s="31">
        <v>39995</v>
      </c>
      <c r="B11" s="35">
        <v>9013349</v>
      </c>
      <c r="C11" s="33">
        <f t="shared" si="1"/>
        <v>98.831274693155748</v>
      </c>
      <c r="D11" s="35">
        <v>1830370</v>
      </c>
      <c r="E11" s="33">
        <f t="shared" si="0"/>
        <v>95.812179087539448</v>
      </c>
      <c r="F11" s="35">
        <v>1049015</v>
      </c>
      <c r="G11" s="33">
        <f t="shared" si="2"/>
        <v>92.228801526281316</v>
      </c>
      <c r="H11" s="35">
        <v>2260614</v>
      </c>
      <c r="I11" s="34">
        <f t="shared" si="3"/>
        <v>103.32950599971112</v>
      </c>
      <c r="J11" s="6"/>
      <c r="K11" s="15"/>
      <c r="O11" s="14"/>
      <c r="P11" s="7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>
      <c r="A12" s="31">
        <v>40026</v>
      </c>
      <c r="B12" s="35">
        <v>8977653</v>
      </c>
      <c r="C12" s="33">
        <f t="shared" si="1"/>
        <v>98.439868437673255</v>
      </c>
      <c r="D12" s="35">
        <v>1786003</v>
      </c>
      <c r="E12" s="33">
        <f t="shared" si="0"/>
        <v>93.489753048226703</v>
      </c>
      <c r="F12" s="35">
        <v>1053385</v>
      </c>
      <c r="G12" s="33">
        <f t="shared" si="2"/>
        <v>92.613009438150883</v>
      </c>
      <c r="H12" s="35">
        <v>2248048</v>
      </c>
      <c r="I12" s="34">
        <f t="shared" si="3"/>
        <v>102.75513170476631</v>
      </c>
      <c r="J12" s="6"/>
      <c r="K12" s="15"/>
      <c r="O12" s="14"/>
      <c r="P12" s="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>
      <c r="A13" s="31">
        <v>40057</v>
      </c>
      <c r="B13" s="35">
        <v>8950211</v>
      </c>
      <c r="C13" s="33">
        <f t="shared" si="1"/>
        <v>98.138967203278611</v>
      </c>
      <c r="D13" s="35">
        <v>1820914</v>
      </c>
      <c r="E13" s="33">
        <f t="shared" si="0"/>
        <v>95.317197217506731</v>
      </c>
      <c r="F13" s="35">
        <v>1059182</v>
      </c>
      <c r="G13" s="33">
        <f t="shared" si="2"/>
        <v>93.122678377534825</v>
      </c>
      <c r="H13" s="35">
        <v>2262750</v>
      </c>
      <c r="I13" s="34">
        <f t="shared" si="3"/>
        <v>103.42713957395927</v>
      </c>
      <c r="J13" s="6"/>
      <c r="K13" s="15"/>
      <c r="O13" s="14"/>
      <c r="P13" s="7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>
      <c r="A14" s="31">
        <v>40087</v>
      </c>
      <c r="B14" s="35">
        <v>9046769</v>
      </c>
      <c r="C14" s="33">
        <f t="shared" si="1"/>
        <v>99.197724633155318</v>
      </c>
      <c r="D14" s="35">
        <v>1831341</v>
      </c>
      <c r="E14" s="33">
        <f t="shared" si="0"/>
        <v>95.863006857823052</v>
      </c>
      <c r="F14" s="35">
        <v>1061647</v>
      </c>
      <c r="G14" s="33">
        <f t="shared" si="2"/>
        <v>93.339399774047067</v>
      </c>
      <c r="H14" s="35">
        <v>2279402</v>
      </c>
      <c r="I14" s="34">
        <f t="shared" si="3"/>
        <v>104.1882792173956</v>
      </c>
      <c r="J14" s="6"/>
      <c r="K14" s="15"/>
      <c r="O14" s="14"/>
      <c r="P14" s="7"/>
    </row>
    <row r="15" spans="1:53">
      <c r="A15" s="31">
        <v>40118</v>
      </c>
      <c r="B15" s="35">
        <v>8975981</v>
      </c>
      <c r="C15" s="33">
        <f t="shared" si="1"/>
        <v>98.42153497568404</v>
      </c>
      <c r="D15" s="35">
        <v>1833978</v>
      </c>
      <c r="E15" s="33">
        <f t="shared" si="0"/>
        <v>96.001042728304881</v>
      </c>
      <c r="F15" s="35">
        <v>1066653</v>
      </c>
      <c r="G15" s="33">
        <f t="shared" si="2"/>
        <v>93.779524443799701</v>
      </c>
      <c r="H15" s="35">
        <v>2266276</v>
      </c>
      <c r="I15" s="34">
        <f t="shared" si="3"/>
        <v>103.58830810523216</v>
      </c>
      <c r="J15" s="6"/>
      <c r="K15" s="15"/>
      <c r="O15" s="14"/>
      <c r="P15" s="7"/>
    </row>
    <row r="16" spans="1:53">
      <c r="A16" s="31">
        <v>40148</v>
      </c>
      <c r="B16" s="35">
        <v>9030202</v>
      </c>
      <c r="C16" s="33">
        <f t="shared" si="1"/>
        <v>99.016067656615135</v>
      </c>
      <c r="D16" s="35">
        <v>1832133</v>
      </c>
      <c r="E16" s="33">
        <f t="shared" si="0"/>
        <v>95.904464730186206</v>
      </c>
      <c r="F16" s="35">
        <v>1016692</v>
      </c>
      <c r="G16" s="33">
        <f t="shared" si="2"/>
        <v>89.386981769906058</v>
      </c>
      <c r="H16" s="35">
        <v>2241418</v>
      </c>
      <c r="I16" s="34">
        <f t="shared" si="3"/>
        <v>102.4520836723388</v>
      </c>
      <c r="J16" s="6"/>
      <c r="K16" s="15"/>
      <c r="O16" s="14"/>
      <c r="P16" s="7"/>
    </row>
    <row r="17" spans="1:16">
      <c r="A17" s="31">
        <v>40179</v>
      </c>
      <c r="B17" s="35">
        <v>8874966</v>
      </c>
      <c r="C17" s="33">
        <f t="shared" si="1"/>
        <v>97.31390658881817</v>
      </c>
      <c r="D17" s="35">
        <v>1829450</v>
      </c>
      <c r="E17" s="33">
        <f t="shared" si="0"/>
        <v>95.76402095297621</v>
      </c>
      <c r="F17" s="35">
        <v>1023665</v>
      </c>
      <c r="G17" s="33">
        <f t="shared" si="2"/>
        <v>90.000043959715313</v>
      </c>
      <c r="H17" s="35">
        <v>2224741</v>
      </c>
      <c r="I17" s="34">
        <f t="shared" si="3"/>
        <v>101.68980131384806</v>
      </c>
      <c r="J17" s="6"/>
      <c r="K17" s="15"/>
      <c r="O17" s="14"/>
      <c r="P17" s="7"/>
    </row>
    <row r="18" spans="1:16">
      <c r="A18" s="31">
        <v>40210</v>
      </c>
      <c r="B18" s="35">
        <v>8900113</v>
      </c>
      <c r="C18" s="33">
        <f t="shared" si="1"/>
        <v>97.589643172934544</v>
      </c>
      <c r="D18" s="35">
        <v>1836308</v>
      </c>
      <c r="E18" s="33">
        <f t="shared" si="0"/>
        <v>96.123008438666176</v>
      </c>
      <c r="F18" s="35">
        <v>1036251</v>
      </c>
      <c r="G18" s="33">
        <f t="shared" si="2"/>
        <v>91.106597913671919</v>
      </c>
      <c r="H18" s="35">
        <v>2232394</v>
      </c>
      <c r="I18" s="34">
        <f t="shared" si="3"/>
        <v>102.03960924630171</v>
      </c>
      <c r="J18" s="6"/>
      <c r="K18" s="15"/>
      <c r="O18" s="14"/>
      <c r="P18" s="7"/>
    </row>
    <row r="19" spans="1:16">
      <c r="A19" s="31">
        <v>40238</v>
      </c>
      <c r="B19" s="35">
        <v>9136036</v>
      </c>
      <c r="C19" s="33">
        <f t="shared" si="1"/>
        <v>100.17653632657071</v>
      </c>
      <c r="D19" s="35">
        <v>1836519</v>
      </c>
      <c r="E19" s="33">
        <f t="shared" si="0"/>
        <v>96.134053402136658</v>
      </c>
      <c r="F19" s="35">
        <v>1044023</v>
      </c>
      <c r="G19" s="33">
        <f t="shared" si="2"/>
        <v>91.789907728557552</v>
      </c>
      <c r="H19" s="35">
        <v>2233661</v>
      </c>
      <c r="I19" s="34">
        <f t="shared" si="3"/>
        <v>102.09752204525884</v>
      </c>
      <c r="J19" s="6"/>
      <c r="K19" s="15"/>
      <c r="O19" s="14"/>
      <c r="P19" s="7"/>
    </row>
    <row r="20" spans="1:16">
      <c r="A20" s="31">
        <v>40269</v>
      </c>
      <c r="B20" s="35">
        <v>9361665</v>
      </c>
      <c r="C20" s="33">
        <f t="shared" si="1"/>
        <v>102.65055588109391</v>
      </c>
      <c r="D20" s="35">
        <v>1840882</v>
      </c>
      <c r="E20" s="33">
        <f t="shared" si="0"/>
        <v>96.362438120723027</v>
      </c>
      <c r="F20" s="35">
        <v>1049270</v>
      </c>
      <c r="G20" s="33">
        <f t="shared" si="2"/>
        <v>92.251220981092928</v>
      </c>
      <c r="H20" s="35">
        <v>2228659</v>
      </c>
      <c r="I20" s="34">
        <f t="shared" si="3"/>
        <v>101.86888761717401</v>
      </c>
      <c r="J20" s="6"/>
      <c r="K20" s="15"/>
      <c r="O20" s="14"/>
      <c r="P20" s="7"/>
    </row>
    <row r="21" spans="1:16">
      <c r="A21" s="31">
        <v>40299</v>
      </c>
      <c r="B21" s="35">
        <v>9604589</v>
      </c>
      <c r="C21" s="33">
        <f t="shared" si="1"/>
        <v>105.31421492431525</v>
      </c>
      <c r="D21" s="35">
        <v>1850444</v>
      </c>
      <c r="E21" s="33">
        <f t="shared" si="0"/>
        <v>96.862968645390197</v>
      </c>
      <c r="F21" s="35">
        <v>1047511</v>
      </c>
      <c r="G21" s="33">
        <f t="shared" si="2"/>
        <v>92.096570702608133</v>
      </c>
      <c r="H21" s="35">
        <v>2220134</v>
      </c>
      <c r="I21" s="34">
        <f t="shared" si="3"/>
        <v>101.47922178362279</v>
      </c>
      <c r="J21" s="6"/>
      <c r="K21" s="15"/>
      <c r="O21" s="14"/>
      <c r="P21" s="7"/>
    </row>
    <row r="22" spans="1:16">
      <c r="A22" s="31">
        <v>40330</v>
      </c>
      <c r="B22" s="35">
        <v>9743072</v>
      </c>
      <c r="C22" s="33">
        <f t="shared" si="1"/>
        <v>106.83267952757562</v>
      </c>
      <c r="D22" s="35">
        <v>1849129</v>
      </c>
      <c r="E22" s="33">
        <f t="shared" si="0"/>
        <v>96.794133920443798</v>
      </c>
      <c r="F22" s="35">
        <v>1054916</v>
      </c>
      <c r="G22" s="33">
        <f t="shared" si="2"/>
        <v>92.747614086451179</v>
      </c>
      <c r="H22" s="35">
        <v>2250200</v>
      </c>
      <c r="I22" s="34">
        <f t="shared" si="3"/>
        <v>102.85349661664927</v>
      </c>
      <c r="J22" s="6"/>
      <c r="K22" s="15"/>
      <c r="O22" s="14"/>
      <c r="P22" s="7"/>
    </row>
    <row r="23" spans="1:16">
      <c r="A23" s="31">
        <v>40360</v>
      </c>
      <c r="B23" s="35">
        <v>9976855</v>
      </c>
      <c r="C23" s="33">
        <f t="shared" si="1"/>
        <v>109.39610760426388</v>
      </c>
      <c r="D23" s="35">
        <v>1859828.0926363636</v>
      </c>
      <c r="E23" s="33">
        <f t="shared" si="0"/>
        <v>97.354186467059762</v>
      </c>
      <c r="F23" s="35">
        <v>1068099</v>
      </c>
      <c r="G23" s="33">
        <f t="shared" si="2"/>
        <v>93.906655940496137</v>
      </c>
      <c r="H23" s="35">
        <v>2238882</v>
      </c>
      <c r="I23" s="34">
        <f t="shared" si="3"/>
        <v>102.33616665722023</v>
      </c>
      <c r="J23" s="6"/>
      <c r="K23" s="15"/>
      <c r="O23" s="14"/>
      <c r="P23" s="7"/>
    </row>
    <row r="24" spans="1:16">
      <c r="A24" s="31">
        <v>40391</v>
      </c>
      <c r="B24" s="35">
        <v>9937919</v>
      </c>
      <c r="C24" s="33">
        <f t="shared" si="1"/>
        <v>108.96917478368269</v>
      </c>
      <c r="D24" s="35">
        <v>1861234</v>
      </c>
      <c r="E24" s="33">
        <f t="shared" si="0"/>
        <v>97.427779810539619</v>
      </c>
      <c r="F24" s="35">
        <v>1075781</v>
      </c>
      <c r="G24" s="33">
        <f t="shared" si="2"/>
        <v>94.582053006624733</v>
      </c>
      <c r="H24" s="35">
        <v>2244534</v>
      </c>
      <c r="I24" s="34">
        <f t="shared" si="3"/>
        <v>102.59451167671952</v>
      </c>
      <c r="J24" s="6"/>
      <c r="K24" s="15"/>
      <c r="O24" s="7"/>
    </row>
    <row r="25" spans="1:16">
      <c r="A25" s="31">
        <v>40422</v>
      </c>
      <c r="B25" s="35">
        <v>9959685</v>
      </c>
      <c r="C25" s="33">
        <f t="shared" si="1"/>
        <v>109.20783873921923</v>
      </c>
      <c r="D25" s="35">
        <v>1817693.7794000001</v>
      </c>
      <c r="E25" s="33">
        <f t="shared" si="0"/>
        <v>95.14863219905223</v>
      </c>
      <c r="F25" s="35">
        <v>1083929</v>
      </c>
      <c r="G25" s="33">
        <f t="shared" si="2"/>
        <v>95.298420527428661</v>
      </c>
      <c r="H25" s="35">
        <v>2246537</v>
      </c>
      <c r="I25" s="34">
        <f t="shared" si="3"/>
        <v>102.68606600687824</v>
      </c>
      <c r="J25" s="6"/>
      <c r="K25" s="15"/>
      <c r="M25" s="11"/>
      <c r="N25" s="11"/>
      <c r="O25" s="17"/>
    </row>
    <row r="26" spans="1:16">
      <c r="A26" s="31">
        <v>40452</v>
      </c>
      <c r="B26" s="35">
        <v>9992591</v>
      </c>
      <c r="C26" s="33">
        <f t="shared" si="1"/>
        <v>109.56865267475561</v>
      </c>
      <c r="D26" s="35">
        <v>1824281.3330515001</v>
      </c>
      <c r="E26" s="33">
        <f t="shared" si="0"/>
        <v>95.493462954695246</v>
      </c>
      <c r="F26" s="35">
        <v>1089543</v>
      </c>
      <c r="G26" s="33">
        <f t="shared" si="2"/>
        <v>95.792000211006638</v>
      </c>
      <c r="H26" s="35">
        <v>2263441</v>
      </c>
      <c r="I26" s="34">
        <f t="shared" si="3"/>
        <v>103.45872421806294</v>
      </c>
      <c r="J26" s="6"/>
      <c r="K26" s="15"/>
      <c r="O26" s="14"/>
      <c r="P26" s="7"/>
    </row>
    <row r="27" spans="1:16">
      <c r="A27" s="31">
        <v>40483</v>
      </c>
      <c r="B27" s="35">
        <v>9914876</v>
      </c>
      <c r="C27" s="33">
        <f t="shared" si="1"/>
        <v>108.71650853690203</v>
      </c>
      <c r="D27" s="35">
        <v>1832451.5024645755</v>
      </c>
      <c r="E27" s="33">
        <f t="shared" si="0"/>
        <v>95.921136995998964</v>
      </c>
      <c r="F27" s="35">
        <v>1095643</v>
      </c>
      <c r="G27" s="33">
        <f t="shared" si="2"/>
        <v>96.328308737872618</v>
      </c>
      <c r="H27" s="35">
        <v>2260299</v>
      </c>
      <c r="I27" s="34">
        <f t="shared" si="3"/>
        <v>103.31510779002566</v>
      </c>
      <c r="J27" s="6"/>
      <c r="K27" s="15"/>
      <c r="O27" s="14"/>
      <c r="P27" s="7"/>
    </row>
    <row r="28" spans="1:16">
      <c r="A28" s="31">
        <v>40513</v>
      </c>
      <c r="B28" s="35">
        <v>10030810</v>
      </c>
      <c r="C28" s="33">
        <f t="shared" si="1"/>
        <v>109.98772359806033</v>
      </c>
      <c r="D28" s="35">
        <v>1862191.7550279992</v>
      </c>
      <c r="E28" s="33">
        <f t="shared" si="0"/>
        <v>97.477914262188548</v>
      </c>
      <c r="F28" s="35">
        <v>1101131</v>
      </c>
      <c r="G28" s="33">
        <f t="shared" si="2"/>
        <v>96.810810573190736</v>
      </c>
      <c r="H28" s="35">
        <v>2282511</v>
      </c>
      <c r="I28" s="34">
        <f t="shared" si="3"/>
        <v>104.33038726156107</v>
      </c>
      <c r="J28" s="6"/>
      <c r="K28" s="15"/>
      <c r="O28" s="14"/>
      <c r="P28" s="7"/>
    </row>
    <row r="29" spans="1:16">
      <c r="A29" s="31">
        <v>40544</v>
      </c>
      <c r="B29" s="35">
        <v>9960858</v>
      </c>
      <c r="C29" s="33">
        <f t="shared" si="1"/>
        <v>109.22070067158367</v>
      </c>
      <c r="D29" s="35">
        <v>1876534.0000000005</v>
      </c>
      <c r="E29" s="33">
        <f t="shared" si="0"/>
        <v>98.228670526645871</v>
      </c>
      <c r="F29" s="35">
        <v>1115031</v>
      </c>
      <c r="G29" s="33">
        <f t="shared" si="2"/>
        <v>98.032890659000088</v>
      </c>
      <c r="H29" s="35">
        <v>2287486</v>
      </c>
      <c r="I29" s="34">
        <f t="shared" si="3"/>
        <v>104.55778755738716</v>
      </c>
      <c r="J29" s="6"/>
      <c r="K29" s="15"/>
      <c r="O29" s="14"/>
      <c r="P29" s="7"/>
    </row>
    <row r="30" spans="1:16">
      <c r="A30" s="31">
        <v>40575</v>
      </c>
      <c r="B30" s="35">
        <v>9970036</v>
      </c>
      <c r="C30" s="33">
        <f t="shared" si="1"/>
        <v>109.32133734271821</v>
      </c>
      <c r="D30" s="35">
        <v>1883401.7738148256</v>
      </c>
      <c r="E30" s="33">
        <f t="shared" si="0"/>
        <v>98.588169630476642</v>
      </c>
      <c r="F30" s="35">
        <v>1144364</v>
      </c>
      <c r="G30" s="33">
        <f t="shared" si="2"/>
        <v>100.61183131778037</v>
      </c>
      <c r="H30" s="35">
        <v>2301439</v>
      </c>
      <c r="I30" s="34">
        <f t="shared" si="3"/>
        <v>105.19555968355021</v>
      </c>
      <c r="J30" s="6"/>
      <c r="K30" s="15"/>
      <c r="O30" s="14"/>
      <c r="P30" s="7"/>
    </row>
    <row r="31" spans="1:16">
      <c r="A31" s="31">
        <v>40603</v>
      </c>
      <c r="B31" s="35">
        <v>10252034</v>
      </c>
      <c r="C31" s="33">
        <f t="shared" si="1"/>
        <v>112.41344237503421</v>
      </c>
      <c r="D31" s="35">
        <v>1901118.7959576449</v>
      </c>
      <c r="E31" s="33">
        <f t="shared" si="0"/>
        <v>99.515581300491846</v>
      </c>
      <c r="F31" s="35">
        <v>1157888</v>
      </c>
      <c r="G31" s="33">
        <f t="shared" si="2"/>
        <v>101.80085369767144</v>
      </c>
      <c r="H31" s="35">
        <v>2306478</v>
      </c>
      <c r="I31" s="34">
        <f t="shared" si="3"/>
        <v>105.42588532991554</v>
      </c>
      <c r="J31" s="6"/>
      <c r="K31" s="15"/>
      <c r="O31" s="14"/>
      <c r="P31" s="7"/>
    </row>
    <row r="32" spans="1:16">
      <c r="A32" s="31">
        <v>40634</v>
      </c>
      <c r="B32" s="35">
        <v>10511792</v>
      </c>
      <c r="C32" s="33">
        <f t="shared" si="1"/>
        <v>115.26168604691962</v>
      </c>
      <c r="D32" s="35">
        <v>1906281.7196028521</v>
      </c>
      <c r="E32" s="33">
        <f t="shared" si="0"/>
        <v>99.785838660976268</v>
      </c>
      <c r="F32" s="35">
        <v>1195761</v>
      </c>
      <c r="G32" s="33">
        <f t="shared" si="2"/>
        <v>105.13062629406411</v>
      </c>
      <c r="H32" s="35">
        <v>2305863</v>
      </c>
      <c r="I32" s="34">
        <f t="shared" si="3"/>
        <v>105.39777453957726</v>
      </c>
      <c r="J32" s="6"/>
      <c r="K32" s="15"/>
      <c r="O32" s="14"/>
      <c r="P32" s="7"/>
    </row>
    <row r="33" spans="1:16">
      <c r="A33" s="31">
        <v>40664</v>
      </c>
      <c r="B33" s="35">
        <v>10771209</v>
      </c>
      <c r="C33" s="33">
        <f t="shared" si="1"/>
        <v>118.10619065747829</v>
      </c>
      <c r="D33" s="35">
        <v>1885039.9718485156</v>
      </c>
      <c r="E33" s="33">
        <f t="shared" si="0"/>
        <v>98.673922414550219</v>
      </c>
      <c r="F33" s="35">
        <v>1218210</v>
      </c>
      <c r="G33" s="33">
        <f t="shared" si="2"/>
        <v>107.10432959236155</v>
      </c>
      <c r="H33" s="35">
        <v>2312096</v>
      </c>
      <c r="I33" s="34">
        <f t="shared" si="3"/>
        <v>105.68267625694085</v>
      </c>
      <c r="J33" s="6"/>
      <c r="K33" s="15"/>
      <c r="O33" s="14"/>
      <c r="P33" s="7"/>
    </row>
    <row r="34" spans="1:16">
      <c r="A34" s="31">
        <v>40695</v>
      </c>
      <c r="B34" s="35">
        <v>11045909</v>
      </c>
      <c r="C34" s="33">
        <f t="shared" si="1"/>
        <v>121.1182731984084</v>
      </c>
      <c r="D34" s="35">
        <v>1889623.9999999995</v>
      </c>
      <c r="E34" s="33">
        <f t="shared" si="0"/>
        <v>98.913877028203373</v>
      </c>
      <c r="F34" s="35">
        <v>1199684</v>
      </c>
      <c r="G34" s="33">
        <f t="shared" si="2"/>
        <v>105.47553422044038</v>
      </c>
      <c r="H34" s="35">
        <v>2370551</v>
      </c>
      <c r="I34" s="34">
        <f t="shared" si="3"/>
        <v>108.3545725971445</v>
      </c>
      <c r="J34" s="6"/>
      <c r="K34" s="15"/>
      <c r="O34" s="14"/>
      <c r="P34" s="7"/>
    </row>
    <row r="35" spans="1:16">
      <c r="A35" s="31">
        <v>40725</v>
      </c>
      <c r="B35" s="35">
        <v>11112453</v>
      </c>
      <c r="C35" s="33">
        <f t="shared" si="1"/>
        <v>121.84792744159607</v>
      </c>
      <c r="D35" s="35">
        <v>1868398.0000000002</v>
      </c>
      <c r="E35" s="33">
        <f t="shared" si="0"/>
        <v>97.802785110551724</v>
      </c>
      <c r="F35" s="35">
        <v>1184844</v>
      </c>
      <c r="G35" s="33">
        <f t="shared" si="2"/>
        <v>104.1708098698353</v>
      </c>
      <c r="H35" s="35">
        <v>2376533</v>
      </c>
      <c r="I35" s="34">
        <f t="shared" si="3"/>
        <v>108.62800145536188</v>
      </c>
      <c r="J35" s="6"/>
      <c r="K35" s="15"/>
      <c r="O35" s="14"/>
      <c r="P35" s="7"/>
    </row>
    <row r="36" spans="1:16">
      <c r="A36" s="31">
        <v>40756</v>
      </c>
      <c r="B36" s="35">
        <v>10886860</v>
      </c>
      <c r="C36" s="33">
        <f t="shared" si="1"/>
        <v>119.37430262668509</v>
      </c>
      <c r="D36" s="35">
        <v>1876833</v>
      </c>
      <c r="E36" s="33">
        <f t="shared" si="0"/>
        <v>98.244321920378894</v>
      </c>
      <c r="F36" s="35">
        <v>1166692</v>
      </c>
      <c r="G36" s="33">
        <f t="shared" si="2"/>
        <v>102.57489636497115</v>
      </c>
      <c r="H36" s="35">
        <v>2509484</v>
      </c>
      <c r="I36" s="34">
        <f t="shared" si="3"/>
        <v>114.70500582327591</v>
      </c>
      <c r="J36" s="6"/>
      <c r="K36" s="15"/>
      <c r="O36" s="14"/>
      <c r="P36" s="7"/>
    </row>
    <row r="37" spans="1:16">
      <c r="A37" s="31">
        <v>40787</v>
      </c>
      <c r="B37" s="35">
        <v>11061597</v>
      </c>
      <c r="C37" s="33">
        <f t="shared" si="1"/>
        <v>121.29029194941718</v>
      </c>
      <c r="D37" s="35">
        <v>1864766</v>
      </c>
      <c r="E37" s="33">
        <f t="shared" si="0"/>
        <v>97.612665170623742</v>
      </c>
      <c r="F37" s="35">
        <v>1155959</v>
      </c>
      <c r="G37" s="33">
        <f t="shared" si="2"/>
        <v>101.63125711597891</v>
      </c>
      <c r="H37" s="35">
        <v>2537648</v>
      </c>
      <c r="I37" s="34">
        <f t="shared" si="3"/>
        <v>115.99234289496346</v>
      </c>
      <c r="J37" s="6"/>
      <c r="K37" s="15"/>
      <c r="O37" s="14"/>
      <c r="P37" s="7"/>
    </row>
    <row r="38" spans="1:16">
      <c r="A38" s="31">
        <v>40817</v>
      </c>
      <c r="B38" s="35">
        <v>11078121</v>
      </c>
      <c r="C38" s="33">
        <f t="shared" si="1"/>
        <v>121.47147743142057</v>
      </c>
      <c r="D38" s="35">
        <v>1869097</v>
      </c>
      <c r="E38" s="33">
        <f t="shared" si="0"/>
        <v>97.839374823660094</v>
      </c>
      <c r="F38" s="35">
        <v>1154076</v>
      </c>
      <c r="G38" s="33">
        <f t="shared" si="2"/>
        <v>101.46570482809554</v>
      </c>
      <c r="H38" s="35">
        <v>2579366</v>
      </c>
      <c r="I38" s="34">
        <f t="shared" si="3"/>
        <v>117.8992143605458</v>
      </c>
      <c r="J38" s="6"/>
      <c r="K38" s="15"/>
      <c r="O38" s="14"/>
      <c r="P38" s="7"/>
    </row>
    <row r="39" spans="1:16">
      <c r="A39" s="31">
        <v>40848</v>
      </c>
      <c r="B39" s="35">
        <v>10984191</v>
      </c>
      <c r="C39" s="33">
        <f t="shared" si="1"/>
        <v>120.44153599323504</v>
      </c>
      <c r="D39" s="35">
        <v>1878909</v>
      </c>
      <c r="E39" s="33">
        <f t="shared" si="0"/>
        <v>98.352991797936838</v>
      </c>
      <c r="F39" s="35">
        <v>1142647</v>
      </c>
      <c r="G39" s="33">
        <f t="shared" si="2"/>
        <v>100.46087365538222</v>
      </c>
      <c r="H39" s="35">
        <v>2543634</v>
      </c>
      <c r="I39" s="34">
        <f t="shared" si="3"/>
        <v>116.26595458758958</v>
      </c>
      <c r="J39" s="6"/>
      <c r="K39" s="15"/>
      <c r="O39" s="7"/>
    </row>
    <row r="40" spans="1:16">
      <c r="A40" s="31">
        <v>40878</v>
      </c>
      <c r="B40" s="35">
        <v>11030939</v>
      </c>
      <c r="C40" s="33">
        <f t="shared" si="1"/>
        <v>120.95412730966532</v>
      </c>
      <c r="D40" s="35">
        <v>1880740</v>
      </c>
      <c r="E40" s="33">
        <f t="shared" si="0"/>
        <v>98.448836954877393</v>
      </c>
      <c r="F40" s="35">
        <v>1121777</v>
      </c>
      <c r="G40" s="33">
        <f t="shared" si="2"/>
        <v>98.625995138055487</v>
      </c>
      <c r="H40" s="35">
        <v>2554200</v>
      </c>
      <c r="I40" s="34">
        <f t="shared" si="3"/>
        <v>116.74891167818218</v>
      </c>
      <c r="J40" s="6"/>
      <c r="K40" s="15"/>
      <c r="O40" s="7"/>
    </row>
    <row r="41" spans="1:16">
      <c r="A41" s="31">
        <v>40909</v>
      </c>
      <c r="B41" s="35">
        <v>10957242</v>
      </c>
      <c r="C41" s="33">
        <f t="shared" si="1"/>
        <v>120.14604049852981</v>
      </c>
      <c r="D41" s="35">
        <v>1900471</v>
      </c>
      <c r="E41" s="33">
        <f t="shared" si="0"/>
        <v>99.481671903863798</v>
      </c>
      <c r="F41" s="35">
        <v>1139504</v>
      </c>
      <c r="G41" s="33">
        <f t="shared" si="2"/>
        <v>100.18454288490028</v>
      </c>
      <c r="H41" s="35">
        <v>2563237</v>
      </c>
      <c r="I41" s="34">
        <f t="shared" si="3"/>
        <v>117.16198031604756</v>
      </c>
      <c r="J41" s="6"/>
      <c r="K41" s="15"/>
    </row>
    <row r="42" spans="1:16">
      <c r="A42" s="31">
        <v>40940</v>
      </c>
      <c r="B42" s="35">
        <v>10845430</v>
      </c>
      <c r="C42" s="33">
        <f t="shared" si="1"/>
        <v>118.92002312296927</v>
      </c>
      <c r="D42" s="35">
        <v>1921116</v>
      </c>
      <c r="E42" s="33">
        <f t="shared" si="0"/>
        <v>100.56235091262282</v>
      </c>
      <c r="F42" s="35">
        <v>1138592</v>
      </c>
      <c r="G42" s="33">
        <f t="shared" si="2"/>
        <v>100.10436036416228</v>
      </c>
      <c r="H42" s="35">
        <v>2576419</v>
      </c>
      <c r="I42" s="34">
        <f t="shared" si="3"/>
        <v>117.76451110993284</v>
      </c>
      <c r="J42" s="6"/>
      <c r="K42" s="15"/>
    </row>
    <row r="43" spans="1:16">
      <c r="A43" s="31">
        <v>40969</v>
      </c>
      <c r="B43" s="35">
        <v>11257343</v>
      </c>
      <c r="C43" s="33">
        <f t="shared" si="1"/>
        <v>123.43664473084021</v>
      </c>
      <c r="D43" s="35">
        <v>1932074</v>
      </c>
      <c r="E43" s="33">
        <f t="shared" si="0"/>
        <v>101.1359561719099</v>
      </c>
      <c r="F43" s="35">
        <v>1136096</v>
      </c>
      <c r="G43" s="33">
        <f t="shared" si="2"/>
        <v>99.8849134653004</v>
      </c>
      <c r="H43" s="35">
        <v>2574644</v>
      </c>
      <c r="I43" s="34">
        <f t="shared" si="3"/>
        <v>117.68337834107028</v>
      </c>
      <c r="J43" s="6"/>
      <c r="K43" s="15"/>
    </row>
    <row r="44" spans="1:16">
      <c r="A44" s="31">
        <v>41000</v>
      </c>
      <c r="B44" s="35">
        <v>11521869</v>
      </c>
      <c r="C44" s="33">
        <f t="shared" si="1"/>
        <v>126.3371694713647</v>
      </c>
      <c r="D44" s="35">
        <v>1937480</v>
      </c>
      <c r="E44" s="33">
        <f t="shared" si="0"/>
        <v>101.4189375582674</v>
      </c>
      <c r="F44" s="35">
        <v>1121103</v>
      </c>
      <c r="G44" s="33">
        <f t="shared" si="2"/>
        <v>98.566737441808328</v>
      </c>
      <c r="H44" s="35">
        <v>2569269</v>
      </c>
      <c r="I44" s="34">
        <f t="shared" si="3"/>
        <v>117.43769460437376</v>
      </c>
      <c r="J44" s="6"/>
      <c r="K44" s="15"/>
    </row>
    <row r="45" spans="1:16">
      <c r="A45" s="31">
        <v>41030</v>
      </c>
      <c r="B45" s="35">
        <v>11820778</v>
      </c>
      <c r="C45" s="33">
        <f t="shared" si="1"/>
        <v>129.61470343651536</v>
      </c>
      <c r="D45" s="35">
        <v>1931182</v>
      </c>
      <c r="E45" s="33">
        <f t="shared" si="0"/>
        <v>101.0892637197029</v>
      </c>
      <c r="F45" s="35">
        <v>1113613</v>
      </c>
      <c r="G45" s="33">
        <f t="shared" si="2"/>
        <v>97.908220906361407</v>
      </c>
      <c r="H45" s="35">
        <v>2574350</v>
      </c>
      <c r="I45" s="34">
        <f t="shared" si="3"/>
        <v>117.66994001203051</v>
      </c>
      <c r="J45" s="6"/>
      <c r="K45" s="15"/>
    </row>
    <row r="46" spans="1:16">
      <c r="A46" s="31">
        <v>41061</v>
      </c>
      <c r="B46" s="35">
        <v>12087084</v>
      </c>
      <c r="C46" s="33">
        <f t="shared" si="1"/>
        <v>132.53474585786566</v>
      </c>
      <c r="D46" s="35">
        <v>1935759</v>
      </c>
      <c r="E46" s="33">
        <f t="shared" si="0"/>
        <v>101.32885043915508</v>
      </c>
      <c r="F46" s="35">
        <v>1104403</v>
      </c>
      <c r="G46" s="33">
        <f t="shared" si="2"/>
        <v>97.098482950224422</v>
      </c>
      <c r="H46" s="35">
        <v>2610813</v>
      </c>
      <c r="I46" s="34">
        <f t="shared" si="3"/>
        <v>119.33661277317746</v>
      </c>
      <c r="J46" s="6"/>
      <c r="K46" s="15"/>
    </row>
    <row r="47" spans="1:16">
      <c r="A47" s="31">
        <v>41091</v>
      </c>
      <c r="B47" s="35">
        <v>12107944</v>
      </c>
      <c r="C47" s="33">
        <f t="shared" si="1"/>
        <v>132.76347553316162</v>
      </c>
      <c r="D47" s="35">
        <v>1938997</v>
      </c>
      <c r="E47" s="33">
        <f t="shared" si="0"/>
        <v>101.49834613449835</v>
      </c>
      <c r="F47" s="35">
        <v>1103934</v>
      </c>
      <c r="G47" s="33">
        <f t="shared" si="2"/>
        <v>97.057248737257169</v>
      </c>
      <c r="H47" s="35">
        <v>2613791</v>
      </c>
      <c r="I47" s="34">
        <f t="shared" si="3"/>
        <v>119.47273299045787</v>
      </c>
      <c r="J47" s="6"/>
      <c r="K47" s="15"/>
    </row>
    <row r="48" spans="1:16">
      <c r="A48" s="31">
        <v>41122</v>
      </c>
      <c r="B48" s="35">
        <v>11716148</v>
      </c>
      <c r="C48" s="33">
        <f t="shared" si="1"/>
        <v>128.46743661359028</v>
      </c>
      <c r="D48" s="35">
        <v>1937355</v>
      </c>
      <c r="E48" s="33">
        <f t="shared" si="0"/>
        <v>101.41239433346263</v>
      </c>
      <c r="F48" s="35">
        <v>1101083</v>
      </c>
      <c r="G48" s="33">
        <f t="shared" si="2"/>
        <v>96.80659044052031</v>
      </c>
      <c r="H48" s="35">
        <v>2600540</v>
      </c>
      <c r="I48" s="34">
        <f t="shared" si="3"/>
        <v>118.86704830302244</v>
      </c>
      <c r="J48" s="6"/>
      <c r="K48" s="15"/>
    </row>
    <row r="49" spans="1:11">
      <c r="A49" s="31">
        <v>41153</v>
      </c>
      <c r="B49" s="35">
        <v>12069085</v>
      </c>
      <c r="C49" s="33">
        <f t="shared" si="1"/>
        <v>132.33738701675099</v>
      </c>
      <c r="D49" s="35">
        <v>1937908</v>
      </c>
      <c r="E49" s="33">
        <f t="shared" si="0"/>
        <v>101.44134155999902</v>
      </c>
      <c r="F49" s="35">
        <v>1097163</v>
      </c>
      <c r="G49" s="33">
        <f t="shared" si="2"/>
        <v>96.461946272435938</v>
      </c>
      <c r="H49" s="35">
        <v>2613470</v>
      </c>
      <c r="I49" s="34">
        <f t="shared" si="3"/>
        <v>119.45806052915935</v>
      </c>
      <c r="J49" s="6"/>
      <c r="K49" s="15"/>
    </row>
    <row r="50" spans="1:11">
      <c r="A50" s="31">
        <v>41183</v>
      </c>
      <c r="B50" s="35">
        <v>11743906</v>
      </c>
      <c r="C50" s="33">
        <f t="shared" si="1"/>
        <v>128.77180278458093</v>
      </c>
      <c r="D50" s="35">
        <v>1987922</v>
      </c>
      <c r="E50" s="33">
        <f t="shared" si="0"/>
        <v>104.05936432309292</v>
      </c>
      <c r="F50" s="35">
        <v>1079239</v>
      </c>
      <c r="G50" s="33">
        <f t="shared" si="2"/>
        <v>94.886078397756307</v>
      </c>
      <c r="H50" s="35">
        <v>2688851</v>
      </c>
      <c r="I50" s="34">
        <f t="shared" si="3"/>
        <v>122.90362066979557</v>
      </c>
      <c r="J50" s="6"/>
      <c r="K50" s="15"/>
    </row>
    <row r="51" spans="1:11">
      <c r="A51" s="31">
        <v>41214</v>
      </c>
      <c r="B51" s="35">
        <v>11996881</v>
      </c>
      <c r="C51" s="33">
        <f t="shared" si="1"/>
        <v>131.54567093453286</v>
      </c>
      <c r="D51" s="35">
        <v>1933781</v>
      </c>
      <c r="E51" s="33">
        <f t="shared" si="0"/>
        <v>101.22531044984409</v>
      </c>
      <c r="F51" s="35">
        <v>1071133</v>
      </c>
      <c r="G51" s="33">
        <f t="shared" si="2"/>
        <v>94.173403493038975</v>
      </c>
      <c r="H51" s="35">
        <v>2622715</v>
      </c>
      <c r="I51" s="34">
        <f t="shared" si="3"/>
        <v>119.88063655627734</v>
      </c>
      <c r="J51" s="6"/>
      <c r="K51" s="15"/>
    </row>
    <row r="52" spans="1:11">
      <c r="A52" s="31">
        <v>41244</v>
      </c>
      <c r="B52" s="35">
        <v>11939620</v>
      </c>
      <c r="C52" s="33">
        <f t="shared" si="1"/>
        <v>130.91780468634869</v>
      </c>
      <c r="D52" s="35">
        <v>1910505</v>
      </c>
      <c r="E52" s="33">
        <f t="shared" si="0"/>
        <v>100.00690964539385</v>
      </c>
      <c r="F52" s="35">
        <v>1056852</v>
      </c>
      <c r="G52" s="33">
        <f t="shared" si="2"/>
        <v>92.917826104158152</v>
      </c>
      <c r="H52" s="35">
        <v>2662608</v>
      </c>
      <c r="I52" s="34">
        <f t="shared" si="3"/>
        <v>121.70408982288832</v>
      </c>
      <c r="J52" s="6"/>
      <c r="K52" s="15"/>
    </row>
    <row r="53" spans="1:11">
      <c r="A53" s="31">
        <v>41275</v>
      </c>
      <c r="B53" s="35">
        <v>11698045</v>
      </c>
      <c r="C53" s="33">
        <f t="shared" si="1"/>
        <v>128.26893741359589</v>
      </c>
      <c r="D53" s="35">
        <v>1913440</v>
      </c>
      <c r="E53" s="33">
        <f t="shared" si="0"/>
        <v>100.16054456381032</v>
      </c>
      <c r="F53" s="35">
        <v>1050279</v>
      </c>
      <c r="G53" s="33">
        <f t="shared" si="2"/>
        <v>92.339931686602398</v>
      </c>
      <c r="H53" s="35">
        <v>2667984</v>
      </c>
      <c r="I53" s="34">
        <f t="shared" si="3"/>
        <v>121.949819268187</v>
      </c>
      <c r="J53" s="6"/>
      <c r="K53" s="15"/>
    </row>
    <row r="54" spans="1:11">
      <c r="A54" s="31">
        <v>41306</v>
      </c>
      <c r="B54" s="35">
        <v>11620928</v>
      </c>
      <c r="C54" s="33">
        <f t="shared" si="1"/>
        <v>127.42335033930064</v>
      </c>
      <c r="D54" s="35">
        <v>1927111.9999999998</v>
      </c>
      <c r="E54" s="33">
        <f t="shared" si="0"/>
        <v>100.87621632005894</v>
      </c>
      <c r="F54" s="35">
        <v>1042120</v>
      </c>
      <c r="G54" s="33">
        <f t="shared" si="2"/>
        <v>91.622597052061494</v>
      </c>
      <c r="H54" s="35">
        <v>2670744</v>
      </c>
      <c r="I54" s="34">
        <f t="shared" si="3"/>
        <v>122.07597501019303</v>
      </c>
      <c r="K54" s="15"/>
    </row>
    <row r="55" spans="1:11">
      <c r="A55" s="31">
        <v>41334</v>
      </c>
      <c r="B55" s="35">
        <v>11896801</v>
      </c>
      <c r="C55" s="33">
        <f t="shared" si="1"/>
        <v>130.44829481259518</v>
      </c>
      <c r="D55" s="35">
        <v>1938193</v>
      </c>
      <c r="E55" s="33">
        <f t="shared" si="0"/>
        <v>101.45626011255393</v>
      </c>
      <c r="F55" s="35">
        <v>1034903</v>
      </c>
      <c r="G55" s="33">
        <f t="shared" si="2"/>
        <v>90.988082521177589</v>
      </c>
      <c r="H55" s="35">
        <v>2651342</v>
      </c>
      <c r="I55" s="34">
        <f t="shared" si="3"/>
        <v>121.18913671077243</v>
      </c>
      <c r="K55" s="15"/>
    </row>
    <row r="56" spans="1:11">
      <c r="A56" s="31">
        <v>41365</v>
      </c>
      <c r="B56" s="35">
        <v>12132681</v>
      </c>
      <c r="C56" s="33">
        <f t="shared" si="1"/>
        <v>133.03471647169454</v>
      </c>
      <c r="D56" s="35">
        <v>1948982</v>
      </c>
      <c r="E56" s="33">
        <f t="shared" si="0"/>
        <v>102.02101893190492</v>
      </c>
      <c r="F56" s="35">
        <v>1027778</v>
      </c>
      <c r="G56" s="33">
        <f t="shared" si="2"/>
        <v>90.361656577912001</v>
      </c>
      <c r="H56" s="35">
        <v>2649513</v>
      </c>
      <c r="I56" s="34">
        <f t="shared" si="3"/>
        <v>121.10553567739235</v>
      </c>
      <c r="J56" s="7"/>
      <c r="K56" s="15"/>
    </row>
    <row r="57" spans="1:11">
      <c r="A57" s="31">
        <v>41395</v>
      </c>
      <c r="B57" s="35">
        <v>12216079</v>
      </c>
      <c r="C57" s="33">
        <f t="shared" si="1"/>
        <v>133.94917464333082</v>
      </c>
      <c r="D57" s="35">
        <v>1958586</v>
      </c>
      <c r="E57" s="33">
        <f t="shared" si="0"/>
        <v>102.52374798010651</v>
      </c>
      <c r="F57" s="35">
        <v>1022716</v>
      </c>
      <c r="G57" s="33">
        <f t="shared" si="2"/>
        <v>89.916608420043872</v>
      </c>
      <c r="H57" s="35">
        <v>2650756</v>
      </c>
      <c r="I57" s="34">
        <f t="shared" si="3"/>
        <v>121.16235146989722</v>
      </c>
      <c r="K57" s="15"/>
    </row>
    <row r="58" spans="1:11">
      <c r="A58" s="31">
        <v>41426</v>
      </c>
      <c r="B58" s="35">
        <v>12274403</v>
      </c>
      <c r="C58" s="33">
        <f t="shared" si="1"/>
        <v>134.5886966750644</v>
      </c>
      <c r="D58" s="35">
        <v>1961927</v>
      </c>
      <c r="E58" s="33">
        <f t="shared" si="0"/>
        <v>102.69863529268892</v>
      </c>
      <c r="F58" s="35">
        <v>1012428</v>
      </c>
      <c r="G58" s="33">
        <f t="shared" si="2"/>
        <v>89.012093317683679</v>
      </c>
      <c r="H58" s="35">
        <v>2663305</v>
      </c>
      <c r="I58" s="34">
        <f t="shared" si="3"/>
        <v>121.73594871860504</v>
      </c>
      <c r="K58" s="15"/>
    </row>
    <row r="59" spans="1:11">
      <c r="A59" s="31">
        <v>41456</v>
      </c>
      <c r="B59" s="35">
        <v>12200031</v>
      </c>
      <c r="C59" s="33">
        <f t="shared" si="1"/>
        <v>133.77320849619997</v>
      </c>
      <c r="D59" s="35">
        <v>1966920</v>
      </c>
      <c r="E59" s="33">
        <f t="shared" si="0"/>
        <v>102.95999786429142</v>
      </c>
      <c r="F59" s="35">
        <v>1003774</v>
      </c>
      <c r="G59" s="33">
        <f t="shared" si="2"/>
        <v>88.251238564979047</v>
      </c>
      <c r="H59" s="35">
        <v>2668898</v>
      </c>
      <c r="I59" s="34">
        <f t="shared" si="3"/>
        <v>121.99159693057595</v>
      </c>
      <c r="K59" s="15"/>
    </row>
    <row r="60" spans="1:11">
      <c r="A60" s="31">
        <v>41487</v>
      </c>
      <c r="B60" s="35">
        <v>12236880</v>
      </c>
      <c r="C60" s="33">
        <f t="shared" si="1"/>
        <v>134.17725738426233</v>
      </c>
      <c r="D60" s="35">
        <v>1945347</v>
      </c>
      <c r="E60" s="33">
        <f t="shared" si="0"/>
        <v>101.83074195458164</v>
      </c>
      <c r="F60" s="35">
        <v>986334</v>
      </c>
      <c r="G60" s="33">
        <f t="shared" si="2"/>
        <v>86.717923694726153</v>
      </c>
      <c r="H60" s="35">
        <v>2663081</v>
      </c>
      <c r="I60" s="34">
        <f t="shared" si="3"/>
        <v>121.72570999171761</v>
      </c>
      <c r="K60" s="15"/>
    </row>
    <row r="61" spans="1:11">
      <c r="A61" s="31">
        <v>41518</v>
      </c>
      <c r="B61" s="35">
        <v>12523723</v>
      </c>
      <c r="C61" s="33">
        <f t="shared" si="1"/>
        <v>137.32248778938799</v>
      </c>
      <c r="D61" s="35">
        <v>1913073</v>
      </c>
      <c r="E61" s="33">
        <f t="shared" si="0"/>
        <v>100.14133365578346</v>
      </c>
      <c r="F61" s="35">
        <v>970007</v>
      </c>
      <c r="G61" s="33">
        <f t="shared" si="2"/>
        <v>85.282463150768635</v>
      </c>
      <c r="H61" s="35">
        <v>2707070</v>
      </c>
      <c r="I61" s="34">
        <f t="shared" si="3"/>
        <v>123.73638569284185</v>
      </c>
      <c r="K61" s="15"/>
    </row>
    <row r="62" spans="1:11">
      <c r="A62" s="31">
        <v>41548</v>
      </c>
      <c r="B62" s="35">
        <v>12297151</v>
      </c>
      <c r="C62" s="33">
        <f t="shared" si="1"/>
        <v>134.83812825002281</v>
      </c>
      <c r="D62" s="35">
        <v>1896377</v>
      </c>
      <c r="E62" s="33">
        <f t="shared" si="0"/>
        <v>99.267368205057338</v>
      </c>
      <c r="F62" s="35">
        <v>960369</v>
      </c>
      <c r="G62" s="33">
        <f t="shared" si="2"/>
        <v>84.43509567832038</v>
      </c>
      <c r="H62" s="35">
        <v>2756891</v>
      </c>
      <c r="I62" s="34">
        <f t="shared" si="3"/>
        <v>126.0136339618571</v>
      </c>
    </row>
    <row r="63" spans="1:11">
      <c r="A63" s="31">
        <v>41579</v>
      </c>
      <c r="B63" s="35">
        <v>12433976</v>
      </c>
      <c r="C63" s="33">
        <f t="shared" si="1"/>
        <v>136.33841290114316</v>
      </c>
      <c r="D63" s="35">
        <v>1860055</v>
      </c>
      <c r="E63" s="33">
        <f t="shared" si="0"/>
        <v>97.366064114180844</v>
      </c>
      <c r="F63" s="35">
        <v>940806</v>
      </c>
      <c r="G63" s="33">
        <f t="shared" si="2"/>
        <v>82.715127856831998</v>
      </c>
      <c r="H63" s="35">
        <v>2766055</v>
      </c>
      <c r="I63" s="34">
        <f t="shared" si="3"/>
        <v>126.43250759219882</v>
      </c>
    </row>
    <row r="64" spans="1:11">
      <c r="A64" s="31">
        <v>41609</v>
      </c>
      <c r="B64" s="35">
        <v>12363785</v>
      </c>
      <c r="C64" s="33">
        <f t="shared" si="1"/>
        <v>135.56876934224101</v>
      </c>
      <c r="D64" s="35">
        <v>1832463</v>
      </c>
      <c r="E64" s="33">
        <f t="shared" si="0"/>
        <v>95.921738843670852</v>
      </c>
      <c r="F64" s="35">
        <v>928454</v>
      </c>
      <c r="G64" s="33">
        <f t="shared" si="2"/>
        <v>81.629147049643706</v>
      </c>
      <c r="H64" s="35">
        <v>2823400</v>
      </c>
      <c r="I64" s="34">
        <f t="shared" si="3"/>
        <v>129.053667383987</v>
      </c>
    </row>
    <row r="65" spans="1:9">
      <c r="A65" s="31">
        <v>41640</v>
      </c>
      <c r="B65" s="35">
        <v>12329012</v>
      </c>
      <c r="C65" s="33">
        <f t="shared" si="1"/>
        <v>135.18748377181595</v>
      </c>
      <c r="D65" s="35">
        <v>1812824</v>
      </c>
      <c r="E65" s="33">
        <f t="shared" si="0"/>
        <v>94.893719708140765</v>
      </c>
      <c r="F65" s="35">
        <v>908141</v>
      </c>
      <c r="G65" s="33">
        <f t="shared" si="2"/>
        <v>79.84323965518</v>
      </c>
      <c r="H65" s="35">
        <v>2838873</v>
      </c>
      <c r="I65" s="34">
        <f t="shared" si="3"/>
        <v>129.76091658545772</v>
      </c>
    </row>
    <row r="66" spans="1:9">
      <c r="A66" s="31">
        <v>41671</v>
      </c>
      <c r="B66" s="35">
        <v>12355589</v>
      </c>
      <c r="C66" s="33">
        <f t="shared" si="1"/>
        <v>135.47890029052837</v>
      </c>
      <c r="D66" s="35">
        <v>1925354</v>
      </c>
      <c r="E66" s="33">
        <f t="shared" ref="E66:E76" si="4">(D66/$D$2)*100</f>
        <v>100.7841924064044</v>
      </c>
      <c r="F66" s="35">
        <v>929946</v>
      </c>
      <c r="G66" s="33">
        <f t="shared" si="2"/>
        <v>81.760322840149286</v>
      </c>
      <c r="H66" s="35">
        <v>2836699</v>
      </c>
      <c r="I66" s="34">
        <f t="shared" si="3"/>
        <v>129.66154608432689</v>
      </c>
    </row>
    <row r="67" spans="1:9">
      <c r="A67" s="31">
        <v>41699</v>
      </c>
      <c r="B67" s="35">
        <v>12566310</v>
      </c>
      <c r="C67" s="33">
        <f t="shared" ref="C67:C76" si="5">(B67/$B$2)*100</f>
        <v>137.7894537856406</v>
      </c>
      <c r="D67" s="35">
        <v>1928800</v>
      </c>
      <c r="E67" s="33">
        <f t="shared" si="4"/>
        <v>100.96457602782283</v>
      </c>
      <c r="F67" s="35">
        <v>942484</v>
      </c>
      <c r="G67" s="33">
        <f t="shared" ref="G67:G117" si="6">(F67/$F$2)*100</f>
        <v>82.862656661435466</v>
      </c>
      <c r="H67" s="35">
        <v>2849623</v>
      </c>
      <c r="I67" s="34">
        <f t="shared" ref="I67:I88" si="7">(H67/$H$2)*100</f>
        <v>130.25228405885073</v>
      </c>
    </row>
    <row r="68" spans="1:9">
      <c r="A68" s="31">
        <v>41730</v>
      </c>
      <c r="B68" s="35">
        <v>12730077</v>
      </c>
      <c r="C68" s="33">
        <f t="shared" si="5"/>
        <v>139.5851571765416</v>
      </c>
      <c r="D68" s="35">
        <v>1902614</v>
      </c>
      <c r="E68" s="33">
        <f t="shared" si="4"/>
        <v>99.593848949917103</v>
      </c>
      <c r="F68" s="35">
        <v>912476</v>
      </c>
      <c r="G68" s="33">
        <f t="shared" si="6"/>
        <v>80.22437038697737</v>
      </c>
      <c r="H68" s="35">
        <v>2844868</v>
      </c>
      <c r="I68" s="34">
        <f t="shared" si="7"/>
        <v>130.03493965550342</v>
      </c>
    </row>
    <row r="69" spans="1:9">
      <c r="A69" s="31">
        <v>41760</v>
      </c>
      <c r="B69" s="35">
        <v>12922571</v>
      </c>
      <c r="C69" s="33">
        <f t="shared" si="5"/>
        <v>141.69585181299519</v>
      </c>
      <c r="D69" s="35">
        <v>1904808</v>
      </c>
      <c r="E69" s="33">
        <f t="shared" si="4"/>
        <v>99.708695631690773</v>
      </c>
      <c r="F69" s="35">
        <v>910468</v>
      </c>
      <c r="G69" s="33">
        <f t="shared" si="6"/>
        <v>80.047828170264765</v>
      </c>
      <c r="H69" s="35">
        <v>2849314</v>
      </c>
      <c r="I69" s="34">
        <f t="shared" si="7"/>
        <v>130.23816010077834</v>
      </c>
    </row>
    <row r="70" spans="1:9">
      <c r="A70" s="31">
        <v>41791</v>
      </c>
      <c r="B70" s="35">
        <v>13034290</v>
      </c>
      <c r="C70" s="33">
        <f t="shared" si="5"/>
        <v>142.92084944455749</v>
      </c>
      <c r="D70" s="35">
        <v>1906518</v>
      </c>
      <c r="E70" s="33">
        <f t="shared" si="4"/>
        <v>99.79820694702029</v>
      </c>
      <c r="F70" s="35">
        <v>910428</v>
      </c>
      <c r="G70" s="33">
        <f t="shared" si="6"/>
        <v>80.044311393039408</v>
      </c>
      <c r="H70" s="35">
        <v>2852087</v>
      </c>
      <c r="I70" s="34">
        <f t="shared" si="7"/>
        <v>130.36491005461264</v>
      </c>
    </row>
    <row r="71" spans="1:9">
      <c r="A71" s="31">
        <v>41821</v>
      </c>
      <c r="B71" s="35">
        <v>12701507</v>
      </c>
      <c r="C71" s="33">
        <f t="shared" si="5"/>
        <v>139.27188743429778</v>
      </c>
      <c r="D71" s="35">
        <v>1948562</v>
      </c>
      <c r="E71" s="33">
        <f t="shared" si="4"/>
        <v>101.99903369656083</v>
      </c>
      <c r="F71" s="35">
        <v>927355</v>
      </c>
      <c r="G71" s="33">
        <f t="shared" si="6"/>
        <v>81.532523595377199</v>
      </c>
      <c r="H71" s="35">
        <v>2864800</v>
      </c>
      <c r="I71" s="34">
        <f t="shared" si="7"/>
        <v>130.94600351407732</v>
      </c>
    </row>
    <row r="72" spans="1:9">
      <c r="A72" s="31">
        <v>41852</v>
      </c>
      <c r="B72" s="35">
        <v>12884711</v>
      </c>
      <c r="C72" s="33">
        <f t="shared" si="5"/>
        <v>141.2807173208233</v>
      </c>
      <c r="D72" s="35">
        <v>1983848</v>
      </c>
      <c r="E72" s="33">
        <f t="shared" si="4"/>
        <v>103.84610754025523</v>
      </c>
      <c r="F72" s="35">
        <v>925809</v>
      </c>
      <c r="G72" s="33">
        <f t="shared" si="6"/>
        <v>81.396600155617392</v>
      </c>
      <c r="H72" s="35">
        <v>2859563</v>
      </c>
      <c r="I72" s="34">
        <f t="shared" si="7"/>
        <v>130.70662756448112</v>
      </c>
    </row>
    <row r="73" spans="1:9">
      <c r="A73" s="31">
        <v>41883</v>
      </c>
      <c r="B73" s="35">
        <v>13155308</v>
      </c>
      <c r="C73" s="33">
        <f t="shared" si="5"/>
        <v>144.24781051095096</v>
      </c>
      <c r="D73" s="35">
        <v>1984653</v>
      </c>
      <c r="E73" s="33">
        <f t="shared" si="4"/>
        <v>103.88824590799808</v>
      </c>
      <c r="F73" s="35">
        <v>922896</v>
      </c>
      <c r="G73" s="33">
        <f t="shared" si="6"/>
        <v>81.140490854181223</v>
      </c>
      <c r="H73" s="35">
        <v>2879940</v>
      </c>
      <c r="I73" s="34">
        <f t="shared" si="7"/>
        <v>131.63803175102342</v>
      </c>
    </row>
    <row r="74" spans="1:9">
      <c r="A74" s="31">
        <v>41913</v>
      </c>
      <c r="B74" s="36">
        <v>13072609</v>
      </c>
      <c r="C74" s="33">
        <f t="shared" si="5"/>
        <v>143.34101686678503</v>
      </c>
      <c r="D74" s="36">
        <v>2001958</v>
      </c>
      <c r="E74" s="33">
        <f t="shared" si="4"/>
        <v>104.79408994997313</v>
      </c>
      <c r="F74" s="36">
        <v>922888</v>
      </c>
      <c r="G74" s="33">
        <f t="shared" si="6"/>
        <v>81.139787498736155</v>
      </c>
      <c r="H74" s="36">
        <v>2908367</v>
      </c>
      <c r="I74" s="34">
        <f t="shared" si="7"/>
        <v>132.93739018508327</v>
      </c>
    </row>
    <row r="75" spans="1:9" s="48" customFormat="1">
      <c r="A75" s="47">
        <v>41944</v>
      </c>
      <c r="B75" s="49">
        <v>13100694</v>
      </c>
      <c r="C75" s="32">
        <f t="shared" si="5"/>
        <v>143.64896858925326</v>
      </c>
      <c r="D75" s="49">
        <v>1990727</v>
      </c>
      <c r="E75" s="32">
        <f t="shared" si="4"/>
        <v>104.20619428771241</v>
      </c>
      <c r="F75" s="49">
        <v>878159</v>
      </c>
      <c r="G75" s="32">
        <f t="shared" si="6"/>
        <v>77.207239285918376</v>
      </c>
      <c r="H75" s="49">
        <v>2929226</v>
      </c>
      <c r="I75" s="34">
        <f t="shared" si="7"/>
        <v>133.89082591787445</v>
      </c>
    </row>
    <row r="76" spans="1:9">
      <c r="A76" s="50">
        <v>41974</v>
      </c>
      <c r="B76" s="51">
        <v>13093230</v>
      </c>
      <c r="C76" s="32">
        <f t="shared" si="5"/>
        <v>143.56712590965549</v>
      </c>
      <c r="D76" s="51">
        <v>1963165</v>
      </c>
      <c r="E76" s="32">
        <f t="shared" si="4"/>
        <v>102.76343939115556</v>
      </c>
      <c r="F76" s="51">
        <v>864468</v>
      </c>
      <c r="G76" s="32">
        <f t="shared" si="6"/>
        <v>76.003534361111477</v>
      </c>
      <c r="H76" s="51">
        <v>2910148</v>
      </c>
      <c r="I76" s="34">
        <f t="shared" si="7"/>
        <v>133.01879720555888</v>
      </c>
    </row>
    <row r="77" spans="1:9">
      <c r="A77" s="50">
        <v>42005</v>
      </c>
      <c r="B77" s="52">
        <v>12913416</v>
      </c>
      <c r="C77" s="32">
        <f t="shared" ref="C77:C86" si="8">(B77/$B$2)*100</f>
        <v>141.59546733661287</v>
      </c>
      <c r="D77" s="98">
        <v>1971494</v>
      </c>
      <c r="E77" s="32">
        <f t="shared" ref="E77:E89" si="9">(D77/$D$2)*100</f>
        <v>103.19942754634828</v>
      </c>
      <c r="F77" s="98">
        <v>850325</v>
      </c>
      <c r="G77" s="32">
        <f t="shared" si="6"/>
        <v>74.760089853658101</v>
      </c>
      <c r="H77" s="98">
        <v>2926680</v>
      </c>
      <c r="I77" s="34">
        <f t="shared" si="7"/>
        <v>133.77445181673411</v>
      </c>
    </row>
    <row r="78" spans="1:9">
      <c r="A78" s="50">
        <v>42036</v>
      </c>
      <c r="B78" s="60">
        <v>12851205</v>
      </c>
      <c r="C78" s="32">
        <f t="shared" si="8"/>
        <v>140.91332439175014</v>
      </c>
      <c r="D78" s="98">
        <v>2027866</v>
      </c>
      <c r="E78" s="32">
        <f t="shared" si="9"/>
        <v>106.150264895913</v>
      </c>
      <c r="F78" s="98">
        <v>886675</v>
      </c>
      <c r="G78" s="32">
        <f t="shared" si="6"/>
        <v>77.955961157195546</v>
      </c>
      <c r="H78" s="98">
        <v>2929385</v>
      </c>
      <c r="I78" s="34">
        <f t="shared" si="7"/>
        <v>133.89809358562044</v>
      </c>
    </row>
    <row r="79" spans="1:9">
      <c r="A79" s="50">
        <v>42064</v>
      </c>
      <c r="B79" s="53">
        <v>13148326</v>
      </c>
      <c r="C79" s="32">
        <f t="shared" si="8"/>
        <v>144.17125295616108</v>
      </c>
      <c r="D79" s="97">
        <v>2025815</v>
      </c>
      <c r="E79" s="32">
        <f t="shared" si="9"/>
        <v>106.04290366331601</v>
      </c>
      <c r="F79" s="97">
        <v>872201</v>
      </c>
      <c r="G79" s="32">
        <f t="shared" si="6"/>
        <v>76.683415318202393</v>
      </c>
      <c r="H79" s="97">
        <v>2926533</v>
      </c>
      <c r="I79" s="34">
        <f t="shared" si="7"/>
        <v>133.76773265221422</v>
      </c>
    </row>
    <row r="80" spans="1:9">
      <c r="A80" s="50">
        <v>42095</v>
      </c>
      <c r="B80" s="60">
        <v>13451823</v>
      </c>
      <c r="C80" s="32">
        <f t="shared" si="8"/>
        <v>147.49909429188978</v>
      </c>
      <c r="D80" s="98">
        <v>1949831</v>
      </c>
      <c r="E80" s="32">
        <f t="shared" si="9"/>
        <v>102.06546051477905</v>
      </c>
      <c r="F80" s="98">
        <v>839337</v>
      </c>
      <c r="G80" s="32">
        <f t="shared" si="6"/>
        <v>73.794031149854277</v>
      </c>
      <c r="H80" s="98">
        <v>2928695</v>
      </c>
      <c r="I80" s="34">
        <f t="shared" si="7"/>
        <v>133.86655465011893</v>
      </c>
    </row>
    <row r="81" spans="1:9">
      <c r="A81" s="50">
        <v>42125</v>
      </c>
      <c r="B81" s="62">
        <v>13585611</v>
      </c>
      <c r="C81" s="32">
        <f t="shared" si="8"/>
        <v>148.96607827072469</v>
      </c>
      <c r="D81" s="98">
        <v>2026587</v>
      </c>
      <c r="E81" s="32">
        <f t="shared" si="9"/>
        <v>106.08331461971039</v>
      </c>
      <c r="F81" s="98">
        <v>848248</v>
      </c>
      <c r="G81" s="32">
        <f t="shared" si="6"/>
        <v>74.577481196231773</v>
      </c>
      <c r="H81" s="98">
        <v>2928677</v>
      </c>
      <c r="I81" s="34">
        <f t="shared" si="7"/>
        <v>133.86573189527977</v>
      </c>
    </row>
    <row r="82" spans="1:9">
      <c r="A82" s="50">
        <v>42156</v>
      </c>
      <c r="B82" s="43">
        <v>13596512</v>
      </c>
      <c r="C82" s="32">
        <f t="shared" si="8"/>
        <v>149.08560761829906</v>
      </c>
      <c r="D82" s="43">
        <v>1996411</v>
      </c>
      <c r="E82" s="32">
        <f t="shared" si="9"/>
        <v>104.50372780603578</v>
      </c>
      <c r="F82" s="43">
        <v>833523</v>
      </c>
      <c r="G82" s="32">
        <f t="shared" si="6"/>
        <v>73.282867580149542</v>
      </c>
      <c r="H82" s="43">
        <v>2936848</v>
      </c>
      <c r="I82" s="34">
        <f t="shared" si="7"/>
        <v>134.23921688366062</v>
      </c>
    </row>
    <row r="83" spans="1:9">
      <c r="A83" s="50">
        <v>42186</v>
      </c>
      <c r="B83" s="68">
        <v>13318215</v>
      </c>
      <c r="C83" s="32">
        <f t="shared" si="8"/>
        <v>146.03408401111585</v>
      </c>
      <c r="D83" s="98">
        <v>2010252</v>
      </c>
      <c r="E83" s="32">
        <f t="shared" si="9"/>
        <v>105.22824600222052</v>
      </c>
      <c r="F83" s="98">
        <v>828359</v>
      </c>
      <c r="G83" s="32">
        <f t="shared" si="6"/>
        <v>72.828851640356774</v>
      </c>
      <c r="H83" s="98">
        <v>2948014</v>
      </c>
      <c r="I83" s="34">
        <f t="shared" si="7"/>
        <v>134.7495991355589</v>
      </c>
    </row>
    <row r="84" spans="1:9">
      <c r="A84" s="50">
        <v>42217</v>
      </c>
      <c r="B84" s="25">
        <v>13566414</v>
      </c>
      <c r="C84" s="32">
        <f t="shared" si="8"/>
        <v>148.75558337251488</v>
      </c>
      <c r="D84" s="25">
        <v>2018645</v>
      </c>
      <c r="E84" s="32">
        <f t="shared" si="9"/>
        <v>105.66758428851328</v>
      </c>
      <c r="F84" s="25">
        <v>611147</v>
      </c>
      <c r="G84" s="32">
        <f t="shared" si="6"/>
        <v>53.731696273534936</v>
      </c>
      <c r="H84" s="25">
        <v>2949836</v>
      </c>
      <c r="I84" s="34">
        <f t="shared" si="7"/>
        <v>134.83288020872376</v>
      </c>
    </row>
    <row r="85" spans="1:9">
      <c r="A85" s="50">
        <v>42248</v>
      </c>
      <c r="B85" s="68">
        <v>13489364</v>
      </c>
      <c r="C85" s="32">
        <f t="shared" si="8"/>
        <v>147.91073095249791</v>
      </c>
      <c r="D85" s="98">
        <v>2027249</v>
      </c>
      <c r="E85" s="32">
        <f t="shared" si="9"/>
        <v>106.11796753827656</v>
      </c>
      <c r="F85" s="98">
        <v>814110</v>
      </c>
      <c r="G85" s="32">
        <f t="shared" si="6"/>
        <v>71.576087673256225</v>
      </c>
      <c r="H85" s="98">
        <v>2967562</v>
      </c>
      <c r="I85" s="34">
        <f t="shared" si="7"/>
        <v>135.64311089089722</v>
      </c>
    </row>
    <row r="86" spans="1:9">
      <c r="A86" s="50">
        <v>42278</v>
      </c>
      <c r="B86" s="68">
        <v>13741124</v>
      </c>
      <c r="C86" s="32">
        <f t="shared" si="8"/>
        <v>150.67127664053783</v>
      </c>
      <c r="D86" s="98">
        <v>2026155</v>
      </c>
      <c r="E86" s="32">
        <f t="shared" si="9"/>
        <v>106.06070123478504</v>
      </c>
      <c r="F86" s="98">
        <v>808113</v>
      </c>
      <c r="G86" s="32">
        <f t="shared" si="6"/>
        <v>71.048834847745525</v>
      </c>
      <c r="H86" s="98">
        <v>3071020</v>
      </c>
      <c r="I86" s="34">
        <f t="shared" si="7"/>
        <v>140.37203145483167</v>
      </c>
    </row>
    <row r="87" spans="1:9">
      <c r="A87" s="50">
        <v>42309</v>
      </c>
      <c r="B87" s="25">
        <v>13755572</v>
      </c>
      <c r="C87" s="32">
        <f>(B87/$B$2)*100</f>
        <v>150.8296988049039</v>
      </c>
      <c r="D87" s="25">
        <v>2027916</v>
      </c>
      <c r="E87" s="32">
        <f t="shared" si="9"/>
        <v>106.15288218583491</v>
      </c>
      <c r="F87" s="25">
        <v>802893</v>
      </c>
      <c r="G87" s="32">
        <f t="shared" si="6"/>
        <v>70.589895419837262</v>
      </c>
      <c r="H87" s="25">
        <v>2996123</v>
      </c>
      <c r="I87" s="34">
        <f t="shared" si="7"/>
        <v>136.94859427764868</v>
      </c>
    </row>
    <row r="88" spans="1:9">
      <c r="A88" s="50">
        <v>42339</v>
      </c>
      <c r="B88" s="68">
        <v>13713717</v>
      </c>
      <c r="C88" s="32">
        <f>(B88/$B$2)*100</f>
        <v>150.37075918076619</v>
      </c>
      <c r="D88" s="98">
        <v>2035701</v>
      </c>
      <c r="E88" s="32">
        <f t="shared" si="9"/>
        <v>106.5603942266772</v>
      </c>
      <c r="F88" s="98">
        <v>797334</v>
      </c>
      <c r="G88" s="32">
        <f t="shared" si="6"/>
        <v>70.101151304944153</v>
      </c>
      <c r="H88" s="98">
        <v>3032971</v>
      </c>
      <c r="I88" s="34">
        <f t="shared" si="7"/>
        <v>138.63286485063341</v>
      </c>
    </row>
    <row r="89" spans="1:9">
      <c r="A89" s="50">
        <v>42370</v>
      </c>
      <c r="B89" s="68">
        <v>13352629</v>
      </c>
      <c r="C89" s="32">
        <f>(B89/$B$2)*100</f>
        <v>146.41143315040807</v>
      </c>
      <c r="D89" s="98">
        <v>2011113</v>
      </c>
      <c r="E89" s="32">
        <f t="shared" si="9"/>
        <v>105.27331573467589</v>
      </c>
      <c r="F89" s="98">
        <v>792615</v>
      </c>
      <c r="G89" s="32">
        <f t="shared" si="6"/>
        <v>69.686259511783405</v>
      </c>
      <c r="H89" s="98">
        <v>3034105</v>
      </c>
      <c r="I89" s="34">
        <f t="shared" ref="I89:I117" si="10">(H89/$H$2)*100</f>
        <v>138.68469840550114</v>
      </c>
    </row>
    <row r="90" spans="1:9">
      <c r="A90" s="50">
        <v>42401</v>
      </c>
      <c r="B90" s="25">
        <v>13258741</v>
      </c>
      <c r="C90" s="32">
        <f>(B90/$B$2)*100</f>
        <v>145.38195224177011</v>
      </c>
      <c r="D90" s="25">
        <v>1949324</v>
      </c>
      <c r="E90" s="32">
        <f t="shared" ref="E90:E117" si="11">(D90/$D$2)*100</f>
        <v>102.03892119497083</v>
      </c>
      <c r="F90" s="25">
        <v>758850</v>
      </c>
      <c r="G90" s="32">
        <f t="shared" si="6"/>
        <v>66.717659936434245</v>
      </c>
      <c r="H90" s="25">
        <v>3059263</v>
      </c>
      <c r="I90" s="34">
        <f t="shared" si="10"/>
        <v>139.83463541904732</v>
      </c>
    </row>
    <row r="91" spans="1:9">
      <c r="A91" s="50">
        <v>42430</v>
      </c>
      <c r="B91" s="25">
        <v>13503330</v>
      </c>
      <c r="C91" s="32">
        <f>(B91/$B$2)*100</f>
        <v>148.06386799205609</v>
      </c>
      <c r="D91" s="25">
        <v>1935899</v>
      </c>
      <c r="E91" s="32">
        <f t="shared" si="11"/>
        <v>101.33617885093645</v>
      </c>
      <c r="F91" s="25">
        <v>748079</v>
      </c>
      <c r="G91" s="32">
        <f t="shared" si="6"/>
        <v>65.770679749077942</v>
      </c>
      <c r="H91" s="25">
        <v>3068719</v>
      </c>
      <c r="I91" s="34">
        <f t="shared" si="10"/>
        <v>140.26685596122448</v>
      </c>
    </row>
    <row r="92" spans="1:9">
      <c r="A92" s="50">
        <v>42461</v>
      </c>
      <c r="B92" s="25">
        <v>13665900</v>
      </c>
      <c r="C92" s="32">
        <f t="shared" ref="C92:C117" si="12">(B92/$B$2)*100</f>
        <v>149.84644629085116</v>
      </c>
      <c r="D92" s="25">
        <v>1931701</v>
      </c>
      <c r="E92" s="32">
        <f t="shared" si="11"/>
        <v>101.1164311890924</v>
      </c>
      <c r="F92" s="25">
        <v>740165</v>
      </c>
      <c r="G92" s="32">
        <f t="shared" si="6"/>
        <v>65.074885375042314</v>
      </c>
      <c r="H92" s="25">
        <v>3062031</v>
      </c>
      <c r="I92" s="34">
        <f t="shared" si="10"/>
        <v>139.96115682987076</v>
      </c>
    </row>
    <row r="93" spans="1:9">
      <c r="A93" s="50">
        <v>42491</v>
      </c>
      <c r="B93" s="25">
        <v>13696518</v>
      </c>
      <c r="C93" s="32">
        <f t="shared" si="12"/>
        <v>150.18217233103391</v>
      </c>
      <c r="D93" s="25">
        <v>1944407</v>
      </c>
      <c r="E93" s="32">
        <f t="shared" si="11"/>
        <v>101.78153690404963</v>
      </c>
      <c r="F93" s="25">
        <v>738719</v>
      </c>
      <c r="G93" s="32">
        <f t="shared" si="6"/>
        <v>64.947753878345878</v>
      </c>
      <c r="H93" s="25">
        <v>3063975</v>
      </c>
      <c r="I93" s="32">
        <f t="shared" si="10"/>
        <v>140.05001435250108</v>
      </c>
    </row>
    <row r="94" spans="1:9">
      <c r="A94" s="50">
        <v>42522</v>
      </c>
      <c r="B94" s="98">
        <v>13686743</v>
      </c>
      <c r="C94" s="158">
        <f t="shared" si="12"/>
        <v>150.07498956133026</v>
      </c>
      <c r="D94" s="98">
        <v>1946198</v>
      </c>
      <c r="E94" s="158">
        <f t="shared" si="11"/>
        <v>101.87528822905266</v>
      </c>
      <c r="F94" s="98">
        <v>733669</v>
      </c>
      <c r="G94" s="158">
        <f t="shared" si="6"/>
        <v>64.503760753645352</v>
      </c>
      <c r="H94" s="98">
        <v>3083240</v>
      </c>
      <c r="I94" s="158">
        <f t="shared" si="10"/>
        <v>140.93059057342356</v>
      </c>
    </row>
    <row r="95" spans="1:9">
      <c r="A95" s="50">
        <v>42552</v>
      </c>
      <c r="B95" s="98">
        <v>13362031</v>
      </c>
      <c r="C95" s="158">
        <f t="shared" si="12"/>
        <v>146.51452597912967</v>
      </c>
      <c r="D95" s="98">
        <v>1954146</v>
      </c>
      <c r="E95" s="158">
        <f t="shared" si="11"/>
        <v>102.29133263504038</v>
      </c>
      <c r="F95" s="98">
        <v>729995</v>
      </c>
      <c r="G95" s="158">
        <f t="shared" si="6"/>
        <v>64.180744765496897</v>
      </c>
      <c r="H95" s="98">
        <v>3071724</v>
      </c>
      <c r="I95" s="158">
        <f t="shared" si="10"/>
        <v>140.40421031076363</v>
      </c>
    </row>
    <row r="96" spans="1:9">
      <c r="A96" s="50">
        <v>42583</v>
      </c>
      <c r="B96" s="98">
        <v>13471407</v>
      </c>
      <c r="C96" s="158">
        <f t="shared" si="12"/>
        <v>147.7138326409308</v>
      </c>
      <c r="D96" s="98">
        <v>1962189</v>
      </c>
      <c r="E96" s="158">
        <f t="shared" si="11"/>
        <v>102.71234989187977</v>
      </c>
      <c r="F96" s="98">
        <v>727885</v>
      </c>
      <c r="G96" s="158">
        <f t="shared" si="6"/>
        <v>63.995234766859653</v>
      </c>
      <c r="H96" s="98">
        <v>3042243</v>
      </c>
      <c r="I96" s="158">
        <f t="shared" si="10"/>
        <v>139.05667501001017</v>
      </c>
    </row>
    <row r="97" spans="1:10">
      <c r="A97" s="50">
        <v>42614</v>
      </c>
      <c r="B97" s="98">
        <v>13470684</v>
      </c>
      <c r="C97" s="158">
        <f t="shared" si="12"/>
        <v>147.70590495371897</v>
      </c>
      <c r="D97" s="98">
        <v>1967273</v>
      </c>
      <c r="E97" s="158">
        <f t="shared" si="11"/>
        <v>102.97847593114015</v>
      </c>
      <c r="F97" s="98">
        <v>725393</v>
      </c>
      <c r="G97" s="158">
        <f t="shared" si="6"/>
        <v>63.776139545720298</v>
      </c>
      <c r="H97" s="98">
        <v>2992784</v>
      </c>
      <c r="I97" s="158">
        <f t="shared" si="10"/>
        <v>136.7959732549827</v>
      </c>
    </row>
    <row r="98" spans="1:10">
      <c r="A98" s="50">
        <v>42644</v>
      </c>
      <c r="B98" s="98">
        <v>13660465</v>
      </c>
      <c r="C98" s="158">
        <f t="shared" si="12"/>
        <v>149.78685157439702</v>
      </c>
      <c r="D98" s="98">
        <v>1970606</v>
      </c>
      <c r="E98" s="158">
        <f t="shared" si="11"/>
        <v>103.15294447733505</v>
      </c>
      <c r="F98" s="98">
        <v>724432</v>
      </c>
      <c r="G98" s="158">
        <f t="shared" si="6"/>
        <v>63.691648972881254</v>
      </c>
      <c r="H98" s="98">
        <v>2994165</v>
      </c>
      <c r="I98" s="158">
        <f t="shared" si="10"/>
        <v>136.85909683458789</v>
      </c>
    </row>
    <row r="99" spans="1:10">
      <c r="A99" s="50">
        <v>42675</v>
      </c>
      <c r="B99" s="98">
        <v>13583875</v>
      </c>
      <c r="C99" s="158">
        <f t="shared" si="12"/>
        <v>148.94704304942491</v>
      </c>
      <c r="D99" s="98">
        <v>1984374</v>
      </c>
      <c r="E99" s="158">
        <f t="shared" si="11"/>
        <v>103.87364143023379</v>
      </c>
      <c r="F99" s="98">
        <v>722235</v>
      </c>
      <c r="G99" s="158">
        <f t="shared" si="6"/>
        <v>63.49848998377886</v>
      </c>
      <c r="H99" s="98">
        <v>2986386</v>
      </c>
      <c r="I99" s="158">
        <f t="shared" si="10"/>
        <v>136.50352961826005</v>
      </c>
    </row>
    <row r="100" spans="1:10">
      <c r="A100" s="50">
        <v>42705</v>
      </c>
      <c r="B100" s="98">
        <v>13415843</v>
      </c>
      <c r="C100" s="158">
        <f t="shared" si="12"/>
        <v>147.10457397946652</v>
      </c>
      <c r="D100" s="98">
        <v>1983661</v>
      </c>
      <c r="E100" s="158">
        <f t="shared" si="11"/>
        <v>103.83631887594727</v>
      </c>
      <c r="F100" s="98">
        <v>717876</v>
      </c>
      <c r="G100" s="158">
        <f t="shared" si="6"/>
        <v>63.11524918564627</v>
      </c>
      <c r="H100" s="98">
        <v>2982548</v>
      </c>
      <c r="I100" s="158">
        <f t="shared" si="10"/>
        <v>136.32810000310818</v>
      </c>
    </row>
    <row r="101" spans="1:10">
      <c r="A101" s="171">
        <v>42736</v>
      </c>
      <c r="B101" s="63">
        <v>13115945</v>
      </c>
      <c r="C101" s="172">
        <f t="shared" si="12"/>
        <v>143.81619563996941</v>
      </c>
      <c r="D101" s="63">
        <v>1806614</v>
      </c>
      <c r="E101" s="172">
        <f t="shared" si="11"/>
        <v>94.568652299838831</v>
      </c>
      <c r="F101" s="63">
        <v>713465</v>
      </c>
      <c r="G101" s="172">
        <f t="shared" si="6"/>
        <v>62.727436577120734</v>
      </c>
      <c r="H101" s="63">
        <v>2970210</v>
      </c>
      <c r="I101" s="172">
        <f t="shared" si="10"/>
        <v>135.76414726945953</v>
      </c>
    </row>
    <row r="102" spans="1:10">
      <c r="A102" s="171">
        <v>42767</v>
      </c>
      <c r="B102" s="63">
        <v>13126079</v>
      </c>
      <c r="C102" s="172">
        <f t="shared" si="12"/>
        <v>143.92731484080591</v>
      </c>
      <c r="D102" s="63">
        <v>1983739</v>
      </c>
      <c r="E102" s="172">
        <f t="shared" si="11"/>
        <v>103.84040184822545</v>
      </c>
      <c r="F102" s="63">
        <v>715201</v>
      </c>
      <c r="G102" s="172">
        <f t="shared" si="6"/>
        <v>62.880064708700942</v>
      </c>
      <c r="H102" s="63">
        <v>2965218</v>
      </c>
      <c r="I102" s="172">
        <f t="shared" si="10"/>
        <v>135.53596992739645</v>
      </c>
    </row>
    <row r="103" spans="1:10">
      <c r="A103" s="171">
        <v>42795</v>
      </c>
      <c r="B103" s="63">
        <v>13558783</v>
      </c>
      <c r="C103" s="172">
        <f t="shared" si="12"/>
        <v>148.67190953971607</v>
      </c>
      <c r="D103" s="63">
        <v>2006893</v>
      </c>
      <c r="E103" s="172">
        <f t="shared" si="11"/>
        <v>105.05241646526619</v>
      </c>
      <c r="F103" s="63">
        <v>727211</v>
      </c>
      <c r="G103" s="172">
        <f t="shared" si="6"/>
        <v>63.935977070612495</v>
      </c>
      <c r="H103" s="63">
        <v>2970810</v>
      </c>
      <c r="I103" s="172">
        <f t="shared" si="10"/>
        <v>135.79157243076517</v>
      </c>
    </row>
    <row r="104" spans="1:10">
      <c r="A104" s="171">
        <v>42826</v>
      </c>
      <c r="B104" s="63">
        <v>13849359</v>
      </c>
      <c r="C104" s="172">
        <f t="shared" si="12"/>
        <v>151.85807224962983</v>
      </c>
      <c r="D104" s="63">
        <v>2031171</v>
      </c>
      <c r="E104" s="172">
        <f t="shared" si="11"/>
        <v>106.32326775975163</v>
      </c>
      <c r="F104" s="63">
        <v>728918</v>
      </c>
      <c r="G104" s="172">
        <f t="shared" si="6"/>
        <v>64.086055538704329</v>
      </c>
      <c r="H104" s="63">
        <v>2969930</v>
      </c>
      <c r="I104" s="172">
        <f t="shared" si="10"/>
        <v>135.75134886085021</v>
      </c>
      <c r="J104" s="141"/>
    </row>
    <row r="105" spans="1:10">
      <c r="A105" s="171">
        <v>42856</v>
      </c>
      <c r="B105" s="63">
        <v>14105505</v>
      </c>
      <c r="C105" s="172">
        <f t="shared" si="12"/>
        <v>154.66671038042372</v>
      </c>
      <c r="D105" s="63">
        <v>2041743</v>
      </c>
      <c r="E105" s="172">
        <f t="shared" si="11"/>
        <v>106.87666754084151</v>
      </c>
      <c r="F105" s="63">
        <v>729891</v>
      </c>
      <c r="G105" s="172">
        <f t="shared" si="6"/>
        <v>64.171601144710991</v>
      </c>
      <c r="H105" s="63">
        <v>2970555</v>
      </c>
      <c r="I105" s="172">
        <f t="shared" si="10"/>
        <v>135.77991673721027</v>
      </c>
    </row>
    <row r="106" spans="1:10">
      <c r="A106" s="171">
        <v>42887</v>
      </c>
      <c r="B106" s="63">
        <v>14009873</v>
      </c>
      <c r="C106" s="172">
        <f t="shared" si="12"/>
        <v>153.61810653057216</v>
      </c>
      <c r="D106" s="63">
        <v>2061171</v>
      </c>
      <c r="E106" s="172">
        <f t="shared" si="11"/>
        <v>107.8936417129011</v>
      </c>
      <c r="F106" s="63">
        <v>728002</v>
      </c>
      <c r="G106" s="172">
        <f t="shared" si="6"/>
        <v>64.005521340243803</v>
      </c>
      <c r="H106" s="63">
        <v>2976758</v>
      </c>
      <c r="I106" s="172">
        <f t="shared" si="10"/>
        <v>136.0634471965086</v>
      </c>
    </row>
    <row r="107" spans="1:10">
      <c r="A107" s="171">
        <v>42917</v>
      </c>
      <c r="B107" s="63">
        <v>14195607</v>
      </c>
      <c r="C107" s="172">
        <f t="shared" si="12"/>
        <v>155.65467783984448</v>
      </c>
      <c r="D107" s="63">
        <v>2025404</v>
      </c>
      <c r="E107" s="172">
        <f t="shared" si="11"/>
        <v>106.02138954015787</v>
      </c>
      <c r="F107" s="63">
        <v>725985</v>
      </c>
      <c r="G107" s="172">
        <f t="shared" si="6"/>
        <v>63.828187848655496</v>
      </c>
      <c r="H107" s="63">
        <v>2975092</v>
      </c>
      <c r="I107" s="172">
        <f t="shared" si="10"/>
        <v>135.98729666528322</v>
      </c>
    </row>
    <row r="108" spans="1:10">
      <c r="A108" s="171">
        <v>42948</v>
      </c>
      <c r="B108" s="63">
        <v>14265038</v>
      </c>
      <c r="C108" s="172">
        <f t="shared" si="12"/>
        <v>156.41598800693339</v>
      </c>
      <c r="D108" s="63">
        <v>2034842</v>
      </c>
      <c r="E108" s="172">
        <f t="shared" si="11"/>
        <v>106.51542918581869</v>
      </c>
      <c r="F108" s="63">
        <v>719077</v>
      </c>
      <c r="G108" s="172">
        <f t="shared" si="6"/>
        <v>63.22084042183743</v>
      </c>
      <c r="H108" s="63">
        <v>2960311</v>
      </c>
      <c r="I108" s="172">
        <f t="shared" si="10"/>
        <v>135.31167781651837</v>
      </c>
    </row>
    <row r="109" spans="1:10">
      <c r="A109" s="171">
        <v>42979</v>
      </c>
      <c r="B109" s="63">
        <v>14547574</v>
      </c>
      <c r="C109" s="172">
        <f t="shared" si="12"/>
        <v>159.51399220345405</v>
      </c>
      <c r="D109" s="63">
        <v>2050491</v>
      </c>
      <c r="E109" s="172">
        <f t="shared" si="11"/>
        <v>107.33458858557989</v>
      </c>
      <c r="F109" s="63">
        <v>721626</v>
      </c>
      <c r="G109" s="172">
        <f t="shared" si="6"/>
        <v>63.444947050522906</v>
      </c>
      <c r="H109" s="63">
        <v>2964754</v>
      </c>
      <c r="I109" s="172">
        <f t="shared" si="10"/>
        <v>135.51476113598676</v>
      </c>
    </row>
    <row r="110" spans="1:10">
      <c r="A110" s="171">
        <v>43009</v>
      </c>
      <c r="B110" s="63">
        <v>14644895</v>
      </c>
      <c r="C110" s="172">
        <f t="shared" si="12"/>
        <v>160.58111592011173</v>
      </c>
      <c r="D110" s="63">
        <v>2051518</v>
      </c>
      <c r="E110" s="172">
        <f t="shared" si="11"/>
        <v>107.38834772057604</v>
      </c>
      <c r="F110" s="63">
        <v>717318</v>
      </c>
      <c r="G110" s="172">
        <f t="shared" si="6"/>
        <v>63.066190143352628</v>
      </c>
      <c r="H110" s="63">
        <v>2976497</v>
      </c>
      <c r="I110" s="172">
        <f t="shared" si="10"/>
        <v>136.05151725134064</v>
      </c>
    </row>
    <row r="111" spans="1:10">
      <c r="A111" s="171">
        <v>43040</v>
      </c>
      <c r="B111" s="63">
        <v>14555878</v>
      </c>
      <c r="C111" s="172">
        <f t="shared" si="12"/>
        <v>159.6050454740033</v>
      </c>
      <c r="D111" s="63">
        <v>2059343</v>
      </c>
      <c r="E111" s="172">
        <f t="shared" si="11"/>
        <v>107.79795359335584</v>
      </c>
      <c r="F111" s="63">
        <v>708447</v>
      </c>
      <c r="G111" s="172">
        <f t="shared" si="6"/>
        <v>62.286256874200483</v>
      </c>
      <c r="H111" s="63">
        <v>2979048</v>
      </c>
      <c r="I111" s="172">
        <f t="shared" si="10"/>
        <v>136.16811989549186</v>
      </c>
    </row>
    <row r="112" spans="1:10">
      <c r="A112" s="171">
        <v>43070</v>
      </c>
      <c r="B112" s="63">
        <v>14477817</v>
      </c>
      <c r="C112" s="172">
        <f t="shared" si="12"/>
        <v>158.74910744987685</v>
      </c>
      <c r="D112" s="63">
        <v>2071892</v>
      </c>
      <c r="E112" s="172">
        <f t="shared" si="11"/>
        <v>108.45484101795829</v>
      </c>
      <c r="F112" s="63">
        <v>705592</v>
      </c>
      <c r="G112" s="172">
        <f t="shared" si="6"/>
        <v>62.035246899741082</v>
      </c>
      <c r="H112" s="63">
        <v>2986088</v>
      </c>
      <c r="I112" s="172">
        <f t="shared" si="10"/>
        <v>136.48990845481157</v>
      </c>
    </row>
    <row r="113" spans="1:9">
      <c r="A113" s="171">
        <v>43101</v>
      </c>
      <c r="B113" s="63">
        <v>14218231</v>
      </c>
      <c r="C113" s="172">
        <f t="shared" si="12"/>
        <v>155.90274975613866</v>
      </c>
      <c r="D113" s="63">
        <v>2052155</v>
      </c>
      <c r="E113" s="172">
        <f t="shared" si="11"/>
        <v>107.42169199418123</v>
      </c>
      <c r="F113" s="63">
        <v>710746</v>
      </c>
      <c r="G113" s="172">
        <f t="shared" si="6"/>
        <v>62.488383645227522</v>
      </c>
      <c r="H113" s="63">
        <v>2989631</v>
      </c>
      <c r="I113" s="172">
        <f t="shared" si="10"/>
        <v>136.65185403232147</v>
      </c>
    </row>
    <row r="114" spans="1:9">
      <c r="A114" s="171">
        <v>43132</v>
      </c>
      <c r="B114" s="63">
        <v>14127524</v>
      </c>
      <c r="C114" s="172">
        <f t="shared" si="12"/>
        <v>154.90814847823492</v>
      </c>
      <c r="D114" s="63">
        <v>2122417</v>
      </c>
      <c r="E114" s="172">
        <f t="shared" si="11"/>
        <v>111.09961248405415</v>
      </c>
      <c r="F114" s="63">
        <v>713378</v>
      </c>
      <c r="G114" s="172">
        <f t="shared" si="6"/>
        <v>62.719787586655585</v>
      </c>
      <c r="H114" s="63">
        <v>2996690</v>
      </c>
      <c r="I114" s="172">
        <f t="shared" si="10"/>
        <v>136.9745110550825</v>
      </c>
    </row>
    <row r="115" spans="1:9">
      <c r="A115" s="171">
        <v>43160</v>
      </c>
      <c r="B115" s="63">
        <v>14325806</v>
      </c>
      <c r="C115" s="172">
        <f t="shared" si="12"/>
        <v>157.08230847234015</v>
      </c>
      <c r="D115" s="63">
        <v>2096645</v>
      </c>
      <c r="E115" s="172">
        <f t="shared" si="11"/>
        <v>109.7505565667019</v>
      </c>
      <c r="F115" s="63">
        <v>708264</v>
      </c>
      <c r="G115" s="172">
        <f t="shared" si="6"/>
        <v>62.270167618394503</v>
      </c>
      <c r="H115" s="63">
        <v>3006828</v>
      </c>
      <c r="I115" s="172">
        <f t="shared" si="10"/>
        <v>137.43790486394377</v>
      </c>
    </row>
    <row r="116" spans="1:9">
      <c r="A116" s="171">
        <v>43191</v>
      </c>
      <c r="B116" s="63">
        <v>14527332</v>
      </c>
      <c r="C116" s="172">
        <f t="shared" si="12"/>
        <v>159.29203889150099</v>
      </c>
      <c r="D116" s="63">
        <v>2106552</v>
      </c>
      <c r="E116" s="172">
        <f t="shared" si="11"/>
        <v>110.2691463918303</v>
      </c>
      <c r="F116" s="63">
        <v>706409</v>
      </c>
      <c r="G116" s="172">
        <f t="shared" si="6"/>
        <v>62.107077074568863</v>
      </c>
      <c r="H116" s="63">
        <v>3011373</v>
      </c>
      <c r="I116" s="172">
        <f t="shared" si="10"/>
        <v>137.64565046083413</v>
      </c>
    </row>
    <row r="117" spans="1:9">
      <c r="A117" s="171">
        <v>43221</v>
      </c>
      <c r="B117" s="63">
        <v>14729306</v>
      </c>
      <c r="C117" s="172">
        <f t="shared" si="12"/>
        <v>161.50668162583597</v>
      </c>
      <c r="D117" s="63">
        <v>2094008</v>
      </c>
      <c r="E117" s="172">
        <f t="shared" si="11"/>
        <v>109.61252069622005</v>
      </c>
      <c r="F117" s="63">
        <v>709685</v>
      </c>
      <c r="G117" s="172">
        <f t="shared" si="6"/>
        <v>62.395101129325084</v>
      </c>
      <c r="H117" s="63">
        <v>3014740</v>
      </c>
      <c r="I117" s="172">
        <f t="shared" si="10"/>
        <v>137.79955132436103</v>
      </c>
    </row>
    <row r="118" spans="1:9">
      <c r="D118" s="141"/>
    </row>
    <row r="119" spans="1:9">
      <c r="D119" s="141"/>
    </row>
    <row r="120" spans="1:9">
      <c r="D120" s="11"/>
    </row>
    <row r="121" spans="1:9">
      <c r="D121" s="141"/>
    </row>
    <row r="122" spans="1:9">
      <c r="D122" s="141"/>
    </row>
    <row r="123" spans="1:9">
      <c r="D123" s="141"/>
    </row>
    <row r="124" spans="1:9">
      <c r="D124" s="141"/>
    </row>
    <row r="125" spans="1:9">
      <c r="D125" s="141"/>
    </row>
    <row r="126" spans="1:9">
      <c r="D126" s="141"/>
    </row>
    <row r="127" spans="1:9">
      <c r="D127" s="141"/>
    </row>
    <row r="128" spans="1:9">
      <c r="D128" s="141"/>
    </row>
    <row r="129" spans="4:4">
      <c r="D129" s="141"/>
    </row>
    <row r="130" spans="4:4">
      <c r="D130" s="141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topLeftCell="M1" zoomScale="80" zoomScaleNormal="80" workbookViewId="0">
      <pane ySplit="2" topLeftCell="A3" activePane="bottomLeft" state="frozen"/>
      <selection pane="bottomLeft" activeCell="AA19" sqref="AA19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3" width="12" style="5" bestFit="1" customWidth="1"/>
    <col min="4" max="8" width="12" style="5" customWidth="1"/>
    <col min="9" max="9" width="17.85546875" style="5" customWidth="1"/>
    <col min="10" max="10" width="27.140625" style="5" customWidth="1"/>
    <col min="11" max="11" width="26.42578125" style="5" customWidth="1"/>
    <col min="12" max="12" width="20.42578125" style="5" customWidth="1"/>
    <col min="13" max="14" width="23.42578125" style="5" customWidth="1"/>
    <col min="15" max="16384" width="9.140625" style="5"/>
  </cols>
  <sheetData>
    <row r="1" spans="1:14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4" ht="39.950000000000003" customHeight="1">
      <c r="A2" s="95" t="s">
        <v>1</v>
      </c>
      <c r="B2" s="9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301</v>
      </c>
      <c r="J2" s="92" t="s">
        <v>311</v>
      </c>
      <c r="K2" s="92" t="s">
        <v>348</v>
      </c>
      <c r="L2" s="92" t="s">
        <v>304</v>
      </c>
      <c r="M2" s="96" t="s">
        <v>313</v>
      </c>
      <c r="N2" s="161" t="s">
        <v>349</v>
      </c>
    </row>
    <row r="3" spans="1:14">
      <c r="A3" s="37">
        <v>1</v>
      </c>
      <c r="B3" s="99" t="s">
        <v>2</v>
      </c>
      <c r="C3" s="98">
        <v>16533</v>
      </c>
      <c r="D3" s="98">
        <v>17001</v>
      </c>
      <c r="E3" s="98">
        <v>17271</v>
      </c>
      <c r="F3" s="98"/>
      <c r="G3" s="98"/>
      <c r="H3" s="98"/>
      <c r="I3" s="100">
        <f t="shared" ref="I3:I34" si="0">E3/$E$92</f>
        <v>9.1446997434655192E-3</v>
      </c>
      <c r="J3" s="100">
        <f t="shared" ref="J3:J66" si="1">(E3-C3)/C3</f>
        <v>4.463799673380512E-2</v>
      </c>
      <c r="K3" s="97">
        <f t="shared" ref="K3:K66" si="2">E3-C3</f>
        <v>738</v>
      </c>
      <c r="L3" s="101">
        <f>K3/$K$92</f>
        <v>7.0660551688480795E-3</v>
      </c>
      <c r="M3" s="98">
        <f t="shared" ref="M3:M66" si="3">E3-D3</f>
        <v>270</v>
      </c>
      <c r="N3" s="98">
        <f>H3-G3</f>
        <v>0</v>
      </c>
    </row>
    <row r="4" spans="1:14">
      <c r="A4" s="37">
        <v>2</v>
      </c>
      <c r="B4" s="99" t="s">
        <v>3</v>
      </c>
      <c r="C4" s="98">
        <v>2807</v>
      </c>
      <c r="D4" s="98">
        <v>2943</v>
      </c>
      <c r="E4" s="98">
        <v>3493</v>
      </c>
      <c r="F4" s="98"/>
      <c r="G4" s="98"/>
      <c r="H4" s="98"/>
      <c r="I4" s="100">
        <f t="shared" si="0"/>
        <v>1.849483886510628E-3</v>
      </c>
      <c r="J4" s="100">
        <f t="shared" si="1"/>
        <v>0.24438902743142144</v>
      </c>
      <c r="K4" s="97">
        <f t="shared" si="2"/>
        <v>686</v>
      </c>
      <c r="L4" s="101">
        <f t="shared" ref="L4:L67" si="4">K4/$K$92</f>
        <v>6.568175942858784E-3</v>
      </c>
      <c r="M4" s="98">
        <f t="shared" si="3"/>
        <v>550</v>
      </c>
      <c r="N4" s="98">
        <f t="shared" ref="N4:N67" si="5">H4-G4</f>
        <v>0</v>
      </c>
    </row>
    <row r="5" spans="1:14">
      <c r="A5" s="37">
        <v>3</v>
      </c>
      <c r="B5" s="99" t="s">
        <v>4</v>
      </c>
      <c r="C5" s="98">
        <v>1099</v>
      </c>
      <c r="D5" s="98">
        <v>1157</v>
      </c>
      <c r="E5" s="98">
        <v>1135</v>
      </c>
      <c r="F5" s="98"/>
      <c r="G5" s="98"/>
      <c r="H5" s="98"/>
      <c r="I5" s="100">
        <f t="shared" si="0"/>
        <v>6.0096312945592985E-4</v>
      </c>
      <c r="J5" s="100">
        <f t="shared" si="1"/>
        <v>3.2757051865332121E-2</v>
      </c>
      <c r="K5" s="97">
        <f t="shared" si="2"/>
        <v>36</v>
      </c>
      <c r="L5" s="101">
        <f t="shared" si="4"/>
        <v>3.4468561799258924E-4</v>
      </c>
      <c r="M5" s="98">
        <f t="shared" si="3"/>
        <v>-22</v>
      </c>
      <c r="N5" s="98">
        <f t="shared" si="5"/>
        <v>0</v>
      </c>
    </row>
    <row r="6" spans="1:14">
      <c r="A6" s="37">
        <v>5</v>
      </c>
      <c r="B6" s="99" t="s">
        <v>5</v>
      </c>
      <c r="C6" s="98">
        <v>455</v>
      </c>
      <c r="D6" s="98">
        <v>427</v>
      </c>
      <c r="E6" s="98">
        <v>429</v>
      </c>
      <c r="F6" s="98"/>
      <c r="G6" s="98"/>
      <c r="H6" s="98"/>
      <c r="I6" s="100">
        <f t="shared" si="0"/>
        <v>2.2714817844633823E-4</v>
      </c>
      <c r="J6" s="100">
        <f t="shared" si="1"/>
        <v>-5.7142857142857141E-2</v>
      </c>
      <c r="K6" s="97">
        <f t="shared" si="2"/>
        <v>-26</v>
      </c>
      <c r="L6" s="101">
        <f t="shared" si="4"/>
        <v>-2.4893961299464782E-4</v>
      </c>
      <c r="M6" s="98">
        <f t="shared" si="3"/>
        <v>2</v>
      </c>
      <c r="N6" s="98">
        <f t="shared" si="5"/>
        <v>0</v>
      </c>
    </row>
    <row r="7" spans="1:14" ht="15.75" customHeight="1">
      <c r="A7" s="37">
        <v>6</v>
      </c>
      <c r="B7" s="99" t="s">
        <v>6</v>
      </c>
      <c r="C7" s="98">
        <v>34</v>
      </c>
      <c r="D7" s="98">
        <v>30</v>
      </c>
      <c r="E7" s="98">
        <v>29</v>
      </c>
      <c r="F7" s="98"/>
      <c r="G7" s="98"/>
      <c r="H7" s="98"/>
      <c r="I7" s="100">
        <f t="shared" si="0"/>
        <v>1.5355005069799088E-5</v>
      </c>
      <c r="J7" s="100">
        <f t="shared" si="1"/>
        <v>-0.14705882352941177</v>
      </c>
      <c r="K7" s="97">
        <f t="shared" si="2"/>
        <v>-5</v>
      </c>
      <c r="L7" s="101">
        <f t="shared" si="4"/>
        <v>-4.787300249897073E-5</v>
      </c>
      <c r="M7" s="98">
        <f t="shared" si="3"/>
        <v>-1</v>
      </c>
      <c r="N7" s="98">
        <f t="shared" si="5"/>
        <v>0</v>
      </c>
    </row>
    <row r="8" spans="1:14">
      <c r="A8" s="37">
        <v>7</v>
      </c>
      <c r="B8" s="99" t="s">
        <v>7</v>
      </c>
      <c r="C8" s="98">
        <v>748</v>
      </c>
      <c r="D8" s="98">
        <v>754</v>
      </c>
      <c r="E8" s="98">
        <v>772</v>
      </c>
      <c r="F8" s="98"/>
      <c r="G8" s="98"/>
      <c r="H8" s="98"/>
      <c r="I8" s="100">
        <f t="shared" si="0"/>
        <v>4.0876082461672054E-4</v>
      </c>
      <c r="J8" s="100">
        <f t="shared" si="1"/>
        <v>3.2085561497326207E-2</v>
      </c>
      <c r="K8" s="97">
        <f t="shared" si="2"/>
        <v>24</v>
      </c>
      <c r="L8" s="101">
        <f t="shared" si="4"/>
        <v>2.2979041199505949E-4</v>
      </c>
      <c r="M8" s="98">
        <f t="shared" si="3"/>
        <v>18</v>
      </c>
      <c r="N8" s="98">
        <f t="shared" si="5"/>
        <v>0</v>
      </c>
    </row>
    <row r="9" spans="1:14">
      <c r="A9" s="37">
        <v>8</v>
      </c>
      <c r="B9" s="99" t="s">
        <v>299</v>
      </c>
      <c r="C9" s="98">
        <v>4872</v>
      </c>
      <c r="D9" s="98">
        <v>4985</v>
      </c>
      <c r="E9" s="98">
        <v>5026</v>
      </c>
      <c r="F9" s="98"/>
      <c r="G9" s="98"/>
      <c r="H9" s="98"/>
      <c r="I9" s="100">
        <f t="shared" si="0"/>
        <v>2.6611812234762144E-3</v>
      </c>
      <c r="J9" s="100">
        <f t="shared" si="1"/>
        <v>3.1609195402298854E-2</v>
      </c>
      <c r="K9" s="97">
        <f t="shared" si="2"/>
        <v>154</v>
      </c>
      <c r="L9" s="101">
        <f t="shared" si="4"/>
        <v>1.4744884769682986E-3</v>
      </c>
      <c r="M9" s="98">
        <f t="shared" si="3"/>
        <v>41</v>
      </c>
      <c r="N9" s="98">
        <f t="shared" si="5"/>
        <v>0</v>
      </c>
    </row>
    <row r="10" spans="1:14">
      <c r="A10" s="37">
        <v>9</v>
      </c>
      <c r="B10" s="99" t="s">
        <v>8</v>
      </c>
      <c r="C10" s="98">
        <v>529</v>
      </c>
      <c r="D10" s="98">
        <v>590</v>
      </c>
      <c r="E10" s="98">
        <v>641</v>
      </c>
      <c r="F10" s="98"/>
      <c r="G10" s="98"/>
      <c r="H10" s="98"/>
      <c r="I10" s="100">
        <f t="shared" si="0"/>
        <v>3.3939856033590396E-4</v>
      </c>
      <c r="J10" s="100">
        <f t="shared" si="1"/>
        <v>0.21172022684310018</v>
      </c>
      <c r="K10" s="97">
        <f t="shared" si="2"/>
        <v>112</v>
      </c>
      <c r="L10" s="101">
        <f t="shared" si="4"/>
        <v>1.0723552559769444E-3</v>
      </c>
      <c r="M10" s="98">
        <f t="shared" si="3"/>
        <v>51</v>
      </c>
      <c r="N10" s="98">
        <f t="shared" si="5"/>
        <v>0</v>
      </c>
    </row>
    <row r="11" spans="1:14">
      <c r="A11" s="102">
        <v>10</v>
      </c>
      <c r="B11" s="99" t="s">
        <v>9</v>
      </c>
      <c r="C11" s="97">
        <v>42242</v>
      </c>
      <c r="D11" s="97">
        <v>43063</v>
      </c>
      <c r="E11" s="98">
        <v>43226</v>
      </c>
      <c r="F11" s="98"/>
      <c r="G11" s="98"/>
      <c r="H11" s="98"/>
      <c r="I11" s="100">
        <f t="shared" si="0"/>
        <v>2.2887429280935703E-2</v>
      </c>
      <c r="J11" s="100">
        <f t="shared" si="1"/>
        <v>2.329435159320108E-2</v>
      </c>
      <c r="K11" s="97">
        <f t="shared" si="2"/>
        <v>984</v>
      </c>
      <c r="L11" s="101">
        <f t="shared" si="4"/>
        <v>9.4214068917974399E-3</v>
      </c>
      <c r="M11" s="98">
        <f t="shared" si="3"/>
        <v>163</v>
      </c>
      <c r="N11" s="98">
        <f t="shared" si="5"/>
        <v>0</v>
      </c>
    </row>
    <row r="12" spans="1:14">
      <c r="A12" s="102">
        <v>11</v>
      </c>
      <c r="B12" s="99" t="s">
        <v>10</v>
      </c>
      <c r="C12" s="97">
        <v>665</v>
      </c>
      <c r="D12" s="97">
        <v>676</v>
      </c>
      <c r="E12" s="98">
        <v>671</v>
      </c>
      <c r="F12" s="98"/>
      <c r="G12" s="98"/>
      <c r="H12" s="98"/>
      <c r="I12" s="100">
        <f t="shared" si="0"/>
        <v>3.5528304833914439E-4</v>
      </c>
      <c r="J12" s="100">
        <f t="shared" si="1"/>
        <v>9.0225563909774441E-3</v>
      </c>
      <c r="K12" s="97">
        <f t="shared" si="2"/>
        <v>6</v>
      </c>
      <c r="L12" s="101">
        <f t="shared" si="4"/>
        <v>5.7447602998764874E-5</v>
      </c>
      <c r="M12" s="98">
        <f t="shared" si="3"/>
        <v>-5</v>
      </c>
      <c r="N12" s="98">
        <f t="shared" si="5"/>
        <v>0</v>
      </c>
    </row>
    <row r="13" spans="1:14">
      <c r="A13" s="102">
        <v>12</v>
      </c>
      <c r="B13" s="99" t="s">
        <v>11</v>
      </c>
      <c r="C13" s="97">
        <v>54</v>
      </c>
      <c r="D13" s="97">
        <v>67</v>
      </c>
      <c r="E13" s="98">
        <v>70</v>
      </c>
      <c r="F13" s="98"/>
      <c r="G13" s="98"/>
      <c r="H13" s="98"/>
      <c r="I13" s="100">
        <f t="shared" si="0"/>
        <v>3.7063805340894348E-5</v>
      </c>
      <c r="J13" s="100">
        <f t="shared" si="1"/>
        <v>0.29629629629629628</v>
      </c>
      <c r="K13" s="97">
        <f t="shared" si="2"/>
        <v>16</v>
      </c>
      <c r="L13" s="101">
        <f t="shared" si="4"/>
        <v>1.5319360799670635E-4</v>
      </c>
      <c r="M13" s="98">
        <f t="shared" si="3"/>
        <v>3</v>
      </c>
      <c r="N13" s="98">
        <f t="shared" si="5"/>
        <v>0</v>
      </c>
    </row>
    <row r="14" spans="1:14">
      <c r="A14" s="102">
        <v>13</v>
      </c>
      <c r="B14" s="99" t="s">
        <v>12</v>
      </c>
      <c r="C14" s="97">
        <v>16576</v>
      </c>
      <c r="D14" s="97">
        <v>17293</v>
      </c>
      <c r="E14" s="98">
        <v>16974</v>
      </c>
      <c r="F14" s="98"/>
      <c r="G14" s="98"/>
      <c r="H14" s="98"/>
      <c r="I14" s="100">
        <f t="shared" si="0"/>
        <v>8.9874433122334382E-3</v>
      </c>
      <c r="J14" s="100">
        <f t="shared" si="1"/>
        <v>2.4010617760617761E-2</v>
      </c>
      <c r="K14" s="97">
        <f t="shared" si="2"/>
        <v>398</v>
      </c>
      <c r="L14" s="101">
        <f t="shared" si="4"/>
        <v>3.81069099891807E-3</v>
      </c>
      <c r="M14" s="98">
        <f t="shared" si="3"/>
        <v>-319</v>
      </c>
      <c r="N14" s="98">
        <f t="shared" si="5"/>
        <v>0</v>
      </c>
    </row>
    <row r="15" spans="1:14">
      <c r="A15" s="102">
        <v>14</v>
      </c>
      <c r="B15" s="99" t="s">
        <v>13</v>
      </c>
      <c r="C15" s="97">
        <v>32455</v>
      </c>
      <c r="D15" s="97">
        <v>33402</v>
      </c>
      <c r="E15" s="98">
        <v>33565</v>
      </c>
      <c r="F15" s="98"/>
      <c r="G15" s="98"/>
      <c r="H15" s="98"/>
      <c r="I15" s="100">
        <f t="shared" si="0"/>
        <v>1.7772094660958842E-2</v>
      </c>
      <c r="J15" s="100">
        <f t="shared" si="1"/>
        <v>3.4201201663842246E-2</v>
      </c>
      <c r="K15" s="97">
        <f t="shared" si="2"/>
        <v>1110</v>
      </c>
      <c r="L15" s="101">
        <f t="shared" si="4"/>
        <v>1.0627806554771501E-2</v>
      </c>
      <c r="M15" s="98">
        <f t="shared" si="3"/>
        <v>163</v>
      </c>
      <c r="N15" s="98">
        <f t="shared" si="5"/>
        <v>0</v>
      </c>
    </row>
    <row r="16" spans="1:14">
      <c r="A16" s="102">
        <v>15</v>
      </c>
      <c r="B16" s="99" t="s">
        <v>14</v>
      </c>
      <c r="C16" s="97">
        <v>6411</v>
      </c>
      <c r="D16" s="97">
        <v>6548</v>
      </c>
      <c r="E16" s="98">
        <v>6577</v>
      </c>
      <c r="F16" s="98"/>
      <c r="G16" s="98"/>
      <c r="H16" s="98"/>
      <c r="I16" s="100">
        <f t="shared" si="0"/>
        <v>3.4824092532437447E-3</v>
      </c>
      <c r="J16" s="100">
        <f t="shared" si="1"/>
        <v>2.5892996412416158E-2</v>
      </c>
      <c r="K16" s="97">
        <f t="shared" si="2"/>
        <v>166</v>
      </c>
      <c r="L16" s="101">
        <f t="shared" si="4"/>
        <v>1.5893836829658282E-3</v>
      </c>
      <c r="M16" s="98">
        <f t="shared" si="3"/>
        <v>29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10438</v>
      </c>
      <c r="D17" s="97">
        <v>10564</v>
      </c>
      <c r="E17" s="98">
        <v>10594</v>
      </c>
      <c r="F17" s="98"/>
      <c r="G17" s="98"/>
      <c r="H17" s="98"/>
      <c r="I17" s="100">
        <f t="shared" si="0"/>
        <v>5.609342196877639E-3</v>
      </c>
      <c r="J17" s="100">
        <f t="shared" si="1"/>
        <v>1.4945391837516765E-2</v>
      </c>
      <c r="K17" s="97">
        <f t="shared" si="2"/>
        <v>156</v>
      </c>
      <c r="L17" s="101">
        <f t="shared" si="4"/>
        <v>1.4936376779678868E-3</v>
      </c>
      <c r="M17" s="98">
        <f t="shared" si="3"/>
        <v>30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2498</v>
      </c>
      <c r="D18" s="97">
        <v>2622</v>
      </c>
      <c r="E18" s="98">
        <v>2648</v>
      </c>
      <c r="F18" s="98"/>
      <c r="G18" s="98"/>
      <c r="H18" s="98"/>
      <c r="I18" s="100">
        <f t="shared" si="0"/>
        <v>1.402070807752689E-3</v>
      </c>
      <c r="J18" s="100">
        <f t="shared" si="1"/>
        <v>6.0048038430744598E-2</v>
      </c>
      <c r="K18" s="97">
        <f t="shared" si="2"/>
        <v>150</v>
      </c>
      <c r="L18" s="101">
        <f t="shared" si="4"/>
        <v>1.436190074969122E-3</v>
      </c>
      <c r="M18" s="98">
        <f t="shared" si="3"/>
        <v>26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7846</v>
      </c>
      <c r="D19" s="97">
        <v>7787</v>
      </c>
      <c r="E19" s="98">
        <v>7763</v>
      </c>
      <c r="F19" s="98"/>
      <c r="G19" s="98"/>
      <c r="H19" s="98"/>
      <c r="I19" s="100">
        <f t="shared" si="0"/>
        <v>4.1103760123051836E-3</v>
      </c>
      <c r="J19" s="100">
        <f t="shared" si="1"/>
        <v>-1.0578638796839153E-2</v>
      </c>
      <c r="K19" s="97">
        <f t="shared" si="2"/>
        <v>-83</v>
      </c>
      <c r="L19" s="101">
        <f t="shared" si="4"/>
        <v>-7.946918414829141E-4</v>
      </c>
      <c r="M19" s="98">
        <f t="shared" si="3"/>
        <v>-24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273</v>
      </c>
      <c r="D20" s="97">
        <v>266</v>
      </c>
      <c r="E20" s="98">
        <v>264</v>
      </c>
      <c r="F20" s="98"/>
      <c r="G20" s="98"/>
      <c r="H20" s="98"/>
      <c r="I20" s="100">
        <f t="shared" si="0"/>
        <v>1.3978349442851583E-4</v>
      </c>
      <c r="J20" s="100">
        <f t="shared" si="1"/>
        <v>-3.2967032967032968E-2</v>
      </c>
      <c r="K20" s="97">
        <f t="shared" si="2"/>
        <v>-9</v>
      </c>
      <c r="L20" s="101">
        <f t="shared" si="4"/>
        <v>-8.6171404498147311E-5</v>
      </c>
      <c r="M20" s="98">
        <f t="shared" si="3"/>
        <v>-2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4453</v>
      </c>
      <c r="D21" s="97">
        <v>4661</v>
      </c>
      <c r="E21" s="98">
        <v>4730</v>
      </c>
      <c r="F21" s="98"/>
      <c r="G21" s="98"/>
      <c r="H21" s="98"/>
      <c r="I21" s="100">
        <f t="shared" si="0"/>
        <v>2.5044542751775753E-3</v>
      </c>
      <c r="J21" s="100">
        <f t="shared" si="1"/>
        <v>6.2205254884347631E-2</v>
      </c>
      <c r="K21" s="97">
        <f t="shared" si="2"/>
        <v>277</v>
      </c>
      <c r="L21" s="101">
        <f t="shared" si="4"/>
        <v>2.6521643384429783E-3</v>
      </c>
      <c r="M21" s="98">
        <f t="shared" si="3"/>
        <v>69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369</v>
      </c>
      <c r="D22" s="97">
        <v>416</v>
      </c>
      <c r="E22" s="98">
        <v>427</v>
      </c>
      <c r="F22" s="98"/>
      <c r="G22" s="98"/>
      <c r="H22" s="98"/>
      <c r="I22" s="100">
        <f t="shared" si="0"/>
        <v>2.2608921257945554E-4</v>
      </c>
      <c r="J22" s="100">
        <f t="shared" si="1"/>
        <v>0.15718157181571815</v>
      </c>
      <c r="K22" s="97">
        <f t="shared" si="2"/>
        <v>58</v>
      </c>
      <c r="L22" s="101">
        <f t="shared" si="4"/>
        <v>5.5532682898806046E-4</v>
      </c>
      <c r="M22" s="98">
        <f t="shared" si="3"/>
        <v>11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13043</v>
      </c>
      <c r="D23" s="97">
        <v>13407</v>
      </c>
      <c r="E23" s="98">
        <v>13450</v>
      </c>
      <c r="F23" s="98"/>
      <c r="G23" s="98"/>
      <c r="H23" s="98"/>
      <c r="I23" s="100">
        <f t="shared" si="0"/>
        <v>7.1215454547861289E-3</v>
      </c>
      <c r="J23" s="100">
        <f t="shared" si="1"/>
        <v>3.1204477497508241E-2</v>
      </c>
      <c r="K23" s="97">
        <f t="shared" si="2"/>
        <v>407</v>
      </c>
      <c r="L23" s="101">
        <f t="shared" si="4"/>
        <v>3.8968624034162176E-3</v>
      </c>
      <c r="M23" s="98">
        <f t="shared" si="3"/>
        <v>43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14034</v>
      </c>
      <c r="D24" s="97">
        <v>14211</v>
      </c>
      <c r="E24" s="98">
        <v>14305</v>
      </c>
      <c r="F24" s="98"/>
      <c r="G24" s="98"/>
      <c r="H24" s="98"/>
      <c r="I24" s="100">
        <f t="shared" si="0"/>
        <v>7.5742533628784811E-3</v>
      </c>
      <c r="J24" s="100">
        <f t="shared" si="1"/>
        <v>1.9310246544107169E-2</v>
      </c>
      <c r="K24" s="97">
        <f t="shared" si="2"/>
        <v>271</v>
      </c>
      <c r="L24" s="101">
        <f t="shared" si="4"/>
        <v>2.5947167354442137E-3</v>
      </c>
      <c r="M24" s="98">
        <f t="shared" si="3"/>
        <v>94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6827</v>
      </c>
      <c r="D25" s="97">
        <v>6749</v>
      </c>
      <c r="E25" s="98">
        <v>6739</v>
      </c>
      <c r="F25" s="98"/>
      <c r="G25" s="98"/>
      <c r="H25" s="98"/>
      <c r="I25" s="100">
        <f t="shared" si="0"/>
        <v>3.568185488461243E-3</v>
      </c>
      <c r="J25" s="100">
        <f t="shared" si="1"/>
        <v>-1.2889995605683316E-2</v>
      </c>
      <c r="K25" s="97">
        <f t="shared" si="2"/>
        <v>-88</v>
      </c>
      <c r="L25" s="101">
        <f t="shared" si="4"/>
        <v>-8.4256484398188489E-4</v>
      </c>
      <c r="M25" s="98">
        <f t="shared" si="3"/>
        <v>-10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35155</v>
      </c>
      <c r="D26" s="97">
        <v>35908</v>
      </c>
      <c r="E26" s="98">
        <v>35871</v>
      </c>
      <c r="F26" s="98"/>
      <c r="G26" s="98"/>
      <c r="H26" s="98"/>
      <c r="I26" s="100">
        <f t="shared" si="0"/>
        <v>1.8993082305474588E-2</v>
      </c>
      <c r="J26" s="100">
        <f t="shared" si="1"/>
        <v>2.0366946380315745E-2</v>
      </c>
      <c r="K26" s="97">
        <f t="shared" si="2"/>
        <v>716</v>
      </c>
      <c r="L26" s="101">
        <f t="shared" si="4"/>
        <v>6.8554139578526083E-3</v>
      </c>
      <c r="M26" s="98">
        <f t="shared" si="3"/>
        <v>-37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1625</v>
      </c>
      <c r="D27" s="97">
        <v>1741</v>
      </c>
      <c r="E27" s="98">
        <v>1732</v>
      </c>
      <c r="F27" s="98"/>
      <c r="G27" s="98"/>
      <c r="H27" s="98"/>
      <c r="I27" s="100">
        <f t="shared" si="0"/>
        <v>9.1706444072041447E-4</v>
      </c>
      <c r="J27" s="100">
        <f t="shared" si="1"/>
        <v>6.5846153846153846E-2</v>
      </c>
      <c r="K27" s="97">
        <f t="shared" si="2"/>
        <v>107</v>
      </c>
      <c r="L27" s="101">
        <f t="shared" si="4"/>
        <v>1.0244822534779736E-3</v>
      </c>
      <c r="M27" s="98">
        <f t="shared" si="3"/>
        <v>-9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5909</v>
      </c>
      <c r="D28" s="97">
        <v>6254</v>
      </c>
      <c r="E28" s="98">
        <v>6276</v>
      </c>
      <c r="F28" s="98"/>
      <c r="G28" s="98"/>
      <c r="H28" s="98"/>
      <c r="I28" s="100">
        <f t="shared" si="0"/>
        <v>3.323034890277899E-3</v>
      </c>
      <c r="J28" s="100">
        <f t="shared" si="1"/>
        <v>6.2108647825351158E-2</v>
      </c>
      <c r="K28" s="97">
        <f t="shared" si="2"/>
        <v>367</v>
      </c>
      <c r="L28" s="101">
        <f t="shared" si="4"/>
        <v>3.5138783834244517E-3</v>
      </c>
      <c r="M28" s="98">
        <f t="shared" si="3"/>
        <v>22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10828</v>
      </c>
      <c r="D29" s="97">
        <v>11578</v>
      </c>
      <c r="E29" s="98">
        <v>11634</v>
      </c>
      <c r="F29" s="98"/>
      <c r="G29" s="98"/>
      <c r="H29" s="98"/>
      <c r="I29" s="100">
        <f t="shared" si="0"/>
        <v>6.1600044476566411E-3</v>
      </c>
      <c r="J29" s="100">
        <f t="shared" si="1"/>
        <v>7.4436645733284082E-2</v>
      </c>
      <c r="K29" s="97">
        <f t="shared" si="2"/>
        <v>806</v>
      </c>
      <c r="L29" s="101">
        <f t="shared" si="4"/>
        <v>7.7171280028340821E-3</v>
      </c>
      <c r="M29" s="98">
        <f t="shared" si="3"/>
        <v>56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3617</v>
      </c>
      <c r="D30" s="97">
        <v>3781</v>
      </c>
      <c r="E30" s="98">
        <v>3767</v>
      </c>
      <c r="F30" s="98"/>
      <c r="G30" s="98"/>
      <c r="H30" s="98"/>
      <c r="I30" s="100">
        <f t="shared" si="0"/>
        <v>1.9945622102735573E-3</v>
      </c>
      <c r="J30" s="100">
        <f t="shared" si="1"/>
        <v>4.1470832181365776E-2</v>
      </c>
      <c r="K30" s="97">
        <f t="shared" si="2"/>
        <v>150</v>
      </c>
      <c r="L30" s="101">
        <f t="shared" si="4"/>
        <v>1.436190074969122E-3</v>
      </c>
      <c r="M30" s="98">
        <f t="shared" si="3"/>
        <v>-14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1089</v>
      </c>
      <c r="D31" s="97">
        <v>1122</v>
      </c>
      <c r="E31" s="98">
        <v>1130</v>
      </c>
      <c r="F31" s="98"/>
      <c r="G31" s="98"/>
      <c r="H31" s="98"/>
      <c r="I31" s="100">
        <f t="shared" si="0"/>
        <v>5.9831571478872309E-4</v>
      </c>
      <c r="J31" s="100">
        <f t="shared" si="1"/>
        <v>3.7649219467401289E-2</v>
      </c>
      <c r="K31" s="97">
        <f t="shared" si="2"/>
        <v>41</v>
      </c>
      <c r="L31" s="101">
        <f t="shared" si="4"/>
        <v>3.9255862049155998E-4</v>
      </c>
      <c r="M31" s="98">
        <f t="shared" si="3"/>
        <v>8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21925</v>
      </c>
      <c r="D32" s="97">
        <v>22256</v>
      </c>
      <c r="E32" s="98">
        <v>22378</v>
      </c>
      <c r="F32" s="98"/>
      <c r="G32" s="98"/>
      <c r="H32" s="98"/>
      <c r="I32" s="100">
        <f t="shared" si="0"/>
        <v>1.1848769084550482E-2</v>
      </c>
      <c r="J32" s="100">
        <f t="shared" si="1"/>
        <v>2.066134549600912E-2</v>
      </c>
      <c r="K32" s="97">
        <f t="shared" si="2"/>
        <v>453</v>
      </c>
      <c r="L32" s="101">
        <f t="shared" si="4"/>
        <v>4.3372940264067485E-3</v>
      </c>
      <c r="M32" s="98">
        <f t="shared" si="3"/>
        <v>122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6499</v>
      </c>
      <c r="D33" s="97">
        <v>6770</v>
      </c>
      <c r="E33" s="98">
        <v>6799</v>
      </c>
      <c r="F33" s="98"/>
      <c r="G33" s="98"/>
      <c r="H33" s="98"/>
      <c r="I33" s="100">
        <f t="shared" si="0"/>
        <v>3.5999544644677241E-3</v>
      </c>
      <c r="J33" s="100">
        <f t="shared" si="1"/>
        <v>4.6160947838128942E-2</v>
      </c>
      <c r="K33" s="97">
        <f t="shared" si="2"/>
        <v>300</v>
      </c>
      <c r="L33" s="101">
        <f t="shared" si="4"/>
        <v>2.872380149938244E-3</v>
      </c>
      <c r="M33" s="98">
        <f t="shared" si="3"/>
        <v>29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19364</v>
      </c>
      <c r="D34" s="97">
        <v>19138</v>
      </c>
      <c r="E34" s="98">
        <v>19101</v>
      </c>
      <c r="F34" s="98"/>
      <c r="G34" s="98"/>
      <c r="H34" s="98"/>
      <c r="I34" s="100">
        <f t="shared" si="0"/>
        <v>1.0113653511663186E-2</v>
      </c>
      <c r="J34" s="100">
        <f t="shared" si="1"/>
        <v>-1.3581904565172486E-2</v>
      </c>
      <c r="K34" s="97">
        <f t="shared" si="2"/>
        <v>-263</v>
      </c>
      <c r="L34" s="101">
        <f t="shared" si="4"/>
        <v>-2.5181199314458606E-3</v>
      </c>
      <c r="M34" s="98">
        <f t="shared" si="3"/>
        <v>-37</v>
      </c>
      <c r="N34" s="98">
        <f t="shared" si="5"/>
        <v>0</v>
      </c>
    </row>
    <row r="35" spans="1:14">
      <c r="A35" s="102">
        <v>35</v>
      </c>
      <c r="B35" s="99" t="s">
        <v>33</v>
      </c>
      <c r="C35" s="98">
        <v>15264</v>
      </c>
      <c r="D35" s="98">
        <v>14245</v>
      </c>
      <c r="E35" s="98">
        <v>14081</v>
      </c>
      <c r="F35" s="98"/>
      <c r="G35" s="98"/>
      <c r="H35" s="98"/>
      <c r="I35" s="100">
        <f t="shared" ref="I35:I66" si="6">E35/$E$92</f>
        <v>7.4556491857876188E-3</v>
      </c>
      <c r="J35" s="100">
        <f t="shared" si="1"/>
        <v>-7.750262054507337E-2</v>
      </c>
      <c r="K35" s="97">
        <f t="shared" si="2"/>
        <v>-1183</v>
      </c>
      <c r="L35" s="101">
        <f t="shared" si="4"/>
        <v>-1.1326752391256474E-2</v>
      </c>
      <c r="M35" s="98">
        <f t="shared" si="3"/>
        <v>-164</v>
      </c>
      <c r="N35" s="98">
        <f t="shared" si="5"/>
        <v>0</v>
      </c>
    </row>
    <row r="36" spans="1:14">
      <c r="A36" s="102">
        <v>36</v>
      </c>
      <c r="B36" s="99" t="s">
        <v>34</v>
      </c>
      <c r="C36" s="98">
        <v>906</v>
      </c>
      <c r="D36" s="98">
        <v>834</v>
      </c>
      <c r="E36" s="98">
        <v>870</v>
      </c>
      <c r="F36" s="98"/>
      <c r="G36" s="98"/>
      <c r="H36" s="98"/>
      <c r="I36" s="100">
        <f t="shared" si="6"/>
        <v>4.6065015209397262E-4</v>
      </c>
      <c r="J36" s="100">
        <f t="shared" si="1"/>
        <v>-3.9735099337748346E-2</v>
      </c>
      <c r="K36" s="97">
        <f t="shared" si="2"/>
        <v>-36</v>
      </c>
      <c r="L36" s="101">
        <f t="shared" si="4"/>
        <v>-3.4468561799258924E-4</v>
      </c>
      <c r="M36" s="98">
        <f t="shared" si="3"/>
        <v>36</v>
      </c>
      <c r="N36" s="98">
        <f t="shared" si="5"/>
        <v>0</v>
      </c>
    </row>
    <row r="37" spans="1:14">
      <c r="A37" s="102">
        <v>37</v>
      </c>
      <c r="B37" s="99" t="s">
        <v>35</v>
      </c>
      <c r="C37" s="98">
        <v>516</v>
      </c>
      <c r="D37" s="98">
        <v>543</v>
      </c>
      <c r="E37" s="98">
        <v>562</v>
      </c>
      <c r="F37" s="98"/>
      <c r="G37" s="98"/>
      <c r="H37" s="98"/>
      <c r="I37" s="100">
        <f t="shared" si="6"/>
        <v>2.9756940859403748E-4</v>
      </c>
      <c r="J37" s="100">
        <f t="shared" si="1"/>
        <v>8.9147286821705432E-2</v>
      </c>
      <c r="K37" s="97">
        <f t="shared" si="2"/>
        <v>46</v>
      </c>
      <c r="L37" s="101">
        <f t="shared" si="4"/>
        <v>4.4043162299053072E-4</v>
      </c>
      <c r="M37" s="98">
        <f t="shared" si="3"/>
        <v>19</v>
      </c>
      <c r="N37" s="98">
        <f t="shared" si="5"/>
        <v>0</v>
      </c>
    </row>
    <row r="38" spans="1:14">
      <c r="A38" s="102">
        <v>38</v>
      </c>
      <c r="B38" s="99" t="s">
        <v>36</v>
      </c>
      <c r="C38" s="98">
        <v>3358</v>
      </c>
      <c r="D38" s="98">
        <v>3597</v>
      </c>
      <c r="E38" s="98">
        <v>3604</v>
      </c>
      <c r="F38" s="98"/>
      <c r="G38" s="98"/>
      <c r="H38" s="98"/>
      <c r="I38" s="100">
        <f t="shared" si="6"/>
        <v>1.9082564921226177E-3</v>
      </c>
      <c r="J38" s="100">
        <f t="shared" si="1"/>
        <v>7.3257891602144132E-2</v>
      </c>
      <c r="K38" s="97">
        <f t="shared" si="2"/>
        <v>246</v>
      </c>
      <c r="L38" s="101">
        <f t="shared" si="4"/>
        <v>2.35535172294936E-3</v>
      </c>
      <c r="M38" s="98">
        <f t="shared" si="3"/>
        <v>7</v>
      </c>
      <c r="N38" s="98">
        <f t="shared" si="5"/>
        <v>0</v>
      </c>
    </row>
    <row r="39" spans="1:14">
      <c r="A39" s="102">
        <v>39</v>
      </c>
      <c r="B39" s="99" t="s">
        <v>37</v>
      </c>
      <c r="C39" s="98">
        <v>123</v>
      </c>
      <c r="D39" s="98">
        <v>111</v>
      </c>
      <c r="E39" s="98">
        <v>112</v>
      </c>
      <c r="F39" s="98"/>
      <c r="G39" s="98"/>
      <c r="H39" s="98"/>
      <c r="I39" s="100">
        <f t="shared" si="6"/>
        <v>5.9302088545430959E-5</v>
      </c>
      <c r="J39" s="100">
        <f t="shared" si="1"/>
        <v>-8.943089430894309E-2</v>
      </c>
      <c r="K39" s="97">
        <f t="shared" si="2"/>
        <v>-11</v>
      </c>
      <c r="L39" s="101">
        <f t="shared" si="4"/>
        <v>-1.0532060549773561E-4</v>
      </c>
      <c r="M39" s="98">
        <f t="shared" si="3"/>
        <v>1</v>
      </c>
      <c r="N39" s="98">
        <f t="shared" si="5"/>
        <v>0</v>
      </c>
    </row>
    <row r="40" spans="1:14">
      <c r="A40" s="102">
        <v>41</v>
      </c>
      <c r="B40" s="99" t="s">
        <v>38</v>
      </c>
      <c r="C40" s="98">
        <v>133010</v>
      </c>
      <c r="D40" s="98">
        <v>136923</v>
      </c>
      <c r="E40" s="98">
        <v>136394</v>
      </c>
      <c r="F40" s="98"/>
      <c r="G40" s="98"/>
      <c r="H40" s="98"/>
      <c r="I40" s="100">
        <f t="shared" si="6"/>
        <v>7.2218295223799203E-2</v>
      </c>
      <c r="J40" s="100">
        <f t="shared" si="1"/>
        <v>2.5441696113074206E-2</v>
      </c>
      <c r="K40" s="97">
        <f t="shared" si="2"/>
        <v>3384</v>
      </c>
      <c r="L40" s="101">
        <f t="shared" si="4"/>
        <v>3.2400448091303394E-2</v>
      </c>
      <c r="M40" s="98">
        <f t="shared" si="3"/>
        <v>-529</v>
      </c>
      <c r="N40" s="98">
        <f t="shared" si="5"/>
        <v>0</v>
      </c>
    </row>
    <row r="41" spans="1:14">
      <c r="A41" s="102">
        <v>42</v>
      </c>
      <c r="B41" s="99" t="s">
        <v>39</v>
      </c>
      <c r="C41" s="98">
        <v>14509</v>
      </c>
      <c r="D41" s="98">
        <v>14255</v>
      </c>
      <c r="E41" s="98">
        <v>14741</v>
      </c>
      <c r="F41" s="98"/>
      <c r="G41" s="98"/>
      <c r="H41" s="98"/>
      <c r="I41" s="100">
        <f t="shared" si="6"/>
        <v>7.805107921858909E-3</v>
      </c>
      <c r="J41" s="100">
        <f t="shared" si="1"/>
        <v>1.5990075125783997E-2</v>
      </c>
      <c r="K41" s="97">
        <f t="shared" si="2"/>
        <v>232</v>
      </c>
      <c r="L41" s="101">
        <f t="shared" si="4"/>
        <v>2.2213073159522419E-3</v>
      </c>
      <c r="M41" s="98">
        <f t="shared" si="3"/>
        <v>486</v>
      </c>
      <c r="N41" s="98">
        <f t="shared" si="5"/>
        <v>0</v>
      </c>
    </row>
    <row r="42" spans="1:14">
      <c r="A42" s="102">
        <v>43</v>
      </c>
      <c r="B42" s="99" t="s">
        <v>40</v>
      </c>
      <c r="C42" s="98">
        <v>55550</v>
      </c>
      <c r="D42" s="98">
        <v>57337</v>
      </c>
      <c r="E42" s="98">
        <v>57779</v>
      </c>
      <c r="F42" s="98"/>
      <c r="G42" s="98"/>
      <c r="H42" s="98"/>
      <c r="I42" s="100">
        <f t="shared" si="6"/>
        <v>3.0592994411307639E-2</v>
      </c>
      <c r="J42" s="100">
        <f t="shared" si="1"/>
        <v>4.0126012601260128E-2</v>
      </c>
      <c r="K42" s="97">
        <f t="shared" si="2"/>
        <v>2229</v>
      </c>
      <c r="L42" s="101">
        <f t="shared" si="4"/>
        <v>2.1341784514041152E-2</v>
      </c>
      <c r="M42" s="98">
        <f t="shared" si="3"/>
        <v>442</v>
      </c>
      <c r="N42" s="98">
        <f t="shared" si="5"/>
        <v>0</v>
      </c>
    </row>
    <row r="43" spans="1:14">
      <c r="A43" s="102">
        <v>45</v>
      </c>
      <c r="B43" s="99" t="s">
        <v>41</v>
      </c>
      <c r="C43" s="98">
        <v>50926</v>
      </c>
      <c r="D43" s="98">
        <v>54789</v>
      </c>
      <c r="E43" s="98">
        <v>54899</v>
      </c>
      <c r="F43" s="98"/>
      <c r="G43" s="98"/>
      <c r="H43" s="98"/>
      <c r="I43" s="100">
        <f t="shared" si="6"/>
        <v>2.9068083562996557E-2</v>
      </c>
      <c r="J43" s="100">
        <f t="shared" si="1"/>
        <v>7.8015159250677452E-2</v>
      </c>
      <c r="K43" s="97">
        <f t="shared" si="2"/>
        <v>3973</v>
      </c>
      <c r="L43" s="101">
        <f t="shared" si="4"/>
        <v>3.8039887785682146E-2</v>
      </c>
      <c r="M43" s="98">
        <f t="shared" si="3"/>
        <v>110</v>
      </c>
      <c r="N43" s="98">
        <f t="shared" si="5"/>
        <v>0</v>
      </c>
    </row>
    <row r="44" spans="1:14">
      <c r="A44" s="102">
        <v>46</v>
      </c>
      <c r="B44" s="99" t="s">
        <v>42</v>
      </c>
      <c r="C44" s="98">
        <v>131546</v>
      </c>
      <c r="D44" s="98">
        <v>138275</v>
      </c>
      <c r="E44" s="98">
        <v>138942</v>
      </c>
      <c r="F44" s="98"/>
      <c r="G44" s="98"/>
      <c r="H44" s="98"/>
      <c r="I44" s="100">
        <f t="shared" si="6"/>
        <v>7.3567417738207755E-2</v>
      </c>
      <c r="J44" s="100">
        <f t="shared" si="1"/>
        <v>5.6223678409073635E-2</v>
      </c>
      <c r="K44" s="97">
        <f t="shared" si="2"/>
        <v>7396</v>
      </c>
      <c r="L44" s="101">
        <f t="shared" si="4"/>
        <v>7.0813745296477507E-2</v>
      </c>
      <c r="M44" s="98">
        <f t="shared" si="3"/>
        <v>667</v>
      </c>
      <c r="N44" s="98">
        <f t="shared" si="5"/>
        <v>0</v>
      </c>
    </row>
    <row r="45" spans="1:14">
      <c r="A45" s="102">
        <v>47</v>
      </c>
      <c r="B45" s="99" t="s">
        <v>43</v>
      </c>
      <c r="C45" s="98">
        <v>311252</v>
      </c>
      <c r="D45" s="98">
        <v>320270</v>
      </c>
      <c r="E45" s="98">
        <v>322390</v>
      </c>
      <c r="F45" s="98"/>
      <c r="G45" s="98"/>
      <c r="H45" s="98"/>
      <c r="I45" s="100">
        <f t="shared" si="6"/>
        <v>0.17070000291215615</v>
      </c>
      <c r="J45" s="100">
        <f t="shared" si="1"/>
        <v>3.5784509015203116E-2</v>
      </c>
      <c r="K45" s="97">
        <f t="shared" si="2"/>
        <v>11138</v>
      </c>
      <c r="L45" s="101">
        <f t="shared" si="4"/>
        <v>0.1066419003667072</v>
      </c>
      <c r="M45" s="98">
        <f t="shared" si="3"/>
        <v>2120</v>
      </c>
      <c r="N45" s="98">
        <f t="shared" si="5"/>
        <v>0</v>
      </c>
    </row>
    <row r="46" spans="1:14">
      <c r="A46" s="102">
        <v>49</v>
      </c>
      <c r="B46" s="99" t="s">
        <v>44</v>
      </c>
      <c r="C46" s="98">
        <v>120813</v>
      </c>
      <c r="D46" s="98">
        <v>125801</v>
      </c>
      <c r="E46" s="98">
        <v>126418</v>
      </c>
      <c r="F46" s="98"/>
      <c r="G46" s="98"/>
      <c r="H46" s="98"/>
      <c r="I46" s="100">
        <f t="shared" si="6"/>
        <v>6.6936173479788308E-2</v>
      </c>
      <c r="J46" s="100">
        <f t="shared" si="1"/>
        <v>4.6394013889233775E-2</v>
      </c>
      <c r="K46" s="97">
        <f t="shared" si="2"/>
        <v>5605</v>
      </c>
      <c r="L46" s="101">
        <f t="shared" si="4"/>
        <v>5.3665635801346187E-2</v>
      </c>
      <c r="M46" s="98">
        <f t="shared" si="3"/>
        <v>617</v>
      </c>
      <c r="N46" s="98">
        <f t="shared" si="5"/>
        <v>0</v>
      </c>
    </row>
    <row r="47" spans="1:14">
      <c r="A47" s="102">
        <v>50</v>
      </c>
      <c r="B47" s="99" t="s">
        <v>45</v>
      </c>
      <c r="C47" s="98">
        <v>2474</v>
      </c>
      <c r="D47" s="98">
        <v>2526</v>
      </c>
      <c r="E47" s="98">
        <v>2795</v>
      </c>
      <c r="F47" s="98"/>
      <c r="G47" s="98"/>
      <c r="H47" s="98"/>
      <c r="I47" s="100">
        <f t="shared" si="6"/>
        <v>1.4799047989685673E-3</v>
      </c>
      <c r="J47" s="100">
        <f t="shared" si="1"/>
        <v>0.12974939369442198</v>
      </c>
      <c r="K47" s="97">
        <f t="shared" si="2"/>
        <v>321</v>
      </c>
      <c r="L47" s="101">
        <f t="shared" si="4"/>
        <v>3.0734467604339208E-3</v>
      </c>
      <c r="M47" s="98">
        <f t="shared" si="3"/>
        <v>269</v>
      </c>
      <c r="N47" s="98">
        <f t="shared" si="5"/>
        <v>0</v>
      </c>
    </row>
    <row r="48" spans="1:14">
      <c r="A48" s="102">
        <v>51</v>
      </c>
      <c r="B48" s="99" t="s">
        <v>46</v>
      </c>
      <c r="C48" s="98">
        <v>286</v>
      </c>
      <c r="D48" s="98">
        <v>278</v>
      </c>
      <c r="E48" s="98">
        <v>281</v>
      </c>
      <c r="F48" s="98"/>
      <c r="G48" s="98"/>
      <c r="H48" s="98"/>
      <c r="I48" s="100">
        <f t="shared" si="6"/>
        <v>1.4878470429701874E-4</v>
      </c>
      <c r="J48" s="100">
        <f t="shared" si="1"/>
        <v>-1.7482517482517484E-2</v>
      </c>
      <c r="K48" s="97">
        <f t="shared" si="2"/>
        <v>-5</v>
      </c>
      <c r="L48" s="101">
        <f t="shared" si="4"/>
        <v>-4.787300249897073E-5</v>
      </c>
      <c r="M48" s="98">
        <f t="shared" si="3"/>
        <v>3</v>
      </c>
      <c r="N48" s="98">
        <f t="shared" si="5"/>
        <v>0</v>
      </c>
    </row>
    <row r="49" spans="1:14">
      <c r="A49" s="102">
        <v>52</v>
      </c>
      <c r="B49" s="99" t="s">
        <v>47</v>
      </c>
      <c r="C49" s="98">
        <v>18460</v>
      </c>
      <c r="D49" s="98">
        <v>18657</v>
      </c>
      <c r="E49" s="98">
        <v>18699</v>
      </c>
      <c r="F49" s="98"/>
      <c r="G49" s="98"/>
      <c r="H49" s="98"/>
      <c r="I49" s="100">
        <f t="shared" si="6"/>
        <v>9.9008013724197642E-3</v>
      </c>
      <c r="J49" s="100">
        <f t="shared" si="1"/>
        <v>1.2946912242686891E-2</v>
      </c>
      <c r="K49" s="97">
        <f t="shared" si="2"/>
        <v>239</v>
      </c>
      <c r="L49" s="101">
        <f t="shared" si="4"/>
        <v>2.2883295194508009E-3</v>
      </c>
      <c r="M49" s="98">
        <f t="shared" si="3"/>
        <v>42</v>
      </c>
      <c r="N49" s="98">
        <f t="shared" si="5"/>
        <v>0</v>
      </c>
    </row>
    <row r="50" spans="1:14">
      <c r="A50" s="102">
        <v>53</v>
      </c>
      <c r="B50" s="99" t="s">
        <v>48</v>
      </c>
      <c r="C50" s="98">
        <v>2608</v>
      </c>
      <c r="D50" s="98">
        <v>2873</v>
      </c>
      <c r="E50" s="98">
        <v>2914</v>
      </c>
      <c r="F50" s="98"/>
      <c r="G50" s="98"/>
      <c r="H50" s="98"/>
      <c r="I50" s="100">
        <f t="shared" si="6"/>
        <v>1.5429132680480876E-3</v>
      </c>
      <c r="J50" s="100">
        <f t="shared" si="1"/>
        <v>0.11733128834355828</v>
      </c>
      <c r="K50" s="97">
        <f t="shared" si="2"/>
        <v>306</v>
      </c>
      <c r="L50" s="101">
        <f t="shared" si="4"/>
        <v>2.9298277529370086E-3</v>
      </c>
      <c r="M50" s="98">
        <f t="shared" si="3"/>
        <v>41</v>
      </c>
      <c r="N50" s="98">
        <f t="shared" si="5"/>
        <v>0</v>
      </c>
    </row>
    <row r="51" spans="1:14">
      <c r="A51" s="102">
        <v>55</v>
      </c>
      <c r="B51" s="99" t="s">
        <v>49</v>
      </c>
      <c r="C51" s="98">
        <v>18292</v>
      </c>
      <c r="D51" s="98">
        <v>18643</v>
      </c>
      <c r="E51" s="98">
        <v>19144</v>
      </c>
      <c r="F51" s="98"/>
      <c r="G51" s="98"/>
      <c r="H51" s="98"/>
      <c r="I51" s="100">
        <f t="shared" si="6"/>
        <v>1.0136421277801164E-2</v>
      </c>
      <c r="J51" s="100">
        <f t="shared" si="1"/>
        <v>4.657773890225235E-2</v>
      </c>
      <c r="K51" s="97">
        <f t="shared" si="2"/>
        <v>852</v>
      </c>
      <c r="L51" s="101">
        <f t="shared" si="4"/>
        <v>8.1575596258246126E-3</v>
      </c>
      <c r="M51" s="98">
        <f t="shared" si="3"/>
        <v>501</v>
      </c>
      <c r="N51" s="98">
        <f t="shared" si="5"/>
        <v>0</v>
      </c>
    </row>
    <row r="52" spans="1:14">
      <c r="A52" s="102">
        <v>56</v>
      </c>
      <c r="B52" s="99" t="s">
        <v>50</v>
      </c>
      <c r="C52" s="98">
        <v>114518</v>
      </c>
      <c r="D52" s="98">
        <v>120052</v>
      </c>
      <c r="E52" s="98">
        <v>120425</v>
      </c>
      <c r="F52" s="98"/>
      <c r="G52" s="98"/>
      <c r="H52" s="98"/>
      <c r="I52" s="100">
        <f t="shared" si="6"/>
        <v>6.376298225967432E-2</v>
      </c>
      <c r="J52" s="100">
        <f t="shared" si="1"/>
        <v>5.1581410782584394E-2</v>
      </c>
      <c r="K52" s="97">
        <f t="shared" si="2"/>
        <v>5907</v>
      </c>
      <c r="L52" s="101">
        <f t="shared" si="4"/>
        <v>5.6557165152284018E-2</v>
      </c>
      <c r="M52" s="98">
        <f t="shared" si="3"/>
        <v>373</v>
      </c>
      <c r="N52" s="98">
        <f t="shared" si="5"/>
        <v>0</v>
      </c>
    </row>
    <row r="53" spans="1:14">
      <c r="A53" s="102">
        <v>58</v>
      </c>
      <c r="B53" s="99" t="s">
        <v>51</v>
      </c>
      <c r="C53" s="98">
        <v>2343</v>
      </c>
      <c r="D53" s="98">
        <v>2647</v>
      </c>
      <c r="E53" s="98">
        <v>2629</v>
      </c>
      <c r="F53" s="98"/>
      <c r="G53" s="98"/>
      <c r="H53" s="98"/>
      <c r="I53" s="100">
        <f t="shared" si="6"/>
        <v>1.3920106320173035E-3</v>
      </c>
      <c r="J53" s="100">
        <f t="shared" si="1"/>
        <v>0.12206572769953052</v>
      </c>
      <c r="K53" s="97">
        <f t="shared" si="2"/>
        <v>286</v>
      </c>
      <c r="L53" s="101">
        <f t="shared" si="4"/>
        <v>2.7383357429411259E-3</v>
      </c>
      <c r="M53" s="98">
        <f t="shared" si="3"/>
        <v>-18</v>
      </c>
      <c r="N53" s="98">
        <f t="shared" si="5"/>
        <v>0</v>
      </c>
    </row>
    <row r="54" spans="1:14">
      <c r="A54" s="102">
        <v>59</v>
      </c>
      <c r="B54" s="99" t="s">
        <v>52</v>
      </c>
      <c r="C54" s="98">
        <v>2036</v>
      </c>
      <c r="D54" s="98">
        <v>2120</v>
      </c>
      <c r="E54" s="98">
        <v>2108</v>
      </c>
      <c r="F54" s="98"/>
      <c r="G54" s="98"/>
      <c r="H54" s="98"/>
      <c r="I54" s="100">
        <f t="shared" si="6"/>
        <v>1.1161500236943614E-3</v>
      </c>
      <c r="J54" s="100">
        <f t="shared" si="1"/>
        <v>3.536345776031434E-2</v>
      </c>
      <c r="K54" s="97">
        <f t="shared" si="2"/>
        <v>72</v>
      </c>
      <c r="L54" s="101">
        <f t="shared" si="4"/>
        <v>6.8937123598517848E-4</v>
      </c>
      <c r="M54" s="98">
        <f t="shared" si="3"/>
        <v>-12</v>
      </c>
      <c r="N54" s="98">
        <f t="shared" si="5"/>
        <v>0</v>
      </c>
    </row>
    <row r="55" spans="1:14">
      <c r="A55" s="102">
        <v>60</v>
      </c>
      <c r="B55" s="99" t="s">
        <v>53</v>
      </c>
      <c r="C55" s="98">
        <v>739</v>
      </c>
      <c r="D55" s="98">
        <v>755</v>
      </c>
      <c r="E55" s="98">
        <v>753</v>
      </c>
      <c r="F55" s="98"/>
      <c r="G55" s="98"/>
      <c r="H55" s="98"/>
      <c r="I55" s="100">
        <f t="shared" si="6"/>
        <v>3.9870064888133494E-4</v>
      </c>
      <c r="J55" s="100">
        <f t="shared" si="1"/>
        <v>1.8944519621109608E-2</v>
      </c>
      <c r="K55" s="97">
        <f t="shared" si="2"/>
        <v>14</v>
      </c>
      <c r="L55" s="101">
        <f t="shared" si="4"/>
        <v>1.3404440699711805E-4</v>
      </c>
      <c r="M55" s="98">
        <f t="shared" si="3"/>
        <v>-2</v>
      </c>
      <c r="N55" s="98">
        <f t="shared" si="5"/>
        <v>0</v>
      </c>
    </row>
    <row r="56" spans="1:14">
      <c r="A56" s="102">
        <v>61</v>
      </c>
      <c r="B56" s="99" t="s">
        <v>54</v>
      </c>
      <c r="C56" s="98">
        <v>3208</v>
      </c>
      <c r="D56" s="98">
        <v>3100</v>
      </c>
      <c r="E56" s="98">
        <v>3098</v>
      </c>
      <c r="F56" s="98"/>
      <c r="G56" s="98"/>
      <c r="H56" s="98"/>
      <c r="I56" s="100">
        <f t="shared" si="6"/>
        <v>1.6403381278012957E-3</v>
      </c>
      <c r="J56" s="100">
        <f t="shared" si="1"/>
        <v>-3.4289276807980051E-2</v>
      </c>
      <c r="K56" s="97">
        <f t="shared" si="2"/>
        <v>-110</v>
      </c>
      <c r="L56" s="101">
        <f t="shared" si="4"/>
        <v>-1.0532060549773561E-3</v>
      </c>
      <c r="M56" s="98">
        <f t="shared" si="3"/>
        <v>-2</v>
      </c>
      <c r="N56" s="98">
        <f t="shared" si="5"/>
        <v>0</v>
      </c>
    </row>
    <row r="57" spans="1:14">
      <c r="A57" s="102">
        <v>62</v>
      </c>
      <c r="B57" s="99" t="s">
        <v>55</v>
      </c>
      <c r="C57" s="98">
        <v>7929</v>
      </c>
      <c r="D57" s="98">
        <v>8898</v>
      </c>
      <c r="E57" s="98">
        <v>8886</v>
      </c>
      <c r="F57" s="98"/>
      <c r="G57" s="98"/>
      <c r="H57" s="98"/>
      <c r="I57" s="100">
        <f t="shared" si="6"/>
        <v>4.7049853465598174E-3</v>
      </c>
      <c r="J57" s="100">
        <f t="shared" si="1"/>
        <v>0.12069617858494136</v>
      </c>
      <c r="K57" s="97">
        <f t="shared" si="2"/>
        <v>957</v>
      </c>
      <c r="L57" s="101">
        <f t="shared" si="4"/>
        <v>9.1628926783029977E-3</v>
      </c>
      <c r="M57" s="98">
        <f t="shared" si="3"/>
        <v>-12</v>
      </c>
      <c r="N57" s="98">
        <f t="shared" si="5"/>
        <v>0</v>
      </c>
    </row>
    <row r="58" spans="1:14">
      <c r="A58" s="102">
        <v>63</v>
      </c>
      <c r="B58" s="99" t="s">
        <v>56</v>
      </c>
      <c r="C58" s="98">
        <v>1688</v>
      </c>
      <c r="D58" s="98">
        <v>1991</v>
      </c>
      <c r="E58" s="98">
        <v>1845</v>
      </c>
      <c r="F58" s="98"/>
      <c r="G58" s="98"/>
      <c r="H58" s="98"/>
      <c r="I58" s="100">
        <f t="shared" si="6"/>
        <v>9.7689601219928682E-4</v>
      </c>
      <c r="J58" s="100">
        <f t="shared" si="1"/>
        <v>9.3009478672985785E-2</v>
      </c>
      <c r="K58" s="97">
        <f t="shared" si="2"/>
        <v>157</v>
      </c>
      <c r="L58" s="101">
        <f t="shared" si="4"/>
        <v>1.5032122784676809E-3</v>
      </c>
      <c r="M58" s="98">
        <f t="shared" si="3"/>
        <v>-146</v>
      </c>
      <c r="N58" s="98">
        <f t="shared" si="5"/>
        <v>0</v>
      </c>
    </row>
    <row r="59" spans="1:14">
      <c r="A59" s="102">
        <v>64</v>
      </c>
      <c r="B59" s="99" t="s">
        <v>57</v>
      </c>
      <c r="C59" s="98">
        <v>7186</v>
      </c>
      <c r="D59" s="98">
        <v>7163</v>
      </c>
      <c r="E59" s="98">
        <v>7173</v>
      </c>
      <c r="F59" s="98"/>
      <c r="G59" s="98"/>
      <c r="H59" s="98"/>
      <c r="I59" s="100">
        <f t="shared" si="6"/>
        <v>3.7979810815747883E-3</v>
      </c>
      <c r="J59" s="100">
        <f t="shared" si="1"/>
        <v>-1.8090731978847759E-3</v>
      </c>
      <c r="K59" s="97">
        <f t="shared" si="2"/>
        <v>-13</v>
      </c>
      <c r="L59" s="101">
        <f t="shared" si="4"/>
        <v>-1.2446980649732391E-4</v>
      </c>
      <c r="M59" s="98">
        <f t="shared" si="3"/>
        <v>10</v>
      </c>
      <c r="N59" s="98">
        <f t="shared" si="5"/>
        <v>0</v>
      </c>
    </row>
    <row r="60" spans="1:14">
      <c r="A60" s="102">
        <v>65</v>
      </c>
      <c r="B60" s="99" t="s">
        <v>58</v>
      </c>
      <c r="C60" s="98">
        <v>3915</v>
      </c>
      <c r="D60" s="98">
        <v>3743</v>
      </c>
      <c r="E60" s="98">
        <v>3741</v>
      </c>
      <c r="F60" s="98"/>
      <c r="G60" s="98"/>
      <c r="H60" s="98"/>
      <c r="I60" s="100">
        <f t="shared" si="6"/>
        <v>1.9807956540040823E-3</v>
      </c>
      <c r="J60" s="100">
        <f t="shared" si="1"/>
        <v>-4.4444444444444446E-2</v>
      </c>
      <c r="K60" s="97">
        <f t="shared" si="2"/>
        <v>-174</v>
      </c>
      <c r="L60" s="101">
        <f t="shared" si="4"/>
        <v>-1.6659804869641815E-3</v>
      </c>
      <c r="M60" s="98">
        <f t="shared" si="3"/>
        <v>-2</v>
      </c>
      <c r="N60" s="98">
        <f t="shared" si="5"/>
        <v>0</v>
      </c>
    </row>
    <row r="61" spans="1:14">
      <c r="A61" s="102">
        <v>66</v>
      </c>
      <c r="B61" s="99" t="s">
        <v>59</v>
      </c>
      <c r="C61" s="98">
        <v>11759</v>
      </c>
      <c r="D61" s="98">
        <v>11856</v>
      </c>
      <c r="E61" s="98">
        <v>11913</v>
      </c>
      <c r="F61" s="98"/>
      <c r="G61" s="98"/>
      <c r="H61" s="98"/>
      <c r="I61" s="100">
        <f t="shared" si="6"/>
        <v>6.3077301860867772E-3</v>
      </c>
      <c r="J61" s="100">
        <f t="shared" si="1"/>
        <v>1.3096351730589336E-2</v>
      </c>
      <c r="K61" s="97">
        <f t="shared" si="2"/>
        <v>154</v>
      </c>
      <c r="L61" s="101">
        <f t="shared" si="4"/>
        <v>1.4744884769682986E-3</v>
      </c>
      <c r="M61" s="98">
        <f t="shared" si="3"/>
        <v>57</v>
      </c>
      <c r="N61" s="98">
        <f t="shared" si="5"/>
        <v>0</v>
      </c>
    </row>
    <row r="62" spans="1:14">
      <c r="A62" s="102">
        <v>68</v>
      </c>
      <c r="B62" s="99" t="s">
        <v>60</v>
      </c>
      <c r="C62" s="98">
        <v>56811</v>
      </c>
      <c r="D62" s="98">
        <v>61342</v>
      </c>
      <c r="E62" s="98">
        <v>61452</v>
      </c>
      <c r="F62" s="98"/>
      <c r="G62" s="98"/>
      <c r="H62" s="98"/>
      <c r="I62" s="100">
        <f t="shared" si="6"/>
        <v>3.2537785225837709E-2</v>
      </c>
      <c r="J62" s="100">
        <f t="shared" si="1"/>
        <v>8.1691925859428638E-2</v>
      </c>
      <c r="K62" s="97">
        <f t="shared" si="2"/>
        <v>4641</v>
      </c>
      <c r="L62" s="101">
        <f t="shared" si="4"/>
        <v>4.4435720919544633E-2</v>
      </c>
      <c r="M62" s="98">
        <f t="shared" si="3"/>
        <v>110</v>
      </c>
      <c r="N62" s="98">
        <f t="shared" si="5"/>
        <v>0</v>
      </c>
    </row>
    <row r="63" spans="1:14">
      <c r="A63" s="102">
        <v>69</v>
      </c>
      <c r="B63" s="99" t="s">
        <v>61</v>
      </c>
      <c r="C63" s="98">
        <v>47603</v>
      </c>
      <c r="D63" s="98">
        <v>50227</v>
      </c>
      <c r="E63" s="98">
        <v>50345</v>
      </c>
      <c r="F63" s="98"/>
      <c r="G63" s="98"/>
      <c r="H63" s="98"/>
      <c r="I63" s="100">
        <f t="shared" si="6"/>
        <v>2.6656818284104659E-2</v>
      </c>
      <c r="J63" s="100">
        <f t="shared" si="1"/>
        <v>5.7601411675734723E-2</v>
      </c>
      <c r="K63" s="97">
        <f t="shared" si="2"/>
        <v>2742</v>
      </c>
      <c r="L63" s="101">
        <f t="shared" si="4"/>
        <v>2.6253554570435548E-2</v>
      </c>
      <c r="M63" s="98">
        <f t="shared" si="3"/>
        <v>118</v>
      </c>
      <c r="N63" s="98">
        <f t="shared" si="5"/>
        <v>0</v>
      </c>
    </row>
    <row r="64" spans="1:14">
      <c r="A64" s="102">
        <v>70</v>
      </c>
      <c r="B64" s="99" t="s">
        <v>62</v>
      </c>
      <c r="C64" s="98">
        <v>20189</v>
      </c>
      <c r="D64" s="98">
        <v>20139</v>
      </c>
      <c r="E64" s="98">
        <v>20134</v>
      </c>
      <c r="F64" s="98"/>
      <c r="G64" s="98"/>
      <c r="H64" s="98"/>
      <c r="I64" s="100">
        <f t="shared" si="6"/>
        <v>1.0660609381908097E-2</v>
      </c>
      <c r="J64" s="100">
        <f t="shared" si="1"/>
        <v>-2.724255782852048E-3</v>
      </c>
      <c r="K64" s="97">
        <f t="shared" si="2"/>
        <v>-55</v>
      </c>
      <c r="L64" s="101">
        <f t="shared" si="4"/>
        <v>-5.2660302748867805E-4</v>
      </c>
      <c r="M64" s="98">
        <f t="shared" si="3"/>
        <v>-5</v>
      </c>
      <c r="N64" s="98">
        <f t="shared" si="5"/>
        <v>0</v>
      </c>
    </row>
    <row r="65" spans="1:14">
      <c r="A65" s="102">
        <v>71</v>
      </c>
      <c r="B65" s="99" t="s">
        <v>63</v>
      </c>
      <c r="C65" s="98">
        <v>23392</v>
      </c>
      <c r="D65" s="98">
        <v>24885</v>
      </c>
      <c r="E65" s="98">
        <v>25064</v>
      </c>
      <c r="F65" s="98"/>
      <c r="G65" s="98"/>
      <c r="H65" s="98"/>
      <c r="I65" s="100">
        <f t="shared" si="6"/>
        <v>1.3270960243773942E-2</v>
      </c>
      <c r="J65" s="100">
        <f t="shared" si="1"/>
        <v>7.1477428180574551E-2</v>
      </c>
      <c r="K65" s="97">
        <f t="shared" si="2"/>
        <v>1672</v>
      </c>
      <c r="L65" s="101">
        <f t="shared" si="4"/>
        <v>1.6008732035655813E-2</v>
      </c>
      <c r="M65" s="98">
        <f t="shared" si="3"/>
        <v>179</v>
      </c>
      <c r="N65" s="98">
        <f t="shared" si="5"/>
        <v>0</v>
      </c>
    </row>
    <row r="66" spans="1:14">
      <c r="A66" s="102">
        <v>72</v>
      </c>
      <c r="B66" s="99" t="s">
        <v>64</v>
      </c>
      <c r="C66" s="98">
        <v>822</v>
      </c>
      <c r="D66" s="98">
        <v>939</v>
      </c>
      <c r="E66" s="98">
        <v>932</v>
      </c>
      <c r="F66" s="98"/>
      <c r="G66" s="98"/>
      <c r="H66" s="98"/>
      <c r="I66" s="100">
        <f t="shared" si="6"/>
        <v>4.9347809396733618E-4</v>
      </c>
      <c r="J66" s="100">
        <f t="shared" si="1"/>
        <v>0.13381995133819952</v>
      </c>
      <c r="K66" s="97">
        <f t="shared" si="2"/>
        <v>110</v>
      </c>
      <c r="L66" s="101">
        <f t="shared" si="4"/>
        <v>1.0532060549773561E-3</v>
      </c>
      <c r="M66" s="98">
        <f t="shared" si="3"/>
        <v>-7</v>
      </c>
      <c r="N66" s="98">
        <f t="shared" si="5"/>
        <v>0</v>
      </c>
    </row>
    <row r="67" spans="1:14">
      <c r="A67" s="102">
        <v>73</v>
      </c>
      <c r="B67" s="99" t="s">
        <v>65</v>
      </c>
      <c r="C67" s="98">
        <v>7308</v>
      </c>
      <c r="D67" s="98">
        <v>7415</v>
      </c>
      <c r="E67" s="98">
        <v>7424</v>
      </c>
      <c r="F67" s="98"/>
      <c r="G67" s="98"/>
      <c r="H67" s="98"/>
      <c r="I67" s="100">
        <f t="shared" ref="I67:I92" si="7">E67/$E$92</f>
        <v>3.9308812978685664E-3</v>
      </c>
      <c r="J67" s="100">
        <f t="shared" ref="J67:J90" si="8">(E67-C67)/C67</f>
        <v>1.5873015873015872E-2</v>
      </c>
      <c r="K67" s="97">
        <f t="shared" ref="K67:K90" si="9">E67-C67</f>
        <v>116</v>
      </c>
      <c r="L67" s="101">
        <f t="shared" si="4"/>
        <v>1.1106536579761209E-3</v>
      </c>
      <c r="M67" s="98">
        <f t="shared" ref="M67:M90" si="10">E67-D67</f>
        <v>9</v>
      </c>
      <c r="N67" s="98">
        <f t="shared" si="5"/>
        <v>0</v>
      </c>
    </row>
    <row r="68" spans="1:14">
      <c r="A68" s="102">
        <v>74</v>
      </c>
      <c r="B68" s="99" t="s">
        <v>66</v>
      </c>
      <c r="C68" s="98">
        <v>8149</v>
      </c>
      <c r="D68" s="98">
        <v>8875</v>
      </c>
      <c r="E68" s="98">
        <v>8996</v>
      </c>
      <c r="F68" s="98"/>
      <c r="G68" s="98"/>
      <c r="H68" s="98"/>
      <c r="I68" s="100">
        <f t="shared" si="7"/>
        <v>4.7632284692383656E-3</v>
      </c>
      <c r="J68" s="100">
        <f t="shared" si="8"/>
        <v>0.10393913363602895</v>
      </c>
      <c r="K68" s="97">
        <f t="shared" si="9"/>
        <v>847</v>
      </c>
      <c r="L68" s="101">
        <f t="shared" ref="L68:L92" si="11">K68/$K$92</f>
        <v>8.1096866233256425E-3</v>
      </c>
      <c r="M68" s="98">
        <f t="shared" si="10"/>
        <v>121</v>
      </c>
      <c r="N68" s="98">
        <f t="shared" ref="N68:N92" si="12">H68-G68</f>
        <v>0</v>
      </c>
    </row>
    <row r="69" spans="1:14">
      <c r="A69" s="102">
        <v>75</v>
      </c>
      <c r="B69" s="99" t="s">
        <v>67</v>
      </c>
      <c r="C69" s="98">
        <v>2262</v>
      </c>
      <c r="D69" s="98">
        <v>2618</v>
      </c>
      <c r="E69" s="98">
        <v>2623</v>
      </c>
      <c r="F69" s="98"/>
      <c r="G69" s="98"/>
      <c r="H69" s="98"/>
      <c r="I69" s="100">
        <f t="shared" si="7"/>
        <v>1.3888337344166554E-3</v>
      </c>
      <c r="J69" s="100">
        <f t="shared" si="8"/>
        <v>0.15959328028293546</v>
      </c>
      <c r="K69" s="97">
        <f t="shared" si="9"/>
        <v>361</v>
      </c>
      <c r="L69" s="101">
        <f t="shared" si="11"/>
        <v>3.4564307804256867E-3</v>
      </c>
      <c r="M69" s="98">
        <f t="shared" si="10"/>
        <v>5</v>
      </c>
      <c r="N69" s="98">
        <f t="shared" si="12"/>
        <v>0</v>
      </c>
    </row>
    <row r="70" spans="1:14">
      <c r="A70" s="102">
        <v>77</v>
      </c>
      <c r="B70" s="99" t="s">
        <v>68</v>
      </c>
      <c r="C70" s="98">
        <v>5684</v>
      </c>
      <c r="D70" s="98">
        <v>5812</v>
      </c>
      <c r="E70" s="98">
        <v>5897</v>
      </c>
      <c r="F70" s="98"/>
      <c r="G70" s="98"/>
      <c r="H70" s="98"/>
      <c r="I70" s="100">
        <f t="shared" si="7"/>
        <v>3.1223608585036282E-3</v>
      </c>
      <c r="J70" s="100">
        <f t="shared" si="8"/>
        <v>3.7473610133708653E-2</v>
      </c>
      <c r="K70" s="97">
        <f t="shared" si="9"/>
        <v>213</v>
      </c>
      <c r="L70" s="101">
        <f t="shared" si="11"/>
        <v>2.0393899064561532E-3</v>
      </c>
      <c r="M70" s="98">
        <f t="shared" si="10"/>
        <v>85</v>
      </c>
      <c r="N70" s="98">
        <f t="shared" si="12"/>
        <v>0</v>
      </c>
    </row>
    <row r="71" spans="1:14">
      <c r="A71" s="102">
        <v>78</v>
      </c>
      <c r="B71" s="99" t="s">
        <v>69</v>
      </c>
      <c r="C71" s="98">
        <v>1910</v>
      </c>
      <c r="D71" s="98">
        <v>1975</v>
      </c>
      <c r="E71" s="98">
        <v>1871</v>
      </c>
      <c r="F71" s="98"/>
      <c r="G71" s="98"/>
      <c r="H71" s="98"/>
      <c r="I71" s="100">
        <f t="shared" si="7"/>
        <v>9.9066256846876187E-4</v>
      </c>
      <c r="J71" s="100">
        <f t="shared" si="8"/>
        <v>-2.0418848167539267E-2</v>
      </c>
      <c r="K71" s="97">
        <f t="shared" si="9"/>
        <v>-39</v>
      </c>
      <c r="L71" s="101">
        <f t="shared" si="11"/>
        <v>-3.7340941949197171E-4</v>
      </c>
      <c r="M71" s="98">
        <f t="shared" si="10"/>
        <v>-104</v>
      </c>
      <c r="N71" s="98">
        <f t="shared" si="12"/>
        <v>0</v>
      </c>
    </row>
    <row r="72" spans="1:14">
      <c r="A72" s="102">
        <v>79</v>
      </c>
      <c r="B72" s="99" t="s">
        <v>70</v>
      </c>
      <c r="C72" s="98">
        <v>8036</v>
      </c>
      <c r="D72" s="98">
        <v>8112</v>
      </c>
      <c r="E72" s="98">
        <v>8252</v>
      </c>
      <c r="F72" s="98"/>
      <c r="G72" s="98"/>
      <c r="H72" s="98"/>
      <c r="I72" s="100">
        <f t="shared" si="7"/>
        <v>4.3692931667580022E-3</v>
      </c>
      <c r="J72" s="100">
        <f t="shared" si="8"/>
        <v>2.6879044300647088E-2</v>
      </c>
      <c r="K72" s="97">
        <f t="shared" si="9"/>
        <v>216</v>
      </c>
      <c r="L72" s="101">
        <f t="shared" si="11"/>
        <v>2.0681137079555357E-3</v>
      </c>
      <c r="M72" s="98">
        <f t="shared" si="10"/>
        <v>140</v>
      </c>
      <c r="N72" s="98">
        <f t="shared" si="12"/>
        <v>0</v>
      </c>
    </row>
    <row r="73" spans="1:14">
      <c r="A73" s="102">
        <v>80</v>
      </c>
      <c r="B73" s="99" t="s">
        <v>71</v>
      </c>
      <c r="C73" s="98">
        <v>20862</v>
      </c>
      <c r="D73" s="98">
        <v>22909</v>
      </c>
      <c r="E73" s="98">
        <v>22676</v>
      </c>
      <c r="F73" s="98"/>
      <c r="G73" s="98"/>
      <c r="H73" s="98"/>
      <c r="I73" s="100">
        <f t="shared" si="7"/>
        <v>1.2006554998716003E-2</v>
      </c>
      <c r="J73" s="100">
        <f t="shared" si="8"/>
        <v>8.6952353561499371E-2</v>
      </c>
      <c r="K73" s="97">
        <f t="shared" si="9"/>
        <v>1814</v>
      </c>
      <c r="L73" s="101">
        <f t="shared" si="11"/>
        <v>1.7368325306626582E-2</v>
      </c>
      <c r="M73" s="98">
        <f t="shared" si="10"/>
        <v>-233</v>
      </c>
      <c r="N73" s="98">
        <f t="shared" si="12"/>
        <v>0</v>
      </c>
    </row>
    <row r="74" spans="1:14">
      <c r="A74" s="102">
        <v>81</v>
      </c>
      <c r="B74" s="99" t="s">
        <v>72</v>
      </c>
      <c r="C74" s="98">
        <v>55776</v>
      </c>
      <c r="D74" s="98">
        <v>49221</v>
      </c>
      <c r="E74" s="98">
        <v>49476</v>
      </c>
      <c r="F74" s="98"/>
      <c r="G74" s="98"/>
      <c r="H74" s="98"/>
      <c r="I74" s="100">
        <f t="shared" si="7"/>
        <v>2.6196697614944125E-2</v>
      </c>
      <c r="J74" s="100">
        <f t="shared" si="8"/>
        <v>-0.11295180722891567</v>
      </c>
      <c r="K74" s="97">
        <f t="shared" si="9"/>
        <v>-6300</v>
      </c>
      <c r="L74" s="101">
        <f t="shared" si="11"/>
        <v>-6.031998314870312E-2</v>
      </c>
      <c r="M74" s="98">
        <f t="shared" si="10"/>
        <v>255</v>
      </c>
      <c r="N74" s="98">
        <f t="shared" si="12"/>
        <v>0</v>
      </c>
    </row>
    <row r="75" spans="1:14">
      <c r="A75" s="102">
        <v>82</v>
      </c>
      <c r="B75" s="99" t="s">
        <v>73</v>
      </c>
      <c r="C75" s="98">
        <v>50259</v>
      </c>
      <c r="D75" s="98">
        <v>50830</v>
      </c>
      <c r="E75" s="98">
        <v>50644</v>
      </c>
      <c r="F75" s="98"/>
      <c r="G75" s="98"/>
      <c r="H75" s="98"/>
      <c r="I75" s="100">
        <f t="shared" si="7"/>
        <v>2.6815133681203619E-2</v>
      </c>
      <c r="J75" s="100">
        <f t="shared" si="8"/>
        <v>7.6603195447581532E-3</v>
      </c>
      <c r="K75" s="97">
        <f t="shared" si="9"/>
        <v>385</v>
      </c>
      <c r="L75" s="101">
        <f t="shared" si="11"/>
        <v>3.6862211924207464E-3</v>
      </c>
      <c r="M75" s="98">
        <f t="shared" si="10"/>
        <v>-186</v>
      </c>
      <c r="N75" s="98">
        <f t="shared" si="12"/>
        <v>0</v>
      </c>
    </row>
    <row r="76" spans="1:14">
      <c r="A76" s="102">
        <v>84</v>
      </c>
      <c r="B76" s="99" t="s">
        <v>74</v>
      </c>
      <c r="C76" s="98">
        <v>2767</v>
      </c>
      <c r="D76" s="98">
        <v>4008</v>
      </c>
      <c r="E76" s="98">
        <v>4100</v>
      </c>
      <c r="F76" s="98"/>
      <c r="G76" s="98"/>
      <c r="H76" s="98"/>
      <c r="I76" s="100">
        <f t="shared" si="7"/>
        <v>2.170880027109526E-3</v>
      </c>
      <c r="J76" s="100">
        <f t="shared" si="8"/>
        <v>0.48174918684495843</v>
      </c>
      <c r="K76" s="97">
        <f t="shared" si="9"/>
        <v>1333</v>
      </c>
      <c r="L76" s="101">
        <f t="shared" si="11"/>
        <v>1.2762942466225597E-2</v>
      </c>
      <c r="M76" s="98">
        <f t="shared" si="10"/>
        <v>92</v>
      </c>
      <c r="N76" s="98">
        <f t="shared" si="12"/>
        <v>0</v>
      </c>
    </row>
    <row r="77" spans="1:14">
      <c r="A77" s="102">
        <v>85</v>
      </c>
      <c r="B77" s="99" t="s">
        <v>75</v>
      </c>
      <c r="C77" s="98">
        <v>32558</v>
      </c>
      <c r="D77" s="98">
        <v>34993</v>
      </c>
      <c r="E77" s="98">
        <v>35210</v>
      </c>
      <c r="F77" s="98"/>
      <c r="G77" s="98"/>
      <c r="H77" s="98"/>
      <c r="I77" s="100">
        <f t="shared" si="7"/>
        <v>1.8643094086469858E-2</v>
      </c>
      <c r="J77" s="100">
        <f t="shared" si="8"/>
        <v>8.1454634805577741E-2</v>
      </c>
      <c r="K77" s="97">
        <f t="shared" si="9"/>
        <v>2652</v>
      </c>
      <c r="L77" s="101">
        <f t="shared" si="11"/>
        <v>2.5391840525454075E-2</v>
      </c>
      <c r="M77" s="98">
        <f t="shared" si="10"/>
        <v>217</v>
      </c>
      <c r="N77" s="98">
        <f t="shared" si="12"/>
        <v>0</v>
      </c>
    </row>
    <row r="78" spans="1:14">
      <c r="A78" s="102">
        <v>86</v>
      </c>
      <c r="B78" s="99" t="s">
        <v>76</v>
      </c>
      <c r="C78" s="98">
        <v>22711</v>
      </c>
      <c r="D78" s="98">
        <v>25239</v>
      </c>
      <c r="E78" s="98">
        <v>25404</v>
      </c>
      <c r="F78" s="98"/>
      <c r="G78" s="98"/>
      <c r="H78" s="98"/>
      <c r="I78" s="100">
        <f t="shared" si="7"/>
        <v>1.3450984441144001E-2</v>
      </c>
      <c r="J78" s="100">
        <f t="shared" si="8"/>
        <v>0.11857690106115978</v>
      </c>
      <c r="K78" s="97">
        <f t="shared" si="9"/>
        <v>2693</v>
      </c>
      <c r="L78" s="101">
        <f t="shared" si="11"/>
        <v>2.5784399145945637E-2</v>
      </c>
      <c r="M78" s="98">
        <f t="shared" si="10"/>
        <v>165</v>
      </c>
      <c r="N78" s="98">
        <f t="shared" si="12"/>
        <v>0</v>
      </c>
    </row>
    <row r="79" spans="1:14">
      <c r="A79" s="102">
        <v>87</v>
      </c>
      <c r="B79" s="99" t="s">
        <v>77</v>
      </c>
      <c r="C79" s="98">
        <v>1481</v>
      </c>
      <c r="D79" s="98">
        <v>1610</v>
      </c>
      <c r="E79" s="98">
        <v>1613</v>
      </c>
      <c r="F79" s="98"/>
      <c r="G79" s="98"/>
      <c r="H79" s="98"/>
      <c r="I79" s="100">
        <f t="shared" si="7"/>
        <v>8.5405597164089409E-4</v>
      </c>
      <c r="J79" s="100">
        <f t="shared" si="8"/>
        <v>8.9128966914247126E-2</v>
      </c>
      <c r="K79" s="97">
        <f t="shared" si="9"/>
        <v>132</v>
      </c>
      <c r="L79" s="101">
        <f t="shared" si="11"/>
        <v>1.2638472659728273E-3</v>
      </c>
      <c r="M79" s="98">
        <f t="shared" si="10"/>
        <v>3</v>
      </c>
      <c r="N79" s="98">
        <f t="shared" si="12"/>
        <v>0</v>
      </c>
    </row>
    <row r="80" spans="1:14">
      <c r="A80" s="102">
        <v>88</v>
      </c>
      <c r="B80" s="99" t="s">
        <v>78</v>
      </c>
      <c r="C80" s="98">
        <v>4679</v>
      </c>
      <c r="D80" s="98">
        <v>5015</v>
      </c>
      <c r="E80" s="98">
        <v>5034</v>
      </c>
      <c r="F80" s="98"/>
      <c r="G80" s="98"/>
      <c r="H80" s="98"/>
      <c r="I80" s="100">
        <f t="shared" si="7"/>
        <v>2.665417086943745E-3</v>
      </c>
      <c r="J80" s="100">
        <f t="shared" si="8"/>
        <v>7.5870912588159867E-2</v>
      </c>
      <c r="K80" s="97">
        <f t="shared" si="9"/>
        <v>355</v>
      </c>
      <c r="L80" s="101">
        <f t="shared" si="11"/>
        <v>3.3989831774269221E-3</v>
      </c>
      <c r="M80" s="98">
        <f t="shared" si="10"/>
        <v>19</v>
      </c>
      <c r="N80" s="98">
        <f t="shared" si="12"/>
        <v>0</v>
      </c>
    </row>
    <row r="81" spans="1:15">
      <c r="A81" s="102">
        <v>90</v>
      </c>
      <c r="B81" s="99" t="s">
        <v>79</v>
      </c>
      <c r="C81" s="98">
        <v>1459</v>
      </c>
      <c r="D81" s="98">
        <v>1461</v>
      </c>
      <c r="E81" s="98">
        <v>1455</v>
      </c>
      <c r="F81" s="98"/>
      <c r="G81" s="98"/>
      <c r="H81" s="98"/>
      <c r="I81" s="100">
        <f t="shared" si="7"/>
        <v>7.7039766815716114E-4</v>
      </c>
      <c r="J81" s="100">
        <f t="shared" si="8"/>
        <v>-2.7416038382453737E-3</v>
      </c>
      <c r="K81" s="97">
        <f t="shared" si="9"/>
        <v>-4</v>
      </c>
      <c r="L81" s="101">
        <f t="shared" si="11"/>
        <v>-3.8298401999176587E-5</v>
      </c>
      <c r="M81" s="98">
        <f t="shared" si="10"/>
        <v>-6</v>
      </c>
      <c r="N81" s="98">
        <f t="shared" si="12"/>
        <v>0</v>
      </c>
      <c r="O81" s="9"/>
    </row>
    <row r="82" spans="1:15">
      <c r="A82" s="102">
        <v>91</v>
      </c>
      <c r="B82" s="99" t="s">
        <v>80</v>
      </c>
      <c r="C82" s="98">
        <v>276</v>
      </c>
      <c r="D82" s="98">
        <v>435</v>
      </c>
      <c r="E82" s="98">
        <v>502</v>
      </c>
      <c r="F82" s="98"/>
      <c r="G82" s="98"/>
      <c r="H82" s="98"/>
      <c r="I82" s="100">
        <f t="shared" si="7"/>
        <v>2.6580043258755661E-4</v>
      </c>
      <c r="J82" s="100">
        <f t="shared" si="8"/>
        <v>0.8188405797101449</v>
      </c>
      <c r="K82" s="97">
        <f t="shared" si="9"/>
        <v>226</v>
      </c>
      <c r="L82" s="101">
        <f t="shared" si="11"/>
        <v>2.1638597129534768E-3</v>
      </c>
      <c r="M82" s="98">
        <f t="shared" si="10"/>
        <v>67</v>
      </c>
      <c r="N82" s="98">
        <f t="shared" si="12"/>
        <v>0</v>
      </c>
    </row>
    <row r="83" spans="1:15">
      <c r="A83" s="102">
        <v>92</v>
      </c>
      <c r="B83" s="99" t="s">
        <v>81</v>
      </c>
      <c r="C83" s="98">
        <v>3424</v>
      </c>
      <c r="D83" s="98">
        <v>3197</v>
      </c>
      <c r="E83" s="98">
        <v>3203</v>
      </c>
      <c r="F83" s="98"/>
      <c r="G83" s="98"/>
      <c r="H83" s="98"/>
      <c r="I83" s="100">
        <f t="shared" si="7"/>
        <v>1.6959338358126371E-3</v>
      </c>
      <c r="J83" s="100">
        <f t="shared" si="8"/>
        <v>-6.4544392523364483E-2</v>
      </c>
      <c r="K83" s="97">
        <f t="shared" si="9"/>
        <v>-221</v>
      </c>
      <c r="L83" s="101">
        <f t="shared" si="11"/>
        <v>-2.1159867104545062E-3</v>
      </c>
      <c r="M83" s="98">
        <f t="shared" si="10"/>
        <v>6</v>
      </c>
      <c r="N83" s="98">
        <f t="shared" si="12"/>
        <v>0</v>
      </c>
    </row>
    <row r="84" spans="1:15">
      <c r="A84" s="102">
        <v>93</v>
      </c>
      <c r="B84" s="99" t="s">
        <v>82</v>
      </c>
      <c r="C84" s="98">
        <v>7908</v>
      </c>
      <c r="D84" s="98">
        <v>8412</v>
      </c>
      <c r="E84" s="98">
        <v>8620</v>
      </c>
      <c r="F84" s="98"/>
      <c r="G84" s="98"/>
      <c r="H84" s="98"/>
      <c r="I84" s="100">
        <f t="shared" si="7"/>
        <v>4.5641428862644188E-3</v>
      </c>
      <c r="J84" s="100">
        <f t="shared" si="8"/>
        <v>9.0035407182599905E-2</v>
      </c>
      <c r="K84" s="97">
        <f t="shared" si="9"/>
        <v>712</v>
      </c>
      <c r="L84" s="101">
        <f t="shared" si="11"/>
        <v>6.8171155558534322E-3</v>
      </c>
      <c r="M84" s="98">
        <f t="shared" si="10"/>
        <v>208</v>
      </c>
      <c r="N84" s="98">
        <f t="shared" si="12"/>
        <v>0</v>
      </c>
    </row>
    <row r="85" spans="1:15">
      <c r="A85" s="102">
        <v>94</v>
      </c>
      <c r="B85" s="99" t="s">
        <v>83</v>
      </c>
      <c r="C85" s="98">
        <v>10146</v>
      </c>
      <c r="D85" s="98">
        <v>10850</v>
      </c>
      <c r="E85" s="98">
        <v>10868</v>
      </c>
      <c r="F85" s="98"/>
      <c r="G85" s="98"/>
      <c r="H85" s="98"/>
      <c r="I85" s="100">
        <f t="shared" si="7"/>
        <v>5.7544205206405685E-3</v>
      </c>
      <c r="J85" s="100">
        <f t="shared" si="8"/>
        <v>7.116104868913857E-2</v>
      </c>
      <c r="K85" s="97">
        <f t="shared" si="9"/>
        <v>722</v>
      </c>
      <c r="L85" s="101">
        <f t="shared" si="11"/>
        <v>6.9128615608513733E-3</v>
      </c>
      <c r="M85" s="98">
        <f t="shared" si="10"/>
        <v>18</v>
      </c>
      <c r="N85" s="98">
        <f t="shared" si="12"/>
        <v>0</v>
      </c>
    </row>
    <row r="86" spans="1:15">
      <c r="A86" s="102">
        <v>95</v>
      </c>
      <c r="B86" s="99" t="s">
        <v>84</v>
      </c>
      <c r="C86" s="98">
        <v>11804</v>
      </c>
      <c r="D86" s="98">
        <v>11967</v>
      </c>
      <c r="E86" s="98">
        <v>11963</v>
      </c>
      <c r="F86" s="98"/>
      <c r="G86" s="98"/>
      <c r="H86" s="98"/>
      <c r="I86" s="100">
        <f t="shared" si="7"/>
        <v>6.3342043327588443E-3</v>
      </c>
      <c r="J86" s="100">
        <f t="shared" si="8"/>
        <v>1.3470010166045408E-2</v>
      </c>
      <c r="K86" s="97">
        <f t="shared" si="9"/>
        <v>159</v>
      </c>
      <c r="L86" s="101">
        <f t="shared" si="11"/>
        <v>1.5223614794672691E-3</v>
      </c>
      <c r="M86" s="98">
        <f t="shared" si="10"/>
        <v>-4</v>
      </c>
      <c r="N86" s="98">
        <f t="shared" si="12"/>
        <v>0</v>
      </c>
    </row>
    <row r="87" spans="1:15">
      <c r="A87" s="102">
        <v>96</v>
      </c>
      <c r="B87" s="99" t="s">
        <v>85</v>
      </c>
      <c r="C87" s="98">
        <v>30249</v>
      </c>
      <c r="D87" s="98">
        <v>31892</v>
      </c>
      <c r="E87" s="98">
        <v>32255</v>
      </c>
      <c r="F87" s="98"/>
      <c r="G87" s="98"/>
      <c r="H87" s="98"/>
      <c r="I87" s="100">
        <f t="shared" si="7"/>
        <v>1.7078472018150676E-2</v>
      </c>
      <c r="J87" s="100">
        <f t="shared" si="8"/>
        <v>6.6316241859235014E-2</v>
      </c>
      <c r="K87" s="97">
        <f t="shared" si="9"/>
        <v>2006</v>
      </c>
      <c r="L87" s="101">
        <f t="shared" si="11"/>
        <v>1.9206648602587056E-2</v>
      </c>
      <c r="M87" s="98">
        <f t="shared" si="10"/>
        <v>363</v>
      </c>
      <c r="N87" s="98">
        <f t="shared" si="12"/>
        <v>0</v>
      </c>
    </row>
    <row r="88" spans="1:15">
      <c r="A88" s="102">
        <v>97</v>
      </c>
      <c r="B88" s="99" t="s">
        <v>86</v>
      </c>
      <c r="C88" s="98">
        <v>18276</v>
      </c>
      <c r="D88" s="98">
        <v>13949</v>
      </c>
      <c r="E88" s="98">
        <v>13746</v>
      </c>
      <c r="F88" s="98"/>
      <c r="G88" s="98"/>
      <c r="H88" s="98"/>
      <c r="I88" s="100">
        <f t="shared" si="7"/>
        <v>7.2782724030847675E-3</v>
      </c>
      <c r="J88" s="100">
        <f t="shared" si="8"/>
        <v>-0.24786605384110308</v>
      </c>
      <c r="K88" s="97">
        <f t="shared" si="9"/>
        <v>-4530</v>
      </c>
      <c r="L88" s="101">
        <f t="shared" si="11"/>
        <v>-4.3372940264067482E-2</v>
      </c>
      <c r="M88" s="98">
        <f t="shared" si="10"/>
        <v>-203</v>
      </c>
      <c r="N88" s="98">
        <f t="shared" si="12"/>
        <v>0</v>
      </c>
    </row>
    <row r="89" spans="1:15">
      <c r="A89" s="102">
        <v>98</v>
      </c>
      <c r="B89" s="99" t="s">
        <v>87</v>
      </c>
      <c r="C89" s="98">
        <v>449</v>
      </c>
      <c r="D89" s="98">
        <v>394</v>
      </c>
      <c r="E89" s="98">
        <v>396</v>
      </c>
      <c r="F89" s="98"/>
      <c r="G89" s="98"/>
      <c r="H89" s="98"/>
      <c r="I89" s="100">
        <f t="shared" si="7"/>
        <v>2.0967524164277376E-4</v>
      </c>
      <c r="J89" s="100">
        <f t="shared" si="8"/>
        <v>-0.11804008908685969</v>
      </c>
      <c r="K89" s="97">
        <f t="shared" si="9"/>
        <v>-53</v>
      </c>
      <c r="L89" s="101">
        <f t="shared" si="11"/>
        <v>-5.0745382648908978E-4</v>
      </c>
      <c r="M89" s="98">
        <f t="shared" si="10"/>
        <v>2</v>
      </c>
      <c r="N89" s="98">
        <f t="shared" si="12"/>
        <v>0</v>
      </c>
    </row>
    <row r="90" spans="1:15">
      <c r="A90" s="102">
        <v>99</v>
      </c>
      <c r="B90" s="99" t="s">
        <v>88</v>
      </c>
      <c r="C90" s="98">
        <v>456</v>
      </c>
      <c r="D90" s="98">
        <v>441</v>
      </c>
      <c r="E90" s="98">
        <v>438</v>
      </c>
      <c r="F90" s="98"/>
      <c r="G90" s="98"/>
      <c r="H90" s="98"/>
      <c r="I90" s="100">
        <f t="shared" si="7"/>
        <v>2.3191352484731035E-4</v>
      </c>
      <c r="J90" s="100">
        <f t="shared" si="8"/>
        <v>-3.9473684210526314E-2</v>
      </c>
      <c r="K90" s="97">
        <f t="shared" si="9"/>
        <v>-18</v>
      </c>
      <c r="L90" s="101">
        <f t="shared" si="11"/>
        <v>-1.7234280899629462E-4</v>
      </c>
      <c r="M90" s="98">
        <f t="shared" si="10"/>
        <v>-3</v>
      </c>
      <c r="N90" s="98">
        <f t="shared" si="12"/>
        <v>0</v>
      </c>
    </row>
    <row r="91" spans="1:15">
      <c r="A91" s="102"/>
      <c r="B91" s="99" t="s">
        <v>285</v>
      </c>
      <c r="C91" s="98"/>
      <c r="D91" s="98">
        <v>41190</v>
      </c>
      <c r="E91" s="98">
        <v>41359</v>
      </c>
      <c r="F91" s="98"/>
      <c r="G91" s="98"/>
      <c r="H91" s="98"/>
      <c r="I91" s="100"/>
      <c r="J91" s="100"/>
      <c r="K91" s="97"/>
      <c r="L91" s="101"/>
      <c r="M91" s="98"/>
      <c r="N91" s="98"/>
    </row>
    <row r="92" spans="1:15" s="110" customFormat="1">
      <c r="A92" s="189" t="s">
        <v>89</v>
      </c>
      <c r="B92" s="189"/>
      <c r="C92" s="64">
        <v>1784192</v>
      </c>
      <c r="D92" s="64">
        <v>1880801</v>
      </c>
      <c r="E92" s="64">
        <v>1888635</v>
      </c>
      <c r="F92" s="64"/>
      <c r="G92" s="64"/>
      <c r="H92" s="64"/>
      <c r="I92" s="100">
        <f t="shared" si="7"/>
        <v>1</v>
      </c>
      <c r="J92" s="100">
        <f>(E92-C92)/C92</f>
        <v>5.8537982459286896E-2</v>
      </c>
      <c r="K92" s="97">
        <f>E92-C92</f>
        <v>104443</v>
      </c>
      <c r="L92" s="101">
        <f t="shared" si="11"/>
        <v>1</v>
      </c>
      <c r="M92" s="97">
        <f>E92-D92</f>
        <v>7834</v>
      </c>
      <c r="N92" s="98">
        <f t="shared" si="12"/>
        <v>0</v>
      </c>
      <c r="O92" s="19"/>
    </row>
    <row r="93" spans="1:15">
      <c r="C93" s="126"/>
      <c r="D93" s="126"/>
      <c r="E93" s="129"/>
      <c r="F93" s="141"/>
      <c r="G93" s="141"/>
      <c r="H93" s="141"/>
    </row>
    <row r="94" spans="1:15">
      <c r="C94" s="127"/>
      <c r="D94" s="125"/>
      <c r="E94" s="128"/>
      <c r="F94" s="128"/>
      <c r="G94" s="128"/>
      <c r="H94" s="128"/>
    </row>
    <row r="95" spans="1:15">
      <c r="C95" s="126"/>
      <c r="D95" s="126"/>
      <c r="E95" s="129"/>
      <c r="F95" s="141"/>
      <c r="G95" s="141"/>
      <c r="H95" s="141"/>
    </row>
    <row r="96" spans="1:15">
      <c r="C96" s="126"/>
      <c r="D96" s="126"/>
      <c r="E96" s="129"/>
      <c r="F96" s="141"/>
      <c r="G96" s="141"/>
      <c r="H96" s="141"/>
    </row>
    <row r="97" spans="3:8">
      <c r="C97" s="126"/>
      <c r="D97" s="127"/>
      <c r="E97" s="127"/>
      <c r="F97" s="141"/>
      <c r="G97" s="141"/>
      <c r="H97" s="14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44"/>
  <sheetViews>
    <sheetView topLeftCell="L1" zoomScale="80" zoomScaleNormal="80" workbookViewId="0">
      <pane ySplit="2" topLeftCell="A3" activePane="bottomLeft" state="frozen"/>
      <selection pane="bottomLeft" activeCell="W22" sqref="W22"/>
    </sheetView>
  </sheetViews>
  <sheetFormatPr defaultColWidth="9.140625" defaultRowHeight="15"/>
  <cols>
    <col min="1" max="1" width="12.7109375" style="5" bestFit="1" customWidth="1"/>
    <col min="2" max="2" width="16.42578125" style="5" bestFit="1" customWidth="1"/>
    <col min="3" max="8" width="12" style="5" customWidth="1"/>
    <col min="9" max="9" width="19.140625" style="5" customWidth="1"/>
    <col min="10" max="11" width="33.140625" style="5" customWidth="1"/>
    <col min="12" max="12" width="18.42578125" style="5" customWidth="1"/>
    <col min="13" max="14" width="33.140625" style="5" customWidth="1"/>
    <col min="15" max="16384" width="9.140625" style="5"/>
  </cols>
  <sheetData>
    <row r="1" spans="1:14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4" ht="30">
      <c r="A2" s="93" t="s">
        <v>91</v>
      </c>
      <c r="B2" s="93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300</v>
      </c>
      <c r="J2" s="92" t="s">
        <v>311</v>
      </c>
      <c r="K2" s="92" t="s">
        <v>312</v>
      </c>
      <c r="L2" s="92" t="s">
        <v>309</v>
      </c>
      <c r="M2" s="96" t="s">
        <v>313</v>
      </c>
      <c r="N2" s="161" t="s">
        <v>314</v>
      </c>
    </row>
    <row r="3" spans="1:14">
      <c r="A3" s="41">
        <v>1</v>
      </c>
      <c r="B3" s="104" t="s">
        <v>92</v>
      </c>
      <c r="C3" s="98">
        <v>40003</v>
      </c>
      <c r="D3" s="98">
        <v>41809</v>
      </c>
      <c r="E3" s="98">
        <v>41756</v>
      </c>
      <c r="F3" s="98"/>
      <c r="G3" s="98"/>
      <c r="H3" s="98"/>
      <c r="I3" s="100">
        <f t="shared" ref="I3:I66" si="0">E3/$E$84</f>
        <v>2.2109089368776921E-2</v>
      </c>
      <c r="J3" s="100">
        <f t="shared" ref="J3:J66" si="1">(E3-C3)/C3</f>
        <v>4.3821713371497137E-2</v>
      </c>
      <c r="K3" s="97">
        <f t="shared" ref="K3:K66" si="2">E3-C3</f>
        <v>1753</v>
      </c>
      <c r="L3" s="101">
        <f>K3/$K$84</f>
        <v>1.678427467613914E-2</v>
      </c>
      <c r="M3" s="98">
        <f t="shared" ref="M3:M66" si="3">E3-D3</f>
        <v>-53</v>
      </c>
      <c r="N3" s="98">
        <f>H3-G3</f>
        <v>0</v>
      </c>
    </row>
    <row r="4" spans="1:14">
      <c r="A4" s="41">
        <v>2</v>
      </c>
      <c r="B4" s="104" t="s">
        <v>93</v>
      </c>
      <c r="C4" s="98">
        <v>6853</v>
      </c>
      <c r="D4" s="98">
        <v>7247</v>
      </c>
      <c r="E4" s="98">
        <v>7297</v>
      </c>
      <c r="F4" s="98"/>
      <c r="G4" s="98"/>
      <c r="H4" s="98"/>
      <c r="I4" s="100">
        <f t="shared" si="0"/>
        <v>3.8636369653215152E-3</v>
      </c>
      <c r="J4" s="100">
        <f t="shared" si="1"/>
        <v>6.4789143440828839E-2</v>
      </c>
      <c r="K4" s="97">
        <f t="shared" si="2"/>
        <v>444</v>
      </c>
      <c r="L4" s="101">
        <f t="shared" ref="L4:L67" si="4">K4/$K$84</f>
        <v>4.2511226219086005E-3</v>
      </c>
      <c r="M4" s="98">
        <f t="shared" si="3"/>
        <v>50</v>
      </c>
      <c r="N4" s="98">
        <f t="shared" ref="N4:N67" si="5">H4-G4</f>
        <v>0</v>
      </c>
    </row>
    <row r="5" spans="1:14">
      <c r="A5" s="41">
        <v>3</v>
      </c>
      <c r="B5" s="104" t="s">
        <v>94</v>
      </c>
      <c r="C5" s="98">
        <v>12794</v>
      </c>
      <c r="D5" s="98">
        <v>13420</v>
      </c>
      <c r="E5" s="98">
        <v>13583</v>
      </c>
      <c r="F5" s="98"/>
      <c r="G5" s="98"/>
      <c r="H5" s="98"/>
      <c r="I5" s="100">
        <f t="shared" si="0"/>
        <v>7.1919666849338277E-3</v>
      </c>
      <c r="J5" s="100">
        <f t="shared" si="1"/>
        <v>6.1669532593403159E-2</v>
      </c>
      <c r="K5" s="97">
        <f t="shared" si="2"/>
        <v>789</v>
      </c>
      <c r="L5" s="101">
        <f t="shared" si="4"/>
        <v>7.554359794337581E-3</v>
      </c>
      <c r="M5" s="98">
        <f t="shared" si="3"/>
        <v>163</v>
      </c>
      <c r="N5" s="98">
        <f t="shared" si="5"/>
        <v>0</v>
      </c>
    </row>
    <row r="6" spans="1:14">
      <c r="A6" s="41">
        <v>4</v>
      </c>
      <c r="B6" s="104" t="s">
        <v>95</v>
      </c>
      <c r="C6" s="98">
        <v>2735</v>
      </c>
      <c r="D6" s="98">
        <v>2785</v>
      </c>
      <c r="E6" s="98">
        <v>2864</v>
      </c>
      <c r="F6" s="98"/>
      <c r="G6" s="98"/>
      <c r="H6" s="98"/>
      <c r="I6" s="100">
        <f t="shared" si="0"/>
        <v>1.5164391213760202E-3</v>
      </c>
      <c r="J6" s="100">
        <f t="shared" si="1"/>
        <v>4.7166361974405852E-2</v>
      </c>
      <c r="K6" s="97">
        <f t="shared" si="2"/>
        <v>129</v>
      </c>
      <c r="L6" s="101">
        <f t="shared" si="4"/>
        <v>1.2351234644734448E-3</v>
      </c>
      <c r="M6" s="98">
        <f t="shared" si="3"/>
        <v>79</v>
      </c>
      <c r="N6" s="98">
        <f t="shared" si="5"/>
        <v>0</v>
      </c>
    </row>
    <row r="7" spans="1:14">
      <c r="A7" s="41">
        <v>5</v>
      </c>
      <c r="B7" s="104" t="s">
        <v>96</v>
      </c>
      <c r="C7" s="98">
        <v>5788</v>
      </c>
      <c r="D7" s="98">
        <v>6154</v>
      </c>
      <c r="E7" s="98">
        <v>6222</v>
      </c>
      <c r="F7" s="98"/>
      <c r="G7" s="98"/>
      <c r="H7" s="98"/>
      <c r="I7" s="100">
        <f t="shared" si="0"/>
        <v>3.2944428118720664E-3</v>
      </c>
      <c r="J7" s="100">
        <f t="shared" si="1"/>
        <v>7.4982722874913615E-2</v>
      </c>
      <c r="K7" s="97">
        <f t="shared" si="2"/>
        <v>434</v>
      </c>
      <c r="L7" s="101">
        <f t="shared" si="4"/>
        <v>4.1553766169106594E-3</v>
      </c>
      <c r="M7" s="98">
        <f t="shared" si="3"/>
        <v>68</v>
      </c>
      <c r="N7" s="98">
        <f t="shared" si="5"/>
        <v>0</v>
      </c>
    </row>
    <row r="8" spans="1:14">
      <c r="A8" s="41">
        <v>6</v>
      </c>
      <c r="B8" s="104" t="s">
        <v>97</v>
      </c>
      <c r="C8" s="98">
        <v>137347</v>
      </c>
      <c r="D8" s="98">
        <v>145816</v>
      </c>
      <c r="E8" s="98">
        <v>145958</v>
      </c>
      <c r="F8" s="98"/>
      <c r="G8" s="98"/>
      <c r="H8" s="98"/>
      <c r="I8" s="100">
        <f t="shared" si="0"/>
        <v>7.7282269999232253E-2</v>
      </c>
      <c r="J8" s="100">
        <f t="shared" si="1"/>
        <v>6.2695217223528721E-2</v>
      </c>
      <c r="K8" s="97">
        <f t="shared" si="2"/>
        <v>8611</v>
      </c>
      <c r="L8" s="101">
        <f t="shared" si="4"/>
        <v>8.2446884903727397E-2</v>
      </c>
      <c r="M8" s="98">
        <f t="shared" si="3"/>
        <v>142</v>
      </c>
      <c r="N8" s="98">
        <f t="shared" si="5"/>
        <v>0</v>
      </c>
    </row>
    <row r="9" spans="1:14">
      <c r="A9" s="41">
        <v>7</v>
      </c>
      <c r="B9" s="104" t="s">
        <v>98</v>
      </c>
      <c r="C9" s="98">
        <v>69902</v>
      </c>
      <c r="D9" s="98">
        <v>72943</v>
      </c>
      <c r="E9" s="98">
        <v>74342</v>
      </c>
      <c r="F9" s="98"/>
      <c r="G9" s="98"/>
      <c r="H9" s="98"/>
      <c r="I9" s="100">
        <f t="shared" si="0"/>
        <v>3.9362820237896681E-2</v>
      </c>
      <c r="J9" s="100">
        <f t="shared" si="1"/>
        <v>6.3517495922863432E-2</v>
      </c>
      <c r="K9" s="97">
        <f t="shared" si="2"/>
        <v>4440</v>
      </c>
      <c r="L9" s="101">
        <f t="shared" si="4"/>
        <v>4.2511226219086005E-2</v>
      </c>
      <c r="M9" s="98">
        <f t="shared" si="3"/>
        <v>1399</v>
      </c>
      <c r="N9" s="98">
        <f t="shared" si="5"/>
        <v>0</v>
      </c>
    </row>
    <row r="10" spans="1:14">
      <c r="A10" s="41">
        <v>8</v>
      </c>
      <c r="B10" s="104" t="s">
        <v>99</v>
      </c>
      <c r="C10" s="98">
        <v>3776</v>
      </c>
      <c r="D10" s="98">
        <v>4000</v>
      </c>
      <c r="E10" s="98">
        <v>4026</v>
      </c>
      <c r="F10" s="98"/>
      <c r="G10" s="98"/>
      <c r="H10" s="98"/>
      <c r="I10" s="100">
        <f t="shared" si="0"/>
        <v>2.1316982900348664E-3</v>
      </c>
      <c r="J10" s="100">
        <f t="shared" si="1"/>
        <v>6.6207627118644072E-2</v>
      </c>
      <c r="K10" s="97">
        <f t="shared" si="2"/>
        <v>250</v>
      </c>
      <c r="L10" s="101">
        <f t="shared" si="4"/>
        <v>2.3936501249485365E-3</v>
      </c>
      <c r="M10" s="98">
        <f t="shared" si="3"/>
        <v>26</v>
      </c>
      <c r="N10" s="98">
        <f t="shared" si="5"/>
        <v>0</v>
      </c>
    </row>
    <row r="11" spans="1:14">
      <c r="A11" s="41">
        <v>9</v>
      </c>
      <c r="B11" s="104" t="s">
        <v>100</v>
      </c>
      <c r="C11" s="98">
        <v>26706</v>
      </c>
      <c r="D11" s="98">
        <v>28032</v>
      </c>
      <c r="E11" s="98">
        <v>28354</v>
      </c>
      <c r="F11" s="98"/>
      <c r="G11" s="98"/>
      <c r="H11" s="98"/>
      <c r="I11" s="100">
        <f t="shared" si="0"/>
        <v>1.5012959094795978E-2</v>
      </c>
      <c r="J11" s="100">
        <f t="shared" si="1"/>
        <v>6.1708979255597991E-2</v>
      </c>
      <c r="K11" s="97">
        <f t="shared" si="2"/>
        <v>1648</v>
      </c>
      <c r="L11" s="101">
        <f t="shared" si="4"/>
        <v>1.5778941623660753E-2</v>
      </c>
      <c r="M11" s="98">
        <f t="shared" si="3"/>
        <v>322</v>
      </c>
      <c r="N11" s="98">
        <f t="shared" si="5"/>
        <v>0</v>
      </c>
    </row>
    <row r="12" spans="1:14">
      <c r="A12" s="41">
        <v>10</v>
      </c>
      <c r="B12" s="104" t="s">
        <v>101</v>
      </c>
      <c r="C12" s="98">
        <v>28542</v>
      </c>
      <c r="D12" s="98">
        <v>29970</v>
      </c>
      <c r="E12" s="98">
        <v>30238</v>
      </c>
      <c r="F12" s="98"/>
      <c r="G12" s="98"/>
      <c r="H12" s="98"/>
      <c r="I12" s="100">
        <f t="shared" si="0"/>
        <v>1.6010504941399478E-2</v>
      </c>
      <c r="J12" s="100">
        <f t="shared" si="1"/>
        <v>5.9421203839955153E-2</v>
      </c>
      <c r="K12" s="97">
        <f t="shared" si="2"/>
        <v>1696</v>
      </c>
      <c r="L12" s="101">
        <f t="shared" si="4"/>
        <v>1.6238522447650873E-2</v>
      </c>
      <c r="M12" s="98">
        <f t="shared" si="3"/>
        <v>268</v>
      </c>
      <c r="N12" s="98">
        <f t="shared" si="5"/>
        <v>0</v>
      </c>
    </row>
    <row r="13" spans="1:14">
      <c r="A13" s="41">
        <v>11</v>
      </c>
      <c r="B13" s="104" t="s">
        <v>102</v>
      </c>
      <c r="C13" s="98">
        <v>4611</v>
      </c>
      <c r="D13" s="98">
        <v>4748</v>
      </c>
      <c r="E13" s="98">
        <v>4777</v>
      </c>
      <c r="F13" s="98"/>
      <c r="G13" s="98"/>
      <c r="H13" s="98"/>
      <c r="I13" s="100">
        <f t="shared" si="0"/>
        <v>2.5293399730493189E-3</v>
      </c>
      <c r="J13" s="100">
        <f t="shared" si="1"/>
        <v>3.6000867490782913E-2</v>
      </c>
      <c r="K13" s="97">
        <f t="shared" si="2"/>
        <v>166</v>
      </c>
      <c r="L13" s="101">
        <f t="shared" si="4"/>
        <v>1.5893836829658282E-3</v>
      </c>
      <c r="M13" s="98">
        <f t="shared" si="3"/>
        <v>29</v>
      </c>
      <c r="N13" s="98">
        <f t="shared" si="5"/>
        <v>0</v>
      </c>
    </row>
    <row r="14" spans="1:14">
      <c r="A14" s="41">
        <v>12</v>
      </c>
      <c r="B14" s="104" t="s">
        <v>103</v>
      </c>
      <c r="C14" s="98">
        <v>2490</v>
      </c>
      <c r="D14" s="98">
        <v>2589</v>
      </c>
      <c r="E14" s="98">
        <v>2664</v>
      </c>
      <c r="F14" s="98"/>
      <c r="G14" s="98"/>
      <c r="H14" s="98"/>
      <c r="I14" s="100">
        <f t="shared" si="0"/>
        <v>1.4105425346877508E-3</v>
      </c>
      <c r="J14" s="100">
        <f t="shared" si="1"/>
        <v>6.9879518072289162E-2</v>
      </c>
      <c r="K14" s="97">
        <f t="shared" si="2"/>
        <v>174</v>
      </c>
      <c r="L14" s="101">
        <f t="shared" si="4"/>
        <v>1.6659804869641815E-3</v>
      </c>
      <c r="M14" s="98">
        <f t="shared" si="3"/>
        <v>75</v>
      </c>
      <c r="N14" s="98">
        <f t="shared" si="5"/>
        <v>0</v>
      </c>
    </row>
    <row r="15" spans="1:14">
      <c r="A15" s="41">
        <v>13</v>
      </c>
      <c r="B15" s="104" t="s">
        <v>104</v>
      </c>
      <c r="C15" s="98">
        <v>2716</v>
      </c>
      <c r="D15" s="98">
        <v>2848</v>
      </c>
      <c r="E15" s="98">
        <v>2868</v>
      </c>
      <c r="F15" s="98"/>
      <c r="G15" s="98"/>
      <c r="H15" s="98"/>
      <c r="I15" s="100">
        <f t="shared" si="0"/>
        <v>1.5185570531097857E-3</v>
      </c>
      <c r="J15" s="100">
        <f t="shared" si="1"/>
        <v>5.5964653902798235E-2</v>
      </c>
      <c r="K15" s="97">
        <f t="shared" si="2"/>
        <v>152</v>
      </c>
      <c r="L15" s="101">
        <f t="shared" si="4"/>
        <v>1.4553392759687103E-3</v>
      </c>
      <c r="M15" s="98">
        <f t="shared" si="3"/>
        <v>20</v>
      </c>
      <c r="N15" s="98">
        <f t="shared" si="5"/>
        <v>0</v>
      </c>
    </row>
    <row r="16" spans="1:14">
      <c r="A16" s="41">
        <v>14</v>
      </c>
      <c r="B16" s="104" t="s">
        <v>105</v>
      </c>
      <c r="C16" s="98">
        <v>7087</v>
      </c>
      <c r="D16" s="98">
        <v>7426</v>
      </c>
      <c r="E16" s="98">
        <v>7459</v>
      </c>
      <c r="F16" s="98"/>
      <c r="G16" s="98"/>
      <c r="H16" s="98"/>
      <c r="I16" s="100">
        <f t="shared" si="0"/>
        <v>3.9494132005390139E-3</v>
      </c>
      <c r="J16" s="100">
        <f t="shared" si="1"/>
        <v>5.2490475518555103E-2</v>
      </c>
      <c r="K16" s="97">
        <f t="shared" si="2"/>
        <v>372</v>
      </c>
      <c r="L16" s="101">
        <f t="shared" si="4"/>
        <v>3.5617513859234223E-3</v>
      </c>
      <c r="M16" s="98">
        <f t="shared" si="3"/>
        <v>33</v>
      </c>
      <c r="N16" s="98">
        <f t="shared" si="5"/>
        <v>0</v>
      </c>
    </row>
    <row r="17" spans="1:14">
      <c r="A17" s="41">
        <v>15</v>
      </c>
      <c r="B17" s="104" t="s">
        <v>106</v>
      </c>
      <c r="C17" s="98">
        <v>5937</v>
      </c>
      <c r="D17" s="98">
        <v>6246</v>
      </c>
      <c r="E17" s="98">
        <v>6259</v>
      </c>
      <c r="F17" s="98"/>
      <c r="G17" s="98"/>
      <c r="H17" s="98"/>
      <c r="I17" s="100">
        <f t="shared" si="0"/>
        <v>3.314033680409396E-3</v>
      </c>
      <c r="J17" s="100">
        <f t="shared" si="1"/>
        <v>5.4236146201785414E-2</v>
      </c>
      <c r="K17" s="97">
        <f t="shared" si="2"/>
        <v>322</v>
      </c>
      <c r="L17" s="101">
        <f t="shared" si="4"/>
        <v>3.0830213609337152E-3</v>
      </c>
      <c r="M17" s="98">
        <f t="shared" si="3"/>
        <v>13</v>
      </c>
      <c r="N17" s="98">
        <f t="shared" si="5"/>
        <v>0</v>
      </c>
    </row>
    <row r="18" spans="1:14">
      <c r="A18" s="41">
        <v>16</v>
      </c>
      <c r="B18" s="104" t="s">
        <v>107</v>
      </c>
      <c r="C18" s="98">
        <v>73817</v>
      </c>
      <c r="D18" s="98">
        <v>78651</v>
      </c>
      <c r="E18" s="98">
        <v>78711</v>
      </c>
      <c r="F18" s="98"/>
      <c r="G18" s="98"/>
      <c r="H18" s="98"/>
      <c r="I18" s="100">
        <f t="shared" si="0"/>
        <v>4.1676131174101932E-2</v>
      </c>
      <c r="J18" s="100">
        <f t="shared" si="1"/>
        <v>6.6299090995299181E-2</v>
      </c>
      <c r="K18" s="97">
        <f t="shared" si="2"/>
        <v>4894</v>
      </c>
      <c r="L18" s="101">
        <f t="shared" si="4"/>
        <v>4.685809484599255E-2</v>
      </c>
      <c r="M18" s="98">
        <f t="shared" si="3"/>
        <v>60</v>
      </c>
      <c r="N18" s="98">
        <f t="shared" si="5"/>
        <v>0</v>
      </c>
    </row>
    <row r="19" spans="1:14">
      <c r="A19" s="41">
        <v>17</v>
      </c>
      <c r="B19" s="104" t="s">
        <v>108</v>
      </c>
      <c r="C19" s="98">
        <v>14254</v>
      </c>
      <c r="D19" s="98">
        <v>14767</v>
      </c>
      <c r="E19" s="98">
        <v>14925</v>
      </c>
      <c r="F19" s="98"/>
      <c r="G19" s="98"/>
      <c r="H19" s="98"/>
      <c r="I19" s="100">
        <f t="shared" si="0"/>
        <v>7.9025327816121173E-3</v>
      </c>
      <c r="J19" s="100">
        <f t="shared" si="1"/>
        <v>4.7074505401992421E-2</v>
      </c>
      <c r="K19" s="97">
        <f t="shared" si="2"/>
        <v>671</v>
      </c>
      <c r="L19" s="101">
        <f t="shared" si="4"/>
        <v>6.4245569353618718E-3</v>
      </c>
      <c r="M19" s="98">
        <f t="shared" si="3"/>
        <v>158</v>
      </c>
      <c r="N19" s="98">
        <f t="shared" si="5"/>
        <v>0</v>
      </c>
    </row>
    <row r="20" spans="1:14">
      <c r="A20" s="41">
        <v>18</v>
      </c>
      <c r="B20" s="104" t="s">
        <v>109</v>
      </c>
      <c r="C20" s="98">
        <v>3090</v>
      </c>
      <c r="D20" s="98">
        <v>3125</v>
      </c>
      <c r="E20" s="98">
        <v>3135</v>
      </c>
      <c r="F20" s="98"/>
      <c r="G20" s="98"/>
      <c r="H20" s="98"/>
      <c r="I20" s="100">
        <f t="shared" si="0"/>
        <v>1.6599289963386255E-3</v>
      </c>
      <c r="J20" s="100">
        <f t="shared" si="1"/>
        <v>1.4563106796116505E-2</v>
      </c>
      <c r="K20" s="97">
        <f t="shared" si="2"/>
        <v>45</v>
      </c>
      <c r="L20" s="101">
        <f t="shared" si="4"/>
        <v>4.3085702249073658E-4</v>
      </c>
      <c r="M20" s="98">
        <f t="shared" si="3"/>
        <v>10</v>
      </c>
      <c r="N20" s="98">
        <f t="shared" si="5"/>
        <v>0</v>
      </c>
    </row>
    <row r="21" spans="1:14">
      <c r="A21" s="41">
        <v>19</v>
      </c>
      <c r="B21" s="104" t="s">
        <v>110</v>
      </c>
      <c r="C21" s="98">
        <v>8478</v>
      </c>
      <c r="D21" s="98">
        <v>8860</v>
      </c>
      <c r="E21" s="98">
        <v>8914</v>
      </c>
      <c r="F21" s="98"/>
      <c r="G21" s="98"/>
      <c r="H21" s="98"/>
      <c r="I21" s="100">
        <f t="shared" si="0"/>
        <v>4.7198108686961745E-3</v>
      </c>
      <c r="J21" s="100">
        <f t="shared" si="1"/>
        <v>5.1427223401745693E-2</v>
      </c>
      <c r="K21" s="97">
        <f t="shared" si="2"/>
        <v>436</v>
      </c>
      <c r="L21" s="101">
        <f t="shared" si="4"/>
        <v>4.1745258179102475E-3</v>
      </c>
      <c r="M21" s="98">
        <f t="shared" si="3"/>
        <v>54</v>
      </c>
      <c r="N21" s="98">
        <f t="shared" si="5"/>
        <v>0</v>
      </c>
    </row>
    <row r="22" spans="1:14">
      <c r="A22" s="41">
        <v>20</v>
      </c>
      <c r="B22" s="104" t="s">
        <v>111</v>
      </c>
      <c r="C22" s="98">
        <v>24732</v>
      </c>
      <c r="D22" s="98">
        <v>26439</v>
      </c>
      <c r="E22" s="98">
        <v>26462</v>
      </c>
      <c r="F22" s="98"/>
      <c r="G22" s="98"/>
      <c r="H22" s="98"/>
      <c r="I22" s="100">
        <f t="shared" si="0"/>
        <v>1.4011177384724946E-2</v>
      </c>
      <c r="J22" s="100">
        <f t="shared" si="1"/>
        <v>6.9949862526281742E-2</v>
      </c>
      <c r="K22" s="97">
        <f t="shared" si="2"/>
        <v>1730</v>
      </c>
      <c r="L22" s="101">
        <f t="shared" si="4"/>
        <v>1.6564058864643873E-2</v>
      </c>
      <c r="M22" s="98">
        <f t="shared" si="3"/>
        <v>23</v>
      </c>
      <c r="N22" s="98">
        <f t="shared" si="5"/>
        <v>0</v>
      </c>
    </row>
    <row r="23" spans="1:14">
      <c r="A23" s="41">
        <v>21</v>
      </c>
      <c r="B23" s="104" t="s">
        <v>112</v>
      </c>
      <c r="C23" s="98">
        <v>14580</v>
      </c>
      <c r="D23" s="98">
        <v>15855</v>
      </c>
      <c r="E23" s="98">
        <v>15895</v>
      </c>
      <c r="F23" s="98"/>
      <c r="G23" s="98"/>
      <c r="H23" s="98"/>
      <c r="I23" s="100">
        <f t="shared" si="0"/>
        <v>8.4161312270502244E-3</v>
      </c>
      <c r="J23" s="100">
        <f t="shared" si="1"/>
        <v>9.0192043895747601E-2</v>
      </c>
      <c r="K23" s="97">
        <f t="shared" si="2"/>
        <v>1315</v>
      </c>
      <c r="L23" s="101">
        <f t="shared" si="4"/>
        <v>1.2590599657229301E-2</v>
      </c>
      <c r="M23" s="98">
        <f t="shared" si="3"/>
        <v>40</v>
      </c>
      <c r="N23" s="98">
        <f t="shared" si="5"/>
        <v>0</v>
      </c>
    </row>
    <row r="24" spans="1:14">
      <c r="A24" s="41">
        <v>22</v>
      </c>
      <c r="B24" s="104" t="s">
        <v>113</v>
      </c>
      <c r="C24" s="98">
        <v>9379</v>
      </c>
      <c r="D24" s="98">
        <v>9767</v>
      </c>
      <c r="E24" s="98">
        <v>9845</v>
      </c>
      <c r="F24" s="98"/>
      <c r="G24" s="98"/>
      <c r="H24" s="98"/>
      <c r="I24" s="100">
        <f t="shared" si="0"/>
        <v>5.2127594797300699E-3</v>
      </c>
      <c r="J24" s="100">
        <f t="shared" si="1"/>
        <v>4.9685467533852223E-2</v>
      </c>
      <c r="K24" s="97">
        <f t="shared" si="2"/>
        <v>466</v>
      </c>
      <c r="L24" s="101">
        <f t="shared" si="4"/>
        <v>4.4617638329040718E-3</v>
      </c>
      <c r="M24" s="98">
        <f t="shared" si="3"/>
        <v>78</v>
      </c>
      <c r="N24" s="98">
        <f t="shared" si="5"/>
        <v>0</v>
      </c>
    </row>
    <row r="25" spans="1:14">
      <c r="A25" s="41">
        <v>23</v>
      </c>
      <c r="B25" s="104" t="s">
        <v>114</v>
      </c>
      <c r="C25" s="98">
        <v>7556</v>
      </c>
      <c r="D25" s="98">
        <v>8105</v>
      </c>
      <c r="E25" s="98">
        <v>8140</v>
      </c>
      <c r="F25" s="98"/>
      <c r="G25" s="98"/>
      <c r="H25" s="98"/>
      <c r="I25" s="100">
        <f t="shared" si="0"/>
        <v>4.3099910782125718E-3</v>
      </c>
      <c r="J25" s="100">
        <f t="shared" si="1"/>
        <v>7.7289571201694024E-2</v>
      </c>
      <c r="K25" s="97">
        <f t="shared" si="2"/>
        <v>584</v>
      </c>
      <c r="L25" s="101">
        <f t="shared" si="4"/>
        <v>5.591566691879781E-3</v>
      </c>
      <c r="M25" s="98">
        <f t="shared" si="3"/>
        <v>35</v>
      </c>
      <c r="N25" s="98">
        <f t="shared" si="5"/>
        <v>0</v>
      </c>
    </row>
    <row r="26" spans="1:14">
      <c r="A26" s="41">
        <v>24</v>
      </c>
      <c r="B26" s="104" t="s">
        <v>115</v>
      </c>
      <c r="C26" s="98">
        <v>3773</v>
      </c>
      <c r="D26" s="98">
        <v>3943</v>
      </c>
      <c r="E26" s="98">
        <v>4024</v>
      </c>
      <c r="F26" s="98"/>
      <c r="G26" s="98"/>
      <c r="H26" s="98"/>
      <c r="I26" s="100">
        <f t="shared" si="0"/>
        <v>2.1306393241679838E-3</v>
      </c>
      <c r="J26" s="100">
        <f t="shared" si="1"/>
        <v>6.6525311423270603E-2</v>
      </c>
      <c r="K26" s="97">
        <f t="shared" si="2"/>
        <v>251</v>
      </c>
      <c r="L26" s="101">
        <f t="shared" si="4"/>
        <v>2.4032247254483306E-3</v>
      </c>
      <c r="M26" s="98">
        <f t="shared" si="3"/>
        <v>81</v>
      </c>
      <c r="N26" s="98">
        <f t="shared" si="5"/>
        <v>0</v>
      </c>
    </row>
    <row r="27" spans="1:14">
      <c r="A27" s="41">
        <v>25</v>
      </c>
      <c r="B27" s="104" t="s">
        <v>116</v>
      </c>
      <c r="C27" s="98">
        <v>10045</v>
      </c>
      <c r="D27" s="98">
        <v>10534</v>
      </c>
      <c r="E27" s="98">
        <v>10560</v>
      </c>
      <c r="F27" s="98"/>
      <c r="G27" s="98"/>
      <c r="H27" s="98"/>
      <c r="I27" s="100">
        <f t="shared" si="0"/>
        <v>5.591339777140633E-3</v>
      </c>
      <c r="J27" s="100">
        <f t="shared" si="1"/>
        <v>5.1269288203086114E-2</v>
      </c>
      <c r="K27" s="97">
        <f t="shared" si="2"/>
        <v>515</v>
      </c>
      <c r="L27" s="101">
        <f t="shared" si="4"/>
        <v>4.9309192573939852E-3</v>
      </c>
      <c r="M27" s="98">
        <f t="shared" si="3"/>
        <v>26</v>
      </c>
      <c r="N27" s="98">
        <f t="shared" si="5"/>
        <v>0</v>
      </c>
    </row>
    <row r="28" spans="1:14">
      <c r="A28" s="41">
        <v>26</v>
      </c>
      <c r="B28" s="104" t="s">
        <v>117</v>
      </c>
      <c r="C28" s="98">
        <v>20012</v>
      </c>
      <c r="D28" s="98">
        <v>20794</v>
      </c>
      <c r="E28" s="98">
        <v>20898</v>
      </c>
      <c r="F28" s="98"/>
      <c r="G28" s="98"/>
      <c r="H28" s="98"/>
      <c r="I28" s="100">
        <f t="shared" si="0"/>
        <v>1.1065134343057288E-2</v>
      </c>
      <c r="J28" s="100">
        <f t="shared" si="1"/>
        <v>4.4273435938436939E-2</v>
      </c>
      <c r="K28" s="97">
        <f t="shared" si="2"/>
        <v>886</v>
      </c>
      <c r="L28" s="101">
        <f t="shared" si="4"/>
        <v>8.483096042817613E-3</v>
      </c>
      <c r="M28" s="98">
        <f t="shared" si="3"/>
        <v>104</v>
      </c>
      <c r="N28" s="98">
        <f t="shared" si="5"/>
        <v>0</v>
      </c>
    </row>
    <row r="29" spans="1:14">
      <c r="A29" s="41">
        <v>27</v>
      </c>
      <c r="B29" s="104" t="s">
        <v>118</v>
      </c>
      <c r="C29" s="98">
        <v>32551</v>
      </c>
      <c r="D29" s="98">
        <v>34117</v>
      </c>
      <c r="E29" s="98">
        <v>34061</v>
      </c>
      <c r="F29" s="98"/>
      <c r="G29" s="98"/>
      <c r="H29" s="98"/>
      <c r="I29" s="100">
        <f t="shared" si="0"/>
        <v>1.8034718195945751E-2</v>
      </c>
      <c r="J29" s="100">
        <f t="shared" si="1"/>
        <v>4.6388743817394246E-2</v>
      </c>
      <c r="K29" s="97">
        <f t="shared" si="2"/>
        <v>1510</v>
      </c>
      <c r="L29" s="101">
        <f t="shared" si="4"/>
        <v>1.4457646754689161E-2</v>
      </c>
      <c r="M29" s="98">
        <f t="shared" si="3"/>
        <v>-56</v>
      </c>
      <c r="N29" s="98">
        <f t="shared" si="5"/>
        <v>0</v>
      </c>
    </row>
    <row r="30" spans="1:14">
      <c r="A30" s="41">
        <v>28</v>
      </c>
      <c r="B30" s="104" t="s">
        <v>119</v>
      </c>
      <c r="C30" s="98">
        <v>8458</v>
      </c>
      <c r="D30" s="98">
        <v>9094</v>
      </c>
      <c r="E30" s="98">
        <v>9220</v>
      </c>
      <c r="F30" s="98"/>
      <c r="G30" s="98"/>
      <c r="H30" s="98"/>
      <c r="I30" s="100">
        <f t="shared" si="0"/>
        <v>4.8818326463292271E-3</v>
      </c>
      <c r="J30" s="100">
        <f t="shared" si="1"/>
        <v>9.0092220383069285E-2</v>
      </c>
      <c r="K30" s="97">
        <f t="shared" si="2"/>
        <v>762</v>
      </c>
      <c r="L30" s="101">
        <f t="shared" si="4"/>
        <v>7.2958455808431397E-3</v>
      </c>
      <c r="M30" s="98">
        <f t="shared" si="3"/>
        <v>126</v>
      </c>
      <c r="N30" s="98">
        <f t="shared" si="5"/>
        <v>0</v>
      </c>
    </row>
    <row r="31" spans="1:14">
      <c r="A31" s="41">
        <v>29</v>
      </c>
      <c r="B31" s="104" t="s">
        <v>120</v>
      </c>
      <c r="C31" s="98">
        <v>2272</v>
      </c>
      <c r="D31" s="98">
        <v>2328</v>
      </c>
      <c r="E31" s="98">
        <v>2394</v>
      </c>
      <c r="F31" s="98"/>
      <c r="G31" s="98"/>
      <c r="H31" s="98"/>
      <c r="I31" s="100">
        <f t="shared" si="0"/>
        <v>1.2675821426585867E-3</v>
      </c>
      <c r="J31" s="100">
        <f t="shared" si="1"/>
        <v>5.3697183098591547E-2</v>
      </c>
      <c r="K31" s="97">
        <f t="shared" si="2"/>
        <v>122</v>
      </c>
      <c r="L31" s="101">
        <f t="shared" si="4"/>
        <v>1.1681012609748857E-3</v>
      </c>
      <c r="M31" s="98">
        <f t="shared" si="3"/>
        <v>66</v>
      </c>
      <c r="N31" s="98">
        <f t="shared" si="5"/>
        <v>0</v>
      </c>
    </row>
    <row r="32" spans="1:14">
      <c r="A32" s="41">
        <v>30</v>
      </c>
      <c r="B32" s="104" t="s">
        <v>121</v>
      </c>
      <c r="C32" s="98">
        <v>1347</v>
      </c>
      <c r="D32" s="98">
        <v>1433</v>
      </c>
      <c r="E32" s="98">
        <v>1435</v>
      </c>
      <c r="F32" s="98"/>
      <c r="G32" s="98"/>
      <c r="H32" s="98"/>
      <c r="I32" s="100">
        <f t="shared" si="0"/>
        <v>7.5980800948833422E-4</v>
      </c>
      <c r="J32" s="100">
        <f t="shared" si="1"/>
        <v>6.5330363771343727E-2</v>
      </c>
      <c r="K32" s="97">
        <f t="shared" si="2"/>
        <v>88</v>
      </c>
      <c r="L32" s="101">
        <f t="shared" si="4"/>
        <v>8.4256484398188489E-4</v>
      </c>
      <c r="M32" s="98">
        <f t="shared" si="3"/>
        <v>2</v>
      </c>
      <c r="N32" s="98">
        <f t="shared" si="5"/>
        <v>0</v>
      </c>
    </row>
    <row r="33" spans="1:14">
      <c r="A33" s="41">
        <v>31</v>
      </c>
      <c r="B33" s="104" t="s">
        <v>122</v>
      </c>
      <c r="C33" s="98">
        <v>22181</v>
      </c>
      <c r="D33" s="98">
        <v>23562</v>
      </c>
      <c r="E33" s="98">
        <v>23562</v>
      </c>
      <c r="F33" s="98"/>
      <c r="G33" s="98"/>
      <c r="H33" s="98"/>
      <c r="I33" s="100">
        <f t="shared" si="0"/>
        <v>1.2475676877745038E-2</v>
      </c>
      <c r="J33" s="100">
        <f t="shared" si="1"/>
        <v>6.2260493214913663E-2</v>
      </c>
      <c r="K33" s="97">
        <f t="shared" si="2"/>
        <v>1381</v>
      </c>
      <c r="L33" s="101">
        <f t="shared" si="4"/>
        <v>1.3222523290215716E-2</v>
      </c>
      <c r="M33" s="98">
        <f t="shared" si="3"/>
        <v>0</v>
      </c>
      <c r="N33" s="98">
        <f t="shared" si="5"/>
        <v>0</v>
      </c>
    </row>
    <row r="34" spans="1:14">
      <c r="A34" s="41">
        <v>32</v>
      </c>
      <c r="B34" s="104" t="s">
        <v>123</v>
      </c>
      <c r="C34" s="98">
        <v>8974</v>
      </c>
      <c r="D34" s="98">
        <v>9284</v>
      </c>
      <c r="E34" s="98">
        <v>9332</v>
      </c>
      <c r="F34" s="98"/>
      <c r="G34" s="98"/>
      <c r="H34" s="98"/>
      <c r="I34" s="100">
        <f t="shared" si="0"/>
        <v>4.9411347348746583E-3</v>
      </c>
      <c r="J34" s="100">
        <f t="shared" si="1"/>
        <v>3.989302429240027E-2</v>
      </c>
      <c r="K34" s="97">
        <f t="shared" si="2"/>
        <v>358</v>
      </c>
      <c r="L34" s="101">
        <f t="shared" si="4"/>
        <v>3.4277069789263041E-3</v>
      </c>
      <c r="M34" s="98">
        <f t="shared" si="3"/>
        <v>48</v>
      </c>
      <c r="N34" s="98">
        <f t="shared" si="5"/>
        <v>0</v>
      </c>
    </row>
    <row r="35" spans="1:14">
      <c r="A35" s="41">
        <v>33</v>
      </c>
      <c r="B35" s="104" t="s">
        <v>124</v>
      </c>
      <c r="C35" s="98">
        <v>36250</v>
      </c>
      <c r="D35" s="98">
        <v>38386</v>
      </c>
      <c r="E35" s="98">
        <v>38512</v>
      </c>
      <c r="F35" s="98"/>
      <c r="G35" s="98"/>
      <c r="H35" s="98"/>
      <c r="I35" s="100">
        <f t="shared" si="0"/>
        <v>2.0391446732693188E-2</v>
      </c>
      <c r="J35" s="100">
        <f t="shared" si="1"/>
        <v>6.2399999999999997E-2</v>
      </c>
      <c r="K35" s="97">
        <f t="shared" si="2"/>
        <v>2262</v>
      </c>
      <c r="L35" s="101">
        <f t="shared" si="4"/>
        <v>2.1657746330534359E-2</v>
      </c>
      <c r="M35" s="98">
        <f t="shared" si="3"/>
        <v>126</v>
      </c>
      <c r="N35" s="98">
        <f t="shared" si="5"/>
        <v>0</v>
      </c>
    </row>
    <row r="36" spans="1:14">
      <c r="A36" s="41">
        <v>34</v>
      </c>
      <c r="B36" s="104" t="s">
        <v>125</v>
      </c>
      <c r="C36" s="98">
        <v>502832</v>
      </c>
      <c r="D36" s="98">
        <v>528690</v>
      </c>
      <c r="E36" s="98">
        <v>529060</v>
      </c>
      <c r="F36" s="98"/>
      <c r="G36" s="98"/>
      <c r="H36" s="98"/>
      <c r="I36" s="100">
        <f t="shared" si="0"/>
        <v>0.28012824076647952</v>
      </c>
      <c r="J36" s="100">
        <f t="shared" si="1"/>
        <v>5.2160562573583223E-2</v>
      </c>
      <c r="K36" s="97">
        <f t="shared" si="2"/>
        <v>26228</v>
      </c>
      <c r="L36" s="101">
        <f t="shared" si="4"/>
        <v>0.25112262190860085</v>
      </c>
      <c r="M36" s="98">
        <f t="shared" si="3"/>
        <v>370</v>
      </c>
      <c r="N36" s="98">
        <f t="shared" si="5"/>
        <v>0</v>
      </c>
    </row>
    <row r="37" spans="1:14">
      <c r="A37" s="41">
        <v>35</v>
      </c>
      <c r="B37" s="104" t="s">
        <v>126</v>
      </c>
      <c r="C37" s="98">
        <v>123734</v>
      </c>
      <c r="D37" s="98">
        <v>132242</v>
      </c>
      <c r="E37" s="98">
        <v>132804</v>
      </c>
      <c r="F37" s="98"/>
      <c r="G37" s="98"/>
      <c r="H37" s="98"/>
      <c r="I37" s="100">
        <f t="shared" si="0"/>
        <v>7.0317451492744765E-2</v>
      </c>
      <c r="J37" s="100">
        <f t="shared" si="1"/>
        <v>7.3302406775825557E-2</v>
      </c>
      <c r="K37" s="97">
        <f t="shared" si="2"/>
        <v>9070</v>
      </c>
      <c r="L37" s="101">
        <f t="shared" si="4"/>
        <v>8.6841626533132904E-2</v>
      </c>
      <c r="M37" s="98">
        <f t="shared" si="3"/>
        <v>562</v>
      </c>
      <c r="N37" s="98">
        <f t="shared" si="5"/>
        <v>0</v>
      </c>
    </row>
    <row r="38" spans="1:14">
      <c r="A38" s="41">
        <v>36</v>
      </c>
      <c r="B38" s="104" t="s">
        <v>127</v>
      </c>
      <c r="C38" s="98">
        <v>2973</v>
      </c>
      <c r="D38" s="98">
        <v>2983</v>
      </c>
      <c r="E38" s="98">
        <v>3024</v>
      </c>
      <c r="F38" s="98"/>
      <c r="G38" s="98"/>
      <c r="H38" s="98"/>
      <c r="I38" s="100">
        <f t="shared" si="0"/>
        <v>1.601156390726636E-3</v>
      </c>
      <c r="J38" s="100">
        <f t="shared" si="1"/>
        <v>1.7154389505549948E-2</v>
      </c>
      <c r="K38" s="97">
        <f t="shared" si="2"/>
        <v>51</v>
      </c>
      <c r="L38" s="101">
        <f t="shared" si="4"/>
        <v>4.883046254895014E-4</v>
      </c>
      <c r="M38" s="98">
        <f t="shared" si="3"/>
        <v>41</v>
      </c>
      <c r="N38" s="98">
        <f t="shared" si="5"/>
        <v>0</v>
      </c>
    </row>
    <row r="39" spans="1:14">
      <c r="A39" s="41">
        <v>37</v>
      </c>
      <c r="B39" s="104" t="s">
        <v>128</v>
      </c>
      <c r="C39" s="98">
        <v>7376</v>
      </c>
      <c r="D39" s="98">
        <v>7738</v>
      </c>
      <c r="E39" s="98">
        <v>7936</v>
      </c>
      <c r="F39" s="98"/>
      <c r="G39" s="98"/>
      <c r="H39" s="98"/>
      <c r="I39" s="100">
        <f t="shared" si="0"/>
        <v>4.2019765597905365E-3</v>
      </c>
      <c r="J39" s="100">
        <f t="shared" si="1"/>
        <v>7.5921908893709325E-2</v>
      </c>
      <c r="K39" s="97">
        <f t="shared" si="2"/>
        <v>560</v>
      </c>
      <c r="L39" s="101">
        <f t="shared" si="4"/>
        <v>5.3617762798847217E-3</v>
      </c>
      <c r="M39" s="98">
        <f t="shared" si="3"/>
        <v>198</v>
      </c>
      <c r="N39" s="98">
        <f t="shared" si="5"/>
        <v>0</v>
      </c>
    </row>
    <row r="40" spans="1:14">
      <c r="A40" s="41">
        <v>38</v>
      </c>
      <c r="B40" s="104" t="s">
        <v>129</v>
      </c>
      <c r="C40" s="98">
        <v>30013</v>
      </c>
      <c r="D40" s="98">
        <v>31255</v>
      </c>
      <c r="E40" s="98">
        <v>31403</v>
      </c>
      <c r="F40" s="98"/>
      <c r="G40" s="98"/>
      <c r="H40" s="98"/>
      <c r="I40" s="100">
        <f t="shared" si="0"/>
        <v>1.6627352558858645E-2</v>
      </c>
      <c r="J40" s="100">
        <f t="shared" si="1"/>
        <v>4.6313264252157399E-2</v>
      </c>
      <c r="K40" s="97">
        <f t="shared" si="2"/>
        <v>1390</v>
      </c>
      <c r="L40" s="101">
        <f t="shared" si="4"/>
        <v>1.3308694694713862E-2</v>
      </c>
      <c r="M40" s="98">
        <f t="shared" si="3"/>
        <v>148</v>
      </c>
      <c r="N40" s="98">
        <f t="shared" si="5"/>
        <v>0</v>
      </c>
    </row>
    <row r="41" spans="1:14">
      <c r="A41" s="41">
        <v>39</v>
      </c>
      <c r="B41" s="104" t="s">
        <v>130</v>
      </c>
      <c r="C41" s="98">
        <v>8043</v>
      </c>
      <c r="D41" s="98">
        <v>8516</v>
      </c>
      <c r="E41" s="98">
        <v>8591</v>
      </c>
      <c r="F41" s="98"/>
      <c r="G41" s="98"/>
      <c r="H41" s="98"/>
      <c r="I41" s="100">
        <f t="shared" si="0"/>
        <v>4.5487878811946193E-3</v>
      </c>
      <c r="J41" s="100">
        <f t="shared" si="1"/>
        <v>6.8133780927514612E-2</v>
      </c>
      <c r="K41" s="97">
        <f t="shared" si="2"/>
        <v>548</v>
      </c>
      <c r="L41" s="101">
        <f t="shared" si="4"/>
        <v>5.2468810738871925E-3</v>
      </c>
      <c r="M41" s="98">
        <f t="shared" si="3"/>
        <v>75</v>
      </c>
      <c r="N41" s="98">
        <f t="shared" si="5"/>
        <v>0</v>
      </c>
    </row>
    <row r="42" spans="1:14">
      <c r="A42" s="41">
        <v>40</v>
      </c>
      <c r="B42" s="104" t="s">
        <v>131</v>
      </c>
      <c r="C42" s="98">
        <v>3838</v>
      </c>
      <c r="D42" s="98">
        <v>3868</v>
      </c>
      <c r="E42" s="98">
        <v>3926</v>
      </c>
      <c r="F42" s="98"/>
      <c r="G42" s="98"/>
      <c r="H42" s="98"/>
      <c r="I42" s="100">
        <f t="shared" si="0"/>
        <v>2.0787499966907316E-3</v>
      </c>
      <c r="J42" s="100">
        <f t="shared" si="1"/>
        <v>2.2928608650338717E-2</v>
      </c>
      <c r="K42" s="97">
        <f t="shared" si="2"/>
        <v>88</v>
      </c>
      <c r="L42" s="101">
        <f t="shared" si="4"/>
        <v>8.4256484398188489E-4</v>
      </c>
      <c r="M42" s="98">
        <f t="shared" si="3"/>
        <v>58</v>
      </c>
      <c r="N42" s="98">
        <f t="shared" si="5"/>
        <v>0</v>
      </c>
    </row>
    <row r="43" spans="1:14">
      <c r="A43" s="41">
        <v>41</v>
      </c>
      <c r="B43" s="104" t="s">
        <v>132</v>
      </c>
      <c r="C43" s="98">
        <v>44598</v>
      </c>
      <c r="D43" s="98">
        <v>47104</v>
      </c>
      <c r="E43" s="98">
        <v>47079</v>
      </c>
      <c r="F43" s="98"/>
      <c r="G43" s="98"/>
      <c r="H43" s="98"/>
      <c r="I43" s="100">
        <f t="shared" si="0"/>
        <v>2.4927527023485215E-2</v>
      </c>
      <c r="J43" s="100">
        <f t="shared" si="1"/>
        <v>5.5630297322749898E-2</v>
      </c>
      <c r="K43" s="97">
        <f t="shared" si="2"/>
        <v>2481</v>
      </c>
      <c r="L43" s="101">
        <f t="shared" si="4"/>
        <v>2.3754583839989275E-2</v>
      </c>
      <c r="M43" s="98">
        <f t="shared" si="3"/>
        <v>-25</v>
      </c>
      <c r="N43" s="98">
        <f t="shared" si="5"/>
        <v>0</v>
      </c>
    </row>
    <row r="44" spans="1:14">
      <c r="A44" s="41">
        <v>42</v>
      </c>
      <c r="B44" s="104" t="s">
        <v>133</v>
      </c>
      <c r="C44" s="98">
        <v>44394</v>
      </c>
      <c r="D44" s="98">
        <v>46272</v>
      </c>
      <c r="E44" s="98">
        <v>46342</v>
      </c>
      <c r="F44" s="98"/>
      <c r="G44" s="98"/>
      <c r="H44" s="98"/>
      <c r="I44" s="100">
        <f t="shared" si="0"/>
        <v>2.4537298101538943E-2</v>
      </c>
      <c r="J44" s="100">
        <f t="shared" si="1"/>
        <v>4.3879803577059964E-2</v>
      </c>
      <c r="K44" s="97">
        <f t="shared" si="2"/>
        <v>1948</v>
      </c>
      <c r="L44" s="101">
        <f t="shared" si="4"/>
        <v>1.8651321773598996E-2</v>
      </c>
      <c r="M44" s="98">
        <f t="shared" si="3"/>
        <v>70</v>
      </c>
      <c r="N44" s="98">
        <f t="shared" si="5"/>
        <v>0</v>
      </c>
    </row>
    <row r="45" spans="1:14">
      <c r="A45" s="41">
        <v>43</v>
      </c>
      <c r="B45" s="104" t="s">
        <v>134</v>
      </c>
      <c r="C45" s="98">
        <v>10379</v>
      </c>
      <c r="D45" s="98">
        <v>10838</v>
      </c>
      <c r="E45" s="98">
        <v>10875</v>
      </c>
      <c r="F45" s="98"/>
      <c r="G45" s="98"/>
      <c r="H45" s="98"/>
      <c r="I45" s="100">
        <f t="shared" si="0"/>
        <v>5.758126901174658E-3</v>
      </c>
      <c r="J45" s="100">
        <f t="shared" si="1"/>
        <v>4.7788804316408133E-2</v>
      </c>
      <c r="K45" s="97">
        <f t="shared" si="2"/>
        <v>496</v>
      </c>
      <c r="L45" s="101">
        <f t="shared" si="4"/>
        <v>4.7490018478978961E-3</v>
      </c>
      <c r="M45" s="98">
        <f t="shared" si="3"/>
        <v>37</v>
      </c>
      <c r="N45" s="98">
        <f t="shared" si="5"/>
        <v>0</v>
      </c>
    </row>
    <row r="46" spans="1:14">
      <c r="A46" s="41">
        <v>44</v>
      </c>
      <c r="B46" s="104" t="s">
        <v>135</v>
      </c>
      <c r="C46" s="98">
        <v>11733</v>
      </c>
      <c r="D46" s="98">
        <v>12361</v>
      </c>
      <c r="E46" s="98">
        <v>12384</v>
      </c>
      <c r="F46" s="98"/>
      <c r="G46" s="98"/>
      <c r="H46" s="98"/>
      <c r="I46" s="100">
        <f t="shared" si="0"/>
        <v>6.5571166477376517E-3</v>
      </c>
      <c r="J46" s="100">
        <f t="shared" si="1"/>
        <v>5.5484530810534387E-2</v>
      </c>
      <c r="K46" s="97">
        <f t="shared" si="2"/>
        <v>651</v>
      </c>
      <c r="L46" s="101">
        <f t="shared" si="4"/>
        <v>6.2330649253659895E-3</v>
      </c>
      <c r="M46" s="98">
        <f t="shared" si="3"/>
        <v>23</v>
      </c>
      <c r="N46" s="98">
        <f t="shared" si="5"/>
        <v>0</v>
      </c>
    </row>
    <row r="47" spans="1:14">
      <c r="A47" s="41">
        <v>45</v>
      </c>
      <c r="B47" s="104" t="s">
        <v>136</v>
      </c>
      <c r="C47" s="98">
        <v>27282</v>
      </c>
      <c r="D47" s="98">
        <v>28707</v>
      </c>
      <c r="E47" s="98">
        <v>28720</v>
      </c>
      <c r="F47" s="98"/>
      <c r="G47" s="98"/>
      <c r="H47" s="98"/>
      <c r="I47" s="100">
        <f t="shared" si="0"/>
        <v>1.520674984843551E-2</v>
      </c>
      <c r="J47" s="100">
        <f t="shared" si="1"/>
        <v>5.2708745693131005E-2</v>
      </c>
      <c r="K47" s="97">
        <f t="shared" si="2"/>
        <v>1438</v>
      </c>
      <c r="L47" s="101">
        <f t="shared" si="4"/>
        <v>1.3768275518703983E-2</v>
      </c>
      <c r="M47" s="98">
        <f t="shared" si="3"/>
        <v>13</v>
      </c>
      <c r="N47" s="98">
        <f t="shared" si="5"/>
        <v>0</v>
      </c>
    </row>
    <row r="48" spans="1:14">
      <c r="A48" s="41">
        <v>46</v>
      </c>
      <c r="B48" s="104" t="s">
        <v>137</v>
      </c>
      <c r="C48" s="98">
        <v>15150</v>
      </c>
      <c r="D48" s="98">
        <v>16543</v>
      </c>
      <c r="E48" s="98">
        <v>16198</v>
      </c>
      <c r="F48" s="98"/>
      <c r="G48" s="98"/>
      <c r="H48" s="98"/>
      <c r="I48" s="100">
        <f t="shared" si="0"/>
        <v>8.5765645558829526E-3</v>
      </c>
      <c r="J48" s="100">
        <f t="shared" si="1"/>
        <v>6.9174917491749172E-2</v>
      </c>
      <c r="K48" s="97">
        <f t="shared" si="2"/>
        <v>1048</v>
      </c>
      <c r="L48" s="101">
        <f t="shared" si="4"/>
        <v>1.0034181323784265E-2</v>
      </c>
      <c r="M48" s="98">
        <f t="shared" si="3"/>
        <v>-345</v>
      </c>
      <c r="N48" s="98">
        <f t="shared" si="5"/>
        <v>0</v>
      </c>
    </row>
    <row r="49" spans="1:14">
      <c r="A49" s="41">
        <v>47</v>
      </c>
      <c r="B49" s="104" t="s">
        <v>138</v>
      </c>
      <c r="C49" s="98">
        <v>5540</v>
      </c>
      <c r="D49" s="98">
        <v>6145</v>
      </c>
      <c r="E49" s="98">
        <v>6108</v>
      </c>
      <c r="F49" s="98"/>
      <c r="G49" s="98"/>
      <c r="H49" s="98"/>
      <c r="I49" s="100">
        <f t="shared" si="0"/>
        <v>3.2340817574597527E-3</v>
      </c>
      <c r="J49" s="100">
        <f t="shared" si="1"/>
        <v>0.10252707581227437</v>
      </c>
      <c r="K49" s="97">
        <f t="shared" si="2"/>
        <v>568</v>
      </c>
      <c r="L49" s="101">
        <f t="shared" si="4"/>
        <v>5.4383730838830748E-3</v>
      </c>
      <c r="M49" s="98">
        <f t="shared" si="3"/>
        <v>-37</v>
      </c>
      <c r="N49" s="98">
        <f t="shared" si="5"/>
        <v>0</v>
      </c>
    </row>
    <row r="50" spans="1:14">
      <c r="A50" s="41">
        <v>48</v>
      </c>
      <c r="B50" s="104" t="s">
        <v>139</v>
      </c>
      <c r="C50" s="98">
        <v>34592</v>
      </c>
      <c r="D50" s="98">
        <v>35770</v>
      </c>
      <c r="E50" s="98">
        <v>37301</v>
      </c>
      <c r="F50" s="98"/>
      <c r="G50" s="98"/>
      <c r="H50" s="98"/>
      <c r="I50" s="100">
        <f t="shared" si="0"/>
        <v>1.9750242900295718E-2</v>
      </c>
      <c r="J50" s="100">
        <f t="shared" si="1"/>
        <v>7.8312904717853835E-2</v>
      </c>
      <c r="K50" s="97">
        <f t="shared" si="2"/>
        <v>2709</v>
      </c>
      <c r="L50" s="101">
        <f t="shared" si="4"/>
        <v>2.5937592753942341E-2</v>
      </c>
      <c r="M50" s="98">
        <f t="shared" si="3"/>
        <v>1531</v>
      </c>
      <c r="N50" s="98">
        <f t="shared" si="5"/>
        <v>0</v>
      </c>
    </row>
    <row r="51" spans="1:14">
      <c r="A51" s="41">
        <v>49</v>
      </c>
      <c r="B51" s="104" t="s">
        <v>140</v>
      </c>
      <c r="C51" s="98">
        <v>2273</v>
      </c>
      <c r="D51" s="98">
        <v>2353</v>
      </c>
      <c r="E51" s="98">
        <v>2388</v>
      </c>
      <c r="F51" s="98"/>
      <c r="G51" s="98"/>
      <c r="H51" s="98"/>
      <c r="I51" s="100">
        <f t="shared" si="0"/>
        <v>1.2644052450579387E-3</v>
      </c>
      <c r="J51" s="100">
        <f t="shared" si="1"/>
        <v>5.0593928728552576E-2</v>
      </c>
      <c r="K51" s="97">
        <f t="shared" si="2"/>
        <v>115</v>
      </c>
      <c r="L51" s="101">
        <f t="shared" si="4"/>
        <v>1.1010790574763269E-3</v>
      </c>
      <c r="M51" s="98">
        <f t="shared" si="3"/>
        <v>35</v>
      </c>
      <c r="N51" s="98">
        <f t="shared" si="5"/>
        <v>0</v>
      </c>
    </row>
    <row r="52" spans="1:14">
      <c r="A52" s="41">
        <v>50</v>
      </c>
      <c r="B52" s="104" t="s">
        <v>141</v>
      </c>
      <c r="C52" s="98">
        <v>6070</v>
      </c>
      <c r="D52" s="98">
        <v>6256</v>
      </c>
      <c r="E52" s="98">
        <v>6362</v>
      </c>
      <c r="F52" s="98"/>
      <c r="G52" s="98"/>
      <c r="H52" s="98"/>
      <c r="I52" s="100">
        <f t="shared" si="0"/>
        <v>3.3685704225538552E-3</v>
      </c>
      <c r="J52" s="100">
        <f t="shared" si="1"/>
        <v>4.8105436573311365E-2</v>
      </c>
      <c r="K52" s="97">
        <f t="shared" si="2"/>
        <v>292</v>
      </c>
      <c r="L52" s="101">
        <f t="shared" si="4"/>
        <v>2.7957833459398905E-3</v>
      </c>
      <c r="M52" s="98">
        <f t="shared" si="3"/>
        <v>106</v>
      </c>
      <c r="N52" s="98">
        <f t="shared" si="5"/>
        <v>0</v>
      </c>
    </row>
    <row r="53" spans="1:14">
      <c r="A53" s="41">
        <v>51</v>
      </c>
      <c r="B53" s="104" t="s">
        <v>142</v>
      </c>
      <c r="C53" s="98">
        <v>6000</v>
      </c>
      <c r="D53" s="98">
        <v>6126</v>
      </c>
      <c r="E53" s="98">
        <v>6234</v>
      </c>
      <c r="F53" s="98"/>
      <c r="G53" s="98"/>
      <c r="H53" s="98"/>
      <c r="I53" s="100">
        <f t="shared" si="0"/>
        <v>3.3007966070733624E-3</v>
      </c>
      <c r="J53" s="100">
        <f t="shared" si="1"/>
        <v>3.9E-2</v>
      </c>
      <c r="K53" s="97">
        <f t="shared" si="2"/>
        <v>234</v>
      </c>
      <c r="L53" s="101">
        <f t="shared" si="4"/>
        <v>2.2404565169518303E-3</v>
      </c>
      <c r="M53" s="98">
        <f t="shared" si="3"/>
        <v>108</v>
      </c>
      <c r="N53" s="98">
        <f t="shared" si="5"/>
        <v>0</v>
      </c>
    </row>
    <row r="54" spans="1:14">
      <c r="A54" s="41">
        <v>52</v>
      </c>
      <c r="B54" s="104" t="s">
        <v>143</v>
      </c>
      <c r="C54" s="98">
        <v>12390</v>
      </c>
      <c r="D54" s="98">
        <v>13357</v>
      </c>
      <c r="E54" s="98">
        <v>13440</v>
      </c>
      <c r="F54" s="98"/>
      <c r="G54" s="98"/>
      <c r="H54" s="98"/>
      <c r="I54" s="100">
        <f t="shared" si="0"/>
        <v>7.1162506254517149E-3</v>
      </c>
      <c r="J54" s="100">
        <f t="shared" si="1"/>
        <v>8.4745762711864403E-2</v>
      </c>
      <c r="K54" s="97">
        <f t="shared" si="2"/>
        <v>1050</v>
      </c>
      <c r="L54" s="101">
        <f t="shared" si="4"/>
        <v>1.0053330524783853E-2</v>
      </c>
      <c r="M54" s="98">
        <f t="shared" si="3"/>
        <v>83</v>
      </c>
      <c r="N54" s="98">
        <f t="shared" si="5"/>
        <v>0</v>
      </c>
    </row>
    <row r="55" spans="1:14">
      <c r="A55" s="41">
        <v>53</v>
      </c>
      <c r="B55" s="104" t="s">
        <v>144</v>
      </c>
      <c r="C55" s="98">
        <v>6640</v>
      </c>
      <c r="D55" s="98">
        <v>7177</v>
      </c>
      <c r="E55" s="98">
        <v>7255</v>
      </c>
      <c r="F55" s="98"/>
      <c r="G55" s="98"/>
      <c r="H55" s="98"/>
      <c r="I55" s="100">
        <f t="shared" si="0"/>
        <v>3.8413986821169786E-3</v>
      </c>
      <c r="J55" s="100">
        <f t="shared" si="1"/>
        <v>9.2620481927710843E-2</v>
      </c>
      <c r="K55" s="97">
        <f t="shared" si="2"/>
        <v>615</v>
      </c>
      <c r="L55" s="101">
        <f t="shared" si="4"/>
        <v>5.8883793073734002E-3</v>
      </c>
      <c r="M55" s="98">
        <f t="shared" si="3"/>
        <v>78</v>
      </c>
      <c r="N55" s="98">
        <f t="shared" si="5"/>
        <v>0</v>
      </c>
    </row>
    <row r="56" spans="1:14">
      <c r="A56" s="41">
        <v>54</v>
      </c>
      <c r="B56" s="104" t="s">
        <v>145</v>
      </c>
      <c r="C56" s="98">
        <v>22380</v>
      </c>
      <c r="D56" s="98">
        <v>23064</v>
      </c>
      <c r="E56" s="98">
        <v>23183</v>
      </c>
      <c r="F56" s="98"/>
      <c r="G56" s="98"/>
      <c r="H56" s="98"/>
      <c r="I56" s="100">
        <f t="shared" si="0"/>
        <v>1.2275002845970768E-2</v>
      </c>
      <c r="J56" s="100">
        <f t="shared" si="1"/>
        <v>3.5880250223413762E-2</v>
      </c>
      <c r="K56" s="97">
        <f t="shared" si="2"/>
        <v>803</v>
      </c>
      <c r="L56" s="101">
        <f t="shared" si="4"/>
        <v>7.6884042013346992E-3</v>
      </c>
      <c r="M56" s="98">
        <f t="shared" si="3"/>
        <v>119</v>
      </c>
      <c r="N56" s="98">
        <f t="shared" si="5"/>
        <v>0</v>
      </c>
    </row>
    <row r="57" spans="1:14">
      <c r="A57" s="41">
        <v>55</v>
      </c>
      <c r="B57" s="104" t="s">
        <v>146</v>
      </c>
      <c r="C57" s="98">
        <v>24541</v>
      </c>
      <c r="D57" s="98">
        <v>26452</v>
      </c>
      <c r="E57" s="98">
        <v>26434</v>
      </c>
      <c r="F57" s="98"/>
      <c r="G57" s="98"/>
      <c r="H57" s="98"/>
      <c r="I57" s="100">
        <f t="shared" si="0"/>
        <v>1.399635186258859E-2</v>
      </c>
      <c r="J57" s="100">
        <f t="shared" si="1"/>
        <v>7.7136221017888432E-2</v>
      </c>
      <c r="K57" s="97">
        <f t="shared" si="2"/>
        <v>1893</v>
      </c>
      <c r="L57" s="101">
        <f t="shared" si="4"/>
        <v>1.8124718746110317E-2</v>
      </c>
      <c r="M57" s="98">
        <f t="shared" si="3"/>
        <v>-18</v>
      </c>
      <c r="N57" s="98">
        <f t="shared" si="5"/>
        <v>0</v>
      </c>
    </row>
    <row r="58" spans="1:14">
      <c r="A58" s="41">
        <v>56</v>
      </c>
      <c r="B58" s="104" t="s">
        <v>147</v>
      </c>
      <c r="C58" s="98">
        <v>2275</v>
      </c>
      <c r="D58" s="98">
        <v>2409</v>
      </c>
      <c r="E58" s="98">
        <v>2369</v>
      </c>
      <c r="F58" s="98"/>
      <c r="G58" s="98"/>
      <c r="H58" s="98"/>
      <c r="I58" s="100">
        <f t="shared" si="0"/>
        <v>1.2543450693225531E-3</v>
      </c>
      <c r="J58" s="100">
        <f t="shared" si="1"/>
        <v>4.131868131868132E-2</v>
      </c>
      <c r="K58" s="97">
        <f t="shared" si="2"/>
        <v>94</v>
      </c>
      <c r="L58" s="101">
        <f t="shared" si="4"/>
        <v>9.0001244698064971E-4</v>
      </c>
      <c r="M58" s="98">
        <f t="shared" si="3"/>
        <v>-40</v>
      </c>
      <c r="N58" s="98">
        <f t="shared" si="5"/>
        <v>0</v>
      </c>
    </row>
    <row r="59" spans="1:14">
      <c r="A59" s="41">
        <v>57</v>
      </c>
      <c r="B59" s="104" t="s">
        <v>148</v>
      </c>
      <c r="C59" s="98">
        <v>4064</v>
      </c>
      <c r="D59" s="98">
        <v>4270</v>
      </c>
      <c r="E59" s="98">
        <v>4320</v>
      </c>
      <c r="F59" s="98"/>
      <c r="G59" s="98"/>
      <c r="H59" s="98"/>
      <c r="I59" s="100">
        <f t="shared" si="0"/>
        <v>2.2873662724666229E-3</v>
      </c>
      <c r="J59" s="100">
        <f t="shared" si="1"/>
        <v>6.2992125984251968E-2</v>
      </c>
      <c r="K59" s="97">
        <f t="shared" si="2"/>
        <v>256</v>
      </c>
      <c r="L59" s="101">
        <f t="shared" si="4"/>
        <v>2.4510977279473016E-3</v>
      </c>
      <c r="M59" s="98">
        <f t="shared" si="3"/>
        <v>50</v>
      </c>
      <c r="N59" s="98">
        <f t="shared" si="5"/>
        <v>0</v>
      </c>
    </row>
    <row r="60" spans="1:14">
      <c r="A60" s="41">
        <v>58</v>
      </c>
      <c r="B60" s="104" t="s">
        <v>149</v>
      </c>
      <c r="C60" s="98">
        <v>9806</v>
      </c>
      <c r="D60" s="98">
        <v>10114</v>
      </c>
      <c r="E60" s="98">
        <v>10291</v>
      </c>
      <c r="F60" s="98"/>
      <c r="G60" s="98"/>
      <c r="H60" s="98"/>
      <c r="I60" s="100">
        <f t="shared" si="0"/>
        <v>5.4489088680449108E-3</v>
      </c>
      <c r="J60" s="100">
        <f t="shared" si="1"/>
        <v>4.9459514582908426E-2</v>
      </c>
      <c r="K60" s="97">
        <f t="shared" si="2"/>
        <v>485</v>
      </c>
      <c r="L60" s="101">
        <f t="shared" si="4"/>
        <v>4.6436812424001609E-3</v>
      </c>
      <c r="M60" s="98">
        <f t="shared" si="3"/>
        <v>177</v>
      </c>
      <c r="N60" s="98">
        <f t="shared" si="5"/>
        <v>0</v>
      </c>
    </row>
    <row r="61" spans="1:14">
      <c r="A61" s="41">
        <v>59</v>
      </c>
      <c r="B61" s="104" t="s">
        <v>150</v>
      </c>
      <c r="C61" s="98">
        <v>23472</v>
      </c>
      <c r="D61" s="98">
        <v>25039</v>
      </c>
      <c r="E61" s="98">
        <v>25068</v>
      </c>
      <c r="F61" s="98"/>
      <c r="G61" s="98"/>
      <c r="H61" s="98"/>
      <c r="I61" s="100">
        <f t="shared" si="0"/>
        <v>1.3273078175507708E-2</v>
      </c>
      <c r="J61" s="100">
        <f t="shared" si="1"/>
        <v>6.7995910020449898E-2</v>
      </c>
      <c r="K61" s="97">
        <f t="shared" si="2"/>
        <v>1596</v>
      </c>
      <c r="L61" s="101">
        <f t="shared" si="4"/>
        <v>1.5281062397671456E-2</v>
      </c>
      <c r="M61" s="98">
        <f t="shared" si="3"/>
        <v>29</v>
      </c>
      <c r="N61" s="98">
        <f t="shared" si="5"/>
        <v>0</v>
      </c>
    </row>
    <row r="62" spans="1:14">
      <c r="A62" s="41">
        <v>60</v>
      </c>
      <c r="B62" s="104" t="s">
        <v>151</v>
      </c>
      <c r="C62" s="98">
        <v>8406</v>
      </c>
      <c r="D62" s="98">
        <v>8946</v>
      </c>
      <c r="E62" s="98">
        <v>8989</v>
      </c>
      <c r="F62" s="98"/>
      <c r="G62" s="98"/>
      <c r="H62" s="98"/>
      <c r="I62" s="100">
        <f t="shared" si="0"/>
        <v>4.7595220887042761E-3</v>
      </c>
      <c r="J62" s="100">
        <f t="shared" si="1"/>
        <v>6.9355222460147511E-2</v>
      </c>
      <c r="K62" s="97">
        <f t="shared" si="2"/>
        <v>583</v>
      </c>
      <c r="L62" s="101">
        <f t="shared" si="4"/>
        <v>5.5819920913799869E-3</v>
      </c>
      <c r="M62" s="98">
        <f t="shared" si="3"/>
        <v>43</v>
      </c>
      <c r="N62" s="98">
        <f t="shared" si="5"/>
        <v>0</v>
      </c>
    </row>
    <row r="63" spans="1:14">
      <c r="A63" s="41">
        <v>61</v>
      </c>
      <c r="B63" s="104" t="s">
        <v>152</v>
      </c>
      <c r="C63" s="98">
        <v>17471</v>
      </c>
      <c r="D63" s="98">
        <v>18686</v>
      </c>
      <c r="E63" s="98">
        <v>18780</v>
      </c>
      <c r="F63" s="98"/>
      <c r="G63" s="98"/>
      <c r="H63" s="98"/>
      <c r="I63" s="100">
        <f t="shared" si="0"/>
        <v>9.9436894900285129E-3</v>
      </c>
      <c r="J63" s="100">
        <f t="shared" si="1"/>
        <v>7.4924160036632131E-2</v>
      </c>
      <c r="K63" s="97">
        <f t="shared" si="2"/>
        <v>1309</v>
      </c>
      <c r="L63" s="101">
        <f t="shared" si="4"/>
        <v>1.2533152054230537E-2</v>
      </c>
      <c r="M63" s="98">
        <f t="shared" si="3"/>
        <v>94</v>
      </c>
      <c r="N63" s="98">
        <f t="shared" si="5"/>
        <v>0</v>
      </c>
    </row>
    <row r="64" spans="1:14">
      <c r="A64" s="41">
        <v>62</v>
      </c>
      <c r="B64" s="104" t="s">
        <v>153</v>
      </c>
      <c r="C64" s="98">
        <v>1208</v>
      </c>
      <c r="D64" s="98">
        <v>1225</v>
      </c>
      <c r="E64" s="98">
        <v>1289</v>
      </c>
      <c r="F64" s="98"/>
      <c r="G64" s="98"/>
      <c r="H64" s="98"/>
      <c r="I64" s="100">
        <f t="shared" si="0"/>
        <v>6.8250350120589742E-4</v>
      </c>
      <c r="J64" s="100">
        <f t="shared" si="1"/>
        <v>6.7052980132450327E-2</v>
      </c>
      <c r="K64" s="97">
        <f t="shared" si="2"/>
        <v>81</v>
      </c>
      <c r="L64" s="101">
        <f t="shared" si="4"/>
        <v>7.7554264048332582E-4</v>
      </c>
      <c r="M64" s="98">
        <f t="shared" si="3"/>
        <v>64</v>
      </c>
      <c r="N64" s="98">
        <f t="shared" si="5"/>
        <v>0</v>
      </c>
    </row>
    <row r="65" spans="1:14">
      <c r="A65" s="41">
        <v>63</v>
      </c>
      <c r="B65" s="104" t="s">
        <v>154</v>
      </c>
      <c r="C65" s="98">
        <v>12543</v>
      </c>
      <c r="D65" s="98">
        <v>13678</v>
      </c>
      <c r="E65" s="98">
        <v>13676</v>
      </c>
      <c r="F65" s="98"/>
      <c r="G65" s="98"/>
      <c r="H65" s="98"/>
      <c r="I65" s="100">
        <f t="shared" si="0"/>
        <v>7.2412085977438733E-3</v>
      </c>
      <c r="J65" s="100">
        <f t="shared" si="1"/>
        <v>9.0329267320417767E-2</v>
      </c>
      <c r="K65" s="97">
        <f t="shared" si="2"/>
        <v>1133</v>
      </c>
      <c r="L65" s="101">
        <f t="shared" si="4"/>
        <v>1.0848022366266767E-2</v>
      </c>
      <c r="M65" s="98">
        <f t="shared" si="3"/>
        <v>-2</v>
      </c>
      <c r="N65" s="98">
        <f t="shared" si="5"/>
        <v>0</v>
      </c>
    </row>
    <row r="66" spans="1:14">
      <c r="A66" s="41">
        <v>64</v>
      </c>
      <c r="B66" s="104" t="s">
        <v>155</v>
      </c>
      <c r="C66" s="98">
        <v>8585</v>
      </c>
      <c r="D66" s="98">
        <v>9250</v>
      </c>
      <c r="E66" s="98">
        <v>9322</v>
      </c>
      <c r="F66" s="98"/>
      <c r="G66" s="98"/>
      <c r="H66" s="98"/>
      <c r="I66" s="100">
        <f t="shared" si="0"/>
        <v>4.9358399055402444E-3</v>
      </c>
      <c r="J66" s="100">
        <f t="shared" si="1"/>
        <v>8.584740827023879E-2</v>
      </c>
      <c r="K66" s="97">
        <f t="shared" si="2"/>
        <v>737</v>
      </c>
      <c r="L66" s="101">
        <f t="shared" si="4"/>
        <v>7.0564805683482855E-3</v>
      </c>
      <c r="M66" s="98">
        <f t="shared" si="3"/>
        <v>72</v>
      </c>
      <c r="N66" s="98">
        <f t="shared" si="5"/>
        <v>0</v>
      </c>
    </row>
    <row r="67" spans="1:14">
      <c r="A67" s="41">
        <v>65</v>
      </c>
      <c r="B67" s="104" t="s">
        <v>156</v>
      </c>
      <c r="C67" s="98">
        <v>8371</v>
      </c>
      <c r="D67" s="98">
        <v>9113</v>
      </c>
      <c r="E67" s="98">
        <v>9164</v>
      </c>
      <c r="F67" s="98"/>
      <c r="G67" s="98"/>
      <c r="H67" s="98"/>
      <c r="I67" s="100">
        <f t="shared" ref="I67:I84" si="6">E67/$E$84</f>
        <v>4.852181602056512E-3</v>
      </c>
      <c r="J67" s="100">
        <f t="shared" ref="J67:J84" si="7">(E67-C67)/C67</f>
        <v>9.4731812208816157E-2</v>
      </c>
      <c r="K67" s="97">
        <f t="shared" ref="K67:K84" si="8">E67-C67</f>
        <v>793</v>
      </c>
      <c r="L67" s="101">
        <f t="shared" si="4"/>
        <v>7.592658196336758E-3</v>
      </c>
      <c r="M67" s="98">
        <f t="shared" ref="M67:M84" si="9">E67-D67</f>
        <v>51</v>
      </c>
      <c r="N67" s="98">
        <f t="shared" si="5"/>
        <v>0</v>
      </c>
    </row>
    <row r="68" spans="1:14">
      <c r="A68" s="41">
        <v>66</v>
      </c>
      <c r="B68" s="104" t="s">
        <v>157</v>
      </c>
      <c r="C68" s="98">
        <v>5890</v>
      </c>
      <c r="D68" s="98">
        <v>5884</v>
      </c>
      <c r="E68" s="98">
        <v>5933</v>
      </c>
      <c r="F68" s="98"/>
      <c r="G68" s="98"/>
      <c r="H68" s="98"/>
      <c r="I68" s="100">
        <f t="shared" si="6"/>
        <v>3.1414222441075168E-3</v>
      </c>
      <c r="J68" s="100">
        <f t="shared" si="7"/>
        <v>7.3005093378607812E-3</v>
      </c>
      <c r="K68" s="97">
        <f t="shared" si="8"/>
        <v>43</v>
      </c>
      <c r="L68" s="101">
        <f t="shared" ref="L68:L84" si="10">K68/$K$84</f>
        <v>4.1170782149114831E-4</v>
      </c>
      <c r="M68" s="98">
        <f t="shared" si="9"/>
        <v>49</v>
      </c>
      <c r="N68" s="98">
        <f t="shared" ref="N68:N84" si="11">H68-G68</f>
        <v>0</v>
      </c>
    </row>
    <row r="69" spans="1:14">
      <c r="A69" s="41">
        <v>67</v>
      </c>
      <c r="B69" s="104" t="s">
        <v>158</v>
      </c>
      <c r="C69" s="98">
        <v>11010</v>
      </c>
      <c r="D69" s="98">
        <v>11236</v>
      </c>
      <c r="E69" s="98">
        <v>11311</v>
      </c>
      <c r="F69" s="98"/>
      <c r="G69" s="98"/>
      <c r="H69" s="98"/>
      <c r="I69" s="100">
        <f t="shared" si="6"/>
        <v>5.9889814601550859E-3</v>
      </c>
      <c r="J69" s="100">
        <f t="shared" si="7"/>
        <v>2.7338782924613989E-2</v>
      </c>
      <c r="K69" s="97">
        <f t="shared" si="8"/>
        <v>301</v>
      </c>
      <c r="L69" s="101">
        <f t="shared" si="10"/>
        <v>2.881954750438038E-3</v>
      </c>
      <c r="M69" s="98">
        <f t="shared" si="9"/>
        <v>75</v>
      </c>
      <c r="N69" s="98">
        <f t="shared" si="11"/>
        <v>0</v>
      </c>
    </row>
    <row r="70" spans="1:14">
      <c r="A70" s="41">
        <v>68</v>
      </c>
      <c r="B70" s="104" t="s">
        <v>159</v>
      </c>
      <c r="C70" s="98">
        <v>7009</v>
      </c>
      <c r="D70" s="98">
        <v>7389</v>
      </c>
      <c r="E70" s="98">
        <v>7443</v>
      </c>
      <c r="F70" s="98"/>
      <c r="G70" s="98"/>
      <c r="H70" s="98"/>
      <c r="I70" s="100">
        <f t="shared" si="6"/>
        <v>3.940941473603952E-3</v>
      </c>
      <c r="J70" s="100">
        <f t="shared" si="7"/>
        <v>6.1920388072478245E-2</v>
      </c>
      <c r="K70" s="97">
        <f t="shared" si="8"/>
        <v>434</v>
      </c>
      <c r="L70" s="101">
        <f t="shared" si="10"/>
        <v>4.1553766169106594E-3</v>
      </c>
      <c r="M70" s="98">
        <f t="shared" si="9"/>
        <v>54</v>
      </c>
      <c r="N70" s="98">
        <f t="shared" si="11"/>
        <v>0</v>
      </c>
    </row>
    <row r="71" spans="1:14">
      <c r="A71" s="41">
        <v>69</v>
      </c>
      <c r="B71" s="104" t="s">
        <v>160</v>
      </c>
      <c r="C71" s="98">
        <v>1144</v>
      </c>
      <c r="D71" s="98">
        <v>1225</v>
      </c>
      <c r="E71" s="98">
        <v>1253</v>
      </c>
      <c r="F71" s="98"/>
      <c r="G71" s="98"/>
      <c r="H71" s="98"/>
      <c r="I71" s="100">
        <f t="shared" si="6"/>
        <v>6.6344211560200885E-4</v>
      </c>
      <c r="J71" s="100">
        <f t="shared" si="7"/>
        <v>9.5279720279720273E-2</v>
      </c>
      <c r="K71" s="97">
        <f t="shared" si="8"/>
        <v>109</v>
      </c>
      <c r="L71" s="101">
        <f t="shared" si="10"/>
        <v>1.0436314544775619E-3</v>
      </c>
      <c r="M71" s="98">
        <f t="shared" si="9"/>
        <v>28</v>
      </c>
      <c r="N71" s="98">
        <f t="shared" si="11"/>
        <v>0</v>
      </c>
    </row>
    <row r="72" spans="1:14">
      <c r="A72" s="41">
        <v>70</v>
      </c>
      <c r="B72" s="104" t="s">
        <v>161</v>
      </c>
      <c r="C72" s="98">
        <v>4520</v>
      </c>
      <c r="D72" s="98">
        <v>4628</v>
      </c>
      <c r="E72" s="98">
        <v>4689</v>
      </c>
      <c r="F72" s="98"/>
      <c r="G72" s="98"/>
      <c r="H72" s="98"/>
      <c r="I72" s="100">
        <f t="shared" si="6"/>
        <v>2.4827454749064802E-3</v>
      </c>
      <c r="J72" s="100">
        <f t="shared" si="7"/>
        <v>3.7389380530973453E-2</v>
      </c>
      <c r="K72" s="97">
        <f t="shared" si="8"/>
        <v>169</v>
      </c>
      <c r="L72" s="101">
        <f t="shared" si="10"/>
        <v>1.6181074844652107E-3</v>
      </c>
      <c r="M72" s="98">
        <f t="shared" si="9"/>
        <v>61</v>
      </c>
      <c r="N72" s="98">
        <f t="shared" si="11"/>
        <v>0</v>
      </c>
    </row>
    <row r="73" spans="1:14">
      <c r="A73" s="41">
        <v>71</v>
      </c>
      <c r="B73" s="104" t="s">
        <v>162</v>
      </c>
      <c r="C73" s="98">
        <v>4864</v>
      </c>
      <c r="D73" s="98">
        <v>4926</v>
      </c>
      <c r="E73" s="98">
        <v>4959</v>
      </c>
      <c r="F73" s="98"/>
      <c r="G73" s="98"/>
      <c r="H73" s="98"/>
      <c r="I73" s="100">
        <f t="shared" si="6"/>
        <v>2.6257058669356438E-3</v>
      </c>
      <c r="J73" s="100">
        <f t="shared" si="7"/>
        <v>1.953125E-2</v>
      </c>
      <c r="K73" s="97">
        <f t="shared" si="8"/>
        <v>95</v>
      </c>
      <c r="L73" s="101">
        <f t="shared" si="10"/>
        <v>9.0958704748044384E-4</v>
      </c>
      <c r="M73" s="98">
        <f t="shared" si="9"/>
        <v>33</v>
      </c>
      <c r="N73" s="98">
        <f t="shared" si="11"/>
        <v>0</v>
      </c>
    </row>
    <row r="74" spans="1:14">
      <c r="A74" s="41">
        <v>72</v>
      </c>
      <c r="B74" s="104" t="s">
        <v>163</v>
      </c>
      <c r="C74" s="98">
        <v>3994</v>
      </c>
      <c r="D74" s="98">
        <v>4397</v>
      </c>
      <c r="E74" s="98">
        <v>4398</v>
      </c>
      <c r="F74" s="98"/>
      <c r="G74" s="98"/>
      <c r="H74" s="98"/>
      <c r="I74" s="100">
        <f t="shared" si="6"/>
        <v>2.3286659412750477E-3</v>
      </c>
      <c r="J74" s="100">
        <f t="shared" si="7"/>
        <v>0.10115172759138708</v>
      </c>
      <c r="K74" s="97">
        <f t="shared" si="8"/>
        <v>404</v>
      </c>
      <c r="L74" s="101">
        <f t="shared" si="10"/>
        <v>3.8681386019168351E-3</v>
      </c>
      <c r="M74" s="98">
        <f t="shared" si="9"/>
        <v>1</v>
      </c>
      <c r="N74" s="98">
        <f t="shared" si="11"/>
        <v>0</v>
      </c>
    </row>
    <row r="75" spans="1:14">
      <c r="A75" s="41">
        <v>73</v>
      </c>
      <c r="B75" s="104" t="s">
        <v>164</v>
      </c>
      <c r="C75" s="98">
        <v>2380</v>
      </c>
      <c r="D75" s="98">
        <v>2735</v>
      </c>
      <c r="E75" s="98">
        <v>2672</v>
      </c>
      <c r="F75" s="98"/>
      <c r="G75" s="98"/>
      <c r="H75" s="98"/>
      <c r="I75" s="100">
        <f t="shared" si="6"/>
        <v>1.4147783981552815E-3</v>
      </c>
      <c r="J75" s="100">
        <f t="shared" si="7"/>
        <v>0.1226890756302521</v>
      </c>
      <c r="K75" s="97">
        <f t="shared" si="8"/>
        <v>292</v>
      </c>
      <c r="L75" s="101">
        <f t="shared" si="10"/>
        <v>2.7957833459398905E-3</v>
      </c>
      <c r="M75" s="98">
        <f t="shared" si="9"/>
        <v>-63</v>
      </c>
      <c r="N75" s="98">
        <f t="shared" si="11"/>
        <v>0</v>
      </c>
    </row>
    <row r="76" spans="1:14">
      <c r="A76" s="41">
        <v>74</v>
      </c>
      <c r="B76" s="104" t="s">
        <v>165</v>
      </c>
      <c r="C76" s="98">
        <v>4152</v>
      </c>
      <c r="D76" s="98">
        <v>4192</v>
      </c>
      <c r="E76" s="98">
        <v>4236</v>
      </c>
      <c r="F76" s="98"/>
      <c r="G76" s="98"/>
      <c r="H76" s="98"/>
      <c r="I76" s="100">
        <f t="shared" si="6"/>
        <v>2.2428897060575493E-3</v>
      </c>
      <c r="J76" s="100">
        <f t="shared" si="7"/>
        <v>2.023121387283237E-2</v>
      </c>
      <c r="K76" s="97">
        <f t="shared" si="8"/>
        <v>84</v>
      </c>
      <c r="L76" s="101">
        <f t="shared" si="10"/>
        <v>8.0426644198270823E-4</v>
      </c>
      <c r="M76" s="98">
        <f t="shared" si="9"/>
        <v>44</v>
      </c>
      <c r="N76" s="98">
        <f t="shared" si="11"/>
        <v>0</v>
      </c>
    </row>
    <row r="77" spans="1:14">
      <c r="A77" s="41">
        <v>75</v>
      </c>
      <c r="B77" s="104" t="s">
        <v>166</v>
      </c>
      <c r="C77" s="98">
        <v>1256</v>
      </c>
      <c r="D77" s="98">
        <v>1292</v>
      </c>
      <c r="E77" s="98">
        <v>1321</v>
      </c>
      <c r="F77" s="98"/>
      <c r="G77" s="98"/>
      <c r="H77" s="98"/>
      <c r="I77" s="100">
        <f t="shared" si="6"/>
        <v>6.9944695507602049E-4</v>
      </c>
      <c r="J77" s="100">
        <f t="shared" si="7"/>
        <v>5.17515923566879E-2</v>
      </c>
      <c r="K77" s="97">
        <f t="shared" si="8"/>
        <v>65</v>
      </c>
      <c r="L77" s="101">
        <f t="shared" si="10"/>
        <v>6.2234903248661953E-4</v>
      </c>
      <c r="M77" s="98">
        <f t="shared" si="9"/>
        <v>29</v>
      </c>
      <c r="N77" s="98">
        <f t="shared" si="11"/>
        <v>0</v>
      </c>
    </row>
    <row r="78" spans="1:14">
      <c r="A78" s="41">
        <v>76</v>
      </c>
      <c r="B78" s="104" t="s">
        <v>167</v>
      </c>
      <c r="C78" s="98">
        <v>1881</v>
      </c>
      <c r="D78" s="98">
        <v>1995</v>
      </c>
      <c r="E78" s="98">
        <v>2050</v>
      </c>
      <c r="F78" s="98"/>
      <c r="G78" s="98"/>
      <c r="H78" s="98"/>
      <c r="I78" s="100">
        <f t="shared" si="6"/>
        <v>1.085440013554763E-3</v>
      </c>
      <c r="J78" s="100">
        <f t="shared" si="7"/>
        <v>8.9845826687931951E-2</v>
      </c>
      <c r="K78" s="97">
        <f t="shared" si="8"/>
        <v>169</v>
      </c>
      <c r="L78" s="101">
        <f t="shared" si="10"/>
        <v>1.6181074844652107E-3</v>
      </c>
      <c r="M78" s="98">
        <f t="shared" si="9"/>
        <v>55</v>
      </c>
      <c r="N78" s="98">
        <f t="shared" si="11"/>
        <v>0</v>
      </c>
    </row>
    <row r="79" spans="1:14">
      <c r="A79" s="41">
        <v>77</v>
      </c>
      <c r="B79" s="104" t="s">
        <v>168</v>
      </c>
      <c r="C79" s="98">
        <v>6862</v>
      </c>
      <c r="D79" s="98">
        <v>7127</v>
      </c>
      <c r="E79" s="98">
        <v>7178</v>
      </c>
      <c r="F79" s="98"/>
      <c r="G79" s="98"/>
      <c r="H79" s="98"/>
      <c r="I79" s="100">
        <f t="shared" si="6"/>
        <v>3.8006284962419949E-3</v>
      </c>
      <c r="J79" s="100">
        <f t="shared" si="7"/>
        <v>4.6050714077528421E-2</v>
      </c>
      <c r="K79" s="97">
        <f t="shared" si="8"/>
        <v>316</v>
      </c>
      <c r="L79" s="101">
        <f t="shared" si="10"/>
        <v>3.0255737579349502E-3</v>
      </c>
      <c r="M79" s="98">
        <f t="shared" si="9"/>
        <v>51</v>
      </c>
      <c r="N79" s="98">
        <f t="shared" si="11"/>
        <v>0</v>
      </c>
    </row>
    <row r="80" spans="1:14">
      <c r="A80" s="41">
        <v>78</v>
      </c>
      <c r="B80" s="104" t="s">
        <v>169</v>
      </c>
      <c r="C80" s="98">
        <v>5194</v>
      </c>
      <c r="D80" s="98">
        <v>5230</v>
      </c>
      <c r="E80" s="98">
        <v>5256</v>
      </c>
      <c r="F80" s="98"/>
      <c r="G80" s="98"/>
      <c r="H80" s="98"/>
      <c r="I80" s="100">
        <f t="shared" si="6"/>
        <v>2.7829622981677244E-3</v>
      </c>
      <c r="J80" s="100">
        <f t="shared" si="7"/>
        <v>1.1936850211782826E-2</v>
      </c>
      <c r="K80" s="97">
        <f t="shared" si="8"/>
        <v>62</v>
      </c>
      <c r="L80" s="101">
        <f t="shared" si="10"/>
        <v>5.9362523098723701E-4</v>
      </c>
      <c r="M80" s="98">
        <f t="shared" si="9"/>
        <v>26</v>
      </c>
      <c r="N80" s="98">
        <f t="shared" si="11"/>
        <v>0</v>
      </c>
    </row>
    <row r="81" spans="1:14">
      <c r="A81" s="41">
        <v>79</v>
      </c>
      <c r="B81" s="104" t="s">
        <v>170</v>
      </c>
      <c r="C81" s="98">
        <v>1579</v>
      </c>
      <c r="D81" s="98">
        <v>1641</v>
      </c>
      <c r="E81" s="98">
        <v>1632</v>
      </c>
      <c r="F81" s="98"/>
      <c r="G81" s="98"/>
      <c r="H81" s="98"/>
      <c r="I81" s="100">
        <f t="shared" si="6"/>
        <v>8.6411614737627964E-4</v>
      </c>
      <c r="J81" s="100">
        <f t="shared" si="7"/>
        <v>3.356554781507283E-2</v>
      </c>
      <c r="K81" s="97">
        <f t="shared" si="8"/>
        <v>53</v>
      </c>
      <c r="L81" s="101">
        <f t="shared" si="10"/>
        <v>5.0745382648908978E-4</v>
      </c>
      <c r="M81" s="98">
        <f t="shared" si="9"/>
        <v>-9</v>
      </c>
      <c r="N81" s="98">
        <f t="shared" si="11"/>
        <v>0</v>
      </c>
    </row>
    <row r="82" spans="1:14">
      <c r="A82" s="41">
        <v>80</v>
      </c>
      <c r="B82" s="104" t="s">
        <v>171</v>
      </c>
      <c r="C82" s="98">
        <v>6614</v>
      </c>
      <c r="D82" s="98">
        <v>6985</v>
      </c>
      <c r="E82" s="98">
        <v>6953</v>
      </c>
      <c r="F82" s="98"/>
      <c r="G82" s="98"/>
      <c r="H82" s="98"/>
      <c r="I82" s="100">
        <f t="shared" si="6"/>
        <v>3.6814948362176914E-3</v>
      </c>
      <c r="J82" s="100">
        <f t="shared" si="7"/>
        <v>5.1254913819171452E-2</v>
      </c>
      <c r="K82" s="97">
        <f t="shared" si="8"/>
        <v>339</v>
      </c>
      <c r="L82" s="101">
        <f t="shared" si="10"/>
        <v>3.2457895694302154E-3</v>
      </c>
      <c r="M82" s="98">
        <f t="shared" si="9"/>
        <v>-32</v>
      </c>
      <c r="N82" s="98">
        <f t="shared" si="11"/>
        <v>0</v>
      </c>
    </row>
    <row r="83" spans="1:14">
      <c r="A83" s="41">
        <v>81</v>
      </c>
      <c r="B83" s="104" t="s">
        <v>172</v>
      </c>
      <c r="C83" s="98">
        <v>7835</v>
      </c>
      <c r="D83" s="98">
        <v>8295</v>
      </c>
      <c r="E83" s="98">
        <v>8344</v>
      </c>
      <c r="F83" s="98"/>
      <c r="G83" s="98"/>
      <c r="H83" s="98"/>
      <c r="I83" s="100">
        <f t="shared" si="6"/>
        <v>4.4180055966346063E-3</v>
      </c>
      <c r="J83" s="100">
        <f t="shared" si="7"/>
        <v>6.4964901084875556E-2</v>
      </c>
      <c r="K83" s="97">
        <f t="shared" si="8"/>
        <v>509</v>
      </c>
      <c r="L83" s="101">
        <f t="shared" si="10"/>
        <v>4.8734716543952202E-3</v>
      </c>
      <c r="M83" s="98">
        <f t="shared" si="9"/>
        <v>49</v>
      </c>
      <c r="N83" s="98">
        <f t="shared" si="11"/>
        <v>0</v>
      </c>
    </row>
    <row r="84" spans="1:14" s="110" customFormat="1">
      <c r="A84" s="194" t="s">
        <v>173</v>
      </c>
      <c r="B84" s="194"/>
      <c r="C84" s="66">
        <v>1784192</v>
      </c>
      <c r="D84" s="66">
        <v>1880801</v>
      </c>
      <c r="E84" s="66">
        <v>1888635</v>
      </c>
      <c r="F84" s="66"/>
      <c r="G84" s="66"/>
      <c r="H84" s="66"/>
      <c r="I84" s="100">
        <f t="shared" si="6"/>
        <v>1</v>
      </c>
      <c r="J84" s="100">
        <f t="shared" si="7"/>
        <v>5.8537982459286896E-2</v>
      </c>
      <c r="K84" s="97">
        <f t="shared" si="8"/>
        <v>104443</v>
      </c>
      <c r="L84" s="101">
        <f t="shared" si="10"/>
        <v>1</v>
      </c>
      <c r="M84" s="97">
        <f t="shared" si="9"/>
        <v>7834</v>
      </c>
      <c r="N84" s="98">
        <f t="shared" si="11"/>
        <v>0</v>
      </c>
    </row>
    <row r="85" spans="1:14">
      <c r="C85" s="138"/>
      <c r="D85" s="138"/>
      <c r="E85" s="139"/>
      <c r="F85" s="141"/>
      <c r="G85" s="141"/>
      <c r="H85" s="141"/>
      <c r="I85" s="57"/>
      <c r="L85" s="12"/>
    </row>
    <row r="86" spans="1:14">
      <c r="C86" s="127"/>
      <c r="D86" s="127"/>
      <c r="E86" s="127"/>
      <c r="F86" s="127"/>
      <c r="G86" s="127"/>
      <c r="H86" s="127"/>
      <c r="L86" s="12"/>
    </row>
    <row r="87" spans="1:14">
      <c r="C87" s="138"/>
      <c r="D87" s="138"/>
      <c r="E87" s="139"/>
      <c r="F87" s="141"/>
      <c r="G87" s="141"/>
      <c r="H87" s="141"/>
      <c r="L87" s="12"/>
    </row>
    <row r="88" spans="1:14">
      <c r="C88" s="138"/>
      <c r="D88" s="138"/>
      <c r="E88" s="139"/>
      <c r="F88" s="141"/>
      <c r="G88" s="141"/>
      <c r="H88" s="141"/>
      <c r="L88" s="12"/>
    </row>
    <row r="89" spans="1:14">
      <c r="C89" s="138"/>
      <c r="D89" s="138"/>
      <c r="E89" s="139"/>
      <c r="F89" s="141"/>
      <c r="G89" s="141"/>
      <c r="H89" s="141"/>
      <c r="L89" s="12"/>
    </row>
    <row r="90" spans="1:14">
      <c r="C90" s="138"/>
      <c r="D90" s="138"/>
      <c r="E90" s="139"/>
      <c r="F90" s="141"/>
      <c r="G90" s="141"/>
      <c r="H90" s="141"/>
      <c r="L90" s="12"/>
    </row>
    <row r="91" spans="1:14">
      <c r="C91" s="138"/>
      <c r="D91" s="138"/>
      <c r="E91" s="139"/>
      <c r="F91" s="141"/>
      <c r="G91" s="141"/>
      <c r="H91" s="141"/>
    </row>
    <row r="92" spans="1:14">
      <c r="C92" s="138"/>
      <c r="D92" s="138"/>
      <c r="E92" s="139"/>
      <c r="F92" s="141"/>
      <c r="G92" s="141"/>
      <c r="H92" s="141"/>
    </row>
    <row r="93" spans="1:14">
      <c r="C93" s="138"/>
      <c r="D93" s="138"/>
      <c r="E93" s="139"/>
      <c r="F93" s="141"/>
      <c r="G93" s="141"/>
      <c r="H93" s="141"/>
    </row>
    <row r="94" spans="1:14">
      <c r="C94" s="138"/>
      <c r="D94" s="138"/>
      <c r="E94" s="139"/>
      <c r="F94" s="141"/>
      <c r="G94" s="141"/>
      <c r="H94" s="141"/>
    </row>
    <row r="95" spans="1:14">
      <c r="C95" s="138"/>
      <c r="D95" s="138"/>
      <c r="E95" s="139"/>
      <c r="F95" s="141"/>
      <c r="G95" s="141"/>
      <c r="H95" s="141"/>
    </row>
    <row r="96" spans="1:14">
      <c r="C96" s="138"/>
      <c r="D96" s="138"/>
      <c r="E96" s="139"/>
      <c r="F96" s="141"/>
      <c r="G96" s="141"/>
      <c r="H96" s="141"/>
    </row>
    <row r="97" spans="3:9">
      <c r="C97" s="138"/>
      <c r="D97" s="138"/>
      <c r="E97" s="139"/>
      <c r="F97" s="141"/>
      <c r="G97" s="141"/>
      <c r="H97" s="141"/>
    </row>
    <row r="98" spans="3:9">
      <c r="C98" s="138"/>
      <c r="D98" s="138"/>
      <c r="E98" s="139"/>
      <c r="F98" s="141"/>
      <c r="G98" s="141"/>
      <c r="H98" s="141"/>
    </row>
    <row r="99" spans="3:9">
      <c r="C99" s="138"/>
      <c r="D99" s="138"/>
      <c r="E99" s="139"/>
      <c r="F99" s="141"/>
      <c r="G99" s="141"/>
      <c r="H99" s="141"/>
    </row>
    <row r="100" spans="3:9">
      <c r="C100" s="138"/>
      <c r="D100" s="138"/>
      <c r="E100" s="139"/>
      <c r="F100" s="141"/>
      <c r="G100" s="141"/>
      <c r="H100" s="141"/>
    </row>
    <row r="101" spans="3:9">
      <c r="C101" s="138"/>
      <c r="D101" s="138"/>
      <c r="E101" s="139"/>
      <c r="F101" s="141"/>
      <c r="G101" s="141"/>
      <c r="H101" s="141"/>
    </row>
    <row r="102" spans="3:9">
      <c r="C102" s="138"/>
      <c r="D102" s="138"/>
      <c r="E102" s="139"/>
      <c r="F102" s="141"/>
      <c r="G102" s="141"/>
      <c r="H102" s="141"/>
      <c r="I102" s="11"/>
    </row>
    <row r="103" spans="3:9">
      <c r="C103" s="138"/>
      <c r="D103" s="138"/>
      <c r="E103" s="139"/>
      <c r="F103" s="141"/>
      <c r="G103" s="141"/>
      <c r="H103" s="141"/>
    </row>
    <row r="104" spans="3:9">
      <c r="C104" s="138"/>
      <c r="D104" s="138"/>
      <c r="E104" s="139"/>
      <c r="F104" s="141"/>
      <c r="G104" s="141"/>
      <c r="H104" s="141"/>
    </row>
    <row r="105" spans="3:9">
      <c r="C105" s="138"/>
      <c r="D105" s="138"/>
      <c r="E105" s="139"/>
      <c r="F105" s="141"/>
      <c r="G105" s="141"/>
      <c r="H105" s="141"/>
    </row>
    <row r="106" spans="3:9">
      <c r="C106" s="138"/>
      <c r="D106" s="138"/>
      <c r="E106" s="139"/>
      <c r="F106" s="141"/>
      <c r="G106" s="141"/>
      <c r="H106" s="141"/>
    </row>
    <row r="107" spans="3:9">
      <c r="C107" s="138"/>
      <c r="D107" s="138"/>
      <c r="E107" s="139"/>
      <c r="F107" s="141"/>
      <c r="G107" s="141"/>
      <c r="H107" s="141"/>
    </row>
    <row r="108" spans="3:9">
      <c r="C108" s="138"/>
      <c r="D108" s="138"/>
      <c r="E108" s="139"/>
      <c r="F108" s="141"/>
      <c r="G108" s="141"/>
      <c r="H108" s="141"/>
    </row>
    <row r="109" spans="3:9">
      <c r="C109" s="138"/>
      <c r="D109" s="138"/>
      <c r="E109" s="139"/>
      <c r="F109" s="141"/>
      <c r="G109" s="141"/>
      <c r="H109" s="141"/>
    </row>
    <row r="110" spans="3:9">
      <c r="C110" s="138"/>
      <c r="D110" s="138"/>
      <c r="E110" s="139"/>
      <c r="F110" s="141"/>
      <c r="G110" s="141"/>
      <c r="H110" s="141"/>
    </row>
    <row r="111" spans="3:9">
      <c r="C111" s="138"/>
      <c r="D111" s="138"/>
      <c r="E111" s="139"/>
      <c r="F111" s="141"/>
      <c r="G111" s="141"/>
      <c r="H111" s="141"/>
    </row>
    <row r="112" spans="3:9">
      <c r="C112" s="138"/>
      <c r="D112" s="138"/>
      <c r="E112" s="139"/>
      <c r="F112" s="141"/>
      <c r="G112" s="141"/>
      <c r="H112" s="141"/>
    </row>
    <row r="113" spans="3:8">
      <c r="C113" s="138"/>
      <c r="D113" s="138"/>
      <c r="E113" s="139"/>
      <c r="F113" s="141"/>
      <c r="G113" s="141"/>
      <c r="H113" s="141"/>
    </row>
    <row r="114" spans="3:8">
      <c r="C114" s="138"/>
      <c r="D114" s="138"/>
      <c r="E114" s="139"/>
      <c r="F114" s="141"/>
      <c r="G114" s="141"/>
      <c r="H114" s="141"/>
    </row>
    <row r="115" spans="3:8">
      <c r="C115" s="138"/>
      <c r="D115" s="138"/>
      <c r="E115" s="139"/>
      <c r="F115" s="141"/>
      <c r="G115" s="141"/>
      <c r="H115" s="141"/>
    </row>
    <row r="116" spans="3:8">
      <c r="C116" s="138"/>
      <c r="D116" s="138"/>
      <c r="E116" s="139"/>
      <c r="F116" s="141"/>
      <c r="G116" s="141"/>
      <c r="H116" s="141"/>
    </row>
    <row r="117" spans="3:8">
      <c r="C117" s="138"/>
      <c r="D117" s="138"/>
      <c r="E117" s="139"/>
      <c r="F117" s="141"/>
      <c r="G117" s="141"/>
      <c r="H117" s="141"/>
    </row>
    <row r="118" spans="3:8">
      <c r="C118" s="138"/>
      <c r="D118" s="138"/>
      <c r="E118" s="139"/>
      <c r="F118" s="141"/>
      <c r="G118" s="141"/>
      <c r="H118" s="141"/>
    </row>
    <row r="119" spans="3:8">
      <c r="C119" s="138"/>
      <c r="D119" s="138"/>
      <c r="E119" s="139"/>
      <c r="F119" s="141"/>
      <c r="G119" s="141"/>
      <c r="H119" s="141"/>
    </row>
    <row r="120" spans="3:8">
      <c r="C120" s="138"/>
      <c r="D120" s="138"/>
      <c r="E120" s="139"/>
      <c r="F120" s="141"/>
      <c r="G120" s="141"/>
      <c r="H120" s="141"/>
    </row>
    <row r="121" spans="3:8">
      <c r="C121" s="138"/>
      <c r="D121" s="138"/>
      <c r="E121" s="139"/>
      <c r="F121" s="141"/>
      <c r="G121" s="141"/>
      <c r="H121" s="141"/>
    </row>
    <row r="122" spans="3:8">
      <c r="C122" s="138"/>
      <c r="D122" s="138"/>
      <c r="E122" s="139"/>
      <c r="F122" s="141"/>
      <c r="G122" s="141"/>
      <c r="H122" s="141"/>
    </row>
    <row r="123" spans="3:8">
      <c r="C123" s="138"/>
      <c r="D123" s="138"/>
      <c r="E123" s="139"/>
      <c r="F123" s="141"/>
      <c r="G123" s="141"/>
      <c r="H123" s="141"/>
    </row>
    <row r="124" spans="3:8">
      <c r="C124" s="138"/>
      <c r="D124" s="138"/>
      <c r="E124" s="139"/>
      <c r="F124" s="141"/>
      <c r="G124" s="141"/>
      <c r="H124" s="141"/>
    </row>
    <row r="125" spans="3:8">
      <c r="C125" s="138"/>
      <c r="D125" s="138"/>
      <c r="E125" s="139"/>
      <c r="F125" s="141"/>
      <c r="G125" s="141"/>
      <c r="H125" s="141"/>
    </row>
    <row r="126" spans="3:8">
      <c r="C126" s="138"/>
      <c r="D126" s="138"/>
      <c r="E126" s="139"/>
      <c r="F126" s="141"/>
      <c r="G126" s="141"/>
      <c r="H126" s="141"/>
    </row>
    <row r="127" spans="3:8">
      <c r="C127" s="138"/>
      <c r="D127" s="138"/>
      <c r="E127" s="139"/>
      <c r="F127" s="141"/>
      <c r="G127" s="141"/>
      <c r="H127" s="141"/>
    </row>
    <row r="128" spans="3:8">
      <c r="C128" s="138"/>
      <c r="D128" s="138"/>
      <c r="E128" s="139"/>
      <c r="F128" s="141"/>
      <c r="G128" s="141"/>
      <c r="H128" s="141"/>
    </row>
    <row r="129" spans="3:8">
      <c r="C129" s="138"/>
      <c r="D129" s="138"/>
      <c r="E129" s="139"/>
      <c r="F129" s="141"/>
      <c r="G129" s="141"/>
      <c r="H129" s="141"/>
    </row>
    <row r="130" spans="3:8">
      <c r="C130" s="138"/>
      <c r="D130" s="138"/>
      <c r="E130" s="139"/>
      <c r="F130" s="141"/>
      <c r="G130" s="141"/>
      <c r="H130" s="141"/>
    </row>
    <row r="131" spans="3:8">
      <c r="C131" s="138"/>
      <c r="D131" s="138"/>
      <c r="E131" s="139"/>
      <c r="F131" s="141"/>
      <c r="G131" s="141"/>
      <c r="H131" s="141"/>
    </row>
    <row r="132" spans="3:8">
      <c r="C132" s="138"/>
      <c r="D132" s="138"/>
      <c r="E132" s="139"/>
      <c r="F132" s="141"/>
      <c r="G132" s="141"/>
      <c r="H132" s="141"/>
    </row>
    <row r="133" spans="3:8">
      <c r="C133" s="138"/>
      <c r="D133" s="138"/>
      <c r="E133" s="139"/>
      <c r="F133" s="141"/>
      <c r="G133" s="141"/>
      <c r="H133" s="141"/>
    </row>
    <row r="134" spans="3:8">
      <c r="C134" s="138"/>
      <c r="D134" s="138"/>
      <c r="E134" s="139"/>
      <c r="F134" s="141"/>
      <c r="G134" s="141"/>
      <c r="H134" s="141"/>
    </row>
    <row r="135" spans="3:8">
      <c r="C135" s="138"/>
      <c r="D135" s="138"/>
      <c r="E135" s="139"/>
      <c r="F135" s="141"/>
      <c r="G135" s="141"/>
      <c r="H135" s="141"/>
    </row>
    <row r="136" spans="3:8">
      <c r="C136" s="138"/>
      <c r="D136" s="138"/>
      <c r="E136" s="139"/>
      <c r="F136" s="141"/>
      <c r="G136" s="141"/>
      <c r="H136" s="141"/>
    </row>
    <row r="137" spans="3:8">
      <c r="C137" s="138"/>
      <c r="D137" s="138"/>
      <c r="E137" s="139"/>
      <c r="F137" s="141"/>
      <c r="G137" s="141"/>
      <c r="H137" s="141"/>
    </row>
    <row r="138" spans="3:8">
      <c r="C138" s="138"/>
      <c r="D138" s="138"/>
      <c r="E138" s="139"/>
      <c r="F138" s="141"/>
      <c r="G138" s="141"/>
      <c r="H138" s="141"/>
    </row>
    <row r="139" spans="3:8">
      <c r="C139" s="138"/>
      <c r="D139" s="138"/>
      <c r="E139" s="139"/>
      <c r="F139" s="141"/>
      <c r="G139" s="141"/>
      <c r="H139" s="141"/>
    </row>
    <row r="140" spans="3:8">
      <c r="C140" s="138"/>
      <c r="D140" s="138"/>
      <c r="E140" s="139"/>
      <c r="F140" s="141"/>
      <c r="G140" s="141"/>
      <c r="H140" s="141"/>
    </row>
    <row r="141" spans="3:8">
      <c r="C141" s="138"/>
      <c r="D141" s="138"/>
      <c r="E141" s="139"/>
      <c r="F141" s="141"/>
      <c r="G141" s="141"/>
      <c r="H141" s="141"/>
    </row>
    <row r="142" spans="3:8">
      <c r="C142" s="138"/>
      <c r="D142" s="138"/>
      <c r="E142" s="139"/>
      <c r="F142" s="141"/>
      <c r="G142" s="141"/>
      <c r="H142" s="141"/>
    </row>
    <row r="143" spans="3:8">
      <c r="C143" s="138"/>
      <c r="D143" s="138"/>
      <c r="E143" s="139"/>
      <c r="F143" s="141"/>
      <c r="G143" s="141"/>
      <c r="H143" s="141"/>
    </row>
    <row r="144" spans="3:8">
      <c r="C144" s="15"/>
      <c r="D144" s="15"/>
      <c r="E144" s="15"/>
      <c r="F144" s="15"/>
      <c r="G144" s="15"/>
      <c r="H144" s="15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7"/>
  <sheetViews>
    <sheetView topLeftCell="N1" zoomScale="83" zoomScaleNormal="83" workbookViewId="0">
      <pane ySplit="2" topLeftCell="A3" activePane="bottomLeft" state="frozen"/>
      <selection activeCell="W1" sqref="W1"/>
      <selection pane="bottomLeft" activeCell="Z13" sqref="Z13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8" width="12" style="5" customWidth="1"/>
    <col min="9" max="9" width="33.140625" style="5" customWidth="1"/>
    <col min="10" max="10" width="28.42578125" style="5" customWidth="1"/>
    <col min="11" max="11" width="28.28515625" style="5" customWidth="1"/>
    <col min="12" max="12" width="20.28515625" style="5" customWidth="1"/>
    <col min="13" max="14" width="32.42578125" style="5" customWidth="1"/>
    <col min="15" max="15" width="34.5703125" style="5" bestFit="1" customWidth="1"/>
    <col min="16" max="16384" width="9.140625" style="5"/>
  </cols>
  <sheetData>
    <row r="1" spans="1:16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6" ht="30">
      <c r="A2" s="95" t="s">
        <v>1</v>
      </c>
      <c r="B2" s="9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315</v>
      </c>
      <c r="J2" s="92" t="s">
        <v>316</v>
      </c>
      <c r="K2" s="92" t="s">
        <v>303</v>
      </c>
      <c r="L2" s="92" t="s">
        <v>304</v>
      </c>
      <c r="M2" s="96" t="s">
        <v>308</v>
      </c>
      <c r="N2" s="161" t="s">
        <v>307</v>
      </c>
    </row>
    <row r="3" spans="1:16">
      <c r="A3" s="37">
        <v>1</v>
      </c>
      <c r="B3" s="99" t="s">
        <v>2</v>
      </c>
      <c r="C3" s="98">
        <v>33583</v>
      </c>
      <c r="D3" s="98">
        <v>31620</v>
      </c>
      <c r="E3" s="98">
        <v>33191</v>
      </c>
      <c r="F3" s="98"/>
      <c r="G3" s="98"/>
      <c r="H3" s="98"/>
      <c r="I3" s="100">
        <f t="shared" ref="I3:I66" si="0">E3/$E$92</f>
        <v>7.9419354097714206E-3</v>
      </c>
      <c r="J3" s="100">
        <f t="shared" ref="J3:J66" si="1">(E3-C3)/C3</f>
        <v>-1.1672572432480719E-2</v>
      </c>
      <c r="K3" s="97">
        <f t="shared" ref="K3:K66" si="2">E3-C3</f>
        <v>-392</v>
      </c>
      <c r="L3" s="101">
        <f>K3/$K$92</f>
        <v>-1.1088575655484744E-3</v>
      </c>
      <c r="M3" s="98">
        <f t="shared" ref="M3:M66" si="3">E3-D3</f>
        <v>1571</v>
      </c>
      <c r="N3" s="98">
        <f>H3-G3</f>
        <v>0</v>
      </c>
      <c r="O3" s="3"/>
      <c r="P3" s="8"/>
    </row>
    <row r="4" spans="1:16">
      <c r="A4" s="37">
        <v>2</v>
      </c>
      <c r="B4" s="99" t="s">
        <v>3</v>
      </c>
      <c r="C4" s="98">
        <v>11028</v>
      </c>
      <c r="D4" s="98">
        <v>3701</v>
      </c>
      <c r="E4" s="98">
        <v>8685</v>
      </c>
      <c r="F4" s="98"/>
      <c r="G4" s="98"/>
      <c r="H4" s="98"/>
      <c r="I4" s="100">
        <f t="shared" si="0"/>
        <v>2.0781449499522398E-3</v>
      </c>
      <c r="J4" s="100">
        <f t="shared" si="1"/>
        <v>-0.21245919477693145</v>
      </c>
      <c r="K4" s="97">
        <f t="shared" si="2"/>
        <v>-2343</v>
      </c>
      <c r="L4" s="101">
        <f t="shared" ref="L4:L67" si="4">K4/$K$92</f>
        <v>-6.6276869287757029E-3</v>
      </c>
      <c r="M4" s="98">
        <f t="shared" si="3"/>
        <v>4984</v>
      </c>
      <c r="N4" s="98">
        <f t="shared" ref="N4:N67" si="5">H4-G4</f>
        <v>0</v>
      </c>
      <c r="O4" s="3"/>
      <c r="P4" s="8"/>
    </row>
    <row r="5" spans="1:16">
      <c r="A5" s="37">
        <v>3</v>
      </c>
      <c r="B5" s="99" t="s">
        <v>4</v>
      </c>
      <c r="C5" s="98">
        <v>1338</v>
      </c>
      <c r="D5" s="98">
        <v>1289</v>
      </c>
      <c r="E5" s="98">
        <v>1329</v>
      </c>
      <c r="F5" s="98"/>
      <c r="G5" s="98"/>
      <c r="H5" s="98"/>
      <c r="I5" s="100">
        <f t="shared" si="0"/>
        <v>3.1800283690115445E-4</v>
      </c>
      <c r="J5" s="100">
        <f t="shared" si="1"/>
        <v>-6.7264573991031393E-3</v>
      </c>
      <c r="K5" s="97">
        <f t="shared" si="2"/>
        <v>-9</v>
      </c>
      <c r="L5" s="101">
        <f t="shared" si="4"/>
        <v>-2.5458464515143543E-5</v>
      </c>
      <c r="M5" s="98">
        <f t="shared" si="3"/>
        <v>40</v>
      </c>
      <c r="N5" s="98">
        <f t="shared" si="5"/>
        <v>0</v>
      </c>
      <c r="O5" s="3"/>
      <c r="P5" s="8"/>
    </row>
    <row r="6" spans="1:16">
      <c r="A6" s="37">
        <v>5</v>
      </c>
      <c r="B6" s="99" t="s">
        <v>5</v>
      </c>
      <c r="C6" s="98">
        <v>456</v>
      </c>
      <c r="D6" s="98">
        <v>440</v>
      </c>
      <c r="E6" s="98">
        <v>462</v>
      </c>
      <c r="F6" s="98"/>
      <c r="G6" s="98"/>
      <c r="H6" s="98"/>
      <c r="I6" s="100">
        <f t="shared" si="0"/>
        <v>1.1054726158640584E-4</v>
      </c>
      <c r="J6" s="100">
        <f t="shared" si="1"/>
        <v>1.3157894736842105E-2</v>
      </c>
      <c r="K6" s="97">
        <f t="shared" si="2"/>
        <v>6</v>
      </c>
      <c r="L6" s="101">
        <f t="shared" si="4"/>
        <v>1.6972309676762362E-5</v>
      </c>
      <c r="M6" s="98">
        <f t="shared" si="3"/>
        <v>22</v>
      </c>
      <c r="N6" s="98">
        <f t="shared" si="5"/>
        <v>0</v>
      </c>
      <c r="O6" s="3"/>
      <c r="P6" s="8"/>
    </row>
    <row r="7" spans="1:16">
      <c r="A7" s="37">
        <v>6</v>
      </c>
      <c r="B7" s="99" t="s">
        <v>6</v>
      </c>
      <c r="C7" s="98">
        <v>126</v>
      </c>
      <c r="D7" s="98">
        <v>113</v>
      </c>
      <c r="E7" s="98">
        <v>113</v>
      </c>
      <c r="F7" s="98"/>
      <c r="G7" s="98"/>
      <c r="H7" s="98"/>
      <c r="I7" s="100">
        <f t="shared" si="0"/>
        <v>2.7038615929142556E-5</v>
      </c>
      <c r="J7" s="100">
        <f t="shared" si="1"/>
        <v>-0.10317460317460317</v>
      </c>
      <c r="K7" s="97">
        <f t="shared" si="2"/>
        <v>-13</v>
      </c>
      <c r="L7" s="101">
        <f t="shared" si="4"/>
        <v>-3.6773337632985116E-5</v>
      </c>
      <c r="M7" s="98">
        <f t="shared" si="3"/>
        <v>0</v>
      </c>
      <c r="N7" s="98">
        <f t="shared" si="5"/>
        <v>0</v>
      </c>
      <c r="O7" s="3"/>
      <c r="P7" s="8"/>
    </row>
    <row r="8" spans="1:16">
      <c r="A8" s="37">
        <v>7</v>
      </c>
      <c r="B8" s="99" t="s">
        <v>7</v>
      </c>
      <c r="C8" s="98">
        <v>1068</v>
      </c>
      <c r="D8" s="98">
        <v>1200</v>
      </c>
      <c r="E8" s="98">
        <v>1239</v>
      </c>
      <c r="F8" s="98"/>
      <c r="G8" s="98"/>
      <c r="H8" s="98"/>
      <c r="I8" s="100">
        <f t="shared" si="0"/>
        <v>2.9646765607263385E-4</v>
      </c>
      <c r="J8" s="100">
        <f t="shared" si="1"/>
        <v>0.1601123595505618</v>
      </c>
      <c r="K8" s="97">
        <f t="shared" si="2"/>
        <v>171</v>
      </c>
      <c r="L8" s="101">
        <f t="shared" si="4"/>
        <v>4.837108257877273E-4</v>
      </c>
      <c r="M8" s="98">
        <f t="shared" si="3"/>
        <v>39</v>
      </c>
      <c r="N8" s="98">
        <f t="shared" si="5"/>
        <v>0</v>
      </c>
      <c r="O8" s="3"/>
      <c r="P8" s="8"/>
    </row>
    <row r="9" spans="1:16">
      <c r="A9" s="37">
        <v>8</v>
      </c>
      <c r="B9" s="99" t="s">
        <v>305</v>
      </c>
      <c r="C9" s="98">
        <v>3529</v>
      </c>
      <c r="D9" s="98">
        <v>3679</v>
      </c>
      <c r="E9" s="98">
        <v>3869</v>
      </c>
      <c r="F9" s="98"/>
      <c r="G9" s="98"/>
      <c r="H9" s="98"/>
      <c r="I9" s="100">
        <f t="shared" si="0"/>
        <v>9.2577349583940303E-4</v>
      </c>
      <c r="J9" s="100">
        <f t="shared" si="1"/>
        <v>9.634457353357892E-2</v>
      </c>
      <c r="K9" s="97">
        <f t="shared" si="2"/>
        <v>340</v>
      </c>
      <c r="L9" s="101">
        <f t="shared" si="4"/>
        <v>9.6176421501653381E-4</v>
      </c>
      <c r="M9" s="98">
        <f t="shared" si="3"/>
        <v>190</v>
      </c>
      <c r="N9" s="98">
        <f t="shared" si="5"/>
        <v>0</v>
      </c>
      <c r="O9" s="3"/>
      <c r="P9" s="8"/>
    </row>
    <row r="10" spans="1:16">
      <c r="A10" s="37">
        <v>9</v>
      </c>
      <c r="B10" s="99" t="s">
        <v>8</v>
      </c>
      <c r="C10" s="98">
        <v>467</v>
      </c>
      <c r="D10" s="98">
        <v>537</v>
      </c>
      <c r="E10" s="98">
        <v>557</v>
      </c>
      <c r="F10" s="98"/>
      <c r="G10" s="98"/>
      <c r="H10" s="98"/>
      <c r="I10" s="100">
        <f t="shared" si="0"/>
        <v>1.3327884134984428E-4</v>
      </c>
      <c r="J10" s="100">
        <f t="shared" si="1"/>
        <v>0.19271948608137046</v>
      </c>
      <c r="K10" s="97">
        <f t="shared" si="2"/>
        <v>90</v>
      </c>
      <c r="L10" s="101">
        <f t="shared" si="4"/>
        <v>2.5458464515143545E-4</v>
      </c>
      <c r="M10" s="98">
        <f t="shared" si="3"/>
        <v>20</v>
      </c>
      <c r="N10" s="98">
        <f t="shared" si="5"/>
        <v>0</v>
      </c>
      <c r="O10" s="3"/>
      <c r="P10" s="8"/>
    </row>
    <row r="11" spans="1:16">
      <c r="A11" s="102">
        <v>10</v>
      </c>
      <c r="B11" s="99" t="s">
        <v>9</v>
      </c>
      <c r="C11" s="97">
        <v>129448</v>
      </c>
      <c r="D11" s="97">
        <v>138418</v>
      </c>
      <c r="E11" s="97">
        <v>140790</v>
      </c>
      <c r="F11" s="97"/>
      <c r="G11" s="97"/>
      <c r="H11" s="97"/>
      <c r="I11" s="100">
        <f t="shared" si="0"/>
        <v>3.3688201209415757E-2</v>
      </c>
      <c r="J11" s="100">
        <f t="shared" si="1"/>
        <v>8.7618194178357339E-2</v>
      </c>
      <c r="K11" s="97">
        <f t="shared" si="2"/>
        <v>11342</v>
      </c>
      <c r="L11" s="101">
        <f t="shared" si="4"/>
        <v>3.2083322725639789E-2</v>
      </c>
      <c r="M11" s="98">
        <f t="shared" si="3"/>
        <v>2372</v>
      </c>
      <c r="N11" s="98">
        <f t="shared" si="5"/>
        <v>0</v>
      </c>
      <c r="O11" s="3"/>
      <c r="P11" s="8"/>
    </row>
    <row r="12" spans="1:16">
      <c r="A12" s="102">
        <v>11</v>
      </c>
      <c r="B12" s="99" t="s">
        <v>10</v>
      </c>
      <c r="C12" s="97">
        <v>2614</v>
      </c>
      <c r="D12" s="97">
        <v>2653</v>
      </c>
      <c r="E12" s="97">
        <v>2665</v>
      </c>
      <c r="F12" s="97"/>
      <c r="G12" s="97"/>
      <c r="H12" s="97"/>
      <c r="I12" s="100">
        <f t="shared" si="0"/>
        <v>6.3768063231119392E-4</v>
      </c>
      <c r="J12" s="100">
        <f t="shared" si="1"/>
        <v>1.9510328997704666E-2</v>
      </c>
      <c r="K12" s="97">
        <f t="shared" si="2"/>
        <v>51</v>
      </c>
      <c r="L12" s="101">
        <f t="shared" si="4"/>
        <v>1.4426463225248007E-4</v>
      </c>
      <c r="M12" s="98">
        <f t="shared" si="3"/>
        <v>12</v>
      </c>
      <c r="N12" s="98">
        <f t="shared" si="5"/>
        <v>0</v>
      </c>
      <c r="O12" s="3"/>
      <c r="P12" s="8"/>
    </row>
    <row r="13" spans="1:16">
      <c r="A13" s="102">
        <v>12</v>
      </c>
      <c r="B13" s="99" t="s">
        <v>11</v>
      </c>
      <c r="C13" s="97">
        <v>1390</v>
      </c>
      <c r="D13" s="97">
        <v>1596</v>
      </c>
      <c r="E13" s="97">
        <v>1620</v>
      </c>
      <c r="F13" s="97"/>
      <c r="G13" s="97"/>
      <c r="H13" s="97"/>
      <c r="I13" s="100">
        <f t="shared" si="0"/>
        <v>3.8763325491337114E-4</v>
      </c>
      <c r="J13" s="100">
        <f t="shared" si="1"/>
        <v>0.16546762589928057</v>
      </c>
      <c r="K13" s="97">
        <f t="shared" si="2"/>
        <v>230</v>
      </c>
      <c r="L13" s="101">
        <f t="shared" si="4"/>
        <v>6.5060520427589054E-4</v>
      </c>
      <c r="M13" s="98">
        <f t="shared" si="3"/>
        <v>24</v>
      </c>
      <c r="N13" s="98">
        <f t="shared" si="5"/>
        <v>0</v>
      </c>
    </row>
    <row r="14" spans="1:16">
      <c r="A14" s="102">
        <v>13</v>
      </c>
      <c r="B14" s="99" t="s">
        <v>12</v>
      </c>
      <c r="C14" s="97">
        <v>116823</v>
      </c>
      <c r="D14" s="97">
        <v>121162</v>
      </c>
      <c r="E14" s="97">
        <v>120006</v>
      </c>
      <c r="F14" s="97"/>
      <c r="G14" s="97"/>
      <c r="H14" s="97"/>
      <c r="I14" s="100">
        <f t="shared" si="0"/>
        <v>2.8715010116749394E-2</v>
      </c>
      <c r="J14" s="100">
        <f t="shared" si="1"/>
        <v>2.7246347037826454E-2</v>
      </c>
      <c r="K14" s="97">
        <f t="shared" si="2"/>
        <v>3183</v>
      </c>
      <c r="L14" s="101">
        <f t="shared" si="4"/>
        <v>9.0038102835224339E-3</v>
      </c>
      <c r="M14" s="98">
        <f t="shared" si="3"/>
        <v>-1156</v>
      </c>
      <c r="N14" s="98">
        <f t="shared" si="5"/>
        <v>0</v>
      </c>
    </row>
    <row r="15" spans="1:16">
      <c r="A15" s="102">
        <v>14</v>
      </c>
      <c r="B15" s="99" t="s">
        <v>13</v>
      </c>
      <c r="C15" s="97">
        <v>245642</v>
      </c>
      <c r="D15" s="97">
        <v>257266</v>
      </c>
      <c r="E15" s="97">
        <v>258652</v>
      </c>
      <c r="F15" s="97"/>
      <c r="G15" s="97"/>
      <c r="H15" s="97"/>
      <c r="I15" s="100">
        <f t="shared" si="0"/>
        <v>6.1890195462872388E-2</v>
      </c>
      <c r="J15" s="100">
        <f t="shared" si="1"/>
        <v>5.2963255469341559E-2</v>
      </c>
      <c r="K15" s="97">
        <f t="shared" si="2"/>
        <v>13010</v>
      </c>
      <c r="L15" s="101">
        <f t="shared" si="4"/>
        <v>3.680162481577972E-2</v>
      </c>
      <c r="M15" s="98">
        <f t="shared" si="3"/>
        <v>1386</v>
      </c>
      <c r="N15" s="98">
        <f t="shared" si="5"/>
        <v>0</v>
      </c>
    </row>
    <row r="16" spans="1:16">
      <c r="A16" s="102">
        <v>15</v>
      </c>
      <c r="B16" s="99" t="s">
        <v>14</v>
      </c>
      <c r="C16" s="97">
        <v>13447</v>
      </c>
      <c r="D16" s="97">
        <v>14878</v>
      </c>
      <c r="E16" s="97">
        <v>14967</v>
      </c>
      <c r="F16" s="97"/>
      <c r="G16" s="97"/>
      <c r="H16" s="97"/>
      <c r="I16" s="100">
        <f t="shared" si="0"/>
        <v>3.581300571782979E-3</v>
      </c>
      <c r="J16" s="100">
        <f t="shared" si="1"/>
        <v>0.11303636498847326</v>
      </c>
      <c r="K16" s="97">
        <f t="shared" si="2"/>
        <v>1520</v>
      </c>
      <c r="L16" s="101">
        <f t="shared" si="4"/>
        <v>4.2996517847797983E-3</v>
      </c>
      <c r="M16" s="98">
        <f t="shared" si="3"/>
        <v>89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8261</v>
      </c>
      <c r="D17" s="97">
        <v>8628</v>
      </c>
      <c r="E17" s="97">
        <v>8590</v>
      </c>
      <c r="F17" s="97"/>
      <c r="G17" s="97"/>
      <c r="H17" s="97"/>
      <c r="I17" s="100">
        <f t="shared" si="0"/>
        <v>2.0554133701888013E-3</v>
      </c>
      <c r="J17" s="100">
        <f t="shared" si="1"/>
        <v>3.9825686962837427E-2</v>
      </c>
      <c r="K17" s="97">
        <f t="shared" si="2"/>
        <v>329</v>
      </c>
      <c r="L17" s="101">
        <f t="shared" si="4"/>
        <v>9.3064831394246953E-4</v>
      </c>
      <c r="M17" s="98">
        <f t="shared" si="3"/>
        <v>-38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9943</v>
      </c>
      <c r="D18" s="97">
        <v>10410</v>
      </c>
      <c r="E18" s="97">
        <v>10517</v>
      </c>
      <c r="F18" s="97"/>
      <c r="G18" s="97"/>
      <c r="H18" s="97"/>
      <c r="I18" s="100">
        <f t="shared" si="0"/>
        <v>2.5165055197061263E-3</v>
      </c>
      <c r="J18" s="100">
        <f t="shared" si="1"/>
        <v>5.7729055617016994E-2</v>
      </c>
      <c r="K18" s="97">
        <f t="shared" si="2"/>
        <v>574</v>
      </c>
      <c r="L18" s="101">
        <f t="shared" si="4"/>
        <v>1.6236842924102659E-3</v>
      </c>
      <c r="M18" s="98">
        <f t="shared" si="3"/>
        <v>107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13331</v>
      </c>
      <c r="D19" s="97">
        <v>12535</v>
      </c>
      <c r="E19" s="97">
        <v>12596</v>
      </c>
      <c r="F19" s="97"/>
      <c r="G19" s="97"/>
      <c r="H19" s="97"/>
      <c r="I19" s="100">
        <f t="shared" si="0"/>
        <v>3.0139681968449523E-3</v>
      </c>
      <c r="J19" s="100">
        <f t="shared" si="1"/>
        <v>-5.513464856349861E-2</v>
      </c>
      <c r="K19" s="97">
        <f t="shared" si="2"/>
        <v>-735</v>
      </c>
      <c r="L19" s="101">
        <f t="shared" si="4"/>
        <v>-2.0791079354033895E-3</v>
      </c>
      <c r="M19" s="98">
        <f t="shared" si="3"/>
        <v>61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1003</v>
      </c>
      <c r="D20" s="97">
        <v>1060</v>
      </c>
      <c r="E20" s="97">
        <v>1080</v>
      </c>
      <c r="F20" s="97"/>
      <c r="G20" s="97"/>
      <c r="H20" s="97"/>
      <c r="I20" s="100">
        <f t="shared" si="0"/>
        <v>2.5842216994224741E-4</v>
      </c>
      <c r="J20" s="100">
        <f t="shared" si="1"/>
        <v>7.6769690927218345E-2</v>
      </c>
      <c r="K20" s="97">
        <f t="shared" si="2"/>
        <v>77</v>
      </c>
      <c r="L20" s="101">
        <f t="shared" si="4"/>
        <v>2.1781130751845031E-4</v>
      </c>
      <c r="M20" s="98">
        <f t="shared" si="3"/>
        <v>20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17274</v>
      </c>
      <c r="D21" s="97">
        <v>18564</v>
      </c>
      <c r="E21" s="97">
        <v>19055</v>
      </c>
      <c r="F21" s="97"/>
      <c r="G21" s="97"/>
      <c r="H21" s="97"/>
      <c r="I21" s="100">
        <f t="shared" si="0"/>
        <v>4.5594763409717819E-3</v>
      </c>
      <c r="J21" s="100">
        <f t="shared" si="1"/>
        <v>0.10310292925784416</v>
      </c>
      <c r="K21" s="97">
        <f t="shared" si="2"/>
        <v>1781</v>
      </c>
      <c r="L21" s="101">
        <f t="shared" si="4"/>
        <v>5.0379472557189608E-3</v>
      </c>
      <c r="M21" s="98">
        <f t="shared" si="3"/>
        <v>491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8053</v>
      </c>
      <c r="D22" s="97">
        <v>9241</v>
      </c>
      <c r="E22" s="97">
        <v>9376</v>
      </c>
      <c r="F22" s="97"/>
      <c r="G22" s="97"/>
      <c r="H22" s="97"/>
      <c r="I22" s="100">
        <f t="shared" si="0"/>
        <v>2.2434872827578815E-3</v>
      </c>
      <c r="J22" s="100">
        <f t="shared" si="1"/>
        <v>0.16428660126660871</v>
      </c>
      <c r="K22" s="97">
        <f t="shared" si="2"/>
        <v>1323</v>
      </c>
      <c r="L22" s="101">
        <f t="shared" si="4"/>
        <v>3.7423942837261008E-3</v>
      </c>
      <c r="M22" s="98">
        <f t="shared" si="3"/>
        <v>135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41436</v>
      </c>
      <c r="D23" s="97">
        <v>44209</v>
      </c>
      <c r="E23" s="97">
        <v>44713</v>
      </c>
      <c r="F23" s="97"/>
      <c r="G23" s="97"/>
      <c r="H23" s="97"/>
      <c r="I23" s="100">
        <f t="shared" si="0"/>
        <v>1.0698917115396027E-2</v>
      </c>
      <c r="J23" s="100">
        <f t="shared" si="1"/>
        <v>7.9085819094507195E-2</v>
      </c>
      <c r="K23" s="97">
        <f t="shared" si="2"/>
        <v>3277</v>
      </c>
      <c r="L23" s="101">
        <f t="shared" si="4"/>
        <v>9.2697098017917104E-3</v>
      </c>
      <c r="M23" s="98">
        <f t="shared" si="3"/>
        <v>504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29240</v>
      </c>
      <c r="D24" s="97">
        <v>29874</v>
      </c>
      <c r="E24" s="97">
        <v>30261</v>
      </c>
      <c r="F24" s="97"/>
      <c r="G24" s="97"/>
      <c r="H24" s="97"/>
      <c r="I24" s="100">
        <f t="shared" si="0"/>
        <v>7.2408456339095829E-3</v>
      </c>
      <c r="J24" s="100">
        <f t="shared" si="1"/>
        <v>3.4917920656634745E-2</v>
      </c>
      <c r="K24" s="97">
        <f t="shared" si="2"/>
        <v>1021</v>
      </c>
      <c r="L24" s="101">
        <f t="shared" si="4"/>
        <v>2.8881213633290622E-3</v>
      </c>
      <c r="M24" s="98">
        <f t="shared" si="3"/>
        <v>387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11263</v>
      </c>
      <c r="D25" s="97">
        <v>12081</v>
      </c>
      <c r="E25" s="97">
        <v>12186</v>
      </c>
      <c r="F25" s="97"/>
      <c r="G25" s="97"/>
      <c r="H25" s="97"/>
      <c r="I25" s="100">
        <f t="shared" si="0"/>
        <v>2.915863484181692E-3</v>
      </c>
      <c r="J25" s="100">
        <f t="shared" si="1"/>
        <v>8.1949746959069522E-2</v>
      </c>
      <c r="K25" s="97">
        <f t="shared" si="2"/>
        <v>923</v>
      </c>
      <c r="L25" s="101">
        <f t="shared" si="4"/>
        <v>2.6109069719419432E-3</v>
      </c>
      <c r="M25" s="98">
        <f t="shared" si="3"/>
        <v>105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61011</v>
      </c>
      <c r="D26" s="97">
        <v>57404</v>
      </c>
      <c r="E26" s="97">
        <v>57822</v>
      </c>
      <c r="F26" s="97"/>
      <c r="G26" s="97"/>
      <c r="H26" s="97"/>
      <c r="I26" s="100">
        <f t="shared" si="0"/>
        <v>1.3835635842963547E-2</v>
      </c>
      <c r="J26" s="100">
        <f t="shared" si="1"/>
        <v>-5.226926291980135E-2</v>
      </c>
      <c r="K26" s="97">
        <f t="shared" si="2"/>
        <v>-3189</v>
      </c>
      <c r="L26" s="101">
        <f t="shared" si="4"/>
        <v>-9.0207825931991961E-3</v>
      </c>
      <c r="M26" s="98">
        <f t="shared" si="3"/>
        <v>418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11578</v>
      </c>
      <c r="D27" s="97">
        <v>11960</v>
      </c>
      <c r="E27" s="97">
        <v>12054</v>
      </c>
      <c r="F27" s="97"/>
      <c r="G27" s="97"/>
      <c r="H27" s="97"/>
      <c r="I27" s="100">
        <f t="shared" si="0"/>
        <v>2.8842785522998618E-3</v>
      </c>
      <c r="J27" s="100">
        <f t="shared" si="1"/>
        <v>4.1112454655380895E-2</v>
      </c>
      <c r="K27" s="97">
        <f t="shared" si="2"/>
        <v>476</v>
      </c>
      <c r="L27" s="101">
        <f t="shared" si="4"/>
        <v>1.3464699010231475E-3</v>
      </c>
      <c r="M27" s="98">
        <f t="shared" si="3"/>
        <v>94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30043</v>
      </c>
      <c r="D28" s="97">
        <v>33649</v>
      </c>
      <c r="E28" s="97">
        <v>34108</v>
      </c>
      <c r="F28" s="97"/>
      <c r="G28" s="97"/>
      <c r="H28" s="97"/>
      <c r="I28" s="100">
        <f t="shared" si="0"/>
        <v>8.1613549744353475E-3</v>
      </c>
      <c r="J28" s="100">
        <f t="shared" si="1"/>
        <v>0.13530606131211931</v>
      </c>
      <c r="K28" s="97">
        <f t="shared" si="2"/>
        <v>4065</v>
      </c>
      <c r="L28" s="101">
        <f t="shared" si="4"/>
        <v>1.14987398060065E-2</v>
      </c>
      <c r="M28" s="98">
        <f t="shared" si="3"/>
        <v>459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20221</v>
      </c>
      <c r="D29" s="97">
        <v>22612</v>
      </c>
      <c r="E29" s="97">
        <v>22839</v>
      </c>
      <c r="F29" s="97"/>
      <c r="G29" s="97"/>
      <c r="H29" s="97"/>
      <c r="I29" s="100">
        <f t="shared" si="0"/>
        <v>5.4649110549175829E-3</v>
      </c>
      <c r="J29" s="100">
        <f t="shared" si="1"/>
        <v>0.12946936353296079</v>
      </c>
      <c r="K29" s="97">
        <f t="shared" si="2"/>
        <v>2618</v>
      </c>
      <c r="L29" s="101">
        <f t="shared" si="4"/>
        <v>7.4055844556273108E-3</v>
      </c>
      <c r="M29" s="98">
        <f t="shared" si="3"/>
        <v>227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33112</v>
      </c>
      <c r="D30" s="97">
        <v>34635</v>
      </c>
      <c r="E30" s="97">
        <v>34953</v>
      </c>
      <c r="F30" s="97"/>
      <c r="G30" s="97"/>
      <c r="H30" s="97"/>
      <c r="I30" s="100">
        <f t="shared" si="0"/>
        <v>8.3635463944364587E-3</v>
      </c>
      <c r="J30" s="100">
        <f t="shared" si="1"/>
        <v>5.5599178545542402E-2</v>
      </c>
      <c r="K30" s="97">
        <f t="shared" si="2"/>
        <v>1841</v>
      </c>
      <c r="L30" s="101">
        <f t="shared" si="4"/>
        <v>5.2076703524865844E-3</v>
      </c>
      <c r="M30" s="98">
        <f t="shared" si="3"/>
        <v>318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3336</v>
      </c>
      <c r="D31" s="97">
        <v>3788</v>
      </c>
      <c r="E31" s="97">
        <v>3852</v>
      </c>
      <c r="F31" s="97"/>
      <c r="G31" s="97"/>
      <c r="H31" s="97"/>
      <c r="I31" s="100">
        <f t="shared" si="0"/>
        <v>9.2170573946068245E-4</v>
      </c>
      <c r="J31" s="100">
        <f t="shared" si="1"/>
        <v>0.15467625899280577</v>
      </c>
      <c r="K31" s="97">
        <f t="shared" si="2"/>
        <v>516</v>
      </c>
      <c r="L31" s="101">
        <f t="shared" si="4"/>
        <v>1.4596186322015632E-3</v>
      </c>
      <c r="M31" s="98">
        <f t="shared" si="3"/>
        <v>64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22477</v>
      </c>
      <c r="D32" s="97">
        <v>22766</v>
      </c>
      <c r="E32" s="97">
        <v>22867</v>
      </c>
      <c r="F32" s="97"/>
      <c r="G32" s="97"/>
      <c r="H32" s="97"/>
      <c r="I32" s="100">
        <f t="shared" si="0"/>
        <v>5.4716108889531221E-3</v>
      </c>
      <c r="J32" s="100">
        <f t="shared" si="1"/>
        <v>1.7351069982648931E-2</v>
      </c>
      <c r="K32" s="97">
        <f t="shared" si="2"/>
        <v>390</v>
      </c>
      <c r="L32" s="101">
        <f t="shared" si="4"/>
        <v>1.1032001289895536E-3</v>
      </c>
      <c r="M32" s="98">
        <f t="shared" si="3"/>
        <v>101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17806</v>
      </c>
      <c r="D33" s="97">
        <v>17599</v>
      </c>
      <c r="E33" s="97">
        <v>17646</v>
      </c>
      <c r="F33" s="97"/>
      <c r="G33" s="97"/>
      <c r="H33" s="97"/>
      <c r="I33" s="100">
        <f t="shared" si="0"/>
        <v>4.2223311211119427E-3</v>
      </c>
      <c r="J33" s="100">
        <f t="shared" si="1"/>
        <v>-8.9857351454565876E-3</v>
      </c>
      <c r="K33" s="97">
        <f t="shared" si="2"/>
        <v>-160</v>
      </c>
      <c r="L33" s="101">
        <f t="shared" si="4"/>
        <v>-4.5259492471366297E-4</v>
      </c>
      <c r="M33" s="98">
        <f t="shared" si="3"/>
        <v>47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20169</v>
      </c>
      <c r="D34" s="97">
        <v>18415</v>
      </c>
      <c r="E34" s="97">
        <v>18403</v>
      </c>
      <c r="F34" s="97"/>
      <c r="G34" s="97"/>
      <c r="H34" s="97"/>
      <c r="I34" s="100">
        <f t="shared" si="0"/>
        <v>4.4034659198584998E-3</v>
      </c>
      <c r="J34" s="100">
        <f t="shared" si="1"/>
        <v>-8.7560117011254893E-2</v>
      </c>
      <c r="K34" s="97">
        <f t="shared" si="2"/>
        <v>-1766</v>
      </c>
      <c r="L34" s="101">
        <f t="shared" si="4"/>
        <v>-4.9955164815270554E-3</v>
      </c>
      <c r="M34" s="98">
        <f t="shared" si="3"/>
        <v>-12</v>
      </c>
      <c r="N34" s="98">
        <f t="shared" si="5"/>
        <v>0</v>
      </c>
    </row>
    <row r="35" spans="1:14">
      <c r="A35" s="102">
        <v>35</v>
      </c>
      <c r="B35" s="99" t="s">
        <v>33</v>
      </c>
      <c r="C35" s="97">
        <v>9537</v>
      </c>
      <c r="D35" s="97">
        <v>8659</v>
      </c>
      <c r="E35" s="97">
        <v>8681</v>
      </c>
      <c r="F35" s="97"/>
      <c r="G35" s="97"/>
      <c r="H35" s="97"/>
      <c r="I35" s="100">
        <f t="shared" si="0"/>
        <v>2.0771878308043054E-3</v>
      </c>
      <c r="J35" s="100">
        <f t="shared" si="1"/>
        <v>-8.975568837160533E-2</v>
      </c>
      <c r="K35" s="97">
        <f t="shared" si="2"/>
        <v>-856</v>
      </c>
      <c r="L35" s="101">
        <f t="shared" si="4"/>
        <v>-2.421382847218097E-3</v>
      </c>
      <c r="M35" s="98">
        <f t="shared" si="3"/>
        <v>22</v>
      </c>
      <c r="N35" s="98">
        <f t="shared" si="5"/>
        <v>0</v>
      </c>
    </row>
    <row r="36" spans="1:14">
      <c r="A36" s="102">
        <v>36</v>
      </c>
      <c r="B36" s="99" t="s">
        <v>34</v>
      </c>
      <c r="C36" s="97">
        <v>1657</v>
      </c>
      <c r="D36" s="97">
        <v>1179</v>
      </c>
      <c r="E36" s="97">
        <v>1242</v>
      </c>
      <c r="F36" s="97"/>
      <c r="G36" s="97"/>
      <c r="H36" s="97"/>
      <c r="I36" s="100">
        <f t="shared" si="0"/>
        <v>2.9718549543358456E-4</v>
      </c>
      <c r="J36" s="100">
        <f t="shared" si="1"/>
        <v>-0.25045262522631262</v>
      </c>
      <c r="K36" s="97">
        <f t="shared" si="2"/>
        <v>-415</v>
      </c>
      <c r="L36" s="101">
        <f t="shared" si="4"/>
        <v>-1.1739180859760634E-3</v>
      </c>
      <c r="M36" s="98">
        <f t="shared" si="3"/>
        <v>63</v>
      </c>
      <c r="N36" s="98">
        <f t="shared" si="5"/>
        <v>0</v>
      </c>
    </row>
    <row r="37" spans="1:14">
      <c r="A37" s="102">
        <v>37</v>
      </c>
      <c r="B37" s="99" t="s">
        <v>35</v>
      </c>
      <c r="C37" s="97">
        <v>1285</v>
      </c>
      <c r="D37" s="97">
        <v>836</v>
      </c>
      <c r="E37" s="97">
        <v>852</v>
      </c>
      <c r="F37" s="97"/>
      <c r="G37" s="97"/>
      <c r="H37" s="97"/>
      <c r="I37" s="100">
        <f t="shared" si="0"/>
        <v>2.0386637850999519E-4</v>
      </c>
      <c r="J37" s="100">
        <f t="shared" si="1"/>
        <v>-0.33696498054474711</v>
      </c>
      <c r="K37" s="97">
        <f t="shared" si="2"/>
        <v>-433</v>
      </c>
      <c r="L37" s="101">
        <f t="shared" si="4"/>
        <v>-1.2248350150063504E-3</v>
      </c>
      <c r="M37" s="98">
        <f t="shared" si="3"/>
        <v>16</v>
      </c>
      <c r="N37" s="98">
        <f t="shared" si="5"/>
        <v>0</v>
      </c>
    </row>
    <row r="38" spans="1:14">
      <c r="A38" s="102">
        <v>38</v>
      </c>
      <c r="B38" s="99" t="s">
        <v>36</v>
      </c>
      <c r="C38" s="97">
        <v>9159</v>
      </c>
      <c r="D38" s="97">
        <v>7503</v>
      </c>
      <c r="E38" s="97">
        <v>7815</v>
      </c>
      <c r="F38" s="97"/>
      <c r="G38" s="97"/>
      <c r="H38" s="97"/>
      <c r="I38" s="100">
        <f t="shared" si="0"/>
        <v>1.8699715352765405E-3</v>
      </c>
      <c r="J38" s="100">
        <f t="shared" si="1"/>
        <v>-0.14674091057975761</v>
      </c>
      <c r="K38" s="97">
        <f t="shared" si="2"/>
        <v>-1344</v>
      </c>
      <c r="L38" s="101">
        <f t="shared" si="4"/>
        <v>-3.8017973675947693E-3</v>
      </c>
      <c r="M38" s="98">
        <f t="shared" si="3"/>
        <v>312</v>
      </c>
      <c r="N38" s="98">
        <f t="shared" si="5"/>
        <v>0</v>
      </c>
    </row>
    <row r="39" spans="1:14">
      <c r="A39" s="102">
        <v>39</v>
      </c>
      <c r="B39" s="99" t="s">
        <v>37</v>
      </c>
      <c r="C39" s="97">
        <v>227</v>
      </c>
      <c r="D39" s="97">
        <v>180</v>
      </c>
      <c r="E39" s="97">
        <v>191</v>
      </c>
      <c r="F39" s="97"/>
      <c r="G39" s="97"/>
      <c r="H39" s="97"/>
      <c r="I39" s="100">
        <f t="shared" si="0"/>
        <v>4.5702439313860427E-5</v>
      </c>
      <c r="J39" s="100">
        <f t="shared" si="1"/>
        <v>-0.15859030837004406</v>
      </c>
      <c r="K39" s="97">
        <f t="shared" si="2"/>
        <v>-36</v>
      </c>
      <c r="L39" s="101">
        <f t="shared" si="4"/>
        <v>-1.0183385806057417E-4</v>
      </c>
      <c r="M39" s="98">
        <f t="shared" si="3"/>
        <v>11</v>
      </c>
      <c r="N39" s="98">
        <f t="shared" si="5"/>
        <v>0</v>
      </c>
    </row>
    <row r="40" spans="1:14">
      <c r="A40" s="102">
        <v>41</v>
      </c>
      <c r="B40" s="99" t="s">
        <v>38</v>
      </c>
      <c r="C40" s="97">
        <v>46880</v>
      </c>
      <c r="D40" s="97">
        <v>50664</v>
      </c>
      <c r="E40" s="97">
        <v>52518</v>
      </c>
      <c r="F40" s="97"/>
      <c r="G40" s="97"/>
      <c r="H40" s="97"/>
      <c r="I40" s="100">
        <f t="shared" si="0"/>
        <v>1.2566495852802732E-2</v>
      </c>
      <c r="J40" s="100">
        <f t="shared" si="1"/>
        <v>0.12026450511945393</v>
      </c>
      <c r="K40" s="97">
        <f t="shared" si="2"/>
        <v>5638</v>
      </c>
      <c r="L40" s="101">
        <f t="shared" si="4"/>
        <v>1.5948313659597698E-2</v>
      </c>
      <c r="M40" s="98">
        <f t="shared" si="3"/>
        <v>1854</v>
      </c>
      <c r="N40" s="98">
        <f t="shared" si="5"/>
        <v>0</v>
      </c>
    </row>
    <row r="41" spans="1:14">
      <c r="A41" s="102">
        <v>42</v>
      </c>
      <c r="B41" s="99" t="s">
        <v>39</v>
      </c>
      <c r="C41" s="97">
        <v>22994</v>
      </c>
      <c r="D41" s="97">
        <v>19053</v>
      </c>
      <c r="E41" s="97">
        <v>21596</v>
      </c>
      <c r="F41" s="97"/>
      <c r="G41" s="97"/>
      <c r="H41" s="97"/>
      <c r="I41" s="100">
        <f t="shared" si="0"/>
        <v>5.1674862796970145E-3</v>
      </c>
      <c r="J41" s="100">
        <f t="shared" si="1"/>
        <v>-6.0798469165869354E-2</v>
      </c>
      <c r="K41" s="97">
        <f t="shared" si="2"/>
        <v>-1398</v>
      </c>
      <c r="L41" s="101">
        <f t="shared" si="4"/>
        <v>-3.9545481546856302E-3</v>
      </c>
      <c r="M41" s="98">
        <f t="shared" si="3"/>
        <v>2543</v>
      </c>
      <c r="N41" s="98">
        <f t="shared" si="5"/>
        <v>0</v>
      </c>
    </row>
    <row r="42" spans="1:14">
      <c r="A42" s="102">
        <v>43</v>
      </c>
      <c r="B42" s="99" t="s">
        <v>40</v>
      </c>
      <c r="C42" s="97">
        <v>41430</v>
      </c>
      <c r="D42" s="97">
        <v>37374</v>
      </c>
      <c r="E42" s="97">
        <v>37952</v>
      </c>
      <c r="F42" s="97"/>
      <c r="G42" s="97"/>
      <c r="H42" s="97"/>
      <c r="I42" s="100">
        <f t="shared" si="0"/>
        <v>9.0811464756001617E-3</v>
      </c>
      <c r="J42" s="100">
        <f t="shared" si="1"/>
        <v>-8.3948829350712045E-2</v>
      </c>
      <c r="K42" s="97">
        <f t="shared" si="2"/>
        <v>-3478</v>
      </c>
      <c r="L42" s="101">
        <f t="shared" si="4"/>
        <v>-9.8382821759632495E-3</v>
      </c>
      <c r="M42" s="98">
        <f t="shared" si="3"/>
        <v>578</v>
      </c>
      <c r="N42" s="98">
        <f t="shared" si="5"/>
        <v>0</v>
      </c>
    </row>
    <row r="43" spans="1:14">
      <c r="A43" s="102">
        <v>45</v>
      </c>
      <c r="B43" s="99" t="s">
        <v>41</v>
      </c>
      <c r="C43" s="97">
        <v>35582</v>
      </c>
      <c r="D43" s="97">
        <v>37845</v>
      </c>
      <c r="E43" s="97">
        <v>38007</v>
      </c>
      <c r="F43" s="97"/>
      <c r="G43" s="97"/>
      <c r="H43" s="97"/>
      <c r="I43" s="100">
        <f t="shared" si="0"/>
        <v>9.0943068638842574E-3</v>
      </c>
      <c r="J43" s="100">
        <f t="shared" si="1"/>
        <v>6.8152436625259966E-2</v>
      </c>
      <c r="K43" s="97">
        <f t="shared" si="2"/>
        <v>2425</v>
      </c>
      <c r="L43" s="101">
        <f t="shared" si="4"/>
        <v>6.859641827691455E-3</v>
      </c>
      <c r="M43" s="98">
        <f t="shared" si="3"/>
        <v>162</v>
      </c>
      <c r="N43" s="98">
        <f t="shared" si="5"/>
        <v>0</v>
      </c>
    </row>
    <row r="44" spans="1:14">
      <c r="A44" s="102">
        <v>46</v>
      </c>
      <c r="B44" s="99" t="s">
        <v>42</v>
      </c>
      <c r="C44" s="97">
        <v>196966</v>
      </c>
      <c r="D44" s="97">
        <v>208733</v>
      </c>
      <c r="E44" s="97">
        <v>210227</v>
      </c>
      <c r="F44" s="97"/>
      <c r="G44" s="97"/>
      <c r="H44" s="97"/>
      <c r="I44" s="100">
        <f t="shared" si="0"/>
        <v>5.0303071778193383E-2</v>
      </c>
      <c r="J44" s="100">
        <f t="shared" si="1"/>
        <v>6.7326340586700242E-2</v>
      </c>
      <c r="K44" s="97">
        <f t="shared" si="2"/>
        <v>13261</v>
      </c>
      <c r="L44" s="101">
        <f t="shared" si="4"/>
        <v>3.7511633103924281E-2</v>
      </c>
      <c r="M44" s="98">
        <f t="shared" si="3"/>
        <v>1494</v>
      </c>
      <c r="N44" s="98">
        <f t="shared" si="5"/>
        <v>0</v>
      </c>
    </row>
    <row r="45" spans="1:14">
      <c r="A45" s="102">
        <v>47</v>
      </c>
      <c r="B45" s="99" t="s">
        <v>43</v>
      </c>
      <c r="C45" s="97">
        <v>485433</v>
      </c>
      <c r="D45" s="97">
        <v>515305</v>
      </c>
      <c r="E45" s="97">
        <v>523280</v>
      </c>
      <c r="F45" s="97"/>
      <c r="G45" s="97"/>
      <c r="H45" s="97"/>
      <c r="I45" s="100">
        <f t="shared" si="0"/>
        <v>0.12521032693275855</v>
      </c>
      <c r="J45" s="100">
        <f t="shared" si="1"/>
        <v>7.7965445282871165E-2</v>
      </c>
      <c r="K45" s="97">
        <f t="shared" si="2"/>
        <v>37847</v>
      </c>
      <c r="L45" s="101">
        <f t="shared" si="4"/>
        <v>0.10705850072273752</v>
      </c>
      <c r="M45" s="98">
        <f t="shared" si="3"/>
        <v>7975</v>
      </c>
      <c r="N45" s="98">
        <f t="shared" si="5"/>
        <v>0</v>
      </c>
    </row>
    <row r="46" spans="1:14">
      <c r="A46" s="102">
        <v>49</v>
      </c>
      <c r="B46" s="99" t="s">
        <v>44</v>
      </c>
      <c r="C46" s="97">
        <v>55296</v>
      </c>
      <c r="D46" s="97">
        <v>55075</v>
      </c>
      <c r="E46" s="97">
        <v>54938</v>
      </c>
      <c r="F46" s="97"/>
      <c r="G46" s="97"/>
      <c r="H46" s="97"/>
      <c r="I46" s="100">
        <f t="shared" si="0"/>
        <v>1.3145552937302954E-2</v>
      </c>
      <c r="J46" s="100">
        <f t="shared" si="1"/>
        <v>-6.4742476851851853E-3</v>
      </c>
      <c r="K46" s="97">
        <f t="shared" si="2"/>
        <v>-358</v>
      </c>
      <c r="L46" s="101">
        <f t="shared" si="4"/>
        <v>-1.012681144046821E-3</v>
      </c>
      <c r="M46" s="98">
        <f t="shared" si="3"/>
        <v>-137</v>
      </c>
      <c r="N46" s="98">
        <f t="shared" si="5"/>
        <v>0</v>
      </c>
    </row>
    <row r="47" spans="1:14">
      <c r="A47" s="102">
        <v>50</v>
      </c>
      <c r="B47" s="99" t="s">
        <v>45</v>
      </c>
      <c r="C47" s="97">
        <v>1234</v>
      </c>
      <c r="D47" s="97">
        <v>1191</v>
      </c>
      <c r="E47" s="97">
        <v>1301</v>
      </c>
      <c r="F47" s="97"/>
      <c r="G47" s="97"/>
      <c r="H47" s="97"/>
      <c r="I47" s="100">
        <f t="shared" si="0"/>
        <v>3.1130300286561473E-4</v>
      </c>
      <c r="J47" s="100">
        <f t="shared" si="1"/>
        <v>5.4294975688816853E-2</v>
      </c>
      <c r="K47" s="97">
        <f t="shared" si="2"/>
        <v>67</v>
      </c>
      <c r="L47" s="101">
        <f t="shared" si="4"/>
        <v>1.8952412472384637E-4</v>
      </c>
      <c r="M47" s="98">
        <f t="shared" si="3"/>
        <v>110</v>
      </c>
      <c r="N47" s="98">
        <f t="shared" si="5"/>
        <v>0</v>
      </c>
    </row>
    <row r="48" spans="1:14">
      <c r="A48" s="102">
        <v>51</v>
      </c>
      <c r="B48" s="99" t="s">
        <v>46</v>
      </c>
      <c r="C48" s="97">
        <v>11611</v>
      </c>
      <c r="D48" s="97">
        <v>11633</v>
      </c>
      <c r="E48" s="97">
        <v>11801</v>
      </c>
      <c r="F48" s="97"/>
      <c r="G48" s="97"/>
      <c r="H48" s="97"/>
      <c r="I48" s="100">
        <f t="shared" si="0"/>
        <v>2.8237407661930204E-3</v>
      </c>
      <c r="J48" s="100">
        <f t="shared" si="1"/>
        <v>1.6363792954956508E-2</v>
      </c>
      <c r="K48" s="97">
        <f t="shared" si="2"/>
        <v>190</v>
      </c>
      <c r="L48" s="101">
        <f t="shared" si="4"/>
        <v>5.3745647309747478E-4</v>
      </c>
      <c r="M48" s="98">
        <f t="shared" si="3"/>
        <v>168</v>
      </c>
      <c r="N48" s="98">
        <f t="shared" si="5"/>
        <v>0</v>
      </c>
    </row>
    <row r="49" spans="1:14">
      <c r="A49" s="102">
        <v>52</v>
      </c>
      <c r="B49" s="99" t="s">
        <v>47</v>
      </c>
      <c r="C49" s="97">
        <v>45706</v>
      </c>
      <c r="D49" s="97">
        <v>47487</v>
      </c>
      <c r="E49" s="97">
        <v>48407</v>
      </c>
      <c r="F49" s="97"/>
      <c r="G49" s="97"/>
      <c r="H49" s="97"/>
      <c r="I49" s="100">
        <f t="shared" si="0"/>
        <v>1.1582816648513307E-2</v>
      </c>
      <c r="J49" s="100">
        <f t="shared" si="1"/>
        <v>5.9095085984334661E-2</v>
      </c>
      <c r="K49" s="97">
        <f t="shared" si="2"/>
        <v>2701</v>
      </c>
      <c r="L49" s="101">
        <f t="shared" si="4"/>
        <v>7.640368072822523E-3</v>
      </c>
      <c r="M49" s="98">
        <f t="shared" si="3"/>
        <v>920</v>
      </c>
      <c r="N49" s="98">
        <f t="shared" si="5"/>
        <v>0</v>
      </c>
    </row>
    <row r="50" spans="1:14">
      <c r="A50" s="102">
        <v>53</v>
      </c>
      <c r="B50" s="99" t="s">
        <v>48</v>
      </c>
      <c r="C50" s="97">
        <v>8194</v>
      </c>
      <c r="D50" s="97">
        <v>9305</v>
      </c>
      <c r="E50" s="97">
        <v>9584</v>
      </c>
      <c r="F50" s="97"/>
      <c r="G50" s="97"/>
      <c r="H50" s="97"/>
      <c r="I50" s="100">
        <f t="shared" si="0"/>
        <v>2.2932574784504623E-3</v>
      </c>
      <c r="J50" s="100">
        <f t="shared" si="1"/>
        <v>0.16963631925799366</v>
      </c>
      <c r="K50" s="97">
        <f t="shared" si="2"/>
        <v>1390</v>
      </c>
      <c r="L50" s="101">
        <f t="shared" si="4"/>
        <v>3.931918408449947E-3</v>
      </c>
      <c r="M50" s="98">
        <f t="shared" si="3"/>
        <v>279</v>
      </c>
      <c r="N50" s="98">
        <f t="shared" si="5"/>
        <v>0</v>
      </c>
    </row>
    <row r="51" spans="1:14">
      <c r="A51" s="102">
        <v>55</v>
      </c>
      <c r="B51" s="99" t="s">
        <v>49</v>
      </c>
      <c r="C51" s="97">
        <v>99133</v>
      </c>
      <c r="D51" s="97">
        <v>102059</v>
      </c>
      <c r="E51" s="97">
        <v>116759</v>
      </c>
      <c r="F51" s="97"/>
      <c r="G51" s="97"/>
      <c r="H51" s="97"/>
      <c r="I51" s="100">
        <f t="shared" si="0"/>
        <v>2.7938068648413767E-2</v>
      </c>
      <c r="J51" s="100">
        <f t="shared" si="1"/>
        <v>0.17780153934613097</v>
      </c>
      <c r="K51" s="97">
        <f t="shared" si="2"/>
        <v>17626</v>
      </c>
      <c r="L51" s="101">
        <f t="shared" si="4"/>
        <v>4.9858988393768899E-2</v>
      </c>
      <c r="M51" s="98">
        <f t="shared" si="3"/>
        <v>14700</v>
      </c>
      <c r="N51" s="98">
        <f t="shared" si="5"/>
        <v>0</v>
      </c>
    </row>
    <row r="52" spans="1:14">
      <c r="A52" s="102">
        <v>56</v>
      </c>
      <c r="B52" s="99" t="s">
        <v>50</v>
      </c>
      <c r="C52" s="97">
        <v>195184</v>
      </c>
      <c r="D52" s="97">
        <v>212921</v>
      </c>
      <c r="E52" s="97">
        <v>211743</v>
      </c>
      <c r="F52" s="97"/>
      <c r="G52" s="97"/>
      <c r="H52" s="97"/>
      <c r="I52" s="100">
        <f t="shared" si="0"/>
        <v>5.066581993526046E-2</v>
      </c>
      <c r="J52" s="100">
        <f t="shared" si="1"/>
        <v>8.4837896548897451E-2</v>
      </c>
      <c r="K52" s="97">
        <f t="shared" si="2"/>
        <v>16559</v>
      </c>
      <c r="L52" s="101">
        <f t="shared" si="4"/>
        <v>4.684074598958466E-2</v>
      </c>
      <c r="M52" s="98">
        <f t="shared" si="3"/>
        <v>-1178</v>
      </c>
      <c r="N52" s="98">
        <f t="shared" si="5"/>
        <v>0</v>
      </c>
    </row>
    <row r="53" spans="1:14">
      <c r="A53" s="102">
        <v>58</v>
      </c>
      <c r="B53" s="99" t="s">
        <v>51</v>
      </c>
      <c r="C53" s="97">
        <v>7731</v>
      </c>
      <c r="D53" s="97">
        <v>9277</v>
      </c>
      <c r="E53" s="97">
        <v>9335</v>
      </c>
      <c r="F53" s="97"/>
      <c r="G53" s="97"/>
      <c r="H53" s="97"/>
      <c r="I53" s="100">
        <f t="shared" si="0"/>
        <v>2.2336768114915554E-3</v>
      </c>
      <c r="J53" s="100">
        <f t="shared" si="1"/>
        <v>0.20747639373949037</v>
      </c>
      <c r="K53" s="97">
        <f t="shared" si="2"/>
        <v>1604</v>
      </c>
      <c r="L53" s="101">
        <f t="shared" si="4"/>
        <v>4.5372641202544714E-3</v>
      </c>
      <c r="M53" s="98">
        <f t="shared" si="3"/>
        <v>58</v>
      </c>
      <c r="N53" s="98">
        <f t="shared" si="5"/>
        <v>0</v>
      </c>
    </row>
    <row r="54" spans="1:14">
      <c r="A54" s="102">
        <v>59</v>
      </c>
      <c r="B54" s="99" t="s">
        <v>52</v>
      </c>
      <c r="C54" s="97">
        <v>5918</v>
      </c>
      <c r="D54" s="97">
        <v>5846</v>
      </c>
      <c r="E54" s="97">
        <v>5625</v>
      </c>
      <c r="F54" s="97"/>
      <c r="G54" s="97"/>
      <c r="H54" s="97"/>
      <c r="I54" s="100">
        <f t="shared" si="0"/>
        <v>1.3459488017825386E-3</v>
      </c>
      <c r="J54" s="100">
        <f t="shared" si="1"/>
        <v>-4.9509969584319025E-2</v>
      </c>
      <c r="K54" s="97">
        <f t="shared" si="2"/>
        <v>-293</v>
      </c>
      <c r="L54" s="101">
        <f t="shared" si="4"/>
        <v>-8.2881445588189537E-4</v>
      </c>
      <c r="M54" s="98">
        <f t="shared" si="3"/>
        <v>-221</v>
      </c>
      <c r="N54" s="98">
        <f t="shared" si="5"/>
        <v>0</v>
      </c>
    </row>
    <row r="55" spans="1:14">
      <c r="A55" s="102">
        <v>60</v>
      </c>
      <c r="B55" s="99" t="s">
        <v>53</v>
      </c>
      <c r="C55" s="97">
        <v>3139</v>
      </c>
      <c r="D55" s="97">
        <v>3171</v>
      </c>
      <c r="E55" s="97">
        <v>3339</v>
      </c>
      <c r="F55" s="97"/>
      <c r="G55" s="97"/>
      <c r="H55" s="97"/>
      <c r="I55" s="100">
        <f t="shared" si="0"/>
        <v>7.9895520873811497E-4</v>
      </c>
      <c r="J55" s="100">
        <f t="shared" si="1"/>
        <v>6.3714558776680474E-2</v>
      </c>
      <c r="K55" s="97">
        <f t="shared" si="2"/>
        <v>200</v>
      </c>
      <c r="L55" s="101">
        <f t="shared" si="4"/>
        <v>5.6574365589207878E-4</v>
      </c>
      <c r="M55" s="98">
        <f t="shared" si="3"/>
        <v>168</v>
      </c>
      <c r="N55" s="98">
        <f t="shared" si="5"/>
        <v>0</v>
      </c>
    </row>
    <row r="56" spans="1:14">
      <c r="A56" s="102">
        <v>61</v>
      </c>
      <c r="B56" s="99" t="s">
        <v>54</v>
      </c>
      <c r="C56" s="97">
        <v>8408</v>
      </c>
      <c r="D56" s="97">
        <v>8148</v>
      </c>
      <c r="E56" s="97">
        <v>7968</v>
      </c>
      <c r="F56" s="97"/>
      <c r="G56" s="97"/>
      <c r="H56" s="97"/>
      <c r="I56" s="100">
        <f t="shared" si="0"/>
        <v>1.9065813426850254E-3</v>
      </c>
      <c r="J56" s="100">
        <f t="shared" si="1"/>
        <v>-5.2331113225499527E-2</v>
      </c>
      <c r="K56" s="97">
        <f t="shared" si="2"/>
        <v>-440</v>
      </c>
      <c r="L56" s="101">
        <f t="shared" si="4"/>
        <v>-1.2446360429625733E-3</v>
      </c>
      <c r="M56" s="98">
        <f t="shared" si="3"/>
        <v>-180</v>
      </c>
      <c r="N56" s="98">
        <f t="shared" si="5"/>
        <v>0</v>
      </c>
    </row>
    <row r="57" spans="1:14">
      <c r="A57" s="102">
        <v>62</v>
      </c>
      <c r="B57" s="99" t="s">
        <v>55</v>
      </c>
      <c r="C57" s="97">
        <v>27256</v>
      </c>
      <c r="D57" s="97">
        <v>25897</v>
      </c>
      <c r="E57" s="97">
        <v>25656</v>
      </c>
      <c r="F57" s="97"/>
      <c r="G57" s="97"/>
      <c r="H57" s="97"/>
      <c r="I57" s="100">
        <f t="shared" si="0"/>
        <v>6.1389622148502777E-3</v>
      </c>
      <c r="J57" s="100">
        <f t="shared" si="1"/>
        <v>-5.8702670971529203E-2</v>
      </c>
      <c r="K57" s="97">
        <f t="shared" si="2"/>
        <v>-1600</v>
      </c>
      <c r="L57" s="101">
        <f t="shared" si="4"/>
        <v>-4.5259492471366302E-3</v>
      </c>
      <c r="M57" s="98">
        <f t="shared" si="3"/>
        <v>-241</v>
      </c>
      <c r="N57" s="98">
        <f t="shared" si="5"/>
        <v>0</v>
      </c>
    </row>
    <row r="58" spans="1:14">
      <c r="A58" s="102">
        <v>63</v>
      </c>
      <c r="B58" s="99" t="s">
        <v>56</v>
      </c>
      <c r="C58" s="97">
        <v>31557</v>
      </c>
      <c r="D58" s="97">
        <v>24156</v>
      </c>
      <c r="E58" s="97">
        <v>23642</v>
      </c>
      <c r="F58" s="97"/>
      <c r="G58" s="97"/>
      <c r="H58" s="97"/>
      <c r="I58" s="100">
        <f t="shared" si="0"/>
        <v>5.6570527238653835E-3</v>
      </c>
      <c r="J58" s="100">
        <f t="shared" si="1"/>
        <v>-0.25081598377539055</v>
      </c>
      <c r="K58" s="97">
        <f t="shared" si="2"/>
        <v>-7915</v>
      </c>
      <c r="L58" s="101">
        <f t="shared" si="4"/>
        <v>-2.2389305181929015E-2</v>
      </c>
      <c r="M58" s="98">
        <f t="shared" si="3"/>
        <v>-514</v>
      </c>
      <c r="N58" s="98">
        <f t="shared" si="5"/>
        <v>0</v>
      </c>
    </row>
    <row r="59" spans="1:14">
      <c r="A59" s="102">
        <v>64</v>
      </c>
      <c r="B59" s="99" t="s">
        <v>57</v>
      </c>
      <c r="C59" s="97">
        <v>39279</v>
      </c>
      <c r="D59" s="97">
        <v>38549</v>
      </c>
      <c r="E59" s="97">
        <v>38807</v>
      </c>
      <c r="F59" s="97"/>
      <c r="G59" s="97"/>
      <c r="H59" s="97"/>
      <c r="I59" s="100">
        <f t="shared" si="0"/>
        <v>9.2857306934711076E-3</v>
      </c>
      <c r="J59" s="100">
        <f t="shared" si="1"/>
        <v>-1.2016599200590646E-2</v>
      </c>
      <c r="K59" s="97">
        <f t="shared" si="2"/>
        <v>-472</v>
      </c>
      <c r="L59" s="101">
        <f t="shared" si="4"/>
        <v>-1.3351550279053059E-3</v>
      </c>
      <c r="M59" s="98">
        <f t="shared" si="3"/>
        <v>258</v>
      </c>
      <c r="N59" s="98">
        <f t="shared" si="5"/>
        <v>0</v>
      </c>
    </row>
    <row r="60" spans="1:14">
      <c r="A60" s="102">
        <v>65</v>
      </c>
      <c r="B60" s="99" t="s">
        <v>58</v>
      </c>
      <c r="C60" s="97">
        <v>13497</v>
      </c>
      <c r="D60" s="97">
        <v>13232</v>
      </c>
      <c r="E60" s="97">
        <v>13194</v>
      </c>
      <c r="F60" s="97"/>
      <c r="G60" s="97"/>
      <c r="H60" s="97"/>
      <c r="I60" s="100">
        <f t="shared" si="0"/>
        <v>3.1570575094611226E-3</v>
      </c>
      <c r="J60" s="100">
        <f t="shared" si="1"/>
        <v>-2.2449433207379417E-2</v>
      </c>
      <c r="K60" s="97">
        <f t="shared" si="2"/>
        <v>-303</v>
      </c>
      <c r="L60" s="101">
        <f t="shared" si="4"/>
        <v>-8.5710163867649925E-4</v>
      </c>
      <c r="M60" s="98">
        <f t="shared" si="3"/>
        <v>-38</v>
      </c>
      <c r="N60" s="98">
        <f t="shared" si="5"/>
        <v>0</v>
      </c>
    </row>
    <row r="61" spans="1:14">
      <c r="A61" s="102">
        <v>66</v>
      </c>
      <c r="B61" s="99" t="s">
        <v>59</v>
      </c>
      <c r="C61" s="97">
        <v>25461</v>
      </c>
      <c r="D61" s="97">
        <v>25323</v>
      </c>
      <c r="E61" s="97">
        <v>25369</v>
      </c>
      <c r="F61" s="97"/>
      <c r="G61" s="97"/>
      <c r="H61" s="97"/>
      <c r="I61" s="100">
        <f t="shared" si="0"/>
        <v>6.0702889159859955E-3</v>
      </c>
      <c r="J61" s="100">
        <f t="shared" si="1"/>
        <v>-3.6133694670280035E-3</v>
      </c>
      <c r="K61" s="97">
        <f t="shared" si="2"/>
        <v>-92</v>
      </c>
      <c r="L61" s="101">
        <f t="shared" si="4"/>
        <v>-2.6024208171035625E-4</v>
      </c>
      <c r="M61" s="98">
        <f t="shared" si="3"/>
        <v>46</v>
      </c>
      <c r="N61" s="98">
        <f t="shared" si="5"/>
        <v>0</v>
      </c>
    </row>
    <row r="62" spans="1:14">
      <c r="A62" s="102">
        <v>68</v>
      </c>
      <c r="B62" s="99" t="s">
        <v>60</v>
      </c>
      <c r="C62" s="97">
        <v>30172</v>
      </c>
      <c r="D62" s="97">
        <v>32605</v>
      </c>
      <c r="E62" s="97">
        <v>33017</v>
      </c>
      <c r="F62" s="97"/>
      <c r="G62" s="97"/>
      <c r="H62" s="97"/>
      <c r="I62" s="100">
        <f t="shared" si="0"/>
        <v>7.9003007268362811E-3</v>
      </c>
      <c r="J62" s="100">
        <f t="shared" si="1"/>
        <v>9.4292721728755136E-2</v>
      </c>
      <c r="K62" s="97">
        <f t="shared" si="2"/>
        <v>2845</v>
      </c>
      <c r="L62" s="101">
        <f t="shared" si="4"/>
        <v>8.0477035050648196E-3</v>
      </c>
      <c r="M62" s="98">
        <f t="shared" si="3"/>
        <v>412</v>
      </c>
      <c r="N62" s="98">
        <f t="shared" si="5"/>
        <v>0</v>
      </c>
    </row>
    <row r="63" spans="1:14">
      <c r="A63" s="102">
        <v>69</v>
      </c>
      <c r="B63" s="99" t="s">
        <v>61</v>
      </c>
      <c r="C63" s="97">
        <v>81365</v>
      </c>
      <c r="D63" s="97">
        <v>80898</v>
      </c>
      <c r="E63" s="97">
        <v>81075</v>
      </c>
      <c r="F63" s="97"/>
      <c r="G63" s="97"/>
      <c r="H63" s="97"/>
      <c r="I63" s="100">
        <f t="shared" si="0"/>
        <v>1.9399608729692326E-2</v>
      </c>
      <c r="J63" s="100">
        <f t="shared" si="1"/>
        <v>-3.5641860750937134E-3</v>
      </c>
      <c r="K63" s="97">
        <f t="shared" si="2"/>
        <v>-290</v>
      </c>
      <c r="L63" s="101">
        <f t="shared" si="4"/>
        <v>-8.2032830104351417E-4</v>
      </c>
      <c r="M63" s="98">
        <f t="shared" si="3"/>
        <v>177</v>
      </c>
      <c r="N63" s="98">
        <f t="shared" si="5"/>
        <v>0</v>
      </c>
    </row>
    <row r="64" spans="1:14">
      <c r="A64" s="102">
        <v>70</v>
      </c>
      <c r="B64" s="99" t="s">
        <v>62</v>
      </c>
      <c r="C64" s="97">
        <v>101689</v>
      </c>
      <c r="D64" s="97">
        <v>88091</v>
      </c>
      <c r="E64" s="97">
        <v>89260</v>
      </c>
      <c r="F64" s="97"/>
      <c r="G64" s="97"/>
      <c r="H64" s="97"/>
      <c r="I64" s="100">
        <f t="shared" si="0"/>
        <v>2.1358113786152783E-2</v>
      </c>
      <c r="J64" s="100">
        <f t="shared" si="1"/>
        <v>-0.12222560945628337</v>
      </c>
      <c r="K64" s="97">
        <f t="shared" si="2"/>
        <v>-12429</v>
      </c>
      <c r="L64" s="101">
        <f t="shared" si="4"/>
        <v>-3.5158139495413236E-2</v>
      </c>
      <c r="M64" s="98">
        <f t="shared" si="3"/>
        <v>1169</v>
      </c>
      <c r="N64" s="98">
        <f t="shared" si="5"/>
        <v>0</v>
      </c>
    </row>
    <row r="65" spans="1:14">
      <c r="A65" s="102">
        <v>71</v>
      </c>
      <c r="B65" s="99" t="s">
        <v>63</v>
      </c>
      <c r="C65" s="97">
        <v>50584</v>
      </c>
      <c r="D65" s="97">
        <v>51226</v>
      </c>
      <c r="E65" s="97">
        <v>51398</v>
      </c>
      <c r="F65" s="97"/>
      <c r="G65" s="97"/>
      <c r="H65" s="97"/>
      <c r="I65" s="100">
        <f t="shared" si="0"/>
        <v>1.2298502491381142E-2</v>
      </c>
      <c r="J65" s="100">
        <f t="shared" si="1"/>
        <v>1.6092044915388265E-2</v>
      </c>
      <c r="K65" s="97">
        <f t="shared" si="2"/>
        <v>814</v>
      </c>
      <c r="L65" s="101">
        <f t="shared" si="4"/>
        <v>2.3025766794807605E-3</v>
      </c>
      <c r="M65" s="98">
        <f t="shared" si="3"/>
        <v>172</v>
      </c>
      <c r="N65" s="98">
        <f t="shared" si="5"/>
        <v>0</v>
      </c>
    </row>
    <row r="66" spans="1:14">
      <c r="A66" s="102">
        <v>72</v>
      </c>
      <c r="B66" s="99" t="s">
        <v>64</v>
      </c>
      <c r="C66" s="97">
        <v>4329</v>
      </c>
      <c r="D66" s="97">
        <v>4114</v>
      </c>
      <c r="E66" s="97">
        <v>4287</v>
      </c>
      <c r="F66" s="97"/>
      <c r="G66" s="97"/>
      <c r="H66" s="97"/>
      <c r="I66" s="100">
        <f t="shared" si="0"/>
        <v>1.0257924467985322E-3</v>
      </c>
      <c r="J66" s="100">
        <f t="shared" si="1"/>
        <v>-9.7020097020097014E-3</v>
      </c>
      <c r="K66" s="97">
        <f t="shared" si="2"/>
        <v>-42</v>
      </c>
      <c r="L66" s="101">
        <f t="shared" si="4"/>
        <v>-1.1880616773733654E-4</v>
      </c>
      <c r="M66" s="98">
        <f t="shared" si="3"/>
        <v>173</v>
      </c>
      <c r="N66" s="98">
        <f t="shared" si="5"/>
        <v>0</v>
      </c>
    </row>
    <row r="67" spans="1:14">
      <c r="A67" s="102">
        <v>73</v>
      </c>
      <c r="B67" s="99" t="s">
        <v>65</v>
      </c>
      <c r="C67" s="97">
        <v>25096</v>
      </c>
      <c r="D67" s="97">
        <v>24763</v>
      </c>
      <c r="E67" s="97">
        <v>25716</v>
      </c>
      <c r="F67" s="97"/>
      <c r="G67" s="97"/>
      <c r="H67" s="97"/>
      <c r="I67" s="100">
        <f t="shared" ref="I67:I92" si="6">E67/$E$92</f>
        <v>6.1533190020692918E-3</v>
      </c>
      <c r="J67" s="100">
        <f t="shared" ref="J67:J92" si="7">(E67-C67)/C67</f>
        <v>2.4705132291998725E-2</v>
      </c>
      <c r="K67" s="97">
        <f t="shared" ref="K67:K92" si="8">E67-C67</f>
        <v>620</v>
      </c>
      <c r="L67" s="101">
        <f t="shared" si="4"/>
        <v>1.7538053332654441E-3</v>
      </c>
      <c r="M67" s="98">
        <f t="shared" ref="M67:M92" si="9">E67-D67</f>
        <v>953</v>
      </c>
      <c r="N67" s="98">
        <f t="shared" si="5"/>
        <v>0</v>
      </c>
    </row>
    <row r="68" spans="1:14">
      <c r="A68" s="102">
        <v>74</v>
      </c>
      <c r="B68" s="99" t="s">
        <v>66</v>
      </c>
      <c r="C68" s="97">
        <v>15975</v>
      </c>
      <c r="D68" s="97">
        <v>16887</v>
      </c>
      <c r="E68" s="97">
        <v>17035</v>
      </c>
      <c r="F68" s="97"/>
      <c r="G68" s="97"/>
      <c r="H68" s="97"/>
      <c r="I68" s="100">
        <f t="shared" si="6"/>
        <v>4.0761311712649859E-3</v>
      </c>
      <c r="J68" s="100">
        <f t="shared" si="7"/>
        <v>6.6353677621283261E-2</v>
      </c>
      <c r="K68" s="97">
        <f t="shared" si="8"/>
        <v>1060</v>
      </c>
      <c r="L68" s="101">
        <f t="shared" ref="L68:L92" si="10">K68/$K$92</f>
        <v>2.9984413762280172E-3</v>
      </c>
      <c r="M68" s="98">
        <f t="shared" si="9"/>
        <v>148</v>
      </c>
      <c r="N68" s="98">
        <f t="shared" ref="N68:N92" si="11">H68-G68</f>
        <v>0</v>
      </c>
    </row>
    <row r="69" spans="1:14">
      <c r="A69" s="102">
        <v>75</v>
      </c>
      <c r="B69" s="99" t="s">
        <v>67</v>
      </c>
      <c r="C69" s="97">
        <v>3788</v>
      </c>
      <c r="D69" s="97">
        <v>3003</v>
      </c>
      <c r="E69" s="97">
        <v>3039</v>
      </c>
      <c r="F69" s="97"/>
      <c r="G69" s="97"/>
      <c r="H69" s="97"/>
      <c r="I69" s="100">
        <f t="shared" si="6"/>
        <v>7.2717127264304625E-4</v>
      </c>
      <c r="J69" s="100">
        <f t="shared" si="7"/>
        <v>-0.1977296726504752</v>
      </c>
      <c r="K69" s="97">
        <f t="shared" si="8"/>
        <v>-749</v>
      </c>
      <c r="L69" s="101">
        <f t="shared" si="10"/>
        <v>-2.1187099913158348E-3</v>
      </c>
      <c r="M69" s="98">
        <f t="shared" si="9"/>
        <v>36</v>
      </c>
      <c r="N69" s="98">
        <f t="shared" si="11"/>
        <v>0</v>
      </c>
    </row>
    <row r="70" spans="1:14">
      <c r="A70" s="102">
        <v>77</v>
      </c>
      <c r="B70" s="99" t="s">
        <v>68</v>
      </c>
      <c r="C70" s="97">
        <v>6726</v>
      </c>
      <c r="D70" s="97">
        <v>6569</v>
      </c>
      <c r="E70" s="97">
        <v>6700</v>
      </c>
      <c r="F70" s="97"/>
      <c r="G70" s="97"/>
      <c r="H70" s="97"/>
      <c r="I70" s="100">
        <f t="shared" si="6"/>
        <v>1.6031745727898682E-3</v>
      </c>
      <c r="J70" s="100">
        <f t="shared" si="7"/>
        <v>-3.8655961938745169E-3</v>
      </c>
      <c r="K70" s="97">
        <f t="shared" si="8"/>
        <v>-26</v>
      </c>
      <c r="L70" s="101">
        <f t="shared" si="10"/>
        <v>-7.3546675265970233E-5</v>
      </c>
      <c r="M70" s="98">
        <f t="shared" si="9"/>
        <v>131</v>
      </c>
      <c r="N70" s="98">
        <f t="shared" si="11"/>
        <v>0</v>
      </c>
    </row>
    <row r="71" spans="1:14">
      <c r="A71" s="102">
        <v>78</v>
      </c>
      <c r="B71" s="99" t="s">
        <v>69</v>
      </c>
      <c r="C71" s="97">
        <v>25114</v>
      </c>
      <c r="D71" s="97">
        <v>19461</v>
      </c>
      <c r="E71" s="97">
        <v>19680</v>
      </c>
      <c r="F71" s="97"/>
      <c r="G71" s="97"/>
      <c r="H71" s="97"/>
      <c r="I71" s="100">
        <f t="shared" si="6"/>
        <v>4.7090262078365091E-3</v>
      </c>
      <c r="J71" s="100">
        <f t="shared" si="7"/>
        <v>-0.21637333758063232</v>
      </c>
      <c r="K71" s="97">
        <f t="shared" si="8"/>
        <v>-5434</v>
      </c>
      <c r="L71" s="101">
        <f t="shared" si="10"/>
        <v>-1.5371255130587779E-2</v>
      </c>
      <c r="M71" s="98">
        <f t="shared" si="9"/>
        <v>219</v>
      </c>
      <c r="N71" s="98">
        <f t="shared" si="11"/>
        <v>0</v>
      </c>
    </row>
    <row r="72" spans="1:14">
      <c r="A72" s="102">
        <v>79</v>
      </c>
      <c r="B72" s="99" t="s">
        <v>70</v>
      </c>
      <c r="C72" s="97">
        <v>19688</v>
      </c>
      <c r="D72" s="97">
        <v>18524</v>
      </c>
      <c r="E72" s="97">
        <v>19708</v>
      </c>
      <c r="F72" s="97"/>
      <c r="G72" s="97"/>
      <c r="H72" s="97"/>
      <c r="I72" s="100">
        <f t="shared" si="6"/>
        <v>4.7157260418720483E-3</v>
      </c>
      <c r="J72" s="100">
        <f t="shared" si="7"/>
        <v>1.0158472165786266E-3</v>
      </c>
      <c r="K72" s="97">
        <f t="shared" si="8"/>
        <v>20</v>
      </c>
      <c r="L72" s="101">
        <f t="shared" si="10"/>
        <v>5.6574365589207871E-5</v>
      </c>
      <c r="M72" s="98">
        <f t="shared" si="9"/>
        <v>1184</v>
      </c>
      <c r="N72" s="98">
        <f t="shared" si="11"/>
        <v>0</v>
      </c>
    </row>
    <row r="73" spans="1:14">
      <c r="A73" s="102">
        <v>80</v>
      </c>
      <c r="B73" s="99" t="s">
        <v>71</v>
      </c>
      <c r="C73" s="97">
        <v>37911</v>
      </c>
      <c r="D73" s="97">
        <v>42756</v>
      </c>
      <c r="E73" s="97">
        <v>42448</v>
      </c>
      <c r="F73" s="97"/>
      <c r="G73" s="97"/>
      <c r="H73" s="97"/>
      <c r="I73" s="100">
        <f t="shared" si="6"/>
        <v>1.0156948397878259E-2</v>
      </c>
      <c r="J73" s="100">
        <f t="shared" si="7"/>
        <v>0.11967502835588616</v>
      </c>
      <c r="K73" s="97">
        <f t="shared" si="8"/>
        <v>4537</v>
      </c>
      <c r="L73" s="101">
        <f t="shared" si="10"/>
        <v>1.2833894833911806E-2</v>
      </c>
      <c r="M73" s="98">
        <f t="shared" si="9"/>
        <v>-308</v>
      </c>
      <c r="N73" s="98">
        <f t="shared" si="11"/>
        <v>0</v>
      </c>
    </row>
    <row r="74" spans="1:14">
      <c r="A74" s="102">
        <v>81</v>
      </c>
      <c r="B74" s="99" t="s">
        <v>72</v>
      </c>
      <c r="C74" s="97">
        <v>269576</v>
      </c>
      <c r="D74" s="97">
        <v>232455</v>
      </c>
      <c r="E74" s="97">
        <v>257873</v>
      </c>
      <c r="F74" s="97"/>
      <c r="G74" s="97"/>
      <c r="H74" s="97"/>
      <c r="I74" s="100">
        <f t="shared" si="6"/>
        <v>6.1703796508812199E-2</v>
      </c>
      <c r="J74" s="100">
        <f t="shared" si="7"/>
        <v>-4.3412618333976319E-2</v>
      </c>
      <c r="K74" s="97">
        <f t="shared" si="8"/>
        <v>-11703</v>
      </c>
      <c r="L74" s="101">
        <f t="shared" si="10"/>
        <v>-3.3104490024524987E-2</v>
      </c>
      <c r="M74" s="98">
        <f t="shared" si="9"/>
        <v>25418</v>
      </c>
      <c r="N74" s="98">
        <f t="shared" si="11"/>
        <v>0</v>
      </c>
    </row>
    <row r="75" spans="1:14">
      <c r="A75" s="102">
        <v>82</v>
      </c>
      <c r="B75" s="99" t="s">
        <v>73</v>
      </c>
      <c r="C75" s="97">
        <v>182213</v>
      </c>
      <c r="D75" s="97">
        <v>197857</v>
      </c>
      <c r="E75" s="97">
        <v>198908</v>
      </c>
      <c r="F75" s="97"/>
      <c r="G75" s="97"/>
      <c r="H75" s="97"/>
      <c r="I75" s="100">
        <f t="shared" si="6"/>
        <v>4.759466386932644E-2</v>
      </c>
      <c r="J75" s="100">
        <f t="shared" si="7"/>
        <v>9.1623539484010474E-2</v>
      </c>
      <c r="K75" s="97">
        <f t="shared" si="8"/>
        <v>16695</v>
      </c>
      <c r="L75" s="101">
        <f t="shared" si="10"/>
        <v>4.7225451675591272E-2</v>
      </c>
      <c r="M75" s="98">
        <f t="shared" si="9"/>
        <v>1051</v>
      </c>
      <c r="N75" s="98">
        <f t="shared" si="11"/>
        <v>0</v>
      </c>
    </row>
    <row r="76" spans="1:14">
      <c r="A76" s="102">
        <v>84</v>
      </c>
      <c r="B76" s="99" t="s">
        <v>74</v>
      </c>
      <c r="C76" s="97">
        <v>21438</v>
      </c>
      <c r="D76" s="97">
        <v>35404</v>
      </c>
      <c r="E76" s="97">
        <v>37471</v>
      </c>
      <c r="F76" s="97"/>
      <c r="G76" s="97"/>
      <c r="H76" s="97"/>
      <c r="I76" s="100">
        <f t="shared" si="6"/>
        <v>8.9660528980610686E-3</v>
      </c>
      <c r="J76" s="100">
        <f t="shared" si="7"/>
        <v>0.74787760052243679</v>
      </c>
      <c r="K76" s="97">
        <f t="shared" si="8"/>
        <v>16033</v>
      </c>
      <c r="L76" s="101">
        <f t="shared" si="10"/>
        <v>4.5352840174588495E-2</v>
      </c>
      <c r="M76" s="98">
        <f t="shared" si="9"/>
        <v>2067</v>
      </c>
      <c r="N76" s="98">
        <f t="shared" si="11"/>
        <v>0</v>
      </c>
    </row>
    <row r="77" spans="1:14">
      <c r="A77" s="102">
        <v>85</v>
      </c>
      <c r="B77" s="99" t="s">
        <v>75</v>
      </c>
      <c r="C77" s="97">
        <v>217732</v>
      </c>
      <c r="D77" s="97">
        <v>366976</v>
      </c>
      <c r="E77" s="97">
        <v>370155</v>
      </c>
      <c r="F77" s="97"/>
      <c r="G77" s="97"/>
      <c r="H77" s="97"/>
      <c r="I77" s="100">
        <f t="shared" si="6"/>
        <v>8.8570609550900556E-2</v>
      </c>
      <c r="J77" s="100">
        <f t="shared" si="7"/>
        <v>0.70004868370290085</v>
      </c>
      <c r="K77" s="97">
        <f t="shared" si="8"/>
        <v>152423</v>
      </c>
      <c r="L77" s="101">
        <f t="shared" si="10"/>
        <v>0.43116172631019156</v>
      </c>
      <c r="M77" s="98">
        <f t="shared" si="9"/>
        <v>3179</v>
      </c>
      <c r="N77" s="98">
        <f t="shared" si="11"/>
        <v>0</v>
      </c>
    </row>
    <row r="78" spans="1:14">
      <c r="A78" s="102">
        <v>86</v>
      </c>
      <c r="B78" s="99" t="s">
        <v>76</v>
      </c>
      <c r="C78" s="97">
        <v>198091</v>
      </c>
      <c r="D78" s="97">
        <v>219012</v>
      </c>
      <c r="E78" s="97">
        <v>221642</v>
      </c>
      <c r="F78" s="97"/>
      <c r="G78" s="97"/>
      <c r="H78" s="97"/>
      <c r="I78" s="100">
        <f t="shared" si="6"/>
        <v>5.3034450546610747E-2</v>
      </c>
      <c r="J78" s="100">
        <f t="shared" si="7"/>
        <v>0.11888980317126976</v>
      </c>
      <c r="K78" s="97">
        <f t="shared" si="8"/>
        <v>23551</v>
      </c>
      <c r="L78" s="101">
        <f t="shared" si="10"/>
        <v>6.6619144199571725E-2</v>
      </c>
      <c r="M78" s="98">
        <f t="shared" si="9"/>
        <v>2630</v>
      </c>
      <c r="N78" s="98">
        <f t="shared" si="11"/>
        <v>0</v>
      </c>
    </row>
    <row r="79" spans="1:14">
      <c r="A79" s="102">
        <v>87</v>
      </c>
      <c r="B79" s="99" t="s">
        <v>77</v>
      </c>
      <c r="C79" s="98">
        <v>18505</v>
      </c>
      <c r="D79" s="98">
        <v>21349</v>
      </c>
      <c r="E79" s="98">
        <v>21316</v>
      </c>
      <c r="F79" s="98"/>
      <c r="G79" s="98"/>
      <c r="H79" s="98"/>
      <c r="I79" s="100">
        <f t="shared" si="6"/>
        <v>5.1004879393416165E-3</v>
      </c>
      <c r="J79" s="100">
        <f t="shared" si="7"/>
        <v>0.15190489057011619</v>
      </c>
      <c r="K79" s="97">
        <f t="shared" si="8"/>
        <v>2811</v>
      </c>
      <c r="L79" s="101">
        <f t="shared" si="10"/>
        <v>7.9515270835631667E-3</v>
      </c>
      <c r="M79" s="98">
        <f t="shared" si="9"/>
        <v>-33</v>
      </c>
      <c r="N79" s="98">
        <f t="shared" si="11"/>
        <v>0</v>
      </c>
    </row>
    <row r="80" spans="1:14">
      <c r="A80" s="102">
        <v>88</v>
      </c>
      <c r="B80" s="99" t="s">
        <v>78</v>
      </c>
      <c r="C80" s="98">
        <v>34774</v>
      </c>
      <c r="D80" s="98">
        <v>37162</v>
      </c>
      <c r="E80" s="98">
        <v>37084</v>
      </c>
      <c r="F80" s="98"/>
      <c r="G80" s="98"/>
      <c r="H80" s="98"/>
      <c r="I80" s="100">
        <f t="shared" si="6"/>
        <v>8.8734516204984296E-3</v>
      </c>
      <c r="J80" s="100">
        <f t="shared" si="7"/>
        <v>6.6428941162937821E-2</v>
      </c>
      <c r="K80" s="97">
        <f t="shared" si="8"/>
        <v>2310</v>
      </c>
      <c r="L80" s="101">
        <f t="shared" si="10"/>
        <v>6.5343392255535091E-3</v>
      </c>
      <c r="M80" s="98">
        <f t="shared" si="9"/>
        <v>-78</v>
      </c>
      <c r="N80" s="98">
        <f t="shared" si="11"/>
        <v>0</v>
      </c>
    </row>
    <row r="81" spans="1:16">
      <c r="A81" s="102">
        <v>90</v>
      </c>
      <c r="B81" s="99" t="s">
        <v>79</v>
      </c>
      <c r="C81" s="98">
        <v>5171</v>
      </c>
      <c r="D81" s="98">
        <v>5050</v>
      </c>
      <c r="E81" s="98">
        <v>5089</v>
      </c>
      <c r="F81" s="98"/>
      <c r="G81" s="98"/>
      <c r="H81" s="98"/>
      <c r="I81" s="100">
        <f t="shared" si="6"/>
        <v>1.2176948359593493E-3</v>
      </c>
      <c r="J81" s="100">
        <f t="shared" si="7"/>
        <v>-1.5857667762521756E-2</v>
      </c>
      <c r="K81" s="97">
        <f t="shared" si="8"/>
        <v>-82</v>
      </c>
      <c r="L81" s="101">
        <f t="shared" si="10"/>
        <v>-2.3195489891575228E-4</v>
      </c>
      <c r="M81" s="98">
        <f t="shared" si="9"/>
        <v>39</v>
      </c>
      <c r="N81" s="98">
        <f t="shared" si="11"/>
        <v>0</v>
      </c>
      <c r="O81" s="9"/>
      <c r="P81" s="9"/>
    </row>
    <row r="82" spans="1:16">
      <c r="A82" s="102">
        <v>91</v>
      </c>
      <c r="B82" s="99" t="s">
        <v>80</v>
      </c>
      <c r="C82" s="98">
        <v>1250</v>
      </c>
      <c r="D82" s="98">
        <v>1156</v>
      </c>
      <c r="E82" s="98">
        <v>1543</v>
      </c>
      <c r="F82" s="98"/>
      <c r="G82" s="98"/>
      <c r="H82" s="98"/>
      <c r="I82" s="100">
        <f t="shared" si="6"/>
        <v>3.6920871131563686E-4</v>
      </c>
      <c r="J82" s="100">
        <f t="shared" si="7"/>
        <v>0.2344</v>
      </c>
      <c r="K82" s="97">
        <f t="shared" si="8"/>
        <v>293</v>
      </c>
      <c r="L82" s="101">
        <f t="shared" si="10"/>
        <v>8.2881445588189537E-4</v>
      </c>
      <c r="M82" s="98">
        <f t="shared" si="9"/>
        <v>387</v>
      </c>
      <c r="N82" s="98">
        <f t="shared" si="11"/>
        <v>0</v>
      </c>
      <c r="O82" s="7"/>
      <c r="P82" s="7"/>
    </row>
    <row r="83" spans="1:16">
      <c r="A83" s="102">
        <v>92</v>
      </c>
      <c r="B83" s="99" t="s">
        <v>81</v>
      </c>
      <c r="C83" s="98">
        <v>2271</v>
      </c>
      <c r="D83" s="98">
        <v>1952</v>
      </c>
      <c r="E83" s="98">
        <v>1898</v>
      </c>
      <c r="F83" s="98"/>
      <c r="G83" s="98"/>
      <c r="H83" s="98"/>
      <c r="I83" s="100">
        <f t="shared" si="6"/>
        <v>4.541530356948015E-4</v>
      </c>
      <c r="J83" s="100">
        <f t="shared" si="7"/>
        <v>-0.16424482606781154</v>
      </c>
      <c r="K83" s="97">
        <f t="shared" si="8"/>
        <v>-373</v>
      </c>
      <c r="L83" s="101">
        <f t="shared" si="10"/>
        <v>-1.0551119182387269E-3</v>
      </c>
      <c r="M83" s="98">
        <f t="shared" si="9"/>
        <v>-54</v>
      </c>
      <c r="N83" s="98">
        <f t="shared" si="11"/>
        <v>0</v>
      </c>
    </row>
    <row r="84" spans="1:16">
      <c r="A84" s="102">
        <v>93</v>
      </c>
      <c r="B84" s="99" t="s">
        <v>82</v>
      </c>
      <c r="C84" s="98">
        <v>14456</v>
      </c>
      <c r="D84" s="98">
        <v>15856</v>
      </c>
      <c r="E84" s="98">
        <v>16272</v>
      </c>
      <c r="F84" s="98"/>
      <c r="G84" s="98"/>
      <c r="H84" s="98"/>
      <c r="I84" s="100">
        <f t="shared" si="6"/>
        <v>3.8935606937965279E-3</v>
      </c>
      <c r="J84" s="100">
        <f t="shared" si="7"/>
        <v>0.12562257885998893</v>
      </c>
      <c r="K84" s="97">
        <f t="shared" si="8"/>
        <v>1816</v>
      </c>
      <c r="L84" s="101">
        <f t="shared" si="10"/>
        <v>5.1369523955000747E-3</v>
      </c>
      <c r="M84" s="98">
        <f t="shared" si="9"/>
        <v>416</v>
      </c>
      <c r="N84" s="98">
        <f t="shared" si="11"/>
        <v>0</v>
      </c>
    </row>
    <row r="85" spans="1:16">
      <c r="A85" s="102">
        <v>94</v>
      </c>
      <c r="B85" s="99" t="s">
        <v>83</v>
      </c>
      <c r="C85" s="98">
        <v>20942</v>
      </c>
      <c r="D85" s="98">
        <v>23134</v>
      </c>
      <c r="E85" s="98">
        <v>23674</v>
      </c>
      <c r="F85" s="98"/>
      <c r="G85" s="98"/>
      <c r="H85" s="98"/>
      <c r="I85" s="100">
        <f t="shared" si="6"/>
        <v>5.6647096770488575E-3</v>
      </c>
      <c r="J85" s="100">
        <f t="shared" si="7"/>
        <v>0.13045554388310571</v>
      </c>
      <c r="K85" s="97">
        <f t="shared" si="8"/>
        <v>2732</v>
      </c>
      <c r="L85" s="101">
        <f t="shared" si="10"/>
        <v>7.7280583394857957E-3</v>
      </c>
      <c r="M85" s="98">
        <f t="shared" si="9"/>
        <v>540</v>
      </c>
      <c r="N85" s="98">
        <f t="shared" si="11"/>
        <v>0</v>
      </c>
    </row>
    <row r="86" spans="1:16">
      <c r="A86" s="102">
        <v>95</v>
      </c>
      <c r="B86" s="99" t="s">
        <v>84</v>
      </c>
      <c r="C86" s="98">
        <v>14629</v>
      </c>
      <c r="D86" s="98">
        <v>12934</v>
      </c>
      <c r="E86" s="98">
        <v>12978</v>
      </c>
      <c r="F86" s="98"/>
      <c r="G86" s="98"/>
      <c r="H86" s="98"/>
      <c r="I86" s="100">
        <f t="shared" si="6"/>
        <v>3.1053730754726735E-3</v>
      </c>
      <c r="J86" s="100">
        <f t="shared" si="7"/>
        <v>-0.11285802173764441</v>
      </c>
      <c r="K86" s="97">
        <f t="shared" si="8"/>
        <v>-1651</v>
      </c>
      <c r="L86" s="101">
        <f t="shared" si="10"/>
        <v>-4.6702138793891096E-3</v>
      </c>
      <c r="M86" s="98">
        <f t="shared" si="9"/>
        <v>44</v>
      </c>
      <c r="N86" s="98">
        <f t="shared" si="11"/>
        <v>0</v>
      </c>
    </row>
    <row r="87" spans="1:16">
      <c r="A87" s="102">
        <v>96</v>
      </c>
      <c r="B87" s="99" t="s">
        <v>85</v>
      </c>
      <c r="C87" s="98">
        <v>50739</v>
      </c>
      <c r="D87" s="98">
        <v>50628</v>
      </c>
      <c r="E87" s="98">
        <v>51689</v>
      </c>
      <c r="F87" s="98"/>
      <c r="G87" s="98"/>
      <c r="H87" s="98"/>
      <c r="I87" s="100">
        <f t="shared" si="6"/>
        <v>1.2368132909393358E-2</v>
      </c>
      <c r="J87" s="100">
        <f t="shared" si="7"/>
        <v>1.8723270068389208E-2</v>
      </c>
      <c r="K87" s="97">
        <f t="shared" si="8"/>
        <v>950</v>
      </c>
      <c r="L87" s="101">
        <f t="shared" si="10"/>
        <v>2.6872823654873739E-3</v>
      </c>
      <c r="M87" s="98">
        <f t="shared" si="9"/>
        <v>1061</v>
      </c>
      <c r="N87" s="98">
        <f t="shared" si="11"/>
        <v>0</v>
      </c>
    </row>
    <row r="88" spans="1:16">
      <c r="A88" s="102">
        <v>97</v>
      </c>
      <c r="B88" s="99" t="s">
        <v>86</v>
      </c>
      <c r="C88" s="98">
        <v>18494</v>
      </c>
      <c r="D88" s="98">
        <v>13973</v>
      </c>
      <c r="E88" s="98">
        <v>13784</v>
      </c>
      <c r="F88" s="98"/>
      <c r="G88" s="98"/>
      <c r="H88" s="98"/>
      <c r="I88" s="100">
        <f t="shared" si="6"/>
        <v>3.2982325837814246E-3</v>
      </c>
      <c r="J88" s="100">
        <f t="shared" si="7"/>
        <v>-0.25467719260300636</v>
      </c>
      <c r="K88" s="97">
        <f t="shared" si="8"/>
        <v>-4710</v>
      </c>
      <c r="L88" s="101">
        <f t="shared" si="10"/>
        <v>-1.3323263096258454E-2</v>
      </c>
      <c r="M88" s="98">
        <f t="shared" si="9"/>
        <v>-189</v>
      </c>
      <c r="N88" s="98">
        <f t="shared" si="11"/>
        <v>0</v>
      </c>
    </row>
    <row r="89" spans="1:16">
      <c r="A89" s="102">
        <v>98</v>
      </c>
      <c r="B89" s="99" t="s">
        <v>87</v>
      </c>
      <c r="C89" s="98">
        <v>916</v>
      </c>
      <c r="D89" s="98">
        <v>773</v>
      </c>
      <c r="E89" s="98">
        <v>749</v>
      </c>
      <c r="F89" s="98"/>
      <c r="G89" s="98"/>
      <c r="H89" s="98"/>
      <c r="I89" s="100">
        <f t="shared" si="6"/>
        <v>1.7922056045068825E-4</v>
      </c>
      <c r="J89" s="100">
        <f t="shared" si="7"/>
        <v>-0.18231441048034935</v>
      </c>
      <c r="K89" s="97">
        <f t="shared" si="8"/>
        <v>-167</v>
      </c>
      <c r="L89" s="101">
        <f t="shared" si="10"/>
        <v>-4.7239595266988576E-4</v>
      </c>
      <c r="M89" s="98">
        <f t="shared" si="9"/>
        <v>-24</v>
      </c>
      <c r="N89" s="98">
        <f t="shared" si="11"/>
        <v>0</v>
      </c>
    </row>
    <row r="90" spans="1:16">
      <c r="A90" s="102">
        <v>99</v>
      </c>
      <c r="B90" s="99" t="s">
        <v>88</v>
      </c>
      <c r="C90" s="98">
        <v>1787</v>
      </c>
      <c r="D90" s="98">
        <v>1763</v>
      </c>
      <c r="E90" s="98">
        <v>1774</v>
      </c>
      <c r="F90" s="98"/>
      <c r="G90" s="98"/>
      <c r="H90" s="98"/>
      <c r="I90" s="100">
        <f t="shared" si="6"/>
        <v>4.2448234210883974E-4</v>
      </c>
      <c r="J90" s="100">
        <f t="shared" si="7"/>
        <v>-7.2747621712367094E-3</v>
      </c>
      <c r="K90" s="97">
        <f t="shared" si="8"/>
        <v>-13</v>
      </c>
      <c r="L90" s="101">
        <f t="shared" si="10"/>
        <v>-3.6773337632985116E-5</v>
      </c>
      <c r="M90" s="98">
        <f t="shared" si="9"/>
        <v>11</v>
      </c>
      <c r="N90" s="98">
        <f t="shared" si="11"/>
        <v>0</v>
      </c>
    </row>
    <row r="91" spans="1:16">
      <c r="A91" s="102"/>
      <c r="B91" s="99" t="s">
        <v>285</v>
      </c>
      <c r="C91" s="98"/>
      <c r="D91" s="98">
        <v>40656</v>
      </c>
      <c r="E91" s="98">
        <v>41054</v>
      </c>
      <c r="F91" s="98"/>
      <c r="G91" s="98"/>
      <c r="H91" s="98"/>
      <c r="I91" s="100"/>
      <c r="J91" s="100"/>
      <c r="K91" s="97"/>
      <c r="L91" s="101"/>
      <c r="M91" s="98"/>
      <c r="N91" s="98"/>
    </row>
    <row r="92" spans="1:16" s="110" customFormat="1">
      <c r="A92" s="189" t="s">
        <v>89</v>
      </c>
      <c r="B92" s="189"/>
      <c r="C92" s="64">
        <v>3825691</v>
      </c>
      <c r="D92" s="64">
        <v>4095570</v>
      </c>
      <c r="E92" s="64">
        <v>4179208</v>
      </c>
      <c r="F92" s="64"/>
      <c r="G92" s="64"/>
      <c r="H92" s="64"/>
      <c r="I92" s="100">
        <f t="shared" si="6"/>
        <v>1</v>
      </c>
      <c r="J92" s="100">
        <f t="shared" si="7"/>
        <v>9.2406051612636778E-2</v>
      </c>
      <c r="K92" s="97">
        <f t="shared" si="8"/>
        <v>353517</v>
      </c>
      <c r="L92" s="101">
        <f t="shared" si="10"/>
        <v>1</v>
      </c>
      <c r="M92" s="97">
        <f t="shared" si="9"/>
        <v>83638</v>
      </c>
      <c r="N92" s="98">
        <f t="shared" si="11"/>
        <v>0</v>
      </c>
      <c r="O92" s="19"/>
      <c r="P92" s="19"/>
    </row>
    <row r="93" spans="1:16" s="7" customFormat="1">
      <c r="C93" s="140"/>
      <c r="D93" s="139"/>
      <c r="E93" s="141"/>
      <c r="F93" s="167"/>
      <c r="G93" s="167"/>
      <c r="H93" s="167"/>
      <c r="K93" s="16"/>
      <c r="L93" s="16"/>
      <c r="O93" s="5"/>
      <c r="P93" s="5"/>
    </row>
    <row r="94" spans="1:16">
      <c r="C94" s="140"/>
      <c r="D94" s="139"/>
      <c r="E94" s="141">
        <f>E92-D92</f>
        <v>83638</v>
      </c>
      <c r="F94" s="141"/>
      <c r="G94" s="141"/>
      <c r="H94" s="141"/>
      <c r="I94" s="11"/>
    </row>
    <row r="95" spans="1:16">
      <c r="E95" s="141"/>
      <c r="F95" s="141"/>
      <c r="H95" s="141"/>
    </row>
    <row r="97" spans="5:8">
      <c r="E97" s="141"/>
      <c r="G97" s="159"/>
      <c r="H97" s="159"/>
    </row>
  </sheetData>
  <mergeCells count="3">
    <mergeCell ref="A92:B92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0"/>
  <sheetViews>
    <sheetView topLeftCell="N1" zoomScale="80" zoomScaleNormal="80" workbookViewId="0">
      <pane ySplit="2" topLeftCell="A3" activePane="bottomLeft" state="frozen"/>
      <selection pane="bottomLeft" activeCell="AB10" sqref="AB10"/>
    </sheetView>
  </sheetViews>
  <sheetFormatPr defaultColWidth="8.85546875" defaultRowHeight="15"/>
  <cols>
    <col min="1" max="1" width="13.7109375" style="5" bestFit="1" customWidth="1"/>
    <col min="2" max="2" width="34.42578125" style="5" bestFit="1" customWidth="1"/>
    <col min="3" max="5" width="12" style="5" bestFit="1" customWidth="1"/>
    <col min="6" max="8" width="12" style="5" customWidth="1"/>
    <col min="9" max="9" width="22.5703125" style="5" customWidth="1"/>
    <col min="10" max="10" width="28.42578125" style="5" customWidth="1"/>
    <col min="11" max="11" width="26.7109375" style="5" customWidth="1"/>
    <col min="12" max="12" width="20.28515625" style="5" customWidth="1"/>
    <col min="13" max="14" width="29" style="5" customWidth="1"/>
    <col min="15" max="16384" width="8.85546875" style="5"/>
  </cols>
  <sheetData>
    <row r="1" spans="1:16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6" ht="45">
      <c r="A2" s="95" t="s">
        <v>1</v>
      </c>
      <c r="B2" s="9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315</v>
      </c>
      <c r="J2" s="92" t="s">
        <v>302</v>
      </c>
      <c r="K2" s="92" t="s">
        <v>303</v>
      </c>
      <c r="L2" s="92" t="s">
        <v>304</v>
      </c>
      <c r="M2" s="96" t="s">
        <v>306</v>
      </c>
      <c r="N2" s="161" t="s">
        <v>307</v>
      </c>
    </row>
    <row r="3" spans="1:16">
      <c r="A3" s="102">
        <v>10</v>
      </c>
      <c r="B3" s="99" t="s">
        <v>9</v>
      </c>
      <c r="C3" s="97">
        <v>129448</v>
      </c>
      <c r="D3" s="97">
        <v>138418</v>
      </c>
      <c r="E3" s="97">
        <v>140790</v>
      </c>
      <c r="F3" s="97"/>
      <c r="G3" s="97"/>
      <c r="H3" s="97"/>
      <c r="I3" s="100">
        <f t="shared" ref="I3:I27" si="0">E3/$E$27</f>
        <v>0.15443968855375825</v>
      </c>
      <c r="J3" s="100">
        <f t="shared" ref="J3:J27" si="1">(E3-C3)/C3</f>
        <v>8.7618194178357339E-2</v>
      </c>
      <c r="K3" s="97">
        <f t="shared" ref="K3:K27" si="2">E3-C3</f>
        <v>11342</v>
      </c>
      <c r="L3" s="101">
        <f t="shared" ref="L3:L27" si="3">K3/$K$27</f>
        <v>0.2656392720800056</v>
      </c>
      <c r="M3" s="98">
        <f t="shared" ref="M3:M27" si="4">E3-D3</f>
        <v>2372</v>
      </c>
      <c r="N3" s="98">
        <f>H3-G3</f>
        <v>0</v>
      </c>
      <c r="P3" s="8"/>
    </row>
    <row r="4" spans="1:16">
      <c r="A4" s="102">
        <v>11</v>
      </c>
      <c r="B4" s="99" t="s">
        <v>10</v>
      </c>
      <c r="C4" s="97">
        <v>2614</v>
      </c>
      <c r="D4" s="97">
        <v>2653</v>
      </c>
      <c r="E4" s="97">
        <v>2665</v>
      </c>
      <c r="F4" s="97"/>
      <c r="G4" s="97"/>
      <c r="H4" s="97"/>
      <c r="I4" s="100">
        <f t="shared" si="0"/>
        <v>2.9233736060499025E-3</v>
      </c>
      <c r="J4" s="100">
        <f t="shared" si="1"/>
        <v>1.9510328997704666E-2</v>
      </c>
      <c r="K4" s="97">
        <f t="shared" si="2"/>
        <v>51</v>
      </c>
      <c r="L4" s="101">
        <f t="shared" si="3"/>
        <v>1.1944633112396655E-3</v>
      </c>
      <c r="M4" s="98">
        <f t="shared" si="4"/>
        <v>12</v>
      </c>
      <c r="N4" s="98">
        <f t="shared" ref="N4:N27" si="5">H4-G4</f>
        <v>0</v>
      </c>
      <c r="P4" s="8"/>
    </row>
    <row r="5" spans="1:16">
      <c r="A5" s="102">
        <v>12</v>
      </c>
      <c r="B5" s="99" t="s">
        <v>11</v>
      </c>
      <c r="C5" s="97">
        <v>1390</v>
      </c>
      <c r="D5" s="97">
        <v>1596</v>
      </c>
      <c r="E5" s="97">
        <v>1620</v>
      </c>
      <c r="F5" s="97"/>
      <c r="G5" s="97"/>
      <c r="H5" s="97"/>
      <c r="I5" s="100">
        <f t="shared" si="0"/>
        <v>1.7770601282554755E-3</v>
      </c>
      <c r="J5" s="100">
        <f t="shared" si="1"/>
        <v>0.16546762589928057</v>
      </c>
      <c r="K5" s="97">
        <f t="shared" si="2"/>
        <v>230</v>
      </c>
      <c r="L5" s="101">
        <f t="shared" si="3"/>
        <v>5.386795325198492E-3</v>
      </c>
      <c r="M5" s="98">
        <f t="shared" si="4"/>
        <v>24</v>
      </c>
      <c r="N5" s="98">
        <f t="shared" si="5"/>
        <v>0</v>
      </c>
      <c r="P5" s="8"/>
    </row>
    <row r="6" spans="1:16">
      <c r="A6" s="102">
        <v>13</v>
      </c>
      <c r="B6" s="99" t="s">
        <v>12</v>
      </c>
      <c r="C6" s="97">
        <v>116823</v>
      </c>
      <c r="D6" s="97">
        <v>121162</v>
      </c>
      <c r="E6" s="97">
        <v>120006</v>
      </c>
      <c r="F6" s="97"/>
      <c r="G6" s="97"/>
      <c r="H6" s="97"/>
      <c r="I6" s="100">
        <f t="shared" si="0"/>
        <v>0.13164066527865839</v>
      </c>
      <c r="J6" s="100">
        <f t="shared" si="1"/>
        <v>2.7246347037826454E-2</v>
      </c>
      <c r="K6" s="97">
        <f t="shared" si="2"/>
        <v>3183</v>
      </c>
      <c r="L6" s="101">
        <f t="shared" si="3"/>
        <v>7.4548563130899123E-2</v>
      </c>
      <c r="M6" s="98">
        <f t="shared" si="4"/>
        <v>-1156</v>
      </c>
      <c r="N6" s="98">
        <f t="shared" si="5"/>
        <v>0</v>
      </c>
      <c r="P6" s="8"/>
    </row>
    <row r="7" spans="1:16">
      <c r="A7" s="102">
        <v>14</v>
      </c>
      <c r="B7" s="99" t="s">
        <v>13</v>
      </c>
      <c r="C7" s="97">
        <v>245642</v>
      </c>
      <c r="D7" s="97">
        <v>257266</v>
      </c>
      <c r="E7" s="97">
        <v>258652</v>
      </c>
      <c r="F7" s="97"/>
      <c r="G7" s="97"/>
      <c r="H7" s="97"/>
      <c r="I7" s="100">
        <f t="shared" si="0"/>
        <v>0.28372849153921925</v>
      </c>
      <c r="J7" s="100">
        <f t="shared" si="1"/>
        <v>5.2963255469341559E-2</v>
      </c>
      <c r="K7" s="97">
        <f t="shared" si="2"/>
        <v>13010</v>
      </c>
      <c r="L7" s="101">
        <f t="shared" si="3"/>
        <v>0.30470524861231468</v>
      </c>
      <c r="M7" s="98">
        <f t="shared" si="4"/>
        <v>1386</v>
      </c>
      <c r="N7" s="98">
        <f t="shared" si="5"/>
        <v>0</v>
      </c>
      <c r="P7" s="8"/>
    </row>
    <row r="8" spans="1:16">
      <c r="A8" s="102">
        <v>15</v>
      </c>
      <c r="B8" s="99" t="s">
        <v>14</v>
      </c>
      <c r="C8" s="97">
        <v>13447</v>
      </c>
      <c r="D8" s="97">
        <v>14878</v>
      </c>
      <c r="E8" s="97">
        <v>14967</v>
      </c>
      <c r="F8" s="97"/>
      <c r="G8" s="97"/>
      <c r="H8" s="97"/>
      <c r="I8" s="100">
        <f t="shared" si="0"/>
        <v>1.6418061073826977E-2</v>
      </c>
      <c r="J8" s="100">
        <f t="shared" si="1"/>
        <v>0.11303636498847326</v>
      </c>
      <c r="K8" s="97">
        <f t="shared" si="2"/>
        <v>1520</v>
      </c>
      <c r="L8" s="101">
        <f t="shared" si="3"/>
        <v>3.5599690844790033E-2</v>
      </c>
      <c r="M8" s="98">
        <f t="shared" si="4"/>
        <v>89</v>
      </c>
      <c r="N8" s="98">
        <f t="shared" si="5"/>
        <v>0</v>
      </c>
      <c r="P8" s="8"/>
    </row>
    <row r="9" spans="1:16">
      <c r="A9" s="102">
        <v>16</v>
      </c>
      <c r="B9" s="99" t="s">
        <v>15</v>
      </c>
      <c r="C9" s="97">
        <v>8261</v>
      </c>
      <c r="D9" s="97">
        <v>8628</v>
      </c>
      <c r="E9" s="97">
        <v>8590</v>
      </c>
      <c r="F9" s="97"/>
      <c r="G9" s="97"/>
      <c r="H9" s="97"/>
      <c r="I9" s="100">
        <f t="shared" si="0"/>
        <v>9.4228064825398351E-3</v>
      </c>
      <c r="J9" s="100">
        <f t="shared" si="1"/>
        <v>3.9825686962837427E-2</v>
      </c>
      <c r="K9" s="97">
        <f t="shared" si="2"/>
        <v>329</v>
      </c>
      <c r="L9" s="101">
        <f t="shared" si="3"/>
        <v>7.7054593999578425E-3</v>
      </c>
      <c r="M9" s="98">
        <f t="shared" si="4"/>
        <v>-38</v>
      </c>
      <c r="N9" s="98">
        <f t="shared" si="5"/>
        <v>0</v>
      </c>
      <c r="P9" s="8"/>
    </row>
    <row r="10" spans="1:16">
      <c r="A10" s="102">
        <v>17</v>
      </c>
      <c r="B10" s="99" t="s">
        <v>16</v>
      </c>
      <c r="C10" s="97">
        <v>9943</v>
      </c>
      <c r="D10" s="97">
        <v>10410</v>
      </c>
      <c r="E10" s="97">
        <v>10517</v>
      </c>
      <c r="F10" s="97"/>
      <c r="G10" s="97"/>
      <c r="H10" s="97"/>
      <c r="I10" s="100">
        <f t="shared" si="0"/>
        <v>1.1536630474606688E-2</v>
      </c>
      <c r="J10" s="100">
        <f t="shared" si="1"/>
        <v>5.7729055617016994E-2</v>
      </c>
      <c r="K10" s="97">
        <f t="shared" si="2"/>
        <v>574</v>
      </c>
      <c r="L10" s="101">
        <f t="shared" si="3"/>
        <v>1.3443567463756237E-2</v>
      </c>
      <c r="M10" s="98">
        <f t="shared" si="4"/>
        <v>107</v>
      </c>
      <c r="N10" s="98">
        <f t="shared" si="5"/>
        <v>0</v>
      </c>
      <c r="P10" s="8"/>
    </row>
    <row r="11" spans="1:16">
      <c r="A11" s="102">
        <v>18</v>
      </c>
      <c r="B11" s="99" t="s">
        <v>17</v>
      </c>
      <c r="C11" s="97">
        <v>13331</v>
      </c>
      <c r="D11" s="97">
        <v>12535</v>
      </c>
      <c r="E11" s="97">
        <v>12596</v>
      </c>
      <c r="F11" s="97"/>
      <c r="G11" s="97"/>
      <c r="H11" s="97"/>
      <c r="I11" s="100">
        <f t="shared" si="0"/>
        <v>1.3817190972534548E-2</v>
      </c>
      <c r="J11" s="100">
        <f t="shared" si="1"/>
        <v>-5.513464856349861E-2</v>
      </c>
      <c r="K11" s="97">
        <f t="shared" si="2"/>
        <v>-735</v>
      </c>
      <c r="L11" s="101">
        <f t="shared" si="3"/>
        <v>-1.7214324191395181E-2</v>
      </c>
      <c r="M11" s="98">
        <f t="shared" si="4"/>
        <v>61</v>
      </c>
      <c r="N11" s="98">
        <f t="shared" si="5"/>
        <v>0</v>
      </c>
      <c r="P11" s="8"/>
    </row>
    <row r="12" spans="1:16">
      <c r="A12" s="102">
        <v>19</v>
      </c>
      <c r="B12" s="99" t="s">
        <v>18</v>
      </c>
      <c r="C12" s="97">
        <v>1003</v>
      </c>
      <c r="D12" s="97">
        <v>1060</v>
      </c>
      <c r="E12" s="97">
        <v>1080</v>
      </c>
      <c r="F12" s="97"/>
      <c r="G12" s="97"/>
      <c r="H12" s="97"/>
      <c r="I12" s="100">
        <f t="shared" si="0"/>
        <v>1.1847067521703169E-3</v>
      </c>
      <c r="J12" s="100">
        <f t="shared" si="1"/>
        <v>7.6769690927218345E-2</v>
      </c>
      <c r="K12" s="97">
        <f t="shared" si="2"/>
        <v>77</v>
      </c>
      <c r="L12" s="101">
        <f t="shared" si="3"/>
        <v>1.803405391479495E-3</v>
      </c>
      <c r="M12" s="98">
        <f t="shared" si="4"/>
        <v>20</v>
      </c>
      <c r="N12" s="98">
        <f t="shared" si="5"/>
        <v>0</v>
      </c>
      <c r="P12" s="8"/>
    </row>
    <row r="13" spans="1:16">
      <c r="A13" s="102">
        <v>20</v>
      </c>
      <c r="B13" s="99" t="s">
        <v>19</v>
      </c>
      <c r="C13" s="97">
        <v>17274</v>
      </c>
      <c r="D13" s="97">
        <v>18564</v>
      </c>
      <c r="E13" s="97">
        <v>19055</v>
      </c>
      <c r="F13" s="97"/>
      <c r="G13" s="97"/>
      <c r="H13" s="97"/>
      <c r="I13" s="100">
        <f t="shared" si="0"/>
        <v>2.0902395520930917E-2</v>
      </c>
      <c r="J13" s="100">
        <f t="shared" si="1"/>
        <v>0.10310292925784416</v>
      </c>
      <c r="K13" s="97">
        <f t="shared" si="2"/>
        <v>1781</v>
      </c>
      <c r="L13" s="101">
        <f t="shared" si="3"/>
        <v>4.1712532496428319E-2</v>
      </c>
      <c r="M13" s="98">
        <f t="shared" si="4"/>
        <v>491</v>
      </c>
      <c r="N13" s="98">
        <f t="shared" si="5"/>
        <v>0</v>
      </c>
    </row>
    <row r="14" spans="1:16">
      <c r="A14" s="102">
        <v>21</v>
      </c>
      <c r="B14" s="99" t="s">
        <v>20</v>
      </c>
      <c r="C14" s="97">
        <v>8053</v>
      </c>
      <c r="D14" s="97">
        <v>9241</v>
      </c>
      <c r="E14" s="97">
        <v>9376</v>
      </c>
      <c r="F14" s="97"/>
      <c r="G14" s="97"/>
      <c r="H14" s="97"/>
      <c r="I14" s="100">
        <f t="shared" si="0"/>
        <v>1.0285009729952678E-2</v>
      </c>
      <c r="J14" s="100">
        <f t="shared" si="1"/>
        <v>0.16428660126660871</v>
      </c>
      <c r="K14" s="97">
        <f t="shared" si="2"/>
        <v>1323</v>
      </c>
      <c r="L14" s="101">
        <f t="shared" si="3"/>
        <v>3.0985783544511324E-2</v>
      </c>
      <c r="M14" s="98">
        <f t="shared" si="4"/>
        <v>135</v>
      </c>
      <c r="N14" s="98">
        <f t="shared" si="5"/>
        <v>0</v>
      </c>
    </row>
    <row r="15" spans="1:16">
      <c r="A15" s="102">
        <v>22</v>
      </c>
      <c r="B15" s="99" t="s">
        <v>21</v>
      </c>
      <c r="C15" s="97">
        <v>41436</v>
      </c>
      <c r="D15" s="97">
        <v>44209</v>
      </c>
      <c r="E15" s="97">
        <v>44713</v>
      </c>
      <c r="F15" s="97"/>
      <c r="G15" s="97"/>
      <c r="H15" s="97"/>
      <c r="I15" s="100">
        <f t="shared" si="0"/>
        <v>4.9047956490547578E-2</v>
      </c>
      <c r="J15" s="100">
        <f t="shared" si="1"/>
        <v>7.9085819094507195E-2</v>
      </c>
      <c r="K15" s="97">
        <f t="shared" si="2"/>
        <v>3277</v>
      </c>
      <c r="L15" s="101">
        <f t="shared" si="3"/>
        <v>7.6750122959458517E-2</v>
      </c>
      <c r="M15" s="98">
        <f t="shared" si="4"/>
        <v>504</v>
      </c>
      <c r="N15" s="98">
        <f t="shared" si="5"/>
        <v>0</v>
      </c>
    </row>
    <row r="16" spans="1:16">
      <c r="A16" s="102">
        <v>23</v>
      </c>
      <c r="B16" s="99" t="s">
        <v>22</v>
      </c>
      <c r="C16" s="97">
        <v>29240</v>
      </c>
      <c r="D16" s="97">
        <v>29874</v>
      </c>
      <c r="E16" s="97">
        <v>30261</v>
      </c>
      <c r="F16" s="97"/>
      <c r="G16" s="97"/>
      <c r="H16" s="97"/>
      <c r="I16" s="100">
        <f t="shared" si="0"/>
        <v>3.3194825025394406E-2</v>
      </c>
      <c r="J16" s="100">
        <f t="shared" si="1"/>
        <v>3.4917920656634745E-2</v>
      </c>
      <c r="K16" s="97">
        <f t="shared" si="2"/>
        <v>1021</v>
      </c>
      <c r="L16" s="101">
        <f t="shared" si="3"/>
        <v>2.3912687074033306E-2</v>
      </c>
      <c r="M16" s="98">
        <f t="shared" si="4"/>
        <v>387</v>
      </c>
      <c r="N16" s="98">
        <f t="shared" si="5"/>
        <v>0</v>
      </c>
    </row>
    <row r="17" spans="1:16">
      <c r="A17" s="102">
        <v>24</v>
      </c>
      <c r="B17" s="99" t="s">
        <v>23</v>
      </c>
      <c r="C17" s="97">
        <v>11263</v>
      </c>
      <c r="D17" s="97">
        <v>12081</v>
      </c>
      <c r="E17" s="97">
        <v>12186</v>
      </c>
      <c r="F17" s="97"/>
      <c r="G17" s="97"/>
      <c r="H17" s="97"/>
      <c r="I17" s="100">
        <f t="shared" si="0"/>
        <v>1.336744118698841E-2</v>
      </c>
      <c r="J17" s="100">
        <f t="shared" si="1"/>
        <v>8.1949746959069522E-2</v>
      </c>
      <c r="K17" s="97">
        <f t="shared" si="2"/>
        <v>923</v>
      </c>
      <c r="L17" s="101">
        <f t="shared" si="3"/>
        <v>2.1617443848513947E-2</v>
      </c>
      <c r="M17" s="98">
        <f t="shared" si="4"/>
        <v>105</v>
      </c>
      <c r="N17" s="98">
        <f t="shared" si="5"/>
        <v>0</v>
      </c>
      <c r="P17" s="9"/>
    </row>
    <row r="18" spans="1:16">
      <c r="A18" s="102">
        <v>25</v>
      </c>
      <c r="B18" s="99" t="s">
        <v>24</v>
      </c>
      <c r="C18" s="97">
        <v>61011</v>
      </c>
      <c r="D18" s="97">
        <v>57404</v>
      </c>
      <c r="E18" s="97">
        <v>57822</v>
      </c>
      <c r="F18" s="97"/>
      <c r="G18" s="97"/>
      <c r="H18" s="97"/>
      <c r="I18" s="100">
        <f t="shared" si="0"/>
        <v>6.342788317036302E-2</v>
      </c>
      <c r="J18" s="100">
        <f t="shared" si="1"/>
        <v>-5.226926291980135E-2</v>
      </c>
      <c r="K18" s="97">
        <f t="shared" si="2"/>
        <v>-3189</v>
      </c>
      <c r="L18" s="101">
        <f t="shared" si="3"/>
        <v>-7.4689088226339087E-2</v>
      </c>
      <c r="M18" s="98">
        <f t="shared" si="4"/>
        <v>418</v>
      </c>
      <c r="N18" s="98">
        <f t="shared" si="5"/>
        <v>0</v>
      </c>
    </row>
    <row r="19" spans="1:16">
      <c r="A19" s="102">
        <v>26</v>
      </c>
      <c r="B19" s="99" t="s">
        <v>25</v>
      </c>
      <c r="C19" s="97">
        <v>11578</v>
      </c>
      <c r="D19" s="97">
        <v>11960</v>
      </c>
      <c r="E19" s="97">
        <v>12054</v>
      </c>
      <c r="F19" s="97"/>
      <c r="G19" s="97"/>
      <c r="H19" s="97"/>
      <c r="I19" s="100">
        <f t="shared" si="0"/>
        <v>1.3222643695056482E-2</v>
      </c>
      <c r="J19" s="100">
        <f t="shared" si="1"/>
        <v>4.1112454655380895E-2</v>
      </c>
      <c r="K19" s="97">
        <f t="shared" si="2"/>
        <v>476</v>
      </c>
      <c r="L19" s="101">
        <f t="shared" si="3"/>
        <v>1.1148324238236879E-2</v>
      </c>
      <c r="M19" s="98">
        <f t="shared" si="4"/>
        <v>94</v>
      </c>
      <c r="N19" s="98">
        <f t="shared" si="5"/>
        <v>0</v>
      </c>
    </row>
    <row r="20" spans="1:16">
      <c r="A20" s="102">
        <v>27</v>
      </c>
      <c r="B20" s="99" t="s">
        <v>26</v>
      </c>
      <c r="C20" s="97">
        <v>30043</v>
      </c>
      <c r="D20" s="97">
        <v>33649</v>
      </c>
      <c r="E20" s="97">
        <v>34108</v>
      </c>
      <c r="F20" s="97"/>
      <c r="G20" s="97"/>
      <c r="H20" s="97"/>
      <c r="I20" s="100">
        <f t="shared" si="0"/>
        <v>3.7414794354652933E-2</v>
      </c>
      <c r="J20" s="100">
        <f t="shared" si="1"/>
        <v>0.13530606131211931</v>
      </c>
      <c r="K20" s="97">
        <f t="shared" si="2"/>
        <v>4065</v>
      </c>
      <c r="L20" s="101">
        <f t="shared" si="3"/>
        <v>9.5205752160573337E-2</v>
      </c>
      <c r="M20" s="98">
        <f t="shared" si="4"/>
        <v>459</v>
      </c>
      <c r="N20" s="98">
        <f t="shared" si="5"/>
        <v>0</v>
      </c>
    </row>
    <row r="21" spans="1:16">
      <c r="A21" s="102">
        <v>28</v>
      </c>
      <c r="B21" s="99" t="s">
        <v>27</v>
      </c>
      <c r="C21" s="97">
        <v>20221</v>
      </c>
      <c r="D21" s="97">
        <v>22612</v>
      </c>
      <c r="E21" s="97">
        <v>22839</v>
      </c>
      <c r="F21" s="97"/>
      <c r="G21" s="97"/>
      <c r="H21" s="97"/>
      <c r="I21" s="100">
        <f t="shared" si="0"/>
        <v>2.5053256956312841E-2</v>
      </c>
      <c r="J21" s="100">
        <f t="shared" si="1"/>
        <v>0.12946936353296079</v>
      </c>
      <c r="K21" s="97">
        <f t="shared" si="2"/>
        <v>2618</v>
      </c>
      <c r="L21" s="101">
        <f t="shared" si="3"/>
        <v>6.1315783310302831E-2</v>
      </c>
      <c r="M21" s="98">
        <f t="shared" si="4"/>
        <v>227</v>
      </c>
      <c r="N21" s="98">
        <f t="shared" si="5"/>
        <v>0</v>
      </c>
    </row>
    <row r="22" spans="1:16">
      <c r="A22" s="102">
        <v>29</v>
      </c>
      <c r="B22" s="99" t="s">
        <v>28</v>
      </c>
      <c r="C22" s="97">
        <v>33112</v>
      </c>
      <c r="D22" s="97">
        <v>34635</v>
      </c>
      <c r="E22" s="97">
        <v>34953</v>
      </c>
      <c r="F22" s="97"/>
      <c r="G22" s="97"/>
      <c r="H22" s="97"/>
      <c r="I22" s="100">
        <f t="shared" si="0"/>
        <v>3.8341717693156564E-2</v>
      </c>
      <c r="J22" s="100">
        <f t="shared" si="1"/>
        <v>5.5599178545542402E-2</v>
      </c>
      <c r="K22" s="97">
        <f t="shared" si="2"/>
        <v>1841</v>
      </c>
      <c r="L22" s="101">
        <f t="shared" si="3"/>
        <v>4.311778345082793E-2</v>
      </c>
      <c r="M22" s="98">
        <f t="shared" si="4"/>
        <v>318</v>
      </c>
      <c r="N22" s="98">
        <f t="shared" si="5"/>
        <v>0</v>
      </c>
    </row>
    <row r="23" spans="1:16">
      <c r="A23" s="102">
        <v>30</v>
      </c>
      <c r="B23" s="99" t="s">
        <v>29</v>
      </c>
      <c r="C23" s="97">
        <v>3336</v>
      </c>
      <c r="D23" s="97">
        <v>3788</v>
      </c>
      <c r="E23" s="97">
        <v>3852</v>
      </c>
      <c r="F23" s="97"/>
      <c r="G23" s="97"/>
      <c r="H23" s="97"/>
      <c r="I23" s="100">
        <f t="shared" si="0"/>
        <v>4.2254540827407969E-3</v>
      </c>
      <c r="J23" s="100">
        <f t="shared" si="1"/>
        <v>0.15467625899280577</v>
      </c>
      <c r="K23" s="97">
        <f t="shared" si="2"/>
        <v>516</v>
      </c>
      <c r="L23" s="101">
        <f t="shared" si="3"/>
        <v>1.2085158207836616E-2</v>
      </c>
      <c r="M23" s="98">
        <f t="shared" si="4"/>
        <v>64</v>
      </c>
      <c r="N23" s="98">
        <f t="shared" si="5"/>
        <v>0</v>
      </c>
    </row>
    <row r="24" spans="1:16">
      <c r="A24" s="102">
        <v>31</v>
      </c>
      <c r="B24" s="99" t="s">
        <v>30</v>
      </c>
      <c r="C24" s="97">
        <v>22477</v>
      </c>
      <c r="D24" s="97">
        <v>22766</v>
      </c>
      <c r="E24" s="97">
        <v>22867</v>
      </c>
      <c r="F24" s="97"/>
      <c r="G24" s="97"/>
      <c r="H24" s="97"/>
      <c r="I24" s="100">
        <f t="shared" si="0"/>
        <v>2.5083971575813553E-2</v>
      </c>
      <c r="J24" s="100">
        <f t="shared" si="1"/>
        <v>1.7351069982648931E-2</v>
      </c>
      <c r="K24" s="97">
        <f t="shared" si="2"/>
        <v>390</v>
      </c>
      <c r="L24" s="101">
        <f t="shared" si="3"/>
        <v>9.1341312035974429E-3</v>
      </c>
      <c r="M24" s="98">
        <f t="shared" si="4"/>
        <v>101</v>
      </c>
      <c r="N24" s="98">
        <f t="shared" si="5"/>
        <v>0</v>
      </c>
    </row>
    <row r="25" spans="1:16">
      <c r="A25" s="102">
        <v>32</v>
      </c>
      <c r="B25" s="99" t="s">
        <v>31</v>
      </c>
      <c r="C25" s="97">
        <v>17806</v>
      </c>
      <c r="D25" s="97">
        <v>17599</v>
      </c>
      <c r="E25" s="97">
        <v>17646</v>
      </c>
      <c r="F25" s="97"/>
      <c r="G25" s="97"/>
      <c r="H25" s="97"/>
      <c r="I25" s="100">
        <f t="shared" si="0"/>
        <v>1.9356791989627233E-2</v>
      </c>
      <c r="J25" s="100">
        <f t="shared" si="1"/>
        <v>-8.9857351454565876E-3</v>
      </c>
      <c r="K25" s="97">
        <f t="shared" si="2"/>
        <v>-160</v>
      </c>
      <c r="L25" s="101">
        <f t="shared" si="3"/>
        <v>-3.7473358783989509E-3</v>
      </c>
      <c r="M25" s="98">
        <f t="shared" si="4"/>
        <v>47</v>
      </c>
      <c r="N25" s="98">
        <f t="shared" si="5"/>
        <v>0</v>
      </c>
    </row>
    <row r="26" spans="1:16">
      <c r="A26" s="102">
        <v>33</v>
      </c>
      <c r="B26" s="99" t="s">
        <v>32</v>
      </c>
      <c r="C26" s="97">
        <v>20169</v>
      </c>
      <c r="D26" s="97">
        <v>18415</v>
      </c>
      <c r="E26" s="97">
        <v>18403</v>
      </c>
      <c r="F26" s="97"/>
      <c r="G26" s="97"/>
      <c r="H26" s="97"/>
      <c r="I26" s="100">
        <f t="shared" si="0"/>
        <v>2.0187183666842912E-2</v>
      </c>
      <c r="J26" s="100">
        <f t="shared" si="1"/>
        <v>-8.7560117011254893E-2</v>
      </c>
      <c r="K26" s="97">
        <f t="shared" si="2"/>
        <v>-1766</v>
      </c>
      <c r="L26" s="101">
        <f t="shared" si="3"/>
        <v>-4.1361219757828416E-2</v>
      </c>
      <c r="M26" s="98">
        <f t="shared" si="4"/>
        <v>-12</v>
      </c>
      <c r="N26" s="98">
        <f t="shared" si="5"/>
        <v>0</v>
      </c>
    </row>
    <row r="27" spans="1:16" s="110" customFormat="1" ht="14.45" customHeight="1">
      <c r="A27" s="189" t="s">
        <v>89</v>
      </c>
      <c r="B27" s="189"/>
      <c r="C27" s="64">
        <v>868921</v>
      </c>
      <c r="D27" s="64">
        <v>905403</v>
      </c>
      <c r="E27" s="64">
        <v>911618</v>
      </c>
      <c r="F27" s="64"/>
      <c r="G27" s="64"/>
      <c r="H27" s="64"/>
      <c r="I27" s="100">
        <f t="shared" si="0"/>
        <v>1</v>
      </c>
      <c r="J27" s="100">
        <f t="shared" si="1"/>
        <v>4.9137953853112079E-2</v>
      </c>
      <c r="K27" s="97">
        <f t="shared" si="2"/>
        <v>42697</v>
      </c>
      <c r="L27" s="101">
        <f t="shared" si="3"/>
        <v>1</v>
      </c>
      <c r="M27" s="97">
        <f t="shared" si="4"/>
        <v>6215</v>
      </c>
      <c r="N27" s="98">
        <f t="shared" si="5"/>
        <v>0</v>
      </c>
      <c r="P27" s="19"/>
    </row>
    <row r="29" spans="1:16">
      <c r="E29" s="141"/>
      <c r="F29" s="141"/>
    </row>
    <row r="30" spans="1:16">
      <c r="E30" s="141"/>
      <c r="F30" s="141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L1" zoomScale="80" zoomScaleNormal="80" workbookViewId="0">
      <selection activeCell="W8" sqref="W8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.5703125" style="5" customWidth="1"/>
    <col min="9" max="9" width="19.28515625" style="5" customWidth="1"/>
    <col min="10" max="10" width="18.140625" style="5" customWidth="1"/>
    <col min="11" max="11" width="30.42578125" style="5" customWidth="1"/>
    <col min="12" max="12" width="27.42578125" style="5" customWidth="1"/>
    <col min="13" max="13" width="22.28515625" style="5" customWidth="1"/>
    <col min="14" max="15" width="30.42578125" style="5" customWidth="1"/>
    <col min="16" max="16384" width="9.140625" style="5"/>
  </cols>
  <sheetData>
    <row r="1" spans="1:15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5" ht="60">
      <c r="A2" s="93" t="s">
        <v>91</v>
      </c>
      <c r="B2" s="93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317</v>
      </c>
      <c r="J2" s="92" t="s">
        <v>300</v>
      </c>
      <c r="K2" s="92" t="s">
        <v>318</v>
      </c>
      <c r="L2" s="92" t="s">
        <v>319</v>
      </c>
      <c r="M2" s="92" t="s">
        <v>309</v>
      </c>
      <c r="N2" s="96" t="s">
        <v>320</v>
      </c>
      <c r="O2" s="161" t="s">
        <v>320</v>
      </c>
    </row>
    <row r="3" spans="1:15">
      <c r="A3" s="75">
        <v>1</v>
      </c>
      <c r="B3" s="89" t="s">
        <v>92</v>
      </c>
      <c r="C3" s="76">
        <v>73173</v>
      </c>
      <c r="D3" s="76">
        <v>77497</v>
      </c>
      <c r="E3" s="76">
        <v>78621</v>
      </c>
      <c r="F3" s="76"/>
      <c r="G3" s="76"/>
      <c r="H3" s="76"/>
      <c r="I3" s="90"/>
      <c r="J3" s="100">
        <f t="shared" ref="J3:J66" si="0">E3/$E$84</f>
        <v>1.8812416132434662E-2</v>
      </c>
      <c r="K3" s="100">
        <f t="shared" ref="K3:K66" si="1">(E3-C3)/C3</f>
        <v>7.4453691935550001E-2</v>
      </c>
      <c r="L3" s="97">
        <f t="shared" ref="L3:L66" si="2">E3-C3</f>
        <v>5448</v>
      </c>
      <c r="M3" s="101">
        <f>L3/$L$84</f>
        <v>1.5410857186500225E-2</v>
      </c>
      <c r="N3" s="98">
        <f t="shared" ref="N3:N66" si="3">E3-D3</f>
        <v>1124</v>
      </c>
      <c r="O3" s="98">
        <f>H3-G3</f>
        <v>0</v>
      </c>
    </row>
    <row r="4" spans="1:15">
      <c r="A4" s="75">
        <v>2</v>
      </c>
      <c r="B4" s="89" t="s">
        <v>93</v>
      </c>
      <c r="C4" s="76">
        <v>10598</v>
      </c>
      <c r="D4" s="76">
        <v>10969</v>
      </c>
      <c r="E4" s="76">
        <v>10937</v>
      </c>
      <c r="F4" s="76"/>
      <c r="G4" s="76"/>
      <c r="H4" s="76"/>
      <c r="I4" s="90"/>
      <c r="J4" s="100">
        <f t="shared" si="0"/>
        <v>2.6170030302392223E-3</v>
      </c>
      <c r="K4" s="100">
        <f t="shared" si="1"/>
        <v>3.1987167390073595E-2</v>
      </c>
      <c r="L4" s="97">
        <f t="shared" si="2"/>
        <v>339</v>
      </c>
      <c r="M4" s="101">
        <f t="shared" ref="M4:M67" si="4">L4/$L$84</f>
        <v>9.5893549673707352E-4</v>
      </c>
      <c r="N4" s="98">
        <f t="shared" si="3"/>
        <v>-32</v>
      </c>
      <c r="O4" s="98">
        <f t="shared" ref="O4:O67" si="5">H4-G4</f>
        <v>0</v>
      </c>
    </row>
    <row r="5" spans="1:15">
      <c r="A5" s="75">
        <v>3</v>
      </c>
      <c r="B5" s="89" t="s">
        <v>94</v>
      </c>
      <c r="C5" s="76">
        <v>20214</v>
      </c>
      <c r="D5" s="76">
        <v>20554</v>
      </c>
      <c r="E5" s="76">
        <v>20917</v>
      </c>
      <c r="F5" s="76"/>
      <c r="G5" s="76"/>
      <c r="H5" s="76"/>
      <c r="I5" s="90"/>
      <c r="J5" s="100">
        <f t="shared" si="0"/>
        <v>5.0050153043351758E-3</v>
      </c>
      <c r="K5" s="100">
        <f t="shared" si="1"/>
        <v>3.4777876719105573E-2</v>
      </c>
      <c r="L5" s="97">
        <f t="shared" si="2"/>
        <v>703</v>
      </c>
      <c r="M5" s="101">
        <f t="shared" si="4"/>
        <v>1.9885889504606567E-3</v>
      </c>
      <c r="N5" s="98">
        <f t="shared" si="3"/>
        <v>363</v>
      </c>
      <c r="O5" s="98">
        <f t="shared" si="5"/>
        <v>0</v>
      </c>
    </row>
    <row r="6" spans="1:15">
      <c r="A6" s="75">
        <v>4</v>
      </c>
      <c r="B6" s="89" t="s">
        <v>95</v>
      </c>
      <c r="C6" s="76">
        <v>5385</v>
      </c>
      <c r="D6" s="76">
        <v>5676</v>
      </c>
      <c r="E6" s="76">
        <v>6032</v>
      </c>
      <c r="F6" s="76"/>
      <c r="G6" s="76"/>
      <c r="H6" s="76"/>
      <c r="I6" s="90"/>
      <c r="J6" s="100">
        <f t="shared" si="0"/>
        <v>1.4433356750848487E-3</v>
      </c>
      <c r="K6" s="100">
        <f t="shared" si="1"/>
        <v>0.1201485608170845</v>
      </c>
      <c r="L6" s="97">
        <f t="shared" si="2"/>
        <v>647</v>
      </c>
      <c r="M6" s="101">
        <f t="shared" si="4"/>
        <v>1.8301807268108748E-3</v>
      </c>
      <c r="N6" s="98">
        <f t="shared" si="3"/>
        <v>356</v>
      </c>
      <c r="O6" s="98">
        <f t="shared" si="5"/>
        <v>0</v>
      </c>
    </row>
    <row r="7" spans="1:15">
      <c r="A7" s="75">
        <v>5</v>
      </c>
      <c r="B7" s="89" t="s">
        <v>96</v>
      </c>
      <c r="C7" s="76">
        <v>9702</v>
      </c>
      <c r="D7" s="76">
        <v>10433</v>
      </c>
      <c r="E7" s="76">
        <v>10826</v>
      </c>
      <c r="F7" s="76"/>
      <c r="G7" s="76"/>
      <c r="H7" s="76"/>
      <c r="I7" s="90"/>
      <c r="J7" s="100">
        <f t="shared" si="0"/>
        <v>2.5904429738840468E-3</v>
      </c>
      <c r="K7" s="100">
        <f t="shared" si="1"/>
        <v>0.11585240156668727</v>
      </c>
      <c r="L7" s="97">
        <f t="shared" si="2"/>
        <v>1124</v>
      </c>
      <c r="M7" s="101">
        <f t="shared" si="4"/>
        <v>3.1794793461134823E-3</v>
      </c>
      <c r="N7" s="98">
        <f t="shared" si="3"/>
        <v>393</v>
      </c>
      <c r="O7" s="98">
        <f t="shared" si="5"/>
        <v>0</v>
      </c>
    </row>
    <row r="8" spans="1:15">
      <c r="A8" s="75">
        <v>6</v>
      </c>
      <c r="B8" s="89" t="s">
        <v>97</v>
      </c>
      <c r="C8" s="76">
        <v>395785</v>
      </c>
      <c r="D8" s="76">
        <v>341855</v>
      </c>
      <c r="E8" s="76">
        <v>344055</v>
      </c>
      <c r="F8" s="76"/>
      <c r="G8" s="76"/>
      <c r="H8" s="76"/>
      <c r="I8" s="90"/>
      <c r="J8" s="100">
        <f t="shared" si="0"/>
        <v>8.2325407110629578E-2</v>
      </c>
      <c r="K8" s="100">
        <f t="shared" si="1"/>
        <v>-0.1307022752251854</v>
      </c>
      <c r="L8" s="97">
        <f t="shared" si="2"/>
        <v>-51730</v>
      </c>
      <c r="M8" s="101">
        <f t="shared" si="4"/>
        <v>-0.14632959659648617</v>
      </c>
      <c r="N8" s="98">
        <f t="shared" si="3"/>
        <v>2200</v>
      </c>
      <c r="O8" s="98">
        <f t="shared" si="5"/>
        <v>0</v>
      </c>
    </row>
    <row r="9" spans="1:15">
      <c r="A9" s="75">
        <v>7</v>
      </c>
      <c r="B9" s="89" t="s">
        <v>98</v>
      </c>
      <c r="C9" s="76">
        <v>152723</v>
      </c>
      <c r="D9" s="76">
        <v>177556</v>
      </c>
      <c r="E9" s="76">
        <v>192204</v>
      </c>
      <c r="F9" s="76"/>
      <c r="G9" s="76"/>
      <c r="H9" s="76"/>
      <c r="I9" s="90"/>
      <c r="J9" s="100">
        <f t="shared" si="0"/>
        <v>4.5990532177388632E-2</v>
      </c>
      <c r="K9" s="100">
        <f t="shared" si="1"/>
        <v>0.2585137798497934</v>
      </c>
      <c r="L9" s="97">
        <f t="shared" si="2"/>
        <v>39481</v>
      </c>
      <c r="M9" s="101">
        <f t="shared" si="4"/>
        <v>0.1116806263913758</v>
      </c>
      <c r="N9" s="98">
        <f t="shared" si="3"/>
        <v>14648</v>
      </c>
      <c r="O9" s="98">
        <f t="shared" si="5"/>
        <v>0</v>
      </c>
    </row>
    <row r="10" spans="1:15">
      <c r="A10" s="75">
        <v>8</v>
      </c>
      <c r="B10" s="89" t="s">
        <v>99</v>
      </c>
      <c r="C10" s="76">
        <v>5226</v>
      </c>
      <c r="D10" s="76">
        <v>5424</v>
      </c>
      <c r="E10" s="76">
        <v>6014</v>
      </c>
      <c r="F10" s="76"/>
      <c r="G10" s="76"/>
      <c r="H10" s="76"/>
      <c r="I10" s="90"/>
      <c r="J10" s="100">
        <f t="shared" si="0"/>
        <v>1.4390286389191446E-3</v>
      </c>
      <c r="K10" s="100">
        <f t="shared" si="1"/>
        <v>0.15078453884424034</v>
      </c>
      <c r="L10" s="97">
        <f t="shared" si="2"/>
        <v>788</v>
      </c>
      <c r="M10" s="101">
        <f t="shared" si="4"/>
        <v>2.2290300042147903E-3</v>
      </c>
      <c r="N10" s="98">
        <f t="shared" si="3"/>
        <v>590</v>
      </c>
      <c r="O10" s="98">
        <f t="shared" si="5"/>
        <v>0</v>
      </c>
    </row>
    <row r="11" spans="1:15">
      <c r="A11" s="75">
        <v>9</v>
      </c>
      <c r="B11" s="89" t="s">
        <v>100</v>
      </c>
      <c r="C11" s="76">
        <v>43810</v>
      </c>
      <c r="D11" s="76">
        <v>48523</v>
      </c>
      <c r="E11" s="76">
        <v>50855</v>
      </c>
      <c r="F11" s="76"/>
      <c r="G11" s="76"/>
      <c r="H11" s="76"/>
      <c r="I11" s="90"/>
      <c r="J11" s="100">
        <f t="shared" si="0"/>
        <v>1.2168573567049068E-2</v>
      </c>
      <c r="K11" s="100">
        <f t="shared" si="1"/>
        <v>0.16080803469527505</v>
      </c>
      <c r="L11" s="97">
        <f t="shared" si="2"/>
        <v>7045</v>
      </c>
      <c r="M11" s="101">
        <f t="shared" si="4"/>
        <v>1.9928320278798473E-2</v>
      </c>
      <c r="N11" s="98">
        <f t="shared" si="3"/>
        <v>2332</v>
      </c>
      <c r="O11" s="98">
        <f t="shared" si="5"/>
        <v>0</v>
      </c>
    </row>
    <row r="12" spans="1:15">
      <c r="A12" s="75">
        <v>10</v>
      </c>
      <c r="B12" s="89" t="s">
        <v>101</v>
      </c>
      <c r="C12" s="76">
        <v>44923</v>
      </c>
      <c r="D12" s="76">
        <v>49996</v>
      </c>
      <c r="E12" s="76">
        <v>52438</v>
      </c>
      <c r="F12" s="76"/>
      <c r="G12" s="76"/>
      <c r="H12" s="76"/>
      <c r="I12" s="90"/>
      <c r="J12" s="100">
        <f t="shared" si="0"/>
        <v>1.2547353469844046E-2</v>
      </c>
      <c r="K12" s="100">
        <f t="shared" si="1"/>
        <v>0.16728624535315986</v>
      </c>
      <c r="L12" s="97">
        <f t="shared" si="2"/>
        <v>7515</v>
      </c>
      <c r="M12" s="101">
        <f t="shared" si="4"/>
        <v>2.1257817870144857E-2</v>
      </c>
      <c r="N12" s="98">
        <f t="shared" si="3"/>
        <v>2442</v>
      </c>
      <c r="O12" s="98">
        <f t="shared" si="5"/>
        <v>0</v>
      </c>
    </row>
    <row r="13" spans="1:15">
      <c r="A13" s="75">
        <v>11</v>
      </c>
      <c r="B13" s="89" t="s">
        <v>102</v>
      </c>
      <c r="C13" s="76">
        <v>11338</v>
      </c>
      <c r="D13" s="76">
        <v>12210</v>
      </c>
      <c r="E13" s="76">
        <v>12623</v>
      </c>
      <c r="F13" s="76"/>
      <c r="G13" s="76"/>
      <c r="H13" s="76"/>
      <c r="I13" s="90"/>
      <c r="J13" s="100">
        <f t="shared" si="0"/>
        <v>3.0204287510935085E-3</v>
      </c>
      <c r="K13" s="100">
        <f t="shared" si="1"/>
        <v>0.11333568530605045</v>
      </c>
      <c r="L13" s="97">
        <f t="shared" si="2"/>
        <v>1285</v>
      </c>
      <c r="M13" s="101">
        <f t="shared" si="4"/>
        <v>3.6349029891066058E-3</v>
      </c>
      <c r="N13" s="98">
        <f t="shared" si="3"/>
        <v>413</v>
      </c>
      <c r="O13" s="98">
        <f t="shared" si="5"/>
        <v>0</v>
      </c>
    </row>
    <row r="14" spans="1:15">
      <c r="A14" s="75">
        <v>12</v>
      </c>
      <c r="B14" s="89" t="s">
        <v>103</v>
      </c>
      <c r="C14" s="76">
        <v>5774</v>
      </c>
      <c r="D14" s="76">
        <v>4821</v>
      </c>
      <c r="E14" s="76">
        <v>5450</v>
      </c>
      <c r="F14" s="76"/>
      <c r="G14" s="76"/>
      <c r="H14" s="76"/>
      <c r="I14" s="90"/>
      <c r="J14" s="100">
        <f t="shared" si="0"/>
        <v>1.3040748390604152E-3</v>
      </c>
      <c r="K14" s="100">
        <f t="shared" si="1"/>
        <v>-5.6113612746795979E-2</v>
      </c>
      <c r="L14" s="97">
        <f t="shared" si="2"/>
        <v>-324</v>
      </c>
      <c r="M14" s="101">
        <f t="shared" si="4"/>
        <v>-9.1650472254516753E-4</v>
      </c>
      <c r="N14" s="98">
        <f t="shared" si="3"/>
        <v>629</v>
      </c>
      <c r="O14" s="98">
        <f t="shared" si="5"/>
        <v>0</v>
      </c>
    </row>
    <row r="15" spans="1:15">
      <c r="A15" s="75">
        <v>13</v>
      </c>
      <c r="B15" s="89" t="s">
        <v>104</v>
      </c>
      <c r="C15" s="76">
        <v>4688</v>
      </c>
      <c r="D15" s="76">
        <v>4818</v>
      </c>
      <c r="E15" s="76">
        <v>5380</v>
      </c>
      <c r="F15" s="76"/>
      <c r="G15" s="76"/>
      <c r="H15" s="76"/>
      <c r="I15" s="90"/>
      <c r="J15" s="100">
        <f t="shared" si="0"/>
        <v>1.287325253971566E-3</v>
      </c>
      <c r="K15" s="100">
        <f t="shared" si="1"/>
        <v>0.14761092150170649</v>
      </c>
      <c r="L15" s="97">
        <f t="shared" si="2"/>
        <v>692</v>
      </c>
      <c r="M15" s="101">
        <f t="shared" si="4"/>
        <v>1.9574730493865924E-3</v>
      </c>
      <c r="N15" s="98">
        <f t="shared" si="3"/>
        <v>562</v>
      </c>
      <c r="O15" s="98">
        <f t="shared" si="5"/>
        <v>0</v>
      </c>
    </row>
    <row r="16" spans="1:15">
      <c r="A16" s="75">
        <v>14</v>
      </c>
      <c r="B16" s="89" t="s">
        <v>105</v>
      </c>
      <c r="C16" s="76">
        <v>16626</v>
      </c>
      <c r="D16" s="76">
        <v>18269</v>
      </c>
      <c r="E16" s="76">
        <v>18751</v>
      </c>
      <c r="F16" s="76"/>
      <c r="G16" s="76"/>
      <c r="H16" s="76"/>
      <c r="I16" s="90"/>
      <c r="J16" s="100">
        <f t="shared" si="0"/>
        <v>4.4867352857287796E-3</v>
      </c>
      <c r="K16" s="100">
        <f t="shared" si="1"/>
        <v>0.1278118609406953</v>
      </c>
      <c r="L16" s="97">
        <f t="shared" si="2"/>
        <v>2125</v>
      </c>
      <c r="M16" s="101">
        <f t="shared" si="4"/>
        <v>6.0110263438533365E-3</v>
      </c>
      <c r="N16" s="98">
        <f t="shared" si="3"/>
        <v>482</v>
      </c>
      <c r="O16" s="98">
        <f t="shared" si="5"/>
        <v>0</v>
      </c>
    </row>
    <row r="17" spans="1:15">
      <c r="A17" s="75">
        <v>15</v>
      </c>
      <c r="B17" s="89" t="s">
        <v>106</v>
      </c>
      <c r="C17" s="76">
        <v>8672</v>
      </c>
      <c r="D17" s="76">
        <v>8863</v>
      </c>
      <c r="E17" s="76">
        <v>9220</v>
      </c>
      <c r="F17" s="76"/>
      <c r="G17" s="76"/>
      <c r="H17" s="76"/>
      <c r="I17" s="90"/>
      <c r="J17" s="100">
        <f t="shared" si="0"/>
        <v>2.2061596359884456E-3</v>
      </c>
      <c r="K17" s="100">
        <f t="shared" si="1"/>
        <v>6.3191881918819193E-2</v>
      </c>
      <c r="L17" s="97">
        <f t="shared" si="2"/>
        <v>548</v>
      </c>
      <c r="M17" s="101">
        <f t="shared" si="4"/>
        <v>1.5501376171442958E-3</v>
      </c>
      <c r="N17" s="98">
        <f t="shared" si="3"/>
        <v>357</v>
      </c>
      <c r="O17" s="98">
        <f t="shared" si="5"/>
        <v>0</v>
      </c>
    </row>
    <row r="18" spans="1:15">
      <c r="A18" s="75">
        <v>16</v>
      </c>
      <c r="B18" s="89" t="s">
        <v>107</v>
      </c>
      <c r="C18" s="76">
        <v>194374</v>
      </c>
      <c r="D18" s="76">
        <v>215772</v>
      </c>
      <c r="E18" s="76">
        <v>218493</v>
      </c>
      <c r="F18" s="76"/>
      <c r="G18" s="76"/>
      <c r="H18" s="76"/>
      <c r="I18" s="90"/>
      <c r="J18" s="100">
        <f t="shared" si="0"/>
        <v>5.2280958497399506E-2</v>
      </c>
      <c r="K18" s="100">
        <f t="shared" si="1"/>
        <v>0.12408552584193359</v>
      </c>
      <c r="L18" s="97">
        <f t="shared" si="2"/>
        <v>24119</v>
      </c>
      <c r="M18" s="101">
        <f t="shared" si="4"/>
        <v>6.8225856182305242E-2</v>
      </c>
      <c r="N18" s="98">
        <f t="shared" si="3"/>
        <v>2721</v>
      </c>
      <c r="O18" s="98">
        <f t="shared" si="5"/>
        <v>0</v>
      </c>
    </row>
    <row r="19" spans="1:15">
      <c r="A19" s="75">
        <v>17</v>
      </c>
      <c r="B19" s="89" t="s">
        <v>108</v>
      </c>
      <c r="C19" s="76">
        <v>21363</v>
      </c>
      <c r="D19" s="76">
        <v>24217</v>
      </c>
      <c r="E19" s="76">
        <v>25509</v>
      </c>
      <c r="F19" s="76"/>
      <c r="G19" s="76"/>
      <c r="H19" s="76"/>
      <c r="I19" s="90"/>
      <c r="J19" s="100">
        <f t="shared" si="0"/>
        <v>6.103788086163694E-3</v>
      </c>
      <c r="K19" s="100">
        <f t="shared" si="1"/>
        <v>0.19407386603005197</v>
      </c>
      <c r="L19" s="97">
        <f t="shared" si="2"/>
        <v>4146</v>
      </c>
      <c r="M19" s="101">
        <f t="shared" si="4"/>
        <v>1.1727865986642792E-2</v>
      </c>
      <c r="N19" s="98">
        <f t="shared" si="3"/>
        <v>1292</v>
      </c>
      <c r="O19" s="98">
        <f t="shared" si="5"/>
        <v>0</v>
      </c>
    </row>
    <row r="20" spans="1:15">
      <c r="A20" s="75">
        <v>18</v>
      </c>
      <c r="B20" s="89" t="s">
        <v>109</v>
      </c>
      <c r="C20" s="76">
        <v>6274</v>
      </c>
      <c r="D20" s="76">
        <v>6681</v>
      </c>
      <c r="E20" s="76">
        <v>6653</v>
      </c>
      <c r="F20" s="76"/>
      <c r="G20" s="76"/>
      <c r="H20" s="76"/>
      <c r="I20" s="90"/>
      <c r="J20" s="100">
        <f t="shared" si="0"/>
        <v>1.591928422801641E-3</v>
      </c>
      <c r="K20" s="100">
        <f t="shared" si="1"/>
        <v>6.0408033152693656E-2</v>
      </c>
      <c r="L20" s="97">
        <f t="shared" si="2"/>
        <v>379</v>
      </c>
      <c r="M20" s="101">
        <f t="shared" si="4"/>
        <v>1.0720842279154893E-3</v>
      </c>
      <c r="N20" s="98">
        <f t="shared" si="3"/>
        <v>-28</v>
      </c>
      <c r="O20" s="98">
        <f t="shared" si="5"/>
        <v>0</v>
      </c>
    </row>
    <row r="21" spans="1:15">
      <c r="A21" s="75">
        <v>19</v>
      </c>
      <c r="B21" s="89" t="s">
        <v>110</v>
      </c>
      <c r="C21" s="76">
        <v>14486</v>
      </c>
      <c r="D21" s="76">
        <v>15911</v>
      </c>
      <c r="E21" s="76">
        <v>16210</v>
      </c>
      <c r="F21" s="76"/>
      <c r="G21" s="76"/>
      <c r="H21" s="76"/>
      <c r="I21" s="90"/>
      <c r="J21" s="100">
        <f t="shared" si="0"/>
        <v>3.878725347003547E-3</v>
      </c>
      <c r="K21" s="100">
        <f t="shared" si="1"/>
        <v>0.11901145934005246</v>
      </c>
      <c r="L21" s="97">
        <f t="shared" si="2"/>
        <v>1724</v>
      </c>
      <c r="M21" s="101">
        <f t="shared" si="4"/>
        <v>4.8767103137897184E-3</v>
      </c>
      <c r="N21" s="98">
        <f t="shared" si="3"/>
        <v>299</v>
      </c>
      <c r="O21" s="98">
        <f t="shared" si="5"/>
        <v>0</v>
      </c>
    </row>
    <row r="22" spans="1:15">
      <c r="A22" s="75">
        <v>20</v>
      </c>
      <c r="B22" s="89" t="s">
        <v>111</v>
      </c>
      <c r="C22" s="76">
        <v>59377</v>
      </c>
      <c r="D22" s="76">
        <v>66770</v>
      </c>
      <c r="E22" s="76">
        <v>66937</v>
      </c>
      <c r="F22" s="76"/>
      <c r="G22" s="76"/>
      <c r="H22" s="76"/>
      <c r="I22" s="90"/>
      <c r="J22" s="100">
        <f t="shared" si="0"/>
        <v>1.601667110131872E-2</v>
      </c>
      <c r="K22" s="100">
        <f t="shared" si="1"/>
        <v>0.12732202704750997</v>
      </c>
      <c r="L22" s="97">
        <f t="shared" si="2"/>
        <v>7560</v>
      </c>
      <c r="M22" s="101">
        <f t="shared" si="4"/>
        <v>2.1385110192720578E-2</v>
      </c>
      <c r="N22" s="98">
        <f t="shared" si="3"/>
        <v>167</v>
      </c>
      <c r="O22" s="98">
        <f t="shared" si="5"/>
        <v>0</v>
      </c>
    </row>
    <row r="23" spans="1:15">
      <c r="A23" s="75">
        <v>21</v>
      </c>
      <c r="B23" s="89" t="s">
        <v>112</v>
      </c>
      <c r="C23" s="76">
        <v>27147</v>
      </c>
      <c r="D23" s="76">
        <v>28418</v>
      </c>
      <c r="E23" s="76">
        <v>28885</v>
      </c>
      <c r="F23" s="76"/>
      <c r="G23" s="76"/>
      <c r="H23" s="76"/>
      <c r="I23" s="90"/>
      <c r="J23" s="100">
        <f t="shared" si="0"/>
        <v>6.9115966470202012E-3</v>
      </c>
      <c r="K23" s="100">
        <f t="shared" si="1"/>
        <v>6.4021807197848751E-2</v>
      </c>
      <c r="L23" s="97">
        <f t="shared" si="2"/>
        <v>1738</v>
      </c>
      <c r="M23" s="101">
        <f t="shared" si="4"/>
        <v>4.9163123697021647E-3</v>
      </c>
      <c r="N23" s="98">
        <f t="shared" si="3"/>
        <v>467</v>
      </c>
      <c r="O23" s="98">
        <f t="shared" si="5"/>
        <v>0</v>
      </c>
    </row>
    <row r="24" spans="1:15">
      <c r="A24" s="75">
        <v>22</v>
      </c>
      <c r="B24" s="89" t="s">
        <v>113</v>
      </c>
      <c r="C24" s="76">
        <v>19739</v>
      </c>
      <c r="D24" s="76">
        <v>21941</v>
      </c>
      <c r="E24" s="76">
        <v>22676</v>
      </c>
      <c r="F24" s="76"/>
      <c r="G24" s="76"/>
      <c r="H24" s="76"/>
      <c r="I24" s="90"/>
      <c r="J24" s="100">
        <f t="shared" si="0"/>
        <v>5.4259084496392617E-3</v>
      </c>
      <c r="K24" s="100">
        <f t="shared" si="1"/>
        <v>0.14879173210395663</v>
      </c>
      <c r="L24" s="97">
        <f t="shared" si="2"/>
        <v>2937</v>
      </c>
      <c r="M24" s="101">
        <f t="shared" si="4"/>
        <v>8.3079455867751759E-3</v>
      </c>
      <c r="N24" s="98">
        <f t="shared" si="3"/>
        <v>735</v>
      </c>
      <c r="O24" s="98">
        <f t="shared" si="5"/>
        <v>0</v>
      </c>
    </row>
    <row r="25" spans="1:15">
      <c r="A25" s="75">
        <v>23</v>
      </c>
      <c r="B25" s="89" t="s">
        <v>114</v>
      </c>
      <c r="C25" s="76">
        <v>13682</v>
      </c>
      <c r="D25" s="76">
        <v>12654</v>
      </c>
      <c r="E25" s="76">
        <v>13526</v>
      </c>
      <c r="F25" s="76"/>
      <c r="G25" s="76"/>
      <c r="H25" s="76"/>
      <c r="I25" s="90"/>
      <c r="J25" s="100">
        <f t="shared" si="0"/>
        <v>3.2364983987396654E-3</v>
      </c>
      <c r="K25" s="100">
        <f t="shared" si="1"/>
        <v>-1.140184183598889E-2</v>
      </c>
      <c r="L25" s="97">
        <f t="shared" si="2"/>
        <v>-156</v>
      </c>
      <c r="M25" s="101">
        <f t="shared" si="4"/>
        <v>-4.4128005159582142E-4</v>
      </c>
      <c r="N25" s="98">
        <f t="shared" si="3"/>
        <v>872</v>
      </c>
      <c r="O25" s="98">
        <f t="shared" si="5"/>
        <v>0</v>
      </c>
    </row>
    <row r="26" spans="1:15">
      <c r="A26" s="75">
        <v>24</v>
      </c>
      <c r="B26" s="89" t="s">
        <v>115</v>
      </c>
      <c r="C26" s="76">
        <v>6524</v>
      </c>
      <c r="D26" s="76">
        <v>6580</v>
      </c>
      <c r="E26" s="76">
        <v>7354</v>
      </c>
      <c r="F26" s="76"/>
      <c r="G26" s="76"/>
      <c r="H26" s="76"/>
      <c r="I26" s="90"/>
      <c r="J26" s="100">
        <f t="shared" si="0"/>
        <v>1.7596635534771182E-3</v>
      </c>
      <c r="K26" s="100">
        <f t="shared" si="1"/>
        <v>0.12722256284488045</v>
      </c>
      <c r="L26" s="97">
        <f t="shared" si="2"/>
        <v>830</v>
      </c>
      <c r="M26" s="101">
        <f t="shared" si="4"/>
        <v>2.3478361719521269E-3</v>
      </c>
      <c r="N26" s="98">
        <f t="shared" si="3"/>
        <v>774</v>
      </c>
      <c r="O26" s="98">
        <f t="shared" si="5"/>
        <v>0</v>
      </c>
    </row>
    <row r="27" spans="1:15">
      <c r="A27" s="75">
        <v>25</v>
      </c>
      <c r="B27" s="89" t="s">
        <v>116</v>
      </c>
      <c r="C27" s="76">
        <v>15497</v>
      </c>
      <c r="D27" s="76">
        <v>16892</v>
      </c>
      <c r="E27" s="76">
        <v>17781</v>
      </c>
      <c r="F27" s="76"/>
      <c r="G27" s="76"/>
      <c r="H27" s="76"/>
      <c r="I27" s="90"/>
      <c r="J27" s="100">
        <f t="shared" si="0"/>
        <v>4.2546338923547238E-3</v>
      </c>
      <c r="K27" s="100">
        <f t="shared" si="1"/>
        <v>0.14738336452216558</v>
      </c>
      <c r="L27" s="97">
        <f t="shared" si="2"/>
        <v>2284</v>
      </c>
      <c r="M27" s="101">
        <f t="shared" si="4"/>
        <v>6.4607925502875394E-3</v>
      </c>
      <c r="N27" s="98">
        <f t="shared" si="3"/>
        <v>889</v>
      </c>
      <c r="O27" s="98">
        <f t="shared" si="5"/>
        <v>0</v>
      </c>
    </row>
    <row r="28" spans="1:15">
      <c r="A28" s="75">
        <v>26</v>
      </c>
      <c r="B28" s="89" t="s">
        <v>117</v>
      </c>
      <c r="C28" s="76">
        <v>48320</v>
      </c>
      <c r="D28" s="76">
        <v>50897</v>
      </c>
      <c r="E28" s="76">
        <v>52598</v>
      </c>
      <c r="F28" s="76"/>
      <c r="G28" s="76"/>
      <c r="H28" s="76"/>
      <c r="I28" s="90"/>
      <c r="J28" s="100">
        <f t="shared" si="0"/>
        <v>1.2585638235761417E-2</v>
      </c>
      <c r="K28" s="100">
        <f t="shared" si="1"/>
        <v>8.8534768211920536E-2</v>
      </c>
      <c r="L28" s="97">
        <f t="shared" si="2"/>
        <v>4278</v>
      </c>
      <c r="M28" s="101">
        <f t="shared" si="4"/>
        <v>1.2101256799531564E-2</v>
      </c>
      <c r="N28" s="98">
        <f t="shared" si="3"/>
        <v>1701</v>
      </c>
      <c r="O28" s="98">
        <f t="shared" si="5"/>
        <v>0</v>
      </c>
    </row>
    <row r="29" spans="1:15">
      <c r="A29" s="75">
        <v>27</v>
      </c>
      <c r="B29" s="89" t="s">
        <v>118</v>
      </c>
      <c r="C29" s="76">
        <v>50675</v>
      </c>
      <c r="D29" s="76">
        <v>51929</v>
      </c>
      <c r="E29" s="76">
        <v>51980</v>
      </c>
      <c r="F29" s="76"/>
      <c r="G29" s="76"/>
      <c r="H29" s="76"/>
      <c r="I29" s="90"/>
      <c r="J29" s="100">
        <f t="shared" si="0"/>
        <v>1.2437763327405576E-2</v>
      </c>
      <c r="K29" s="100">
        <f t="shared" si="1"/>
        <v>2.5752343364578194E-2</v>
      </c>
      <c r="L29" s="97">
        <f t="shared" si="2"/>
        <v>1305</v>
      </c>
      <c r="M29" s="101">
        <f t="shared" si="4"/>
        <v>3.6914773546958138E-3</v>
      </c>
      <c r="N29" s="98">
        <f t="shared" si="3"/>
        <v>51</v>
      </c>
      <c r="O29" s="98">
        <f t="shared" si="5"/>
        <v>0</v>
      </c>
    </row>
    <row r="30" spans="1:15">
      <c r="A30" s="75">
        <v>28</v>
      </c>
      <c r="B30" s="89" t="s">
        <v>119</v>
      </c>
      <c r="C30" s="76">
        <v>16097</v>
      </c>
      <c r="D30" s="76">
        <v>16979</v>
      </c>
      <c r="E30" s="76">
        <v>18122</v>
      </c>
      <c r="F30" s="76"/>
      <c r="G30" s="76"/>
      <c r="H30" s="76"/>
      <c r="I30" s="90"/>
      <c r="J30" s="100">
        <f t="shared" si="0"/>
        <v>4.3362282997161184E-3</v>
      </c>
      <c r="K30" s="100">
        <f t="shared" si="1"/>
        <v>0.12579983847921972</v>
      </c>
      <c r="L30" s="97">
        <f t="shared" si="2"/>
        <v>2025</v>
      </c>
      <c r="M30" s="101">
        <f t="shared" si="4"/>
        <v>5.728154515907297E-3</v>
      </c>
      <c r="N30" s="98">
        <f t="shared" si="3"/>
        <v>1143</v>
      </c>
      <c r="O30" s="98">
        <f t="shared" si="5"/>
        <v>0</v>
      </c>
    </row>
    <row r="31" spans="1:15">
      <c r="A31" s="75">
        <v>29</v>
      </c>
      <c r="B31" s="89" t="s">
        <v>120</v>
      </c>
      <c r="C31" s="76">
        <v>3579</v>
      </c>
      <c r="D31" s="76">
        <v>3455</v>
      </c>
      <c r="E31" s="76">
        <v>3673</v>
      </c>
      <c r="F31" s="76"/>
      <c r="G31" s="76"/>
      <c r="H31" s="76"/>
      <c r="I31" s="90"/>
      <c r="J31" s="100">
        <f t="shared" si="0"/>
        <v>8.7887465759062483E-4</v>
      </c>
      <c r="K31" s="100">
        <f t="shared" si="1"/>
        <v>2.6264319642358199E-2</v>
      </c>
      <c r="L31" s="97">
        <f t="shared" si="2"/>
        <v>94</v>
      </c>
      <c r="M31" s="101">
        <f t="shared" si="4"/>
        <v>2.6589951826927699E-4</v>
      </c>
      <c r="N31" s="98">
        <f t="shared" si="3"/>
        <v>218</v>
      </c>
      <c r="O31" s="98">
        <f t="shared" si="5"/>
        <v>0</v>
      </c>
    </row>
    <row r="32" spans="1:15">
      <c r="A32" s="75">
        <v>30</v>
      </c>
      <c r="B32" s="89" t="s">
        <v>121</v>
      </c>
      <c r="C32" s="76">
        <v>4546</v>
      </c>
      <c r="D32" s="76">
        <v>3606</v>
      </c>
      <c r="E32" s="76">
        <v>3647</v>
      </c>
      <c r="F32" s="76"/>
      <c r="G32" s="76"/>
      <c r="H32" s="76"/>
      <c r="I32" s="90"/>
      <c r="J32" s="100">
        <f t="shared" si="0"/>
        <v>8.7265338312905217E-4</v>
      </c>
      <c r="K32" s="100">
        <f t="shared" si="1"/>
        <v>-0.19775626924769027</v>
      </c>
      <c r="L32" s="97">
        <f t="shared" si="2"/>
        <v>-899</v>
      </c>
      <c r="M32" s="101">
        <f t="shared" si="4"/>
        <v>-2.5430177332348941E-3</v>
      </c>
      <c r="N32" s="98">
        <f t="shared" si="3"/>
        <v>41</v>
      </c>
      <c r="O32" s="98">
        <f t="shared" si="5"/>
        <v>0</v>
      </c>
    </row>
    <row r="33" spans="1:15">
      <c r="A33" s="75">
        <v>31</v>
      </c>
      <c r="B33" s="89" t="s">
        <v>122</v>
      </c>
      <c r="C33" s="76">
        <v>38575</v>
      </c>
      <c r="D33" s="76">
        <v>38148</v>
      </c>
      <c r="E33" s="76">
        <v>37982</v>
      </c>
      <c r="F33" s="76"/>
      <c r="G33" s="76"/>
      <c r="H33" s="76"/>
      <c r="I33" s="90"/>
      <c r="J33" s="100">
        <f t="shared" si="0"/>
        <v>9.0883248692096678E-3</v>
      </c>
      <c r="K33" s="100">
        <f t="shared" si="1"/>
        <v>-1.5372650680492548E-2</v>
      </c>
      <c r="L33" s="97">
        <f t="shared" si="2"/>
        <v>-593</v>
      </c>
      <c r="M33" s="101">
        <f t="shared" si="4"/>
        <v>-1.6774299397200134E-3</v>
      </c>
      <c r="N33" s="98">
        <f t="shared" si="3"/>
        <v>-166</v>
      </c>
      <c r="O33" s="98">
        <f t="shared" si="5"/>
        <v>0</v>
      </c>
    </row>
    <row r="34" spans="1:15">
      <c r="A34" s="75">
        <v>32</v>
      </c>
      <c r="B34" s="89" t="s">
        <v>123</v>
      </c>
      <c r="C34" s="76">
        <v>15715</v>
      </c>
      <c r="D34" s="76">
        <v>16830</v>
      </c>
      <c r="E34" s="76">
        <v>16897</v>
      </c>
      <c r="F34" s="76"/>
      <c r="G34" s="76"/>
      <c r="H34" s="76"/>
      <c r="I34" s="90"/>
      <c r="J34" s="100">
        <f t="shared" si="0"/>
        <v>4.0431105606612543E-3</v>
      </c>
      <c r="K34" s="100">
        <f t="shared" si="1"/>
        <v>7.5214762965319759E-2</v>
      </c>
      <c r="L34" s="97">
        <f t="shared" si="2"/>
        <v>1182</v>
      </c>
      <c r="M34" s="101">
        <f t="shared" si="4"/>
        <v>3.3435450063221852E-3</v>
      </c>
      <c r="N34" s="98">
        <f t="shared" si="3"/>
        <v>67</v>
      </c>
      <c r="O34" s="98">
        <f t="shared" si="5"/>
        <v>0</v>
      </c>
    </row>
    <row r="35" spans="1:15">
      <c r="A35" s="75">
        <v>33</v>
      </c>
      <c r="B35" s="89" t="s">
        <v>124</v>
      </c>
      <c r="C35" s="76">
        <v>60520</v>
      </c>
      <c r="D35" s="76">
        <v>63867</v>
      </c>
      <c r="E35" s="76">
        <v>65148</v>
      </c>
      <c r="F35" s="76"/>
      <c r="G35" s="76"/>
      <c r="H35" s="76"/>
      <c r="I35" s="90"/>
      <c r="J35" s="100">
        <f t="shared" si="0"/>
        <v>1.5588599562405126E-2</v>
      </c>
      <c r="K35" s="100">
        <f t="shared" si="1"/>
        <v>7.6470588235294124E-2</v>
      </c>
      <c r="L35" s="97">
        <f t="shared" si="2"/>
        <v>4628</v>
      </c>
      <c r="M35" s="101">
        <f t="shared" si="4"/>
        <v>1.3091308197342702E-2</v>
      </c>
      <c r="N35" s="98">
        <f t="shared" si="3"/>
        <v>1281</v>
      </c>
      <c r="O35" s="98">
        <f t="shared" si="5"/>
        <v>0</v>
      </c>
    </row>
    <row r="36" spans="1:15">
      <c r="A36" s="75">
        <v>34</v>
      </c>
      <c r="B36" s="89" t="s">
        <v>125</v>
      </c>
      <c r="C36" s="76">
        <v>1179926</v>
      </c>
      <c r="D36" s="76">
        <v>1316854</v>
      </c>
      <c r="E36" s="76">
        <v>1324907</v>
      </c>
      <c r="F36" s="76"/>
      <c r="G36" s="76"/>
      <c r="H36" s="76"/>
      <c r="I36" s="90"/>
      <c r="J36" s="100">
        <f t="shared" si="0"/>
        <v>0.31702346473303078</v>
      </c>
      <c r="K36" s="100">
        <f t="shared" si="1"/>
        <v>0.12287295982968423</v>
      </c>
      <c r="L36" s="97">
        <f t="shared" si="2"/>
        <v>144981</v>
      </c>
      <c r="M36" s="101">
        <f t="shared" si="4"/>
        <v>0.41011040487444733</v>
      </c>
      <c r="N36" s="98">
        <f t="shared" si="3"/>
        <v>8053</v>
      </c>
      <c r="O36" s="98">
        <f t="shared" si="5"/>
        <v>0</v>
      </c>
    </row>
    <row r="37" spans="1:15">
      <c r="A37" s="75">
        <v>35</v>
      </c>
      <c r="B37" s="89" t="s">
        <v>126</v>
      </c>
      <c r="C37" s="76">
        <v>260363</v>
      </c>
      <c r="D37" s="76">
        <v>297279</v>
      </c>
      <c r="E37" s="76">
        <v>301777</v>
      </c>
      <c r="F37" s="76"/>
      <c r="G37" s="76"/>
      <c r="H37" s="76"/>
      <c r="I37" s="90"/>
      <c r="J37" s="100">
        <f t="shared" si="0"/>
        <v>7.2209136276538521E-2</v>
      </c>
      <c r="K37" s="100">
        <f t="shared" si="1"/>
        <v>0.15906253960816244</v>
      </c>
      <c r="L37" s="97">
        <f t="shared" si="2"/>
        <v>41414</v>
      </c>
      <c r="M37" s="101">
        <f t="shared" si="4"/>
        <v>0.11714853882557275</v>
      </c>
      <c r="N37" s="98">
        <f t="shared" si="3"/>
        <v>4498</v>
      </c>
      <c r="O37" s="98">
        <f t="shared" si="5"/>
        <v>0</v>
      </c>
    </row>
    <row r="38" spans="1:15">
      <c r="A38" s="75">
        <v>36</v>
      </c>
      <c r="B38" s="89" t="s">
        <v>127</v>
      </c>
      <c r="C38" s="76">
        <v>5272</v>
      </c>
      <c r="D38" s="76">
        <v>5912</v>
      </c>
      <c r="E38" s="76">
        <v>6379</v>
      </c>
      <c r="F38" s="76"/>
      <c r="G38" s="76"/>
      <c r="H38" s="76"/>
      <c r="I38" s="90"/>
      <c r="J38" s="100">
        <f t="shared" si="0"/>
        <v>1.5263657611681448E-3</v>
      </c>
      <c r="K38" s="100">
        <f t="shared" si="1"/>
        <v>0.2099772382397572</v>
      </c>
      <c r="L38" s="97">
        <f t="shared" si="2"/>
        <v>1107</v>
      </c>
      <c r="M38" s="101">
        <f t="shared" si="4"/>
        <v>3.1313911353626558E-3</v>
      </c>
      <c r="N38" s="98">
        <f t="shared" si="3"/>
        <v>467</v>
      </c>
      <c r="O38" s="98">
        <f t="shared" si="5"/>
        <v>0</v>
      </c>
    </row>
    <row r="39" spans="1:15">
      <c r="A39" s="75">
        <v>37</v>
      </c>
      <c r="B39" s="89" t="s">
        <v>128</v>
      </c>
      <c r="C39" s="76">
        <v>11971</v>
      </c>
      <c r="D39" s="76">
        <v>13153</v>
      </c>
      <c r="E39" s="76">
        <v>13445</v>
      </c>
      <c r="F39" s="76"/>
      <c r="G39" s="76"/>
      <c r="H39" s="76"/>
      <c r="I39" s="90"/>
      <c r="J39" s="100">
        <f t="shared" si="0"/>
        <v>3.217116735993997E-3</v>
      </c>
      <c r="K39" s="100">
        <f t="shared" si="1"/>
        <v>0.12313089967421267</v>
      </c>
      <c r="L39" s="97">
        <f t="shared" si="2"/>
        <v>1474</v>
      </c>
      <c r="M39" s="101">
        <f t="shared" si="4"/>
        <v>4.1695307439246201E-3</v>
      </c>
      <c r="N39" s="98">
        <f t="shared" si="3"/>
        <v>292</v>
      </c>
      <c r="O39" s="98">
        <f t="shared" si="5"/>
        <v>0</v>
      </c>
    </row>
    <row r="40" spans="1:15">
      <c r="A40" s="75">
        <v>38</v>
      </c>
      <c r="B40" s="89" t="s">
        <v>129</v>
      </c>
      <c r="C40" s="76">
        <v>45318</v>
      </c>
      <c r="D40" s="76">
        <v>47295</v>
      </c>
      <c r="E40" s="76">
        <v>47998</v>
      </c>
      <c r="F40" s="76"/>
      <c r="G40" s="76"/>
      <c r="H40" s="76"/>
      <c r="I40" s="90"/>
      <c r="J40" s="100">
        <f t="shared" si="0"/>
        <v>1.1484951215637029E-2</v>
      </c>
      <c r="K40" s="100">
        <f t="shared" si="1"/>
        <v>5.9137649499095279E-2</v>
      </c>
      <c r="L40" s="97">
        <f t="shared" si="2"/>
        <v>2680</v>
      </c>
      <c r="M40" s="101">
        <f t="shared" si="4"/>
        <v>7.5809649889538554E-3</v>
      </c>
      <c r="N40" s="98">
        <f t="shared" si="3"/>
        <v>703</v>
      </c>
      <c r="O40" s="98">
        <f t="shared" si="5"/>
        <v>0</v>
      </c>
    </row>
    <row r="41" spans="1:15">
      <c r="A41" s="75">
        <v>39</v>
      </c>
      <c r="B41" s="89" t="s">
        <v>130</v>
      </c>
      <c r="C41" s="76">
        <v>19086</v>
      </c>
      <c r="D41" s="76">
        <v>22311</v>
      </c>
      <c r="E41" s="76">
        <v>22921</v>
      </c>
      <c r="F41" s="76"/>
      <c r="G41" s="76"/>
      <c r="H41" s="76"/>
      <c r="I41" s="90"/>
      <c r="J41" s="100">
        <f t="shared" si="0"/>
        <v>5.4845319974502343E-3</v>
      </c>
      <c r="K41" s="100">
        <f t="shared" si="1"/>
        <v>0.20093262076915017</v>
      </c>
      <c r="L41" s="97">
        <f t="shared" si="2"/>
        <v>3835</v>
      </c>
      <c r="M41" s="101">
        <f t="shared" si="4"/>
        <v>1.084813460173061E-2</v>
      </c>
      <c r="N41" s="98">
        <f t="shared" si="3"/>
        <v>610</v>
      </c>
      <c r="O41" s="98">
        <f t="shared" si="5"/>
        <v>0</v>
      </c>
    </row>
    <row r="42" spans="1:15">
      <c r="A42" s="75">
        <v>40</v>
      </c>
      <c r="B42" s="89" t="s">
        <v>131</v>
      </c>
      <c r="C42" s="76">
        <v>5294</v>
      </c>
      <c r="D42" s="76">
        <v>5150</v>
      </c>
      <c r="E42" s="76">
        <v>5538</v>
      </c>
      <c r="F42" s="76"/>
      <c r="G42" s="76"/>
      <c r="H42" s="76"/>
      <c r="I42" s="90"/>
      <c r="J42" s="100">
        <f t="shared" si="0"/>
        <v>1.3251314603149689E-3</v>
      </c>
      <c r="K42" s="100">
        <f t="shared" si="1"/>
        <v>4.6089913109180203E-2</v>
      </c>
      <c r="L42" s="97">
        <f t="shared" si="2"/>
        <v>244</v>
      </c>
      <c r="M42" s="101">
        <f t="shared" si="4"/>
        <v>6.9020726018833602E-4</v>
      </c>
      <c r="N42" s="98">
        <f t="shared" si="3"/>
        <v>388</v>
      </c>
      <c r="O42" s="98">
        <f t="shared" si="5"/>
        <v>0</v>
      </c>
    </row>
    <row r="43" spans="1:15">
      <c r="A43" s="75">
        <v>41</v>
      </c>
      <c r="B43" s="89" t="s">
        <v>132</v>
      </c>
      <c r="C43" s="76">
        <v>113799</v>
      </c>
      <c r="D43" s="76">
        <v>128148</v>
      </c>
      <c r="E43" s="76">
        <v>130068</v>
      </c>
      <c r="F43" s="76"/>
      <c r="G43" s="76"/>
      <c r="H43" s="76"/>
      <c r="I43" s="90"/>
      <c r="J43" s="100">
        <f t="shared" si="0"/>
        <v>3.1122643333377997E-2</v>
      </c>
      <c r="K43" s="100">
        <f t="shared" si="1"/>
        <v>0.14296259193841773</v>
      </c>
      <c r="L43" s="97">
        <f t="shared" si="2"/>
        <v>16269</v>
      </c>
      <c r="M43" s="101">
        <f t="shared" si="4"/>
        <v>4.6020417688541142E-2</v>
      </c>
      <c r="N43" s="98">
        <f t="shared" si="3"/>
        <v>1920</v>
      </c>
      <c r="O43" s="98">
        <f t="shared" si="5"/>
        <v>0</v>
      </c>
    </row>
    <row r="44" spans="1:15">
      <c r="A44" s="75">
        <v>42</v>
      </c>
      <c r="B44" s="89" t="s">
        <v>133</v>
      </c>
      <c r="C44" s="76">
        <v>62183</v>
      </c>
      <c r="D44" s="76">
        <v>62074</v>
      </c>
      <c r="E44" s="76">
        <v>62261</v>
      </c>
      <c r="F44" s="76"/>
      <c r="G44" s="76"/>
      <c r="H44" s="76"/>
      <c r="I44" s="90"/>
      <c r="J44" s="100">
        <f t="shared" si="0"/>
        <v>1.4897798817383581E-2</v>
      </c>
      <c r="K44" s="100">
        <f t="shared" si="1"/>
        <v>1.2543621246964604E-3</v>
      </c>
      <c r="L44" s="97">
        <f t="shared" si="2"/>
        <v>78</v>
      </c>
      <c r="M44" s="101">
        <f t="shared" si="4"/>
        <v>2.2064002579791071E-4</v>
      </c>
      <c r="N44" s="98">
        <f t="shared" si="3"/>
        <v>187</v>
      </c>
      <c r="O44" s="98">
        <f t="shared" si="5"/>
        <v>0</v>
      </c>
    </row>
    <row r="45" spans="1:15">
      <c r="A45" s="75">
        <v>43</v>
      </c>
      <c r="B45" s="89" t="s">
        <v>134</v>
      </c>
      <c r="C45" s="76">
        <v>19503</v>
      </c>
      <c r="D45" s="76">
        <v>19719</v>
      </c>
      <c r="E45" s="76">
        <v>20295</v>
      </c>
      <c r="F45" s="76"/>
      <c r="G45" s="76"/>
      <c r="H45" s="76"/>
      <c r="I45" s="90"/>
      <c r="J45" s="100">
        <f t="shared" si="0"/>
        <v>4.8561832768313998E-3</v>
      </c>
      <c r="K45" s="100">
        <f t="shared" si="1"/>
        <v>4.060913705583756E-2</v>
      </c>
      <c r="L45" s="97">
        <f t="shared" si="2"/>
        <v>792</v>
      </c>
      <c r="M45" s="101">
        <f t="shared" si="4"/>
        <v>2.2403448773326319E-3</v>
      </c>
      <c r="N45" s="98">
        <f t="shared" si="3"/>
        <v>576</v>
      </c>
      <c r="O45" s="98">
        <f t="shared" si="5"/>
        <v>0</v>
      </c>
    </row>
    <row r="46" spans="1:15">
      <c r="A46" s="75">
        <v>44</v>
      </c>
      <c r="B46" s="89" t="s">
        <v>135</v>
      </c>
      <c r="C46" s="76">
        <v>22348</v>
      </c>
      <c r="D46" s="76">
        <v>21845</v>
      </c>
      <c r="E46" s="76">
        <v>22618</v>
      </c>
      <c r="F46" s="76"/>
      <c r="G46" s="76"/>
      <c r="H46" s="76"/>
      <c r="I46" s="90"/>
      <c r="J46" s="100">
        <f t="shared" si="0"/>
        <v>5.4120302219942155E-3</v>
      </c>
      <c r="K46" s="100">
        <f t="shared" si="1"/>
        <v>1.2081618041882942E-2</v>
      </c>
      <c r="L46" s="97">
        <f t="shared" si="2"/>
        <v>270</v>
      </c>
      <c r="M46" s="101">
        <f t="shared" si="4"/>
        <v>7.6375393545430629E-4</v>
      </c>
      <c r="N46" s="98">
        <f t="shared" si="3"/>
        <v>773</v>
      </c>
      <c r="O46" s="98">
        <f t="shared" si="5"/>
        <v>0</v>
      </c>
    </row>
    <row r="47" spans="1:15">
      <c r="A47" s="75">
        <v>45</v>
      </c>
      <c r="B47" s="89" t="s">
        <v>136</v>
      </c>
      <c r="C47" s="76">
        <v>61113</v>
      </c>
      <c r="D47" s="76">
        <v>67190</v>
      </c>
      <c r="E47" s="76">
        <v>69675</v>
      </c>
      <c r="F47" s="76"/>
      <c r="G47" s="76"/>
      <c r="H47" s="76"/>
      <c r="I47" s="90"/>
      <c r="J47" s="100">
        <f t="shared" si="0"/>
        <v>1.6671819158079713E-2</v>
      </c>
      <c r="K47" s="100">
        <f t="shared" si="1"/>
        <v>0.14010112414707182</v>
      </c>
      <c r="L47" s="97">
        <f t="shared" si="2"/>
        <v>8562</v>
      </c>
      <c r="M47" s="101">
        <f t="shared" si="4"/>
        <v>2.4219485908739891E-2</v>
      </c>
      <c r="N47" s="98">
        <f t="shared" si="3"/>
        <v>2485</v>
      </c>
      <c r="O47" s="98">
        <f t="shared" si="5"/>
        <v>0</v>
      </c>
    </row>
    <row r="48" spans="1:15">
      <c r="A48" s="75">
        <v>46</v>
      </c>
      <c r="B48" s="89" t="s">
        <v>137</v>
      </c>
      <c r="C48" s="76">
        <v>25540</v>
      </c>
      <c r="D48" s="76">
        <v>26083</v>
      </c>
      <c r="E48" s="76">
        <v>26516</v>
      </c>
      <c r="F48" s="76"/>
      <c r="G48" s="76"/>
      <c r="H48" s="76"/>
      <c r="I48" s="90"/>
      <c r="J48" s="100">
        <f t="shared" si="0"/>
        <v>6.344742831656142E-3</v>
      </c>
      <c r="K48" s="100">
        <f t="shared" si="1"/>
        <v>3.8214565387627249E-2</v>
      </c>
      <c r="L48" s="97">
        <f t="shared" si="2"/>
        <v>976</v>
      </c>
      <c r="M48" s="101">
        <f t="shared" si="4"/>
        <v>2.7608290407533441E-3</v>
      </c>
      <c r="N48" s="98">
        <f t="shared" si="3"/>
        <v>433</v>
      </c>
      <c r="O48" s="98">
        <f t="shared" si="5"/>
        <v>0</v>
      </c>
    </row>
    <row r="49" spans="1:15">
      <c r="A49" s="75">
        <v>47</v>
      </c>
      <c r="B49" s="89" t="s">
        <v>138</v>
      </c>
      <c r="C49" s="76">
        <v>11388</v>
      </c>
      <c r="D49" s="76">
        <v>11884</v>
      </c>
      <c r="E49" s="76">
        <v>11876</v>
      </c>
      <c r="F49" s="76"/>
      <c r="G49" s="76"/>
      <c r="H49" s="76"/>
      <c r="I49" s="90"/>
      <c r="J49" s="100">
        <f t="shared" si="0"/>
        <v>2.8416867502167875E-3</v>
      </c>
      <c r="K49" s="100">
        <f t="shared" si="1"/>
        <v>4.2852125043905863E-2</v>
      </c>
      <c r="L49" s="97">
        <f t="shared" si="2"/>
        <v>488</v>
      </c>
      <c r="M49" s="101">
        <f t="shared" si="4"/>
        <v>1.380414520376672E-3</v>
      </c>
      <c r="N49" s="98">
        <f t="shared" si="3"/>
        <v>-8</v>
      </c>
      <c r="O49" s="98">
        <f t="shared" si="5"/>
        <v>0</v>
      </c>
    </row>
    <row r="50" spans="1:15">
      <c r="A50" s="75">
        <v>48</v>
      </c>
      <c r="B50" s="89" t="s">
        <v>139</v>
      </c>
      <c r="C50" s="76">
        <v>53655</v>
      </c>
      <c r="D50" s="76">
        <v>57549</v>
      </c>
      <c r="E50" s="76">
        <v>65639</v>
      </c>
      <c r="F50" s="76"/>
      <c r="G50" s="76"/>
      <c r="H50" s="76"/>
      <c r="I50" s="90"/>
      <c r="J50" s="100">
        <f t="shared" si="0"/>
        <v>1.5706085937814054E-2</v>
      </c>
      <c r="K50" s="100">
        <f t="shared" si="1"/>
        <v>0.22335290280495759</v>
      </c>
      <c r="L50" s="97">
        <f t="shared" si="2"/>
        <v>11984</v>
      </c>
      <c r="M50" s="101">
        <f t="shared" si="4"/>
        <v>3.3899359861053358E-2</v>
      </c>
      <c r="N50" s="98">
        <f t="shared" si="3"/>
        <v>8090</v>
      </c>
      <c r="O50" s="98">
        <f t="shared" si="5"/>
        <v>0</v>
      </c>
    </row>
    <row r="51" spans="1:15">
      <c r="A51" s="75">
        <v>49</v>
      </c>
      <c r="B51" s="89" t="s">
        <v>140</v>
      </c>
      <c r="C51" s="76">
        <v>5097</v>
      </c>
      <c r="D51" s="76">
        <v>4967</v>
      </c>
      <c r="E51" s="76">
        <v>5067</v>
      </c>
      <c r="F51" s="76"/>
      <c r="G51" s="76"/>
      <c r="H51" s="76"/>
      <c r="I51" s="90"/>
      <c r="J51" s="100">
        <f t="shared" si="0"/>
        <v>1.2124306806457108E-3</v>
      </c>
      <c r="K51" s="100">
        <f t="shared" si="1"/>
        <v>-5.885815185403178E-3</v>
      </c>
      <c r="L51" s="97">
        <f t="shared" si="2"/>
        <v>-30</v>
      </c>
      <c r="M51" s="101">
        <f t="shared" si="4"/>
        <v>-8.4861548383811816E-5</v>
      </c>
      <c r="N51" s="98">
        <f t="shared" si="3"/>
        <v>100</v>
      </c>
      <c r="O51" s="98">
        <f t="shared" si="5"/>
        <v>0</v>
      </c>
    </row>
    <row r="52" spans="1:15">
      <c r="A52" s="75">
        <v>50</v>
      </c>
      <c r="B52" s="89" t="s">
        <v>141</v>
      </c>
      <c r="C52" s="76">
        <v>9113</v>
      </c>
      <c r="D52" s="76">
        <v>9275</v>
      </c>
      <c r="E52" s="76">
        <v>9300</v>
      </c>
      <c r="F52" s="76"/>
      <c r="G52" s="76"/>
      <c r="H52" s="76"/>
      <c r="I52" s="90"/>
      <c r="J52" s="100">
        <f t="shared" si="0"/>
        <v>2.2253020189471305E-3</v>
      </c>
      <c r="K52" s="100">
        <f t="shared" si="1"/>
        <v>2.0520136069351477E-2</v>
      </c>
      <c r="L52" s="97">
        <f t="shared" si="2"/>
        <v>187</v>
      </c>
      <c r="M52" s="101">
        <f t="shared" si="4"/>
        <v>5.2897031825909358E-4</v>
      </c>
      <c r="N52" s="98">
        <f t="shared" si="3"/>
        <v>25</v>
      </c>
      <c r="O52" s="98">
        <f t="shared" si="5"/>
        <v>0</v>
      </c>
    </row>
    <row r="53" spans="1:15">
      <c r="A53" s="75">
        <v>51</v>
      </c>
      <c r="B53" s="89" t="s">
        <v>142</v>
      </c>
      <c r="C53" s="76">
        <v>8356</v>
      </c>
      <c r="D53" s="76">
        <v>8093</v>
      </c>
      <c r="E53" s="76">
        <v>8336</v>
      </c>
      <c r="F53" s="76"/>
      <c r="G53" s="76"/>
      <c r="H53" s="76"/>
      <c r="I53" s="90"/>
      <c r="J53" s="100">
        <f t="shared" si="0"/>
        <v>1.9946363042949765E-3</v>
      </c>
      <c r="K53" s="100">
        <f t="shared" si="1"/>
        <v>-2.3934897079942556E-3</v>
      </c>
      <c r="L53" s="97">
        <f t="shared" si="2"/>
        <v>-20</v>
      </c>
      <c r="M53" s="101">
        <f t="shared" si="4"/>
        <v>-5.6574365589207871E-5</v>
      </c>
      <c r="N53" s="98">
        <f t="shared" si="3"/>
        <v>243</v>
      </c>
      <c r="O53" s="98">
        <f t="shared" si="5"/>
        <v>0</v>
      </c>
    </row>
    <row r="54" spans="1:15">
      <c r="A54" s="75">
        <v>52</v>
      </c>
      <c r="B54" s="89" t="s">
        <v>143</v>
      </c>
      <c r="C54" s="76">
        <v>25331</v>
      </c>
      <c r="D54" s="76">
        <v>28193</v>
      </c>
      <c r="E54" s="76">
        <v>29007</v>
      </c>
      <c r="F54" s="76"/>
      <c r="G54" s="76"/>
      <c r="H54" s="76"/>
      <c r="I54" s="90"/>
      <c r="J54" s="100">
        <f t="shared" si="0"/>
        <v>6.9407887810321953E-3</v>
      </c>
      <c r="K54" s="100">
        <f t="shared" si="1"/>
        <v>0.14511862934743991</v>
      </c>
      <c r="L54" s="97">
        <f t="shared" si="2"/>
        <v>3676</v>
      </c>
      <c r="M54" s="101">
        <f t="shared" si="4"/>
        <v>1.0398368395296407E-2</v>
      </c>
      <c r="N54" s="98">
        <f t="shared" si="3"/>
        <v>814</v>
      </c>
      <c r="O54" s="98">
        <f t="shared" si="5"/>
        <v>0</v>
      </c>
    </row>
    <row r="55" spans="1:15">
      <c r="A55" s="75">
        <v>53</v>
      </c>
      <c r="B55" s="89" t="s">
        <v>144</v>
      </c>
      <c r="C55" s="76">
        <v>13412</v>
      </c>
      <c r="D55" s="76">
        <v>11954</v>
      </c>
      <c r="E55" s="76">
        <v>13403</v>
      </c>
      <c r="F55" s="76"/>
      <c r="G55" s="76"/>
      <c r="H55" s="76"/>
      <c r="I55" s="90"/>
      <c r="J55" s="100">
        <f t="shared" si="0"/>
        <v>3.2070669849406873E-3</v>
      </c>
      <c r="K55" s="100">
        <f t="shared" si="1"/>
        <v>-6.7104085893229944E-4</v>
      </c>
      <c r="L55" s="97">
        <f t="shared" si="2"/>
        <v>-9</v>
      </c>
      <c r="M55" s="101">
        <f t="shared" si="4"/>
        <v>-2.5458464515143543E-5</v>
      </c>
      <c r="N55" s="98">
        <f t="shared" si="3"/>
        <v>1449</v>
      </c>
      <c r="O55" s="98">
        <f t="shared" si="5"/>
        <v>0</v>
      </c>
    </row>
    <row r="56" spans="1:15">
      <c r="A56" s="75">
        <v>54</v>
      </c>
      <c r="B56" s="89" t="s">
        <v>145</v>
      </c>
      <c r="C56" s="76">
        <v>47399</v>
      </c>
      <c r="D56" s="76">
        <v>50568</v>
      </c>
      <c r="E56" s="76">
        <v>51328</v>
      </c>
      <c r="F56" s="76"/>
      <c r="G56" s="76"/>
      <c r="H56" s="76"/>
      <c r="I56" s="90"/>
      <c r="J56" s="100">
        <f t="shared" si="0"/>
        <v>1.2281752906292293E-2</v>
      </c>
      <c r="K56" s="100">
        <f t="shared" si="1"/>
        <v>8.2892044135952234E-2</v>
      </c>
      <c r="L56" s="97">
        <f t="shared" si="2"/>
        <v>3929</v>
      </c>
      <c r="M56" s="101">
        <f t="shared" si="4"/>
        <v>1.1114034119999887E-2</v>
      </c>
      <c r="N56" s="98">
        <f t="shared" si="3"/>
        <v>760</v>
      </c>
      <c r="O56" s="98">
        <f t="shared" si="5"/>
        <v>0</v>
      </c>
    </row>
    <row r="57" spans="1:15">
      <c r="A57" s="75">
        <v>55</v>
      </c>
      <c r="B57" s="89" t="s">
        <v>146</v>
      </c>
      <c r="C57" s="76">
        <v>45974</v>
      </c>
      <c r="D57" s="76">
        <v>50384</v>
      </c>
      <c r="E57" s="76">
        <v>51450</v>
      </c>
      <c r="F57" s="76"/>
      <c r="G57" s="76"/>
      <c r="H57" s="76"/>
      <c r="I57" s="90"/>
      <c r="J57" s="100">
        <f t="shared" si="0"/>
        <v>1.2310945040304288E-2</v>
      </c>
      <c r="K57" s="100">
        <f t="shared" si="1"/>
        <v>0.11911080175751512</v>
      </c>
      <c r="L57" s="97">
        <f t="shared" si="2"/>
        <v>5476</v>
      </c>
      <c r="M57" s="101">
        <f t="shared" si="4"/>
        <v>1.5490061298325116E-2</v>
      </c>
      <c r="N57" s="98">
        <f t="shared" si="3"/>
        <v>1066</v>
      </c>
      <c r="O57" s="98">
        <f t="shared" si="5"/>
        <v>0</v>
      </c>
    </row>
    <row r="58" spans="1:15">
      <c r="A58" s="75">
        <v>56</v>
      </c>
      <c r="B58" s="89" t="s">
        <v>147</v>
      </c>
      <c r="C58" s="76">
        <v>3739</v>
      </c>
      <c r="D58" s="76">
        <v>4065</v>
      </c>
      <c r="E58" s="76">
        <v>3985</v>
      </c>
      <c r="F58" s="76"/>
      <c r="G58" s="76"/>
      <c r="H58" s="76"/>
      <c r="I58" s="90"/>
      <c r="J58" s="100">
        <f t="shared" si="0"/>
        <v>9.5352995112949629E-4</v>
      </c>
      <c r="K58" s="100">
        <f t="shared" si="1"/>
        <v>6.5792992778817866E-2</v>
      </c>
      <c r="L58" s="97">
        <f t="shared" si="2"/>
        <v>246</v>
      </c>
      <c r="M58" s="101">
        <f t="shared" si="4"/>
        <v>6.9586469674725682E-4</v>
      </c>
      <c r="N58" s="98">
        <f t="shared" si="3"/>
        <v>-80</v>
      </c>
      <c r="O58" s="98">
        <f t="shared" si="5"/>
        <v>0</v>
      </c>
    </row>
    <row r="59" spans="1:15">
      <c r="A59" s="75">
        <v>57</v>
      </c>
      <c r="B59" s="89" t="s">
        <v>148</v>
      </c>
      <c r="C59" s="76">
        <v>7023</v>
      </c>
      <c r="D59" s="76">
        <v>7345</v>
      </c>
      <c r="E59" s="76">
        <v>7762</v>
      </c>
      <c r="F59" s="76"/>
      <c r="G59" s="76"/>
      <c r="H59" s="76"/>
      <c r="I59" s="90"/>
      <c r="J59" s="100">
        <f t="shared" si="0"/>
        <v>1.8572897065664115E-3</v>
      </c>
      <c r="K59" s="100">
        <f t="shared" si="1"/>
        <v>0.10522568702833547</v>
      </c>
      <c r="L59" s="97">
        <f t="shared" si="2"/>
        <v>739</v>
      </c>
      <c r="M59" s="101">
        <f t="shared" si="4"/>
        <v>2.0904228085212311E-3</v>
      </c>
      <c r="N59" s="98">
        <f t="shared" si="3"/>
        <v>417</v>
      </c>
      <c r="O59" s="98">
        <f t="shared" si="5"/>
        <v>0</v>
      </c>
    </row>
    <row r="60" spans="1:15">
      <c r="A60" s="75">
        <v>58</v>
      </c>
      <c r="B60" s="89" t="s">
        <v>149</v>
      </c>
      <c r="C60" s="76">
        <v>16137</v>
      </c>
      <c r="D60" s="76">
        <v>15383</v>
      </c>
      <c r="E60" s="76">
        <v>16504</v>
      </c>
      <c r="F60" s="76"/>
      <c r="G60" s="76"/>
      <c r="H60" s="76"/>
      <c r="I60" s="90"/>
      <c r="J60" s="100">
        <f t="shared" si="0"/>
        <v>3.9490736043767145E-3</v>
      </c>
      <c r="K60" s="100">
        <f t="shared" si="1"/>
        <v>2.2742765074053418E-2</v>
      </c>
      <c r="L60" s="97">
        <f t="shared" si="2"/>
        <v>367</v>
      </c>
      <c r="M60" s="101">
        <f t="shared" si="4"/>
        <v>1.0381396085619645E-3</v>
      </c>
      <c r="N60" s="98">
        <f t="shared" si="3"/>
        <v>1121</v>
      </c>
      <c r="O60" s="98">
        <f t="shared" si="5"/>
        <v>0</v>
      </c>
    </row>
    <row r="61" spans="1:15">
      <c r="A61" s="75">
        <v>59</v>
      </c>
      <c r="B61" s="89" t="s">
        <v>150</v>
      </c>
      <c r="C61" s="76">
        <v>70385</v>
      </c>
      <c r="D61" s="76">
        <v>83762</v>
      </c>
      <c r="E61" s="76">
        <v>84921</v>
      </c>
      <c r="F61" s="76"/>
      <c r="G61" s="76"/>
      <c r="H61" s="76"/>
      <c r="I61" s="90"/>
      <c r="J61" s="100">
        <f t="shared" si="0"/>
        <v>2.0319878790431106E-2</v>
      </c>
      <c r="K61" s="100">
        <f t="shared" si="1"/>
        <v>0.20652127584002272</v>
      </c>
      <c r="L61" s="97">
        <f t="shared" si="2"/>
        <v>14536</v>
      </c>
      <c r="M61" s="101">
        <f t="shared" si="4"/>
        <v>4.1118248910236285E-2</v>
      </c>
      <c r="N61" s="98">
        <f t="shared" si="3"/>
        <v>1159</v>
      </c>
      <c r="O61" s="98">
        <f t="shared" si="5"/>
        <v>0</v>
      </c>
    </row>
    <row r="62" spans="1:15">
      <c r="A62" s="75">
        <v>60</v>
      </c>
      <c r="B62" s="89" t="s">
        <v>151</v>
      </c>
      <c r="C62" s="76">
        <v>14734</v>
      </c>
      <c r="D62" s="76">
        <v>15317</v>
      </c>
      <c r="E62" s="76">
        <v>14923</v>
      </c>
      <c r="F62" s="76"/>
      <c r="G62" s="76"/>
      <c r="H62" s="76"/>
      <c r="I62" s="90"/>
      <c r="J62" s="100">
        <f t="shared" si="0"/>
        <v>3.5707722611557024E-3</v>
      </c>
      <c r="K62" s="100">
        <f t="shared" si="1"/>
        <v>1.2827473869960635E-2</v>
      </c>
      <c r="L62" s="97">
        <f t="shared" si="2"/>
        <v>189</v>
      </c>
      <c r="M62" s="101">
        <f t="shared" si="4"/>
        <v>5.3462775481801438E-4</v>
      </c>
      <c r="N62" s="98">
        <f t="shared" si="3"/>
        <v>-394</v>
      </c>
      <c r="O62" s="98">
        <f t="shared" si="5"/>
        <v>0</v>
      </c>
    </row>
    <row r="63" spans="1:15">
      <c r="A63" s="75">
        <v>61</v>
      </c>
      <c r="B63" s="89" t="s">
        <v>152</v>
      </c>
      <c r="C63" s="76">
        <v>33701</v>
      </c>
      <c r="D63" s="76">
        <v>32765</v>
      </c>
      <c r="E63" s="76">
        <v>34918</v>
      </c>
      <c r="F63" s="76"/>
      <c r="G63" s="76"/>
      <c r="H63" s="76"/>
      <c r="I63" s="90"/>
      <c r="J63" s="100">
        <f t="shared" si="0"/>
        <v>8.3551716018920325E-3</v>
      </c>
      <c r="K63" s="100">
        <f t="shared" si="1"/>
        <v>3.6111688080472389E-2</v>
      </c>
      <c r="L63" s="97">
        <f t="shared" si="2"/>
        <v>1217</v>
      </c>
      <c r="M63" s="101">
        <f t="shared" si="4"/>
        <v>3.4425501461032991E-3</v>
      </c>
      <c r="N63" s="98">
        <f t="shared" si="3"/>
        <v>2153</v>
      </c>
      <c r="O63" s="98">
        <f t="shared" si="5"/>
        <v>0</v>
      </c>
    </row>
    <row r="64" spans="1:15">
      <c r="A64" s="75">
        <v>62</v>
      </c>
      <c r="B64" s="89" t="s">
        <v>153</v>
      </c>
      <c r="C64" s="76">
        <v>2008</v>
      </c>
      <c r="D64" s="76">
        <v>2005</v>
      </c>
      <c r="E64" s="76">
        <v>2093</v>
      </c>
      <c r="F64" s="76"/>
      <c r="G64" s="76"/>
      <c r="H64" s="76"/>
      <c r="I64" s="90"/>
      <c r="J64" s="100">
        <f t="shared" si="0"/>
        <v>5.0081259415659621E-4</v>
      </c>
      <c r="K64" s="100">
        <f t="shared" si="1"/>
        <v>4.233067729083665E-2</v>
      </c>
      <c r="L64" s="97">
        <f t="shared" si="2"/>
        <v>85</v>
      </c>
      <c r="M64" s="101">
        <f t="shared" si="4"/>
        <v>2.4044105375413345E-4</v>
      </c>
      <c r="N64" s="98">
        <f t="shared" si="3"/>
        <v>88</v>
      </c>
      <c r="O64" s="98">
        <f t="shared" si="5"/>
        <v>0</v>
      </c>
    </row>
    <row r="65" spans="1:15">
      <c r="A65" s="75">
        <v>63</v>
      </c>
      <c r="B65" s="89" t="s">
        <v>154</v>
      </c>
      <c r="C65" s="76">
        <v>22426</v>
      </c>
      <c r="D65" s="76">
        <v>24235</v>
      </c>
      <c r="E65" s="76">
        <v>24314</v>
      </c>
      <c r="F65" s="76"/>
      <c r="G65" s="76"/>
      <c r="H65" s="76"/>
      <c r="I65" s="90"/>
      <c r="J65" s="100">
        <f t="shared" si="0"/>
        <v>5.817848740718337E-3</v>
      </c>
      <c r="K65" s="100">
        <f t="shared" si="1"/>
        <v>8.4187996075983235E-2</v>
      </c>
      <c r="L65" s="97">
        <f t="shared" si="2"/>
        <v>1888</v>
      </c>
      <c r="M65" s="101">
        <f t="shared" si="4"/>
        <v>5.3406201116212235E-3</v>
      </c>
      <c r="N65" s="98">
        <f t="shared" si="3"/>
        <v>79</v>
      </c>
      <c r="O65" s="98">
        <f t="shared" si="5"/>
        <v>0</v>
      </c>
    </row>
    <row r="66" spans="1:15">
      <c r="A66" s="75">
        <v>64</v>
      </c>
      <c r="B66" s="89" t="s">
        <v>155</v>
      </c>
      <c r="C66" s="76">
        <v>16227</v>
      </c>
      <c r="D66" s="76">
        <v>18718</v>
      </c>
      <c r="E66" s="76">
        <v>19147</v>
      </c>
      <c r="F66" s="76"/>
      <c r="G66" s="76"/>
      <c r="H66" s="76"/>
      <c r="I66" s="90"/>
      <c r="J66" s="100">
        <f t="shared" si="0"/>
        <v>4.5814900813742699E-3</v>
      </c>
      <c r="K66" s="100">
        <f t="shared" si="1"/>
        <v>0.17994700191039625</v>
      </c>
      <c r="L66" s="97">
        <f t="shared" si="2"/>
        <v>2920</v>
      </c>
      <c r="M66" s="101">
        <f t="shared" si="4"/>
        <v>8.2598573760243495E-3</v>
      </c>
      <c r="N66" s="98">
        <f t="shared" si="3"/>
        <v>429</v>
      </c>
      <c r="O66" s="98">
        <f t="shared" si="5"/>
        <v>0</v>
      </c>
    </row>
    <row r="67" spans="1:15">
      <c r="A67" s="75">
        <v>65</v>
      </c>
      <c r="B67" s="89" t="s">
        <v>156</v>
      </c>
      <c r="C67" s="76">
        <v>15475</v>
      </c>
      <c r="D67" s="76">
        <v>14959</v>
      </c>
      <c r="E67" s="76">
        <v>16044</v>
      </c>
      <c r="F67" s="76"/>
      <c r="G67" s="76"/>
      <c r="H67" s="76"/>
      <c r="I67" s="90"/>
      <c r="J67" s="100">
        <f t="shared" ref="J67:J84" si="6">E67/$E$84</f>
        <v>3.8390049023642758E-3</v>
      </c>
      <c r="K67" s="100">
        <f t="shared" ref="K67:K84" si="7">(E67-C67)/C67</f>
        <v>3.676898222940226E-2</v>
      </c>
      <c r="L67" s="97">
        <f t="shared" ref="L67:L84" si="8">E67-C67</f>
        <v>569</v>
      </c>
      <c r="M67" s="101">
        <f t="shared" si="4"/>
        <v>1.6095407010129641E-3</v>
      </c>
      <c r="N67" s="98">
        <f t="shared" ref="N67:N84" si="9">E67-D67</f>
        <v>1085</v>
      </c>
      <c r="O67" s="98">
        <f t="shared" si="5"/>
        <v>0</v>
      </c>
    </row>
    <row r="68" spans="1:15">
      <c r="A68" s="75">
        <v>66</v>
      </c>
      <c r="B68" s="89" t="s">
        <v>157</v>
      </c>
      <c r="C68" s="76">
        <v>8152</v>
      </c>
      <c r="D68" s="76">
        <v>7856</v>
      </c>
      <c r="E68" s="76">
        <v>7908</v>
      </c>
      <c r="F68" s="76"/>
      <c r="G68" s="76"/>
      <c r="H68" s="76"/>
      <c r="I68" s="90"/>
      <c r="J68" s="100">
        <f t="shared" si="6"/>
        <v>1.8922245554660118E-3</v>
      </c>
      <c r="K68" s="100">
        <f t="shared" si="7"/>
        <v>-2.9931305201177625E-2</v>
      </c>
      <c r="L68" s="97">
        <f t="shared" si="8"/>
        <v>-244</v>
      </c>
      <c r="M68" s="101">
        <f t="shared" ref="M68:M84" si="10">L68/$L$84</f>
        <v>-6.9020726018833602E-4</v>
      </c>
      <c r="N68" s="98">
        <f t="shared" si="9"/>
        <v>52</v>
      </c>
      <c r="O68" s="98">
        <f t="shared" ref="O68:O83" si="11">H68-G68</f>
        <v>0</v>
      </c>
    </row>
    <row r="69" spans="1:15">
      <c r="A69" s="75">
        <v>67</v>
      </c>
      <c r="B69" s="89" t="s">
        <v>158</v>
      </c>
      <c r="C69" s="76">
        <v>18976</v>
      </c>
      <c r="D69" s="76">
        <v>20394</v>
      </c>
      <c r="E69" s="76">
        <v>20638</v>
      </c>
      <c r="F69" s="76"/>
      <c r="G69" s="76"/>
      <c r="H69" s="76"/>
      <c r="I69" s="90"/>
      <c r="J69" s="100">
        <f t="shared" si="6"/>
        <v>4.9382562437667614E-3</v>
      </c>
      <c r="K69" s="100">
        <f t="shared" si="7"/>
        <v>8.7584317032040476E-2</v>
      </c>
      <c r="L69" s="97">
        <f t="shared" si="8"/>
        <v>1662</v>
      </c>
      <c r="M69" s="101">
        <f t="shared" si="10"/>
        <v>4.7013297804631747E-3</v>
      </c>
      <c r="N69" s="98">
        <f t="shared" si="9"/>
        <v>244</v>
      </c>
      <c r="O69" s="98">
        <f t="shared" si="11"/>
        <v>0</v>
      </c>
    </row>
    <row r="70" spans="1:15">
      <c r="A70" s="75">
        <v>68</v>
      </c>
      <c r="B70" s="89" t="s">
        <v>159</v>
      </c>
      <c r="C70" s="76">
        <v>9442</v>
      </c>
      <c r="D70" s="76">
        <v>10241</v>
      </c>
      <c r="E70" s="76">
        <v>10374</v>
      </c>
      <c r="F70" s="76"/>
      <c r="G70" s="76"/>
      <c r="H70" s="76"/>
      <c r="I70" s="90"/>
      <c r="J70" s="100">
        <f t="shared" si="6"/>
        <v>2.4822885101674769E-3</v>
      </c>
      <c r="K70" s="100">
        <f t="shared" si="7"/>
        <v>9.8707900868460069E-2</v>
      </c>
      <c r="L70" s="97">
        <f t="shared" si="8"/>
        <v>932</v>
      </c>
      <c r="M70" s="101">
        <f t="shared" si="10"/>
        <v>2.6363654364570869E-3</v>
      </c>
      <c r="N70" s="98">
        <f t="shared" si="9"/>
        <v>133</v>
      </c>
      <c r="O70" s="98">
        <f t="shared" si="11"/>
        <v>0</v>
      </c>
    </row>
    <row r="71" spans="1:15">
      <c r="A71" s="75">
        <v>69</v>
      </c>
      <c r="B71" s="89" t="s">
        <v>160</v>
      </c>
      <c r="C71" s="76">
        <v>2024</v>
      </c>
      <c r="D71" s="76">
        <v>1741</v>
      </c>
      <c r="E71" s="76">
        <v>2339</v>
      </c>
      <c r="F71" s="76"/>
      <c r="G71" s="76"/>
      <c r="H71" s="76"/>
      <c r="I71" s="90"/>
      <c r="J71" s="100">
        <f t="shared" si="6"/>
        <v>5.5967542175455254E-4</v>
      </c>
      <c r="K71" s="100">
        <f t="shared" si="7"/>
        <v>0.15563241106719367</v>
      </c>
      <c r="L71" s="97">
        <f t="shared" si="8"/>
        <v>315</v>
      </c>
      <c r="M71" s="101">
        <f t="shared" si="10"/>
        <v>8.9104625803002404E-4</v>
      </c>
      <c r="N71" s="98">
        <f t="shared" si="9"/>
        <v>598</v>
      </c>
      <c r="O71" s="98">
        <f t="shared" si="11"/>
        <v>0</v>
      </c>
    </row>
    <row r="72" spans="1:15">
      <c r="A72" s="75">
        <v>70</v>
      </c>
      <c r="B72" s="89" t="s">
        <v>161</v>
      </c>
      <c r="C72" s="76">
        <v>12758</v>
      </c>
      <c r="D72" s="76">
        <v>12290</v>
      </c>
      <c r="E72" s="76">
        <v>12418</v>
      </c>
      <c r="F72" s="76"/>
      <c r="G72" s="76"/>
      <c r="H72" s="76"/>
      <c r="I72" s="90"/>
      <c r="J72" s="100">
        <f t="shared" si="6"/>
        <v>2.9713763947618785E-3</v>
      </c>
      <c r="K72" s="100">
        <f t="shared" si="7"/>
        <v>-2.6649945132465904E-2</v>
      </c>
      <c r="L72" s="97">
        <f t="shared" si="8"/>
        <v>-340</v>
      </c>
      <c r="M72" s="101">
        <f t="shared" si="10"/>
        <v>-9.6176421501653381E-4</v>
      </c>
      <c r="N72" s="98">
        <f t="shared" si="9"/>
        <v>128</v>
      </c>
      <c r="O72" s="98">
        <f t="shared" si="11"/>
        <v>0</v>
      </c>
    </row>
    <row r="73" spans="1:15">
      <c r="A73" s="75">
        <v>71</v>
      </c>
      <c r="B73" s="89" t="s">
        <v>162</v>
      </c>
      <c r="C73" s="76">
        <v>8011</v>
      </c>
      <c r="D73" s="76">
        <v>7371</v>
      </c>
      <c r="E73" s="76">
        <v>7803</v>
      </c>
      <c r="F73" s="76"/>
      <c r="G73" s="76"/>
      <c r="H73" s="76"/>
      <c r="I73" s="90"/>
      <c r="J73" s="100">
        <f t="shared" si="6"/>
        <v>1.8671001778327377E-3</v>
      </c>
      <c r="K73" s="100">
        <f t="shared" si="7"/>
        <v>-2.5964299088752963E-2</v>
      </c>
      <c r="L73" s="97">
        <f t="shared" si="8"/>
        <v>-208</v>
      </c>
      <c r="M73" s="101">
        <f t="shared" si="10"/>
        <v>-5.8837340212776186E-4</v>
      </c>
      <c r="N73" s="98">
        <f t="shared" si="9"/>
        <v>432</v>
      </c>
      <c r="O73" s="98">
        <f t="shared" si="11"/>
        <v>0</v>
      </c>
    </row>
    <row r="74" spans="1:15">
      <c r="A74" s="75">
        <v>72</v>
      </c>
      <c r="B74" s="89" t="s">
        <v>163</v>
      </c>
      <c r="C74" s="76">
        <v>10235</v>
      </c>
      <c r="D74" s="76">
        <v>11558</v>
      </c>
      <c r="E74" s="76">
        <v>11808</v>
      </c>
      <c r="F74" s="76"/>
      <c r="G74" s="76"/>
      <c r="H74" s="76"/>
      <c r="I74" s="90"/>
      <c r="J74" s="100">
        <f t="shared" si="6"/>
        <v>2.8254157247019052E-3</v>
      </c>
      <c r="K74" s="100">
        <f t="shared" si="7"/>
        <v>0.15368832437713728</v>
      </c>
      <c r="L74" s="97">
        <f t="shared" si="8"/>
        <v>1573</v>
      </c>
      <c r="M74" s="101">
        <f t="shared" si="10"/>
        <v>4.4495738535911995E-3</v>
      </c>
      <c r="N74" s="98">
        <f t="shared" si="9"/>
        <v>250</v>
      </c>
      <c r="O74" s="98">
        <f t="shared" si="11"/>
        <v>0</v>
      </c>
    </row>
    <row r="75" spans="1:15">
      <c r="A75" s="75">
        <v>73</v>
      </c>
      <c r="B75" s="89" t="s">
        <v>164</v>
      </c>
      <c r="C75" s="76">
        <v>6160</v>
      </c>
      <c r="D75" s="76">
        <v>5834</v>
      </c>
      <c r="E75" s="76">
        <v>5789</v>
      </c>
      <c r="F75" s="76"/>
      <c r="G75" s="76"/>
      <c r="H75" s="76"/>
      <c r="I75" s="90"/>
      <c r="J75" s="100">
        <f t="shared" si="6"/>
        <v>1.385190686847843E-3</v>
      </c>
      <c r="K75" s="100">
        <f t="shared" si="7"/>
        <v>-6.0227272727272727E-2</v>
      </c>
      <c r="L75" s="97">
        <f t="shared" si="8"/>
        <v>-371</v>
      </c>
      <c r="M75" s="101">
        <f t="shared" si="10"/>
        <v>-1.0494544816798061E-3</v>
      </c>
      <c r="N75" s="98">
        <f t="shared" si="9"/>
        <v>-45</v>
      </c>
      <c r="O75" s="98">
        <f t="shared" si="11"/>
        <v>0</v>
      </c>
    </row>
    <row r="76" spans="1:15">
      <c r="A76" s="75">
        <v>74</v>
      </c>
      <c r="B76" s="89" t="s">
        <v>165</v>
      </c>
      <c r="C76" s="76">
        <v>7358</v>
      </c>
      <c r="D76" s="76">
        <v>8252</v>
      </c>
      <c r="E76" s="76">
        <v>8268</v>
      </c>
      <c r="F76" s="76"/>
      <c r="G76" s="76"/>
      <c r="H76" s="76"/>
      <c r="I76" s="90"/>
      <c r="J76" s="100">
        <f t="shared" si="6"/>
        <v>1.9783652787800942E-3</v>
      </c>
      <c r="K76" s="100">
        <f t="shared" si="7"/>
        <v>0.12367491166077739</v>
      </c>
      <c r="L76" s="97">
        <f t="shared" si="8"/>
        <v>910</v>
      </c>
      <c r="M76" s="101">
        <f t="shared" si="10"/>
        <v>2.5741336343089584E-3</v>
      </c>
      <c r="N76" s="98">
        <f t="shared" si="9"/>
        <v>16</v>
      </c>
      <c r="O76" s="98">
        <f t="shared" si="11"/>
        <v>0</v>
      </c>
    </row>
    <row r="77" spans="1:15">
      <c r="A77" s="75">
        <v>75</v>
      </c>
      <c r="B77" s="89" t="s">
        <v>166</v>
      </c>
      <c r="C77" s="76">
        <v>2211</v>
      </c>
      <c r="D77" s="76">
        <v>2169</v>
      </c>
      <c r="E77" s="76">
        <v>2150</v>
      </c>
      <c r="F77" s="76"/>
      <c r="G77" s="76"/>
      <c r="H77" s="76"/>
      <c r="I77" s="90"/>
      <c r="J77" s="100">
        <f t="shared" si="6"/>
        <v>5.1445154201465925E-4</v>
      </c>
      <c r="K77" s="100">
        <f t="shared" si="7"/>
        <v>-2.7589326096788783E-2</v>
      </c>
      <c r="L77" s="97">
        <f t="shared" si="8"/>
        <v>-61</v>
      </c>
      <c r="M77" s="101">
        <f t="shared" si="10"/>
        <v>-1.72551815047084E-4</v>
      </c>
      <c r="N77" s="98">
        <f t="shared" si="9"/>
        <v>-19</v>
      </c>
      <c r="O77" s="98">
        <f t="shared" si="11"/>
        <v>0</v>
      </c>
    </row>
    <row r="78" spans="1:15">
      <c r="A78" s="75">
        <v>76</v>
      </c>
      <c r="B78" s="89" t="s">
        <v>167</v>
      </c>
      <c r="C78" s="76">
        <v>3944</v>
      </c>
      <c r="D78" s="76">
        <v>3751</v>
      </c>
      <c r="E78" s="76">
        <v>4221</v>
      </c>
      <c r="F78" s="76"/>
      <c r="G78" s="76"/>
      <c r="H78" s="76"/>
      <c r="I78" s="90"/>
      <c r="J78" s="100">
        <f t="shared" si="6"/>
        <v>1.0099999808576171E-3</v>
      </c>
      <c r="K78" s="100">
        <f t="shared" si="7"/>
        <v>7.0233265720081137E-2</v>
      </c>
      <c r="L78" s="97">
        <f t="shared" si="8"/>
        <v>277</v>
      </c>
      <c r="M78" s="101">
        <f t="shared" si="10"/>
        <v>7.8355496341052909E-4</v>
      </c>
      <c r="N78" s="98">
        <f t="shared" si="9"/>
        <v>470</v>
      </c>
      <c r="O78" s="98">
        <f t="shared" si="11"/>
        <v>0</v>
      </c>
    </row>
    <row r="79" spans="1:15">
      <c r="A79" s="75">
        <v>77</v>
      </c>
      <c r="B79" s="89" t="s">
        <v>168</v>
      </c>
      <c r="C79" s="76">
        <v>12161</v>
      </c>
      <c r="D79" s="76">
        <v>13295</v>
      </c>
      <c r="E79" s="76">
        <v>13691</v>
      </c>
      <c r="F79" s="76"/>
      <c r="G79" s="76"/>
      <c r="H79" s="76"/>
      <c r="I79" s="90"/>
      <c r="J79" s="100">
        <f t="shared" si="6"/>
        <v>3.2759795635919531E-3</v>
      </c>
      <c r="K79" s="100">
        <f t="shared" si="7"/>
        <v>0.12581202203766137</v>
      </c>
      <c r="L79" s="97">
        <f t="shared" si="8"/>
        <v>1530</v>
      </c>
      <c r="M79" s="101">
        <f t="shared" si="10"/>
        <v>4.3279389675744025E-3</v>
      </c>
      <c r="N79" s="98">
        <f t="shared" si="9"/>
        <v>396</v>
      </c>
      <c r="O79" s="98">
        <f t="shared" si="11"/>
        <v>0</v>
      </c>
    </row>
    <row r="80" spans="1:15">
      <c r="A80" s="75">
        <v>78</v>
      </c>
      <c r="B80" s="89" t="s">
        <v>169</v>
      </c>
      <c r="C80" s="76">
        <v>9165</v>
      </c>
      <c r="D80" s="76">
        <v>9351</v>
      </c>
      <c r="E80" s="76">
        <v>9855</v>
      </c>
      <c r="F80" s="76"/>
      <c r="G80" s="76"/>
      <c r="H80" s="76"/>
      <c r="I80" s="90"/>
      <c r="J80" s="100">
        <f t="shared" si="6"/>
        <v>2.3581023007230076E-3</v>
      </c>
      <c r="K80" s="100">
        <f t="shared" si="7"/>
        <v>7.5286415711947621E-2</v>
      </c>
      <c r="L80" s="97">
        <f t="shared" si="8"/>
        <v>690</v>
      </c>
      <c r="M80" s="101">
        <f t="shared" si="10"/>
        <v>1.9518156128276716E-3</v>
      </c>
      <c r="N80" s="98">
        <f t="shared" si="9"/>
        <v>504</v>
      </c>
      <c r="O80" s="98">
        <f t="shared" si="11"/>
        <v>0</v>
      </c>
    </row>
    <row r="81" spans="1:15">
      <c r="A81" s="75">
        <v>79</v>
      </c>
      <c r="B81" s="89" t="s">
        <v>170</v>
      </c>
      <c r="C81" s="76">
        <v>3940</v>
      </c>
      <c r="D81" s="76">
        <v>3406</v>
      </c>
      <c r="E81" s="76">
        <v>3578</v>
      </c>
      <c r="F81" s="76"/>
      <c r="G81" s="76"/>
      <c r="H81" s="76"/>
      <c r="I81" s="90"/>
      <c r="J81" s="100">
        <f t="shared" si="6"/>
        <v>8.5614307782718639E-4</v>
      </c>
      <c r="K81" s="100">
        <f t="shared" si="7"/>
        <v>-9.1878172588832491E-2</v>
      </c>
      <c r="L81" s="97">
        <f t="shared" si="8"/>
        <v>-362</v>
      </c>
      <c r="M81" s="101">
        <f t="shared" si="10"/>
        <v>-1.0239960171646626E-3</v>
      </c>
      <c r="N81" s="98">
        <f t="shared" si="9"/>
        <v>172</v>
      </c>
      <c r="O81" s="98">
        <f t="shared" si="11"/>
        <v>0</v>
      </c>
    </row>
    <row r="82" spans="1:15">
      <c r="A82" s="75">
        <v>80</v>
      </c>
      <c r="B82" s="89" t="s">
        <v>171</v>
      </c>
      <c r="C82" s="76">
        <v>12248</v>
      </c>
      <c r="D82" s="76">
        <v>11682</v>
      </c>
      <c r="E82" s="76">
        <v>12226</v>
      </c>
      <c r="F82" s="76"/>
      <c r="G82" s="76"/>
      <c r="H82" s="76"/>
      <c r="I82" s="90"/>
      <c r="J82" s="100">
        <f t="shared" si="6"/>
        <v>2.9254346756610343E-3</v>
      </c>
      <c r="K82" s="100">
        <f t="shared" si="7"/>
        <v>-1.7962116263879817E-3</v>
      </c>
      <c r="L82" s="97">
        <f t="shared" si="8"/>
        <v>-22</v>
      </c>
      <c r="M82" s="101">
        <f t="shared" si="10"/>
        <v>-6.2231802148128663E-5</v>
      </c>
      <c r="N82" s="98">
        <f t="shared" si="9"/>
        <v>544</v>
      </c>
      <c r="O82" s="98">
        <f t="shared" si="11"/>
        <v>0</v>
      </c>
    </row>
    <row r="83" spans="1:15">
      <c r="A83" s="75">
        <v>81</v>
      </c>
      <c r="B83" s="89" t="s">
        <v>172</v>
      </c>
      <c r="C83" s="76">
        <v>20483</v>
      </c>
      <c r="D83" s="76">
        <v>22934</v>
      </c>
      <c r="E83" s="76">
        <v>23333</v>
      </c>
      <c r="F83" s="76"/>
      <c r="G83" s="76"/>
      <c r="H83" s="76"/>
      <c r="I83" s="90"/>
      <c r="J83" s="100">
        <f t="shared" si="6"/>
        <v>5.5831152696874621E-3</v>
      </c>
      <c r="K83" s="100">
        <f t="shared" si="7"/>
        <v>0.13913977444710249</v>
      </c>
      <c r="L83" s="97">
        <f t="shared" si="8"/>
        <v>2850</v>
      </c>
      <c r="M83" s="101">
        <f t="shared" si="10"/>
        <v>8.0618470964621217E-3</v>
      </c>
      <c r="N83" s="98">
        <f t="shared" si="9"/>
        <v>399</v>
      </c>
      <c r="O83" s="98">
        <f t="shared" si="11"/>
        <v>0</v>
      </c>
    </row>
    <row r="84" spans="1:15" s="110" customFormat="1">
      <c r="A84" s="193" t="s">
        <v>173</v>
      </c>
      <c r="B84" s="193"/>
      <c r="C84" s="77">
        <v>3825691</v>
      </c>
      <c r="D84" s="77">
        <v>4095570</v>
      </c>
      <c r="E84" s="77">
        <v>4179208</v>
      </c>
      <c r="F84" s="64"/>
      <c r="G84" s="64"/>
      <c r="H84" s="64"/>
      <c r="I84" s="113"/>
      <c r="J84" s="69">
        <f t="shared" si="6"/>
        <v>1</v>
      </c>
      <c r="K84" s="69">
        <f t="shared" si="7"/>
        <v>9.2406051612636778E-2</v>
      </c>
      <c r="L84" s="64">
        <f t="shared" si="8"/>
        <v>353517</v>
      </c>
      <c r="M84" s="70">
        <f t="shared" si="10"/>
        <v>1</v>
      </c>
      <c r="N84" s="64">
        <f t="shared" si="9"/>
        <v>83638</v>
      </c>
      <c r="O84" s="98">
        <f>H84-G84</f>
        <v>0</v>
      </c>
    </row>
    <row r="85" spans="1:15">
      <c r="F85" s="127"/>
      <c r="G85" s="127"/>
      <c r="H85" s="127"/>
      <c r="I85" s="73"/>
      <c r="M85" s="12"/>
    </row>
    <row r="86" spans="1:15">
      <c r="F86" s="141">
        <f>E84-C84</f>
        <v>353517</v>
      </c>
      <c r="G86" s="141">
        <f>E84-D84</f>
        <v>83638</v>
      </c>
      <c r="I86" s="20"/>
      <c r="M86" s="12"/>
    </row>
    <row r="87" spans="1:15">
      <c r="F87" s="141">
        <f>H84-F84</f>
        <v>0</v>
      </c>
      <c r="G87" s="141">
        <f>H84-G84</f>
        <v>0</v>
      </c>
      <c r="M87" s="12"/>
    </row>
    <row r="88" spans="1:15">
      <c r="M88" s="12"/>
    </row>
    <row r="89" spans="1:15">
      <c r="M89" s="12"/>
    </row>
    <row r="90" spans="1:15">
      <c r="M90" s="12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4"/>
  <sheetViews>
    <sheetView zoomScale="80" zoomScaleNormal="80" workbookViewId="0">
      <pane ySplit="2" topLeftCell="A61" activePane="bottomLeft" state="frozen"/>
      <selection pane="bottomLeft" activeCell="I84" sqref="I84"/>
    </sheetView>
  </sheetViews>
  <sheetFormatPr defaultColWidth="8.85546875" defaultRowHeight="15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2.42578125" style="5" customWidth="1"/>
    <col min="9" max="9" width="26.42578125" style="5" customWidth="1"/>
    <col min="10" max="10" width="27.42578125" style="5" customWidth="1"/>
    <col min="11" max="11" width="13.28515625" style="5" customWidth="1"/>
    <col min="12" max="12" width="14.140625" style="5" customWidth="1"/>
    <col min="13" max="16384" width="8.85546875" style="5"/>
  </cols>
  <sheetData>
    <row r="1" spans="1:12" ht="15.75" thickBot="1">
      <c r="B1" s="190" t="s">
        <v>281</v>
      </c>
      <c r="C1" s="190"/>
      <c r="D1" s="191"/>
      <c r="E1" s="192" t="s">
        <v>280</v>
      </c>
      <c r="F1" s="190"/>
      <c r="G1" s="191"/>
    </row>
    <row r="2" spans="1:12" ht="45">
      <c r="A2" s="46" t="s">
        <v>174</v>
      </c>
      <c r="B2" s="46">
        <v>42887</v>
      </c>
      <c r="C2" s="46">
        <v>43221</v>
      </c>
      <c r="D2" s="93">
        <v>43252</v>
      </c>
      <c r="E2" s="93">
        <v>42887</v>
      </c>
      <c r="F2" s="93">
        <v>43221</v>
      </c>
      <c r="G2" s="93">
        <v>43252</v>
      </c>
      <c r="H2" s="1" t="s">
        <v>321</v>
      </c>
      <c r="I2" s="2" t="s">
        <v>322</v>
      </c>
      <c r="J2" s="2" t="s">
        <v>323</v>
      </c>
      <c r="K2" s="1" t="s">
        <v>262</v>
      </c>
      <c r="L2" s="92" t="s">
        <v>283</v>
      </c>
    </row>
    <row r="3" spans="1:12">
      <c r="A3" s="44" t="s">
        <v>175</v>
      </c>
      <c r="B3" s="88">
        <v>2564</v>
      </c>
      <c r="C3" s="53">
        <v>2355</v>
      </c>
      <c r="D3" s="25">
        <v>2477</v>
      </c>
      <c r="E3" s="25">
        <v>2367.1276434757701</v>
      </c>
      <c r="F3" s="25">
        <v>2539.8017943888799</v>
      </c>
      <c r="G3" s="25">
        <v>2264.4829413330399</v>
      </c>
      <c r="H3" s="39">
        <f>D3/$D$84</f>
        <v>2.1712642771364206E-2</v>
      </c>
      <c r="I3" s="39">
        <f t="shared" ref="I3:I66" si="0">(D3-B3)/B3</f>
        <v>-3.3931357254290175E-2</v>
      </c>
      <c r="J3" s="53">
        <f t="shared" ref="J3:J66" si="1">D3-B3</f>
        <v>-87</v>
      </c>
      <c r="K3" s="53">
        <f>D3-C3</f>
        <v>122</v>
      </c>
      <c r="L3" s="97">
        <f>G3-F3</f>
        <v>-275.31885305584001</v>
      </c>
    </row>
    <row r="4" spans="1:12">
      <c r="A4" s="44" t="s">
        <v>176</v>
      </c>
      <c r="B4" s="88">
        <v>491</v>
      </c>
      <c r="C4" s="53">
        <v>325</v>
      </c>
      <c r="D4" s="25">
        <v>392</v>
      </c>
      <c r="E4" s="25">
        <v>369.58875624436001</v>
      </c>
      <c r="F4" s="25">
        <v>396.92981658825897</v>
      </c>
      <c r="G4" s="25">
        <v>313.14637215940002</v>
      </c>
      <c r="H4" s="39">
        <f t="shared" ref="H4:H67" si="2">D4/$D$84</f>
        <v>3.4361550126664388E-3</v>
      </c>
      <c r="I4" s="39">
        <f t="shared" si="0"/>
        <v>-0.20162932790224034</v>
      </c>
      <c r="J4" s="53">
        <f t="shared" si="1"/>
        <v>-99</v>
      </c>
      <c r="K4" s="53">
        <f t="shared" ref="K4:K67" si="3">D4-C4</f>
        <v>67</v>
      </c>
      <c r="L4" s="97">
        <f t="shared" ref="L4:L67" si="4">G4-F4</f>
        <v>-83.783444428858957</v>
      </c>
    </row>
    <row r="5" spans="1:12">
      <c r="A5" s="44" t="s">
        <v>177</v>
      </c>
      <c r="B5" s="88">
        <v>766</v>
      </c>
      <c r="C5" s="53">
        <v>642</v>
      </c>
      <c r="D5" s="25">
        <v>743</v>
      </c>
      <c r="E5" s="25">
        <v>750.40521972385602</v>
      </c>
      <c r="F5" s="25">
        <v>845.04129737928804</v>
      </c>
      <c r="G5" s="25">
        <v>731.32789933297397</v>
      </c>
      <c r="H5" s="39">
        <f t="shared" si="2"/>
        <v>6.5129162612529694E-3</v>
      </c>
      <c r="I5" s="39">
        <f t="shared" si="0"/>
        <v>-3.0026109660574413E-2</v>
      </c>
      <c r="J5" s="53">
        <f t="shared" si="1"/>
        <v>-23</v>
      </c>
      <c r="K5" s="53">
        <f t="shared" si="3"/>
        <v>101</v>
      </c>
      <c r="L5" s="97">
        <f t="shared" si="4"/>
        <v>-113.71339804631407</v>
      </c>
    </row>
    <row r="6" spans="1:12">
      <c r="A6" s="44" t="s">
        <v>178</v>
      </c>
      <c r="B6" s="88">
        <v>514</v>
      </c>
      <c r="C6" s="53">
        <v>115</v>
      </c>
      <c r="D6" s="25">
        <v>131</v>
      </c>
      <c r="E6" s="25">
        <v>460.60353792410098</v>
      </c>
      <c r="F6" s="25">
        <v>132.98485187087201</v>
      </c>
      <c r="G6" s="25">
        <v>106.633666003226</v>
      </c>
      <c r="H6" s="39">
        <f t="shared" si="2"/>
        <v>1.1483069047431211E-3</v>
      </c>
      <c r="I6" s="39">
        <f t="shared" si="0"/>
        <v>-0.74513618677042803</v>
      </c>
      <c r="J6" s="53">
        <f t="shared" si="1"/>
        <v>-383</v>
      </c>
      <c r="K6" s="53">
        <f t="shared" si="3"/>
        <v>16</v>
      </c>
      <c r="L6" s="97">
        <f t="shared" si="4"/>
        <v>-26.351185867646009</v>
      </c>
    </row>
    <row r="7" spans="1:12">
      <c r="A7" s="44" t="s">
        <v>179</v>
      </c>
      <c r="B7" s="88">
        <v>346</v>
      </c>
      <c r="C7" s="53">
        <v>275</v>
      </c>
      <c r="D7" s="25">
        <v>394</v>
      </c>
      <c r="E7" s="25">
        <v>293.74911771244098</v>
      </c>
      <c r="F7" s="25">
        <v>335.799846230963</v>
      </c>
      <c r="G7" s="25">
        <v>334.50045857863398</v>
      </c>
      <c r="H7" s="39">
        <f t="shared" si="2"/>
        <v>3.4536864157922878E-3</v>
      </c>
      <c r="I7" s="39">
        <f t="shared" si="0"/>
        <v>0.13872832369942195</v>
      </c>
      <c r="J7" s="53">
        <f t="shared" si="1"/>
        <v>48</v>
      </c>
      <c r="K7" s="53">
        <f t="shared" si="3"/>
        <v>119</v>
      </c>
      <c r="L7" s="97">
        <f t="shared" si="4"/>
        <v>-1.2993876523290169</v>
      </c>
    </row>
    <row r="8" spans="1:12">
      <c r="A8" s="44" t="s">
        <v>180</v>
      </c>
      <c r="B8" s="88">
        <v>357</v>
      </c>
      <c r="C8" s="53">
        <v>342</v>
      </c>
      <c r="D8" s="25">
        <v>275</v>
      </c>
      <c r="E8" s="25">
        <v>269.619055496474</v>
      </c>
      <c r="F8" s="25">
        <v>436.836014638547</v>
      </c>
      <c r="G8" s="25">
        <v>208.56379331613701</v>
      </c>
      <c r="H8" s="39">
        <f t="shared" si="2"/>
        <v>2.410567929804262E-3</v>
      </c>
      <c r="I8" s="39">
        <f t="shared" si="0"/>
        <v>-0.22969187675070027</v>
      </c>
      <c r="J8" s="53">
        <f t="shared" si="1"/>
        <v>-82</v>
      </c>
      <c r="K8" s="53">
        <f t="shared" si="3"/>
        <v>-67</v>
      </c>
      <c r="L8" s="97">
        <f t="shared" si="4"/>
        <v>-228.27222132240999</v>
      </c>
    </row>
    <row r="9" spans="1:12">
      <c r="A9" s="44" t="s">
        <v>181</v>
      </c>
      <c r="B9" s="88">
        <v>9147</v>
      </c>
      <c r="C9" s="53">
        <v>8056</v>
      </c>
      <c r="D9" s="25">
        <v>9486</v>
      </c>
      <c r="E9" s="25">
        <v>8685.5972889699096</v>
      </c>
      <c r="F9" s="25">
        <v>9052.5559119274094</v>
      </c>
      <c r="G9" s="25">
        <v>8975.6579401277904</v>
      </c>
      <c r="H9" s="39">
        <f t="shared" si="2"/>
        <v>8.3151445025902646E-2</v>
      </c>
      <c r="I9" s="39">
        <f t="shared" si="0"/>
        <v>3.7061331584125945E-2</v>
      </c>
      <c r="J9" s="53">
        <f t="shared" si="1"/>
        <v>339</v>
      </c>
      <c r="K9" s="53">
        <f t="shared" si="3"/>
        <v>1430</v>
      </c>
      <c r="L9" s="97">
        <f t="shared" si="4"/>
        <v>-76.897971799618972</v>
      </c>
    </row>
    <row r="10" spans="1:12">
      <c r="A10" s="44" t="s">
        <v>182</v>
      </c>
      <c r="B10" s="88">
        <v>4219</v>
      </c>
      <c r="C10" s="53">
        <v>3330</v>
      </c>
      <c r="D10" s="25">
        <v>3616</v>
      </c>
      <c r="E10" s="25">
        <v>5872.1693136478198</v>
      </c>
      <c r="F10" s="25">
        <v>5418.7636383272802</v>
      </c>
      <c r="G10" s="25">
        <v>5112.3775094754501</v>
      </c>
      <c r="H10" s="39">
        <f t="shared" si="2"/>
        <v>3.169677685153531E-2</v>
      </c>
      <c r="I10" s="39">
        <f t="shared" si="0"/>
        <v>-0.14292486371178004</v>
      </c>
      <c r="J10" s="53">
        <f t="shared" si="1"/>
        <v>-603</v>
      </c>
      <c r="K10" s="53">
        <f t="shared" si="3"/>
        <v>286</v>
      </c>
      <c r="L10" s="97">
        <f t="shared" si="4"/>
        <v>-306.38612885183011</v>
      </c>
    </row>
    <row r="11" spans="1:12">
      <c r="A11" s="44" t="s">
        <v>183</v>
      </c>
      <c r="B11" s="88">
        <v>152</v>
      </c>
      <c r="C11" s="53">
        <v>82</v>
      </c>
      <c r="D11" s="25">
        <v>122</v>
      </c>
      <c r="E11" s="25">
        <v>146.32353180953399</v>
      </c>
      <c r="F11" s="25">
        <v>113.489862434022</v>
      </c>
      <c r="G11" s="25">
        <v>110.425225965292</v>
      </c>
      <c r="H11" s="39">
        <f t="shared" si="2"/>
        <v>1.0694155906767998E-3</v>
      </c>
      <c r="I11" s="39">
        <f t="shared" si="0"/>
        <v>-0.19736842105263158</v>
      </c>
      <c r="J11" s="53">
        <f t="shared" si="1"/>
        <v>-30</v>
      </c>
      <c r="K11" s="53">
        <f t="shared" si="3"/>
        <v>40</v>
      </c>
      <c r="L11" s="97">
        <f t="shared" si="4"/>
        <v>-3.0646364687300007</v>
      </c>
    </row>
    <row r="12" spans="1:12">
      <c r="A12" s="44" t="s">
        <v>184</v>
      </c>
      <c r="B12" s="88">
        <v>311</v>
      </c>
      <c r="C12" s="53">
        <v>189</v>
      </c>
      <c r="D12" s="25">
        <v>244</v>
      </c>
      <c r="E12" s="25">
        <v>221.95552868758</v>
      </c>
      <c r="F12" s="25">
        <v>209.05459753353901</v>
      </c>
      <c r="G12" s="25">
        <v>178.84398985225201</v>
      </c>
      <c r="H12" s="39">
        <f t="shared" si="2"/>
        <v>2.1388311813535996E-3</v>
      </c>
      <c r="I12" s="39">
        <f t="shared" si="0"/>
        <v>-0.21543408360128619</v>
      </c>
      <c r="J12" s="53">
        <f t="shared" si="1"/>
        <v>-67</v>
      </c>
      <c r="K12" s="53">
        <f t="shared" si="3"/>
        <v>55</v>
      </c>
      <c r="L12" s="97">
        <f t="shared" si="4"/>
        <v>-30.210607681287001</v>
      </c>
    </row>
    <row r="13" spans="1:12">
      <c r="A13" s="44" t="s">
        <v>185</v>
      </c>
      <c r="B13" s="88">
        <v>1168</v>
      </c>
      <c r="C13" s="53">
        <v>1036</v>
      </c>
      <c r="D13" s="25">
        <v>1302</v>
      </c>
      <c r="E13" s="25">
        <v>1350.9216148348501</v>
      </c>
      <c r="F13" s="25">
        <v>1463.13932185164</v>
      </c>
      <c r="G13" s="25">
        <v>1503.46094396889</v>
      </c>
      <c r="H13" s="39">
        <f t="shared" si="2"/>
        <v>1.1412943434927814E-2</v>
      </c>
      <c r="I13" s="39">
        <f t="shared" si="0"/>
        <v>0.11472602739726027</v>
      </c>
      <c r="J13" s="53">
        <f t="shared" si="1"/>
        <v>134</v>
      </c>
      <c r="K13" s="53">
        <f t="shared" si="3"/>
        <v>266</v>
      </c>
      <c r="L13" s="97">
        <f t="shared" si="4"/>
        <v>40.321622117249944</v>
      </c>
    </row>
    <row r="14" spans="1:12">
      <c r="A14" s="44" t="s">
        <v>186</v>
      </c>
      <c r="B14" s="88">
        <v>1244</v>
      </c>
      <c r="C14" s="53">
        <v>1016</v>
      </c>
      <c r="D14" s="25">
        <v>1239</v>
      </c>
      <c r="E14" s="25">
        <v>1085.88543557961</v>
      </c>
      <c r="F14" s="25">
        <v>1286.0856260496701</v>
      </c>
      <c r="G14" s="25">
        <v>1121.1851545203999</v>
      </c>
      <c r="H14" s="39">
        <f t="shared" si="2"/>
        <v>1.0860704236463565E-2</v>
      </c>
      <c r="I14" s="39">
        <f t="shared" si="0"/>
        <v>-4.0192926045016075E-3</v>
      </c>
      <c r="J14" s="53">
        <f t="shared" si="1"/>
        <v>-5</v>
      </c>
      <c r="K14" s="53">
        <f t="shared" si="3"/>
        <v>223</v>
      </c>
      <c r="L14" s="97">
        <f t="shared" si="4"/>
        <v>-164.90047152927013</v>
      </c>
    </row>
    <row r="15" spans="1:12">
      <c r="A15" s="44" t="s">
        <v>187</v>
      </c>
      <c r="B15" s="88">
        <v>284</v>
      </c>
      <c r="C15" s="53">
        <v>214</v>
      </c>
      <c r="D15" s="25">
        <v>260</v>
      </c>
      <c r="E15" s="25">
        <v>226.512426154949</v>
      </c>
      <c r="F15" s="25">
        <v>254.42981433051401</v>
      </c>
      <c r="G15" s="25">
        <v>215.047265939608</v>
      </c>
      <c r="H15" s="39">
        <f t="shared" si="2"/>
        <v>2.2790824063603932E-3</v>
      </c>
      <c r="I15" s="39">
        <f t="shared" si="0"/>
        <v>-8.4507042253521125E-2</v>
      </c>
      <c r="J15" s="53">
        <f t="shared" si="1"/>
        <v>-24</v>
      </c>
      <c r="K15" s="53">
        <f t="shared" si="3"/>
        <v>46</v>
      </c>
      <c r="L15" s="97">
        <f t="shared" si="4"/>
        <v>-39.38254839090601</v>
      </c>
    </row>
    <row r="16" spans="1:12">
      <c r="A16" s="44" t="s">
        <v>188</v>
      </c>
      <c r="B16" s="88">
        <v>460</v>
      </c>
      <c r="C16" s="53">
        <v>433</v>
      </c>
      <c r="D16" s="25">
        <v>335</v>
      </c>
      <c r="E16" s="25">
        <v>405.36727020645998</v>
      </c>
      <c r="F16" s="25">
        <v>559.23361544528802</v>
      </c>
      <c r="G16" s="25">
        <v>299.33852637453299</v>
      </c>
      <c r="H16" s="39">
        <f t="shared" si="2"/>
        <v>2.9365100235797374E-3</v>
      </c>
      <c r="I16" s="39">
        <f t="shared" si="0"/>
        <v>-0.27173913043478259</v>
      </c>
      <c r="J16" s="53">
        <f t="shared" si="1"/>
        <v>-125</v>
      </c>
      <c r="K16" s="53">
        <f t="shared" si="3"/>
        <v>-98</v>
      </c>
      <c r="L16" s="97">
        <f t="shared" si="4"/>
        <v>-259.89508907075503</v>
      </c>
    </row>
    <row r="17" spans="1:12">
      <c r="A17" s="44" t="s">
        <v>189</v>
      </c>
      <c r="B17" s="88">
        <v>65</v>
      </c>
      <c r="C17" s="53">
        <v>29</v>
      </c>
      <c r="D17" s="25">
        <v>50</v>
      </c>
      <c r="E17" s="25">
        <v>62.0263512178187</v>
      </c>
      <c r="F17" s="25">
        <v>57.152380726805298</v>
      </c>
      <c r="G17" s="25">
        <v>45.4698667203387</v>
      </c>
      <c r="H17" s="39">
        <f t="shared" si="2"/>
        <v>4.3828507814622946E-4</v>
      </c>
      <c r="I17" s="39">
        <f t="shared" si="0"/>
        <v>-0.23076923076923078</v>
      </c>
      <c r="J17" s="53">
        <f t="shared" si="1"/>
        <v>-15</v>
      </c>
      <c r="K17" s="53">
        <f t="shared" si="3"/>
        <v>21</v>
      </c>
      <c r="L17" s="97">
        <f t="shared" si="4"/>
        <v>-11.682514006466597</v>
      </c>
    </row>
    <row r="18" spans="1:12">
      <c r="A18" s="44" t="s">
        <v>190</v>
      </c>
      <c r="B18" s="88">
        <v>386</v>
      </c>
      <c r="C18" s="53">
        <v>360</v>
      </c>
      <c r="D18" s="25">
        <v>390</v>
      </c>
      <c r="E18" s="25">
        <v>321.40903820906902</v>
      </c>
      <c r="F18" s="25">
        <v>391.02747959080898</v>
      </c>
      <c r="G18" s="25">
        <v>325.12683421650502</v>
      </c>
      <c r="H18" s="39">
        <f t="shared" si="2"/>
        <v>3.4186236095405894E-3</v>
      </c>
      <c r="I18" s="39">
        <f t="shared" si="0"/>
        <v>1.0362694300518135E-2</v>
      </c>
      <c r="J18" s="53">
        <f t="shared" si="1"/>
        <v>4</v>
      </c>
      <c r="K18" s="53">
        <f t="shared" si="3"/>
        <v>30</v>
      </c>
      <c r="L18" s="97">
        <f t="shared" si="4"/>
        <v>-65.900645374303963</v>
      </c>
    </row>
    <row r="19" spans="1:12">
      <c r="A19" s="44" t="s">
        <v>191</v>
      </c>
      <c r="B19" s="88">
        <v>164</v>
      </c>
      <c r="C19" s="53">
        <v>163</v>
      </c>
      <c r="D19" s="25">
        <v>162</v>
      </c>
      <c r="E19" s="25">
        <v>185.42555851984901</v>
      </c>
      <c r="F19" s="25">
        <v>279.75292245483399</v>
      </c>
      <c r="G19" s="25">
        <v>194.823728874171</v>
      </c>
      <c r="H19" s="39">
        <f t="shared" si="2"/>
        <v>1.4200436531937833E-3</v>
      </c>
      <c r="I19" s="39">
        <f t="shared" si="0"/>
        <v>-1.2195121951219513E-2</v>
      </c>
      <c r="J19" s="53">
        <f t="shared" si="1"/>
        <v>-2</v>
      </c>
      <c r="K19" s="53">
        <f t="shared" si="3"/>
        <v>-1</v>
      </c>
      <c r="L19" s="97">
        <f t="shared" si="4"/>
        <v>-84.929193580662997</v>
      </c>
    </row>
    <row r="20" spans="1:12">
      <c r="A20" s="44" t="s">
        <v>192</v>
      </c>
      <c r="B20" s="88">
        <v>275</v>
      </c>
      <c r="C20" s="53">
        <v>90</v>
      </c>
      <c r="D20" s="25">
        <v>127</v>
      </c>
      <c r="E20" s="25">
        <v>194.274406957417</v>
      </c>
      <c r="F20" s="25">
        <v>142.48162306910501</v>
      </c>
      <c r="G20" s="25">
        <v>90.994892195960105</v>
      </c>
      <c r="H20" s="39">
        <f t="shared" si="2"/>
        <v>1.1132440984914227E-3</v>
      </c>
      <c r="I20" s="39">
        <f t="shared" si="0"/>
        <v>-0.53818181818181821</v>
      </c>
      <c r="J20" s="53">
        <f t="shared" si="1"/>
        <v>-148</v>
      </c>
      <c r="K20" s="53">
        <f t="shared" si="3"/>
        <v>37</v>
      </c>
      <c r="L20" s="97">
        <f t="shared" si="4"/>
        <v>-51.486730873144907</v>
      </c>
    </row>
    <row r="21" spans="1:12">
      <c r="A21" s="44" t="s">
        <v>193</v>
      </c>
      <c r="B21" s="88">
        <v>480</v>
      </c>
      <c r="C21" s="53">
        <v>293</v>
      </c>
      <c r="D21" s="25">
        <v>442</v>
      </c>
      <c r="E21" s="25">
        <v>414.47533102215402</v>
      </c>
      <c r="F21" s="25">
        <v>370.16989222981402</v>
      </c>
      <c r="G21" s="25">
        <v>378.45598520912398</v>
      </c>
      <c r="H21" s="39">
        <f t="shared" si="2"/>
        <v>3.874440090812668E-3</v>
      </c>
      <c r="I21" s="39">
        <f t="shared" si="0"/>
        <v>-7.9166666666666663E-2</v>
      </c>
      <c r="J21" s="53">
        <f t="shared" si="1"/>
        <v>-38</v>
      </c>
      <c r="K21" s="53">
        <f t="shared" si="3"/>
        <v>149</v>
      </c>
      <c r="L21" s="97">
        <f t="shared" si="4"/>
        <v>8.2860929793099558</v>
      </c>
    </row>
    <row r="22" spans="1:12">
      <c r="A22" s="44" t="s">
        <v>194</v>
      </c>
      <c r="B22" s="88">
        <v>257</v>
      </c>
      <c r="C22" s="53">
        <v>209</v>
      </c>
      <c r="D22" s="25">
        <v>327</v>
      </c>
      <c r="E22" s="25">
        <v>230.09243940911901</v>
      </c>
      <c r="F22" s="25">
        <v>279.54681627163501</v>
      </c>
      <c r="G22" s="25">
        <v>289.90179582661398</v>
      </c>
      <c r="H22" s="39">
        <f t="shared" si="2"/>
        <v>2.8663844110763405E-3</v>
      </c>
      <c r="I22" s="39">
        <f t="shared" si="0"/>
        <v>0.2723735408560311</v>
      </c>
      <c r="J22" s="53">
        <f t="shared" si="1"/>
        <v>70</v>
      </c>
      <c r="K22" s="53">
        <f t="shared" si="3"/>
        <v>118</v>
      </c>
      <c r="L22" s="97">
        <f t="shared" si="4"/>
        <v>10.354979554978968</v>
      </c>
    </row>
    <row r="23" spans="1:12">
      <c r="A23" s="44" t="s">
        <v>195</v>
      </c>
      <c r="B23" s="88">
        <v>5762</v>
      </c>
      <c r="C23" s="53">
        <v>4933</v>
      </c>
      <c r="D23" s="25">
        <v>5407</v>
      </c>
      <c r="E23" s="25">
        <v>5500.5620337329901</v>
      </c>
      <c r="F23" s="25">
        <v>5333.9275792999797</v>
      </c>
      <c r="G23" s="25">
        <v>5227.60651690333</v>
      </c>
      <c r="H23" s="39">
        <f t="shared" si="2"/>
        <v>4.7396148350733254E-2</v>
      </c>
      <c r="I23" s="39">
        <f t="shared" si="0"/>
        <v>-6.1610551891704272E-2</v>
      </c>
      <c r="J23" s="53">
        <f t="shared" si="1"/>
        <v>-355</v>
      </c>
      <c r="K23" s="53">
        <f t="shared" si="3"/>
        <v>474</v>
      </c>
      <c r="L23" s="97">
        <f t="shared" si="4"/>
        <v>-106.32106239664972</v>
      </c>
    </row>
    <row r="24" spans="1:12">
      <c r="A24" s="44" t="s">
        <v>196</v>
      </c>
      <c r="B24" s="88">
        <v>635</v>
      </c>
      <c r="C24" s="53">
        <v>554</v>
      </c>
      <c r="D24" s="25">
        <v>554</v>
      </c>
      <c r="E24" s="25">
        <v>651.93635803895995</v>
      </c>
      <c r="F24" s="25">
        <v>706.99749768017</v>
      </c>
      <c r="G24" s="25">
        <v>541.57722095169095</v>
      </c>
      <c r="H24" s="39">
        <f t="shared" si="2"/>
        <v>4.8561986658602219E-3</v>
      </c>
      <c r="I24" s="39">
        <f t="shared" si="0"/>
        <v>-0.12755905511811025</v>
      </c>
      <c r="J24" s="53">
        <f t="shared" si="1"/>
        <v>-81</v>
      </c>
      <c r="K24" s="53">
        <f t="shared" si="3"/>
        <v>0</v>
      </c>
      <c r="L24" s="97">
        <f t="shared" si="4"/>
        <v>-165.42027672847905</v>
      </c>
    </row>
    <row r="25" spans="1:12">
      <c r="A25" s="44" t="s">
        <v>197</v>
      </c>
      <c r="B25" s="88">
        <v>211</v>
      </c>
      <c r="C25" s="53">
        <v>134</v>
      </c>
      <c r="D25" s="25">
        <v>208</v>
      </c>
      <c r="E25" s="25">
        <v>211</v>
      </c>
      <c r="F25" s="25">
        <v>134</v>
      </c>
      <c r="G25" s="25">
        <v>208</v>
      </c>
      <c r="H25" s="39">
        <f t="shared" si="2"/>
        <v>1.8232659250883145E-3</v>
      </c>
      <c r="I25" s="39">
        <f t="shared" si="0"/>
        <v>-1.4218009478672985E-2</v>
      </c>
      <c r="J25" s="53">
        <f t="shared" si="1"/>
        <v>-3</v>
      </c>
      <c r="K25" s="53">
        <f t="shared" si="3"/>
        <v>74</v>
      </c>
      <c r="L25" s="97">
        <f t="shared" si="4"/>
        <v>74</v>
      </c>
    </row>
    <row r="26" spans="1:12">
      <c r="A26" s="44" t="s">
        <v>198</v>
      </c>
      <c r="B26" s="88">
        <v>644</v>
      </c>
      <c r="C26" s="53">
        <v>431</v>
      </c>
      <c r="D26" s="25">
        <v>449</v>
      </c>
      <c r="E26" s="25">
        <v>643.27891568842995</v>
      </c>
      <c r="F26" s="25">
        <v>578.31017065877597</v>
      </c>
      <c r="G26" s="25">
        <v>450.75172175943999</v>
      </c>
      <c r="H26" s="39">
        <f t="shared" si="2"/>
        <v>3.9358000017531399E-3</v>
      </c>
      <c r="I26" s="39">
        <f t="shared" si="0"/>
        <v>-0.30279503105590061</v>
      </c>
      <c r="J26" s="53">
        <f t="shared" si="1"/>
        <v>-195</v>
      </c>
      <c r="K26" s="53">
        <f t="shared" si="3"/>
        <v>18</v>
      </c>
      <c r="L26" s="97">
        <f t="shared" si="4"/>
        <v>-127.55844889933599</v>
      </c>
    </row>
    <row r="27" spans="1:12">
      <c r="A27" s="44" t="s">
        <v>199</v>
      </c>
      <c r="B27" s="88">
        <v>1631</v>
      </c>
      <c r="C27" s="53">
        <v>1377</v>
      </c>
      <c r="D27" s="25">
        <v>1452</v>
      </c>
      <c r="E27" s="25">
        <v>1542.8980199589701</v>
      </c>
      <c r="F27" s="25">
        <v>1498.0532367114299</v>
      </c>
      <c r="G27" s="25">
        <v>1388.5512591557299</v>
      </c>
      <c r="H27" s="39">
        <f t="shared" si="2"/>
        <v>1.2727798669366503E-2</v>
      </c>
      <c r="I27" s="39">
        <f t="shared" si="0"/>
        <v>-0.10974862047823421</v>
      </c>
      <c r="J27" s="53">
        <f t="shared" si="1"/>
        <v>-179</v>
      </c>
      <c r="K27" s="53">
        <f t="shared" si="3"/>
        <v>75</v>
      </c>
      <c r="L27" s="97">
        <f t="shared" si="4"/>
        <v>-109.50197755570002</v>
      </c>
    </row>
    <row r="28" spans="1:12">
      <c r="A28" s="44" t="s">
        <v>112</v>
      </c>
      <c r="B28" s="88">
        <v>1100</v>
      </c>
      <c r="C28" s="53">
        <v>969</v>
      </c>
      <c r="D28" s="25">
        <v>929</v>
      </c>
      <c r="E28" s="25">
        <v>1034.0750492388199</v>
      </c>
      <c r="F28" s="25">
        <v>1284.1740941605799</v>
      </c>
      <c r="G28" s="25">
        <v>873.86198025747206</v>
      </c>
      <c r="H28" s="39">
        <f t="shared" si="2"/>
        <v>8.1433367519569422E-3</v>
      </c>
      <c r="I28" s="39">
        <f t="shared" si="0"/>
        <v>-0.15545454545454546</v>
      </c>
      <c r="J28" s="53">
        <f t="shared" si="1"/>
        <v>-171</v>
      </c>
      <c r="K28" s="53">
        <f t="shared" si="3"/>
        <v>-40</v>
      </c>
      <c r="L28" s="97">
        <f t="shared" si="4"/>
        <v>-410.31211390310784</v>
      </c>
    </row>
    <row r="29" spans="1:12">
      <c r="A29" s="44" t="s">
        <v>200</v>
      </c>
      <c r="B29" s="88">
        <v>800</v>
      </c>
      <c r="C29" s="53">
        <v>699</v>
      </c>
      <c r="D29" s="25">
        <v>873</v>
      </c>
      <c r="E29" s="25">
        <v>711.51118269303004</v>
      </c>
      <c r="F29" s="25">
        <v>773.49336740765</v>
      </c>
      <c r="G29" s="25">
        <v>773.63575131094899</v>
      </c>
      <c r="H29" s="39">
        <f t="shared" si="2"/>
        <v>7.6524574644331661E-3</v>
      </c>
      <c r="I29" s="39">
        <f t="shared" si="0"/>
        <v>9.1249999999999998E-2</v>
      </c>
      <c r="J29" s="53">
        <f t="shared" si="1"/>
        <v>73</v>
      </c>
      <c r="K29" s="53">
        <f t="shared" si="3"/>
        <v>174</v>
      </c>
      <c r="L29" s="97">
        <f t="shared" si="4"/>
        <v>0.14238390329899175</v>
      </c>
    </row>
    <row r="30" spans="1:12">
      <c r="A30" s="44" t="s">
        <v>201</v>
      </c>
      <c r="B30" s="88">
        <v>472</v>
      </c>
      <c r="C30" s="53">
        <v>429</v>
      </c>
      <c r="D30" s="25">
        <v>487</v>
      </c>
      <c r="E30" s="25">
        <v>420.68835296584098</v>
      </c>
      <c r="F30" s="25">
        <v>462.20037065704901</v>
      </c>
      <c r="G30" s="25">
        <v>433.66984027404402</v>
      </c>
      <c r="H30" s="39">
        <f t="shared" si="2"/>
        <v>4.2688966611442751E-3</v>
      </c>
      <c r="I30" s="39">
        <f t="shared" si="0"/>
        <v>3.1779661016949151E-2</v>
      </c>
      <c r="J30" s="53">
        <f t="shared" si="1"/>
        <v>15</v>
      </c>
      <c r="K30" s="53">
        <f t="shared" si="3"/>
        <v>58</v>
      </c>
      <c r="L30" s="97">
        <f t="shared" si="4"/>
        <v>-28.530530383004987</v>
      </c>
    </row>
    <row r="31" spans="1:12">
      <c r="A31" s="44" t="s">
        <v>202</v>
      </c>
      <c r="B31" s="88">
        <v>549</v>
      </c>
      <c r="C31" s="53">
        <v>495</v>
      </c>
      <c r="D31" s="25">
        <v>486</v>
      </c>
      <c r="E31" s="25">
        <v>578.36921255300297</v>
      </c>
      <c r="F31" s="25">
        <v>677.55185492234295</v>
      </c>
      <c r="G31" s="25">
        <v>520.09776188512706</v>
      </c>
      <c r="H31" s="39">
        <f t="shared" si="2"/>
        <v>4.2601309595813501E-3</v>
      </c>
      <c r="I31" s="39">
        <f t="shared" si="0"/>
        <v>-0.11475409836065574</v>
      </c>
      <c r="J31" s="53">
        <f t="shared" si="1"/>
        <v>-63</v>
      </c>
      <c r="K31" s="53">
        <f t="shared" si="3"/>
        <v>-9</v>
      </c>
      <c r="L31" s="97">
        <f t="shared" si="4"/>
        <v>-157.4540930372159</v>
      </c>
    </row>
    <row r="32" spans="1:12">
      <c r="A32" s="44" t="s">
        <v>203</v>
      </c>
      <c r="B32" s="88">
        <v>308</v>
      </c>
      <c r="C32" s="53">
        <v>262</v>
      </c>
      <c r="D32" s="25">
        <v>451</v>
      </c>
      <c r="E32" s="25">
        <v>304.929899009552</v>
      </c>
      <c r="F32" s="25">
        <v>406.97489000067497</v>
      </c>
      <c r="G32" s="25">
        <v>446.75744348793302</v>
      </c>
      <c r="H32" s="39">
        <f t="shared" si="2"/>
        <v>3.9533314048789897E-3</v>
      </c>
      <c r="I32" s="39">
        <f t="shared" si="0"/>
        <v>0.4642857142857143</v>
      </c>
      <c r="J32" s="53">
        <f t="shared" si="1"/>
        <v>143</v>
      </c>
      <c r="K32" s="53">
        <f t="shared" si="3"/>
        <v>189</v>
      </c>
      <c r="L32" s="97">
        <f t="shared" si="4"/>
        <v>39.782553487258042</v>
      </c>
    </row>
    <row r="33" spans="1:12">
      <c r="A33" s="44" t="s">
        <v>204</v>
      </c>
      <c r="B33" s="88">
        <v>1049</v>
      </c>
      <c r="C33" s="53">
        <v>550</v>
      </c>
      <c r="D33" s="25">
        <v>626</v>
      </c>
      <c r="E33" s="25">
        <v>888.80368029029103</v>
      </c>
      <c r="F33" s="25">
        <v>722.33769858545304</v>
      </c>
      <c r="G33" s="25">
        <v>531.54946672721701</v>
      </c>
      <c r="H33" s="39">
        <f t="shared" si="2"/>
        <v>5.4873291783907926E-3</v>
      </c>
      <c r="I33" s="39">
        <f t="shared" si="0"/>
        <v>-0.40324118207816967</v>
      </c>
      <c r="J33" s="53">
        <f t="shared" si="1"/>
        <v>-423</v>
      </c>
      <c r="K33" s="53">
        <f t="shared" si="3"/>
        <v>76</v>
      </c>
      <c r="L33" s="97">
        <f t="shared" si="4"/>
        <v>-190.78823185823603</v>
      </c>
    </row>
    <row r="34" spans="1:12">
      <c r="A34" s="44" t="s">
        <v>205</v>
      </c>
      <c r="B34" s="88">
        <v>1092</v>
      </c>
      <c r="C34" s="53">
        <v>1318</v>
      </c>
      <c r="D34" s="25">
        <v>1437</v>
      </c>
      <c r="E34" s="25">
        <v>1096.30158947215</v>
      </c>
      <c r="F34" s="25">
        <v>1503.6709794051601</v>
      </c>
      <c r="G34" s="25">
        <v>1432.4387420691401</v>
      </c>
      <c r="H34" s="39">
        <f t="shared" si="2"/>
        <v>1.2596313145922635E-2</v>
      </c>
      <c r="I34" s="39">
        <f t="shared" si="0"/>
        <v>0.31593406593406592</v>
      </c>
      <c r="J34" s="53">
        <f t="shared" si="1"/>
        <v>345</v>
      </c>
      <c r="K34" s="53">
        <f t="shared" si="3"/>
        <v>119</v>
      </c>
      <c r="L34" s="97">
        <f t="shared" si="4"/>
        <v>-71.232237336020034</v>
      </c>
    </row>
    <row r="35" spans="1:12">
      <c r="A35" s="44" t="s">
        <v>206</v>
      </c>
      <c r="B35" s="88">
        <v>2065</v>
      </c>
      <c r="C35" s="53">
        <v>2489</v>
      </c>
      <c r="D35" s="25">
        <v>2347</v>
      </c>
      <c r="E35" s="25">
        <v>2195.0859689532599</v>
      </c>
      <c r="F35" s="25">
        <v>2627.8727850607602</v>
      </c>
      <c r="G35" s="25">
        <v>2563.3424568555301</v>
      </c>
      <c r="H35" s="39">
        <f t="shared" si="2"/>
        <v>2.057310156818401E-2</v>
      </c>
      <c r="I35" s="39">
        <f t="shared" si="0"/>
        <v>0.13656174334140436</v>
      </c>
      <c r="J35" s="53">
        <f t="shared" si="1"/>
        <v>282</v>
      </c>
      <c r="K35" s="53">
        <f t="shared" si="3"/>
        <v>-142</v>
      </c>
      <c r="L35" s="97">
        <f t="shared" si="4"/>
        <v>-64.530328205230035</v>
      </c>
    </row>
    <row r="36" spans="1:12">
      <c r="A36" s="44" t="s">
        <v>207</v>
      </c>
      <c r="B36" s="88">
        <v>680</v>
      </c>
      <c r="C36" s="53">
        <v>392</v>
      </c>
      <c r="D36" s="25">
        <v>479</v>
      </c>
      <c r="E36" s="25">
        <v>451.54032295945899</v>
      </c>
      <c r="F36" s="25">
        <v>436.37053399685601</v>
      </c>
      <c r="G36" s="25">
        <v>324.28648336830202</v>
      </c>
      <c r="H36" s="39">
        <f t="shared" si="2"/>
        <v>4.1987710486408782E-3</v>
      </c>
      <c r="I36" s="39">
        <f t="shared" si="0"/>
        <v>-0.29558823529411765</v>
      </c>
      <c r="J36" s="53">
        <f t="shared" si="1"/>
        <v>-201</v>
      </c>
      <c r="K36" s="53">
        <f t="shared" si="3"/>
        <v>87</v>
      </c>
      <c r="L36" s="97">
        <f t="shared" si="4"/>
        <v>-112.084050628554</v>
      </c>
    </row>
    <row r="37" spans="1:12">
      <c r="A37" s="44" t="s">
        <v>208</v>
      </c>
      <c r="B37" s="88">
        <v>212</v>
      </c>
      <c r="C37" s="53">
        <v>109</v>
      </c>
      <c r="D37" s="25">
        <v>153</v>
      </c>
      <c r="E37" s="25">
        <v>123.85081163592901</v>
      </c>
      <c r="F37" s="25">
        <v>179.49370884278301</v>
      </c>
      <c r="G37" s="25">
        <v>89.434006934773905</v>
      </c>
      <c r="H37" s="39">
        <f t="shared" si="2"/>
        <v>1.341152339127462E-3</v>
      </c>
      <c r="I37" s="39">
        <f t="shared" si="0"/>
        <v>-0.27830188679245282</v>
      </c>
      <c r="J37" s="53">
        <f t="shared" si="1"/>
        <v>-59</v>
      </c>
      <c r="K37" s="53">
        <f t="shared" si="3"/>
        <v>44</v>
      </c>
      <c r="L37" s="97">
        <f t="shared" si="4"/>
        <v>-90.059701908009103</v>
      </c>
    </row>
    <row r="38" spans="1:12">
      <c r="A38" s="44" t="s">
        <v>209</v>
      </c>
      <c r="B38" s="88">
        <v>197</v>
      </c>
      <c r="C38" s="53">
        <v>105</v>
      </c>
      <c r="D38" s="25">
        <v>125</v>
      </c>
      <c r="E38" s="25">
        <v>116.892553031163</v>
      </c>
      <c r="F38" s="25">
        <v>192.51581387988901</v>
      </c>
      <c r="G38" s="25">
        <v>84.818952685311004</v>
      </c>
      <c r="H38" s="39">
        <f t="shared" si="2"/>
        <v>1.0957126953655735E-3</v>
      </c>
      <c r="I38" s="39">
        <f t="shared" si="0"/>
        <v>-0.36548223350253806</v>
      </c>
      <c r="J38" s="53">
        <f t="shared" si="1"/>
        <v>-72</v>
      </c>
      <c r="K38" s="53">
        <f t="shared" si="3"/>
        <v>20</v>
      </c>
      <c r="L38" s="97">
        <f t="shared" si="4"/>
        <v>-107.69686119457801</v>
      </c>
    </row>
    <row r="39" spans="1:12">
      <c r="A39" s="44" t="s">
        <v>210</v>
      </c>
      <c r="B39" s="88">
        <v>1326</v>
      </c>
      <c r="C39" s="53">
        <v>990</v>
      </c>
      <c r="D39" s="25">
        <v>1111</v>
      </c>
      <c r="E39" s="25">
        <v>1260.2430817705799</v>
      </c>
      <c r="F39" s="25">
        <v>1136.35306320567</v>
      </c>
      <c r="G39" s="25">
        <v>1055.7441930198099</v>
      </c>
      <c r="H39" s="39">
        <f t="shared" si="2"/>
        <v>9.7386944364092187E-3</v>
      </c>
      <c r="I39" s="39">
        <f t="shared" si="0"/>
        <v>-0.16214177978883862</v>
      </c>
      <c r="J39" s="53">
        <f t="shared" si="1"/>
        <v>-215</v>
      </c>
      <c r="K39" s="53">
        <f t="shared" si="3"/>
        <v>121</v>
      </c>
      <c r="L39" s="97">
        <f t="shared" si="4"/>
        <v>-80.608870185860042</v>
      </c>
    </row>
    <row r="40" spans="1:12">
      <c r="A40" s="44" t="s">
        <v>211</v>
      </c>
      <c r="B40" s="88">
        <v>174</v>
      </c>
      <c r="C40" s="53">
        <v>100</v>
      </c>
      <c r="D40" s="25">
        <v>109</v>
      </c>
      <c r="E40" s="25">
        <v>156.482306116263</v>
      </c>
      <c r="F40" s="25">
        <v>151.38880357210499</v>
      </c>
      <c r="G40" s="25">
        <v>103.033695681041</v>
      </c>
      <c r="H40" s="39">
        <f t="shared" si="2"/>
        <v>9.5546147035878014E-4</v>
      </c>
      <c r="I40" s="39">
        <f t="shared" si="0"/>
        <v>-0.37356321839080459</v>
      </c>
      <c r="J40" s="53">
        <f t="shared" si="1"/>
        <v>-65</v>
      </c>
      <c r="K40" s="53">
        <f t="shared" si="3"/>
        <v>9</v>
      </c>
      <c r="L40" s="97">
        <f t="shared" si="4"/>
        <v>-48.355107891063994</v>
      </c>
    </row>
    <row r="41" spans="1:12">
      <c r="A41" s="44" t="s">
        <v>212</v>
      </c>
      <c r="B41" s="88">
        <v>561</v>
      </c>
      <c r="C41" s="53">
        <v>339</v>
      </c>
      <c r="D41" s="25">
        <v>394</v>
      </c>
      <c r="E41" s="25">
        <v>476.68647334171402</v>
      </c>
      <c r="F41" s="25">
        <v>410.254342973463</v>
      </c>
      <c r="G41" s="25">
        <v>360.77357261181902</v>
      </c>
      <c r="H41" s="39">
        <f t="shared" si="2"/>
        <v>3.4536864157922878E-3</v>
      </c>
      <c r="I41" s="39">
        <f t="shared" si="0"/>
        <v>-0.29768270944741532</v>
      </c>
      <c r="J41" s="53">
        <f t="shared" si="1"/>
        <v>-167</v>
      </c>
      <c r="K41" s="53">
        <f t="shared" si="3"/>
        <v>55</v>
      </c>
      <c r="L41" s="97">
        <f t="shared" si="4"/>
        <v>-49.480770361643977</v>
      </c>
    </row>
    <row r="42" spans="1:12">
      <c r="A42" s="44" t="s">
        <v>213</v>
      </c>
      <c r="B42" s="88">
        <v>33924</v>
      </c>
      <c r="C42" s="53">
        <v>31534</v>
      </c>
      <c r="D42" s="25">
        <v>33541</v>
      </c>
      <c r="E42" s="25">
        <v>30558.5958069972</v>
      </c>
      <c r="F42" s="25">
        <v>31628.670588978399</v>
      </c>
      <c r="G42" s="25">
        <v>30824.660334701999</v>
      </c>
      <c r="H42" s="39">
        <f t="shared" si="2"/>
        <v>0.29401039612205365</v>
      </c>
      <c r="I42" s="39">
        <f t="shared" si="0"/>
        <v>-1.1289942223794364E-2</v>
      </c>
      <c r="J42" s="53">
        <f t="shared" si="1"/>
        <v>-383</v>
      </c>
      <c r="K42" s="53">
        <f t="shared" si="3"/>
        <v>2007</v>
      </c>
      <c r="L42" s="97">
        <f t="shared" si="4"/>
        <v>-804.01025427639979</v>
      </c>
    </row>
    <row r="43" spans="1:12">
      <c r="A43" s="44" t="s">
        <v>214</v>
      </c>
      <c r="B43" s="88">
        <v>7186</v>
      </c>
      <c r="C43" s="53">
        <v>7110</v>
      </c>
      <c r="D43" s="25">
        <v>7223</v>
      </c>
      <c r="E43" s="25">
        <v>6781.4008505691299</v>
      </c>
      <c r="F43" s="25">
        <v>7348.5817817446496</v>
      </c>
      <c r="G43" s="25">
        <v>6897.6055269194603</v>
      </c>
      <c r="H43" s="39">
        <f t="shared" si="2"/>
        <v>6.3314662389004309E-2</v>
      </c>
      <c r="I43" s="39">
        <f t="shared" si="0"/>
        <v>5.1489006401335934E-3</v>
      </c>
      <c r="J43" s="53">
        <f t="shared" si="1"/>
        <v>37</v>
      </c>
      <c r="K43" s="53">
        <f t="shared" si="3"/>
        <v>113</v>
      </c>
      <c r="L43" s="97">
        <f t="shared" si="4"/>
        <v>-450.97625482518924</v>
      </c>
    </row>
    <row r="44" spans="1:12">
      <c r="A44" s="44" t="s">
        <v>215</v>
      </c>
      <c r="B44" s="88">
        <v>1372</v>
      </c>
      <c r="C44" s="53">
        <v>997</v>
      </c>
      <c r="D44" s="25">
        <v>1297</v>
      </c>
      <c r="E44" s="25">
        <v>1160.5081479284399</v>
      </c>
      <c r="F44" s="25">
        <v>1251.3900508889101</v>
      </c>
      <c r="G44" s="25">
        <v>1109.13576912086</v>
      </c>
      <c r="H44" s="39">
        <f t="shared" si="2"/>
        <v>1.1369114927113191E-2</v>
      </c>
      <c r="I44" s="39">
        <f t="shared" si="0"/>
        <v>-5.466472303206997E-2</v>
      </c>
      <c r="J44" s="53">
        <f t="shared" si="1"/>
        <v>-75</v>
      </c>
      <c r="K44" s="53">
        <f t="shared" si="3"/>
        <v>300</v>
      </c>
      <c r="L44" s="97">
        <f t="shared" si="4"/>
        <v>-142.25428176805008</v>
      </c>
    </row>
    <row r="45" spans="1:12">
      <c r="A45" s="44" t="s">
        <v>216</v>
      </c>
      <c r="B45" s="88">
        <v>321</v>
      </c>
      <c r="C45" s="53">
        <v>258</v>
      </c>
      <c r="D45" s="25">
        <v>297</v>
      </c>
      <c r="E45" s="25">
        <v>280.16758546635498</v>
      </c>
      <c r="F45" s="25">
        <v>288.55574444610102</v>
      </c>
      <c r="G45" s="25">
        <v>262.99907989860799</v>
      </c>
      <c r="H45" s="39">
        <f t="shared" si="2"/>
        <v>2.6034133641886026E-3</v>
      </c>
      <c r="I45" s="39">
        <f t="shared" si="0"/>
        <v>-7.476635514018691E-2</v>
      </c>
      <c r="J45" s="53">
        <f t="shared" si="1"/>
        <v>-24</v>
      </c>
      <c r="K45" s="53">
        <f t="shared" si="3"/>
        <v>39</v>
      </c>
      <c r="L45" s="97">
        <f t="shared" si="4"/>
        <v>-25.556664547493028</v>
      </c>
    </row>
    <row r="46" spans="1:12">
      <c r="A46" s="44" t="s">
        <v>217</v>
      </c>
      <c r="B46" s="88">
        <v>574</v>
      </c>
      <c r="C46" s="53">
        <v>364</v>
      </c>
      <c r="D46" s="25">
        <v>406</v>
      </c>
      <c r="E46" s="25">
        <v>430.801349112526</v>
      </c>
      <c r="F46" s="25">
        <v>382.96913150671702</v>
      </c>
      <c r="G46" s="25">
        <v>332.02526246075001</v>
      </c>
      <c r="H46" s="39">
        <f t="shared" si="2"/>
        <v>3.5588748345473831E-3</v>
      </c>
      <c r="I46" s="39">
        <f t="shared" si="0"/>
        <v>-0.29268292682926828</v>
      </c>
      <c r="J46" s="53">
        <f t="shared" si="1"/>
        <v>-168</v>
      </c>
      <c r="K46" s="53">
        <f t="shared" si="3"/>
        <v>42</v>
      </c>
      <c r="L46" s="97">
        <f t="shared" si="4"/>
        <v>-50.943869045967006</v>
      </c>
    </row>
    <row r="47" spans="1:12">
      <c r="A47" s="44" t="s">
        <v>218</v>
      </c>
      <c r="B47" s="88">
        <v>333</v>
      </c>
      <c r="C47" s="53">
        <v>185</v>
      </c>
      <c r="D47" s="25">
        <v>149</v>
      </c>
      <c r="E47" s="25">
        <v>338.314994047938</v>
      </c>
      <c r="F47" s="25">
        <v>308.76345397950598</v>
      </c>
      <c r="G47" s="25">
        <v>151.46767858845499</v>
      </c>
      <c r="H47" s="39">
        <f t="shared" si="2"/>
        <v>1.3060895328757638E-3</v>
      </c>
      <c r="I47" s="39">
        <f t="shared" si="0"/>
        <v>-0.55255255255255253</v>
      </c>
      <c r="J47" s="53">
        <f t="shared" si="1"/>
        <v>-184</v>
      </c>
      <c r="K47" s="53">
        <f t="shared" si="3"/>
        <v>-36</v>
      </c>
      <c r="L47" s="97">
        <f t="shared" si="4"/>
        <v>-157.295775391051</v>
      </c>
    </row>
    <row r="48" spans="1:12">
      <c r="A48" s="44" t="s">
        <v>219</v>
      </c>
      <c r="B48" s="88">
        <v>574</v>
      </c>
      <c r="C48" s="53">
        <v>267</v>
      </c>
      <c r="D48" s="25">
        <v>342</v>
      </c>
      <c r="E48" s="25">
        <v>422.68081421466098</v>
      </c>
      <c r="F48" s="25">
        <v>349.547140811291</v>
      </c>
      <c r="G48" s="25">
        <v>256.86014693556399</v>
      </c>
      <c r="H48" s="39">
        <f t="shared" si="2"/>
        <v>2.9978699345202093E-3</v>
      </c>
      <c r="I48" s="39">
        <f t="shared" si="0"/>
        <v>-0.40418118466898956</v>
      </c>
      <c r="J48" s="53">
        <f t="shared" si="1"/>
        <v>-232</v>
      </c>
      <c r="K48" s="53">
        <f t="shared" si="3"/>
        <v>75</v>
      </c>
      <c r="L48" s="97">
        <f t="shared" si="4"/>
        <v>-92.686993875727012</v>
      </c>
    </row>
    <row r="49" spans="1:12">
      <c r="A49" s="44" t="s">
        <v>220</v>
      </c>
      <c r="B49" s="88">
        <v>2033</v>
      </c>
      <c r="C49" s="53">
        <v>1690</v>
      </c>
      <c r="D49" s="25">
        <v>1689</v>
      </c>
      <c r="E49" s="25">
        <v>2064.2400086483899</v>
      </c>
      <c r="F49" s="25">
        <v>2009.9627998511301</v>
      </c>
      <c r="G49" s="25">
        <v>1734.67436594471</v>
      </c>
      <c r="H49" s="39">
        <f t="shared" si="2"/>
        <v>1.480526993977963E-2</v>
      </c>
      <c r="I49" s="39">
        <f t="shared" si="0"/>
        <v>-0.16920806689621248</v>
      </c>
      <c r="J49" s="53">
        <f t="shared" si="1"/>
        <v>-344</v>
      </c>
      <c r="K49" s="53">
        <f t="shared" si="3"/>
        <v>-1</v>
      </c>
      <c r="L49" s="97">
        <f t="shared" si="4"/>
        <v>-275.2884339064201</v>
      </c>
    </row>
    <row r="50" spans="1:12">
      <c r="A50" s="44" t="s">
        <v>222</v>
      </c>
      <c r="B50" s="88">
        <v>128</v>
      </c>
      <c r="C50" s="53">
        <v>104</v>
      </c>
      <c r="D50" s="25">
        <v>77</v>
      </c>
      <c r="E50" s="25">
        <v>145.474371903357</v>
      </c>
      <c r="F50" s="25">
        <v>172.66874037609799</v>
      </c>
      <c r="G50" s="25">
        <v>90.7841352507225</v>
      </c>
      <c r="H50" s="39">
        <f t="shared" si="2"/>
        <v>6.7495902034519334E-4</v>
      </c>
      <c r="I50" s="39">
        <f t="shared" si="0"/>
        <v>-0.3984375</v>
      </c>
      <c r="J50" s="53">
        <f t="shared" si="1"/>
        <v>-51</v>
      </c>
      <c r="K50" s="53">
        <f t="shared" si="3"/>
        <v>-27</v>
      </c>
      <c r="L50" s="97">
        <f t="shared" si="4"/>
        <v>-81.884605125375487</v>
      </c>
    </row>
    <row r="51" spans="1:12">
      <c r="A51" s="44" t="s">
        <v>130</v>
      </c>
      <c r="B51" s="88">
        <v>353</v>
      </c>
      <c r="C51" s="53">
        <v>307</v>
      </c>
      <c r="D51" s="25">
        <v>339</v>
      </c>
      <c r="E51" s="25">
        <v>350.67672261615201</v>
      </c>
      <c r="F51" s="25">
        <v>361.06085833927102</v>
      </c>
      <c r="G51" s="25">
        <v>337.57112833199602</v>
      </c>
      <c r="H51" s="39">
        <f t="shared" si="2"/>
        <v>2.9715728298314354E-3</v>
      </c>
      <c r="I51" s="39">
        <f t="shared" si="0"/>
        <v>-3.9660056657223795E-2</v>
      </c>
      <c r="J51" s="53">
        <f t="shared" si="1"/>
        <v>-14</v>
      </c>
      <c r="K51" s="53">
        <f t="shared" si="3"/>
        <v>32</v>
      </c>
      <c r="L51" s="97">
        <f t="shared" si="4"/>
        <v>-23.489730007275</v>
      </c>
    </row>
    <row r="52" spans="1:12">
      <c r="A52" s="44" t="s">
        <v>223</v>
      </c>
      <c r="B52" s="88">
        <v>531</v>
      </c>
      <c r="C52" s="53">
        <v>450</v>
      </c>
      <c r="D52" s="25">
        <v>446</v>
      </c>
      <c r="E52" s="25">
        <v>505.63114290357697</v>
      </c>
      <c r="F52" s="25">
        <v>476.83546610768502</v>
      </c>
      <c r="G52" s="25">
        <v>429.220637046246</v>
      </c>
      <c r="H52" s="39">
        <f t="shared" si="2"/>
        <v>3.9095028970643668E-3</v>
      </c>
      <c r="I52" s="39">
        <f t="shared" si="0"/>
        <v>-0.160075329566855</v>
      </c>
      <c r="J52" s="53">
        <f t="shared" si="1"/>
        <v>-85</v>
      </c>
      <c r="K52" s="53">
        <f t="shared" si="3"/>
        <v>-4</v>
      </c>
      <c r="L52" s="97">
        <f t="shared" si="4"/>
        <v>-47.614829061439025</v>
      </c>
    </row>
    <row r="53" spans="1:12">
      <c r="A53" s="44" t="s">
        <v>221</v>
      </c>
      <c r="B53" s="88">
        <v>186</v>
      </c>
      <c r="C53" s="53">
        <v>152</v>
      </c>
      <c r="D53" s="25">
        <v>177</v>
      </c>
      <c r="E53" s="25">
        <v>145.636101194709</v>
      </c>
      <c r="F53" s="25">
        <v>167.12761183028499</v>
      </c>
      <c r="G53" s="25">
        <v>156.190936383593</v>
      </c>
      <c r="H53" s="39">
        <f t="shared" si="2"/>
        <v>1.5515291766376523E-3</v>
      </c>
      <c r="I53" s="39">
        <f t="shared" si="0"/>
        <v>-4.8387096774193547E-2</v>
      </c>
      <c r="J53" s="53">
        <f t="shared" si="1"/>
        <v>-9</v>
      </c>
      <c r="K53" s="53">
        <f t="shared" si="3"/>
        <v>25</v>
      </c>
      <c r="L53" s="97">
        <f t="shared" si="4"/>
        <v>-10.936675446691993</v>
      </c>
    </row>
    <row r="54" spans="1:12">
      <c r="A54" s="44" t="s">
        <v>224</v>
      </c>
      <c r="B54" s="88">
        <v>3844</v>
      </c>
      <c r="C54" s="53">
        <v>3581</v>
      </c>
      <c r="D54" s="25">
        <v>3876</v>
      </c>
      <c r="E54" s="25">
        <v>3595.0409521660799</v>
      </c>
      <c r="F54" s="25">
        <v>3976.8380739952099</v>
      </c>
      <c r="G54" s="25">
        <v>3749.8582454339198</v>
      </c>
      <c r="H54" s="39">
        <f t="shared" si="2"/>
        <v>3.3975859257895709E-2</v>
      </c>
      <c r="I54" s="39">
        <f t="shared" si="0"/>
        <v>8.3246618106139446E-3</v>
      </c>
      <c r="J54" s="53">
        <f t="shared" si="1"/>
        <v>32</v>
      </c>
      <c r="K54" s="53">
        <f t="shared" si="3"/>
        <v>295</v>
      </c>
      <c r="L54" s="97">
        <f t="shared" si="4"/>
        <v>-226.97982856129011</v>
      </c>
    </row>
    <row r="55" spans="1:12">
      <c r="A55" s="44" t="s">
        <v>225</v>
      </c>
      <c r="B55" s="88">
        <v>2314</v>
      </c>
      <c r="C55" s="53">
        <v>1809</v>
      </c>
      <c r="D55" s="25">
        <v>2746</v>
      </c>
      <c r="E55" s="25">
        <v>2090.13239533672</v>
      </c>
      <c r="F55" s="25">
        <v>2252.52732940845</v>
      </c>
      <c r="G55" s="25">
        <v>2453.0670901182002</v>
      </c>
      <c r="H55" s="39">
        <f t="shared" si="2"/>
        <v>2.407061649179092E-2</v>
      </c>
      <c r="I55" s="39">
        <f t="shared" si="0"/>
        <v>0.18668971477960242</v>
      </c>
      <c r="J55" s="53">
        <f t="shared" si="1"/>
        <v>432</v>
      </c>
      <c r="K55" s="53">
        <f t="shared" si="3"/>
        <v>937</v>
      </c>
      <c r="L55" s="97">
        <f t="shared" si="4"/>
        <v>200.53976070975023</v>
      </c>
    </row>
    <row r="56" spans="1:12">
      <c r="A56" s="44" t="s">
        <v>226</v>
      </c>
      <c r="B56" s="88">
        <v>711</v>
      </c>
      <c r="C56" s="53">
        <v>504</v>
      </c>
      <c r="D56" s="25">
        <v>497</v>
      </c>
      <c r="E56" s="25">
        <v>687.48004630333503</v>
      </c>
      <c r="F56" s="25">
        <v>631.61342224221903</v>
      </c>
      <c r="G56" s="25">
        <v>508.93220411373801</v>
      </c>
      <c r="H56" s="39">
        <f t="shared" si="2"/>
        <v>4.3565536767735209E-3</v>
      </c>
      <c r="I56" s="39">
        <f t="shared" si="0"/>
        <v>-0.3009845288326301</v>
      </c>
      <c r="J56" s="53">
        <f t="shared" si="1"/>
        <v>-214</v>
      </c>
      <c r="K56" s="53">
        <f t="shared" si="3"/>
        <v>-7</v>
      </c>
      <c r="L56" s="97">
        <f t="shared" si="4"/>
        <v>-122.68121812848102</v>
      </c>
    </row>
    <row r="57" spans="1:12">
      <c r="A57" s="44" t="s">
        <v>227</v>
      </c>
      <c r="B57" s="88">
        <v>834</v>
      </c>
      <c r="C57" s="53">
        <v>632</v>
      </c>
      <c r="D57" s="25">
        <v>755</v>
      </c>
      <c r="E57" s="25">
        <v>705.49479859078394</v>
      </c>
      <c r="F57" s="25">
        <v>727.30269959344298</v>
      </c>
      <c r="G57" s="25">
        <v>641.91733972255895</v>
      </c>
      <c r="H57" s="39">
        <f t="shared" si="2"/>
        <v>6.6181046800080643E-3</v>
      </c>
      <c r="I57" s="39">
        <f t="shared" si="0"/>
        <v>-9.4724220623501193E-2</v>
      </c>
      <c r="J57" s="53">
        <f t="shared" si="1"/>
        <v>-79</v>
      </c>
      <c r="K57" s="53">
        <f t="shared" si="3"/>
        <v>123</v>
      </c>
      <c r="L57" s="97">
        <f t="shared" si="4"/>
        <v>-85.385359870884031</v>
      </c>
    </row>
    <row r="58" spans="1:12">
      <c r="A58" s="44" t="s">
        <v>228</v>
      </c>
      <c r="B58" s="88">
        <v>1902</v>
      </c>
      <c r="C58" s="53">
        <v>1760</v>
      </c>
      <c r="D58" s="25">
        <v>1799</v>
      </c>
      <c r="E58" s="25">
        <v>1720.87258652986</v>
      </c>
      <c r="F58" s="25">
        <v>1866.2553812517399</v>
      </c>
      <c r="G58" s="25">
        <v>1761.54410021435</v>
      </c>
      <c r="H58" s="39">
        <f t="shared" si="2"/>
        <v>1.5769497111701336E-2</v>
      </c>
      <c r="I58" s="39">
        <f t="shared" si="0"/>
        <v>-5.4153522607781286E-2</v>
      </c>
      <c r="J58" s="53">
        <f t="shared" si="1"/>
        <v>-103</v>
      </c>
      <c r="K58" s="53">
        <f t="shared" si="3"/>
        <v>39</v>
      </c>
      <c r="L58" s="97">
        <f t="shared" si="4"/>
        <v>-104.71128103738988</v>
      </c>
    </row>
    <row r="59" spans="1:12">
      <c r="A59" s="44" t="s">
        <v>229</v>
      </c>
      <c r="B59" s="88">
        <v>592</v>
      </c>
      <c r="C59" s="53">
        <v>642</v>
      </c>
      <c r="D59" s="25">
        <v>541</v>
      </c>
      <c r="E59" s="25">
        <v>532.18821601764103</v>
      </c>
      <c r="F59" s="25">
        <v>746.16964445700103</v>
      </c>
      <c r="G59" s="25">
        <v>487.99331658488097</v>
      </c>
      <c r="H59" s="39">
        <f t="shared" si="2"/>
        <v>4.7422445455422022E-3</v>
      </c>
      <c r="I59" s="39">
        <f t="shared" si="0"/>
        <v>-8.6148648648648643E-2</v>
      </c>
      <c r="J59" s="53">
        <f t="shared" si="1"/>
        <v>-51</v>
      </c>
      <c r="K59" s="53">
        <f t="shared" si="3"/>
        <v>-101</v>
      </c>
      <c r="L59" s="97">
        <f t="shared" si="4"/>
        <v>-258.17632787212005</v>
      </c>
    </row>
    <row r="60" spans="1:12">
      <c r="A60" s="44" t="s">
        <v>230</v>
      </c>
      <c r="B60" s="88">
        <v>2196</v>
      </c>
      <c r="C60" s="53">
        <v>2009</v>
      </c>
      <c r="D60" s="25">
        <v>2203</v>
      </c>
      <c r="E60" s="25">
        <v>2039.87437366328</v>
      </c>
      <c r="F60" s="25">
        <v>2259.1589318627898</v>
      </c>
      <c r="G60" s="25">
        <v>2045.2984750417299</v>
      </c>
      <c r="H60" s="39">
        <f t="shared" si="2"/>
        <v>1.9310840543122869E-2</v>
      </c>
      <c r="I60" s="39">
        <f t="shared" si="0"/>
        <v>3.1876138433515485E-3</v>
      </c>
      <c r="J60" s="53">
        <f t="shared" si="1"/>
        <v>7</v>
      </c>
      <c r="K60" s="53">
        <f t="shared" si="3"/>
        <v>194</v>
      </c>
      <c r="L60" s="97">
        <f t="shared" si="4"/>
        <v>-213.86045682105987</v>
      </c>
    </row>
    <row r="61" spans="1:12">
      <c r="A61" s="44" t="s">
        <v>231</v>
      </c>
      <c r="B61" s="88">
        <v>1223</v>
      </c>
      <c r="C61" s="53">
        <v>1046</v>
      </c>
      <c r="D61" s="25">
        <v>1159</v>
      </c>
      <c r="E61" s="25">
        <v>1902.4650187336499</v>
      </c>
      <c r="F61" s="25">
        <v>2021.97735401928</v>
      </c>
      <c r="G61" s="25">
        <v>1811.88847977979</v>
      </c>
      <c r="H61" s="39">
        <f t="shared" si="2"/>
        <v>1.0159448111429598E-2</v>
      </c>
      <c r="I61" s="39">
        <f t="shared" si="0"/>
        <v>-5.2330335241210141E-2</v>
      </c>
      <c r="J61" s="53">
        <f t="shared" si="1"/>
        <v>-64</v>
      </c>
      <c r="K61" s="53">
        <f t="shared" si="3"/>
        <v>113</v>
      </c>
      <c r="L61" s="97">
        <f t="shared" si="4"/>
        <v>-210.08887423949</v>
      </c>
    </row>
    <row r="62" spans="1:12">
      <c r="A62" s="44" t="s">
        <v>232</v>
      </c>
      <c r="B62" s="88">
        <v>281</v>
      </c>
      <c r="C62" s="53">
        <v>122</v>
      </c>
      <c r="D62" s="25">
        <v>150</v>
      </c>
      <c r="E62" s="25">
        <v>160.59277674528701</v>
      </c>
      <c r="F62" s="25">
        <v>197.47990372684399</v>
      </c>
      <c r="G62" s="25">
        <v>88.114182861074895</v>
      </c>
      <c r="H62" s="39">
        <f t="shared" si="2"/>
        <v>1.3148552344386883E-3</v>
      </c>
      <c r="I62" s="39">
        <f t="shared" si="0"/>
        <v>-0.46619217081850534</v>
      </c>
      <c r="J62" s="53">
        <f t="shared" si="1"/>
        <v>-131</v>
      </c>
      <c r="K62" s="53">
        <f t="shared" si="3"/>
        <v>28</v>
      </c>
      <c r="L62" s="97">
        <f t="shared" si="4"/>
        <v>-109.36572086576909</v>
      </c>
    </row>
    <row r="63" spans="1:12">
      <c r="A63" s="44" t="s">
        <v>233</v>
      </c>
      <c r="B63" s="88">
        <v>410</v>
      </c>
      <c r="C63" s="53">
        <v>226</v>
      </c>
      <c r="D63" s="25">
        <v>346</v>
      </c>
      <c r="E63" s="25">
        <v>371.96757299074898</v>
      </c>
      <c r="F63" s="25">
        <v>326.01284200732999</v>
      </c>
      <c r="G63" s="25">
        <v>313.90270695651702</v>
      </c>
      <c r="H63" s="39">
        <f t="shared" si="2"/>
        <v>3.0329327407719077E-3</v>
      </c>
      <c r="I63" s="39">
        <f t="shared" si="0"/>
        <v>-0.15609756097560976</v>
      </c>
      <c r="J63" s="53">
        <f t="shared" si="1"/>
        <v>-64</v>
      </c>
      <c r="K63" s="53">
        <f t="shared" si="3"/>
        <v>120</v>
      </c>
      <c r="L63" s="97">
        <f t="shared" si="4"/>
        <v>-12.110135050812971</v>
      </c>
    </row>
    <row r="64" spans="1:12">
      <c r="A64" s="44" t="s">
        <v>234</v>
      </c>
      <c r="B64" s="88">
        <v>414</v>
      </c>
      <c r="C64" s="53">
        <v>275</v>
      </c>
      <c r="D64" s="25">
        <v>419</v>
      </c>
      <c r="E64" s="25">
        <v>387.28680776969901</v>
      </c>
      <c r="F64" s="25">
        <v>373.764132742708</v>
      </c>
      <c r="G64" s="25">
        <v>391.96416230932402</v>
      </c>
      <c r="H64" s="39">
        <f t="shared" si="2"/>
        <v>3.6728289548654028E-3</v>
      </c>
      <c r="I64" s="39">
        <f t="shared" si="0"/>
        <v>1.2077294685990338E-2</v>
      </c>
      <c r="J64" s="53">
        <f t="shared" si="1"/>
        <v>5</v>
      </c>
      <c r="K64" s="53">
        <f t="shared" si="3"/>
        <v>144</v>
      </c>
      <c r="L64" s="97">
        <f t="shared" si="4"/>
        <v>18.200029566616024</v>
      </c>
    </row>
    <row r="65" spans="1:12">
      <c r="A65" s="44" t="s">
        <v>235</v>
      </c>
      <c r="B65" s="88">
        <v>948</v>
      </c>
      <c r="C65" s="53">
        <v>560</v>
      </c>
      <c r="D65" s="25">
        <v>783</v>
      </c>
      <c r="E65" s="25">
        <v>653.76177744443703</v>
      </c>
      <c r="F65" s="25">
        <v>665.88647979701204</v>
      </c>
      <c r="G65" s="25">
        <v>544.24827042535696</v>
      </c>
      <c r="H65" s="39">
        <f t="shared" si="2"/>
        <v>6.8635443237699528E-3</v>
      </c>
      <c r="I65" s="39">
        <f t="shared" si="0"/>
        <v>-0.17405063291139242</v>
      </c>
      <c r="J65" s="53">
        <f t="shared" si="1"/>
        <v>-165</v>
      </c>
      <c r="K65" s="53">
        <f t="shared" si="3"/>
        <v>223</v>
      </c>
      <c r="L65" s="97">
        <f t="shared" si="4"/>
        <v>-121.63820937165508</v>
      </c>
    </row>
    <row r="66" spans="1:12">
      <c r="A66" s="44" t="s">
        <v>236</v>
      </c>
      <c r="B66" s="88">
        <v>626</v>
      </c>
      <c r="C66" s="53">
        <v>465</v>
      </c>
      <c r="D66" s="25">
        <v>521</v>
      </c>
      <c r="E66" s="25">
        <v>528.98255146545898</v>
      </c>
      <c r="F66" s="25">
        <v>495.33301437724799</v>
      </c>
      <c r="G66" s="25">
        <v>440.07795319206798</v>
      </c>
      <c r="H66" s="39">
        <f t="shared" si="2"/>
        <v>4.5669305142837105E-3</v>
      </c>
      <c r="I66" s="39">
        <f t="shared" si="0"/>
        <v>-0.16773162939297126</v>
      </c>
      <c r="J66" s="53">
        <f t="shared" si="1"/>
        <v>-105</v>
      </c>
      <c r="K66" s="53">
        <f t="shared" si="3"/>
        <v>56</v>
      </c>
      <c r="L66" s="97">
        <f t="shared" si="4"/>
        <v>-55.255061185180011</v>
      </c>
    </row>
    <row r="67" spans="1:12">
      <c r="A67" s="44" t="s">
        <v>237</v>
      </c>
      <c r="B67" s="88">
        <v>410</v>
      </c>
      <c r="C67" s="53">
        <v>257</v>
      </c>
      <c r="D67" s="25">
        <v>361</v>
      </c>
      <c r="E67" s="25">
        <v>348.04434320603599</v>
      </c>
      <c r="F67" s="25">
        <v>315.90190608639898</v>
      </c>
      <c r="G67" s="25">
        <v>309.37331961835901</v>
      </c>
      <c r="H67" s="39">
        <f t="shared" si="2"/>
        <v>3.1644182642157764E-3</v>
      </c>
      <c r="I67" s="39">
        <f t="shared" ref="I67:I84" si="5">(D67-B67)/B67</f>
        <v>-0.11951219512195121</v>
      </c>
      <c r="J67" s="53">
        <f t="shared" ref="J67:J84" si="6">D67-B67</f>
        <v>-49</v>
      </c>
      <c r="K67" s="53">
        <f t="shared" si="3"/>
        <v>104</v>
      </c>
      <c r="L67" s="97">
        <f t="shared" si="4"/>
        <v>-6.5285864680399754</v>
      </c>
    </row>
    <row r="68" spans="1:12">
      <c r="A68" s="44" t="s">
        <v>238</v>
      </c>
      <c r="B68" s="88">
        <v>1511</v>
      </c>
      <c r="C68" s="53">
        <v>1474</v>
      </c>
      <c r="D68" s="25">
        <v>1489</v>
      </c>
      <c r="E68" s="25">
        <v>1378.2593488732</v>
      </c>
      <c r="F68" s="25">
        <v>1539.5866633696301</v>
      </c>
      <c r="G68" s="25">
        <v>1392.8607510297199</v>
      </c>
      <c r="H68" s="39">
        <f t="shared" ref="H68:H84" si="7">D68/$D$84</f>
        <v>1.3052129627194712E-2</v>
      </c>
      <c r="I68" s="39">
        <f t="shared" si="5"/>
        <v>-1.455989410986102E-2</v>
      </c>
      <c r="J68" s="53">
        <f t="shared" si="6"/>
        <v>-22</v>
      </c>
      <c r="K68" s="53">
        <f t="shared" ref="K68:K84" si="8">D68-C68</f>
        <v>15</v>
      </c>
      <c r="L68" s="97">
        <f t="shared" ref="L68:L84" si="9">G68-F68</f>
        <v>-146.72591233991011</v>
      </c>
    </row>
    <row r="69" spans="1:12">
      <c r="A69" s="44" t="s">
        <v>239</v>
      </c>
      <c r="B69" s="88">
        <v>1558</v>
      </c>
      <c r="C69" s="53">
        <v>1224</v>
      </c>
      <c r="D69" s="25">
        <v>1534</v>
      </c>
      <c r="E69" s="25">
        <v>1171.0326116118299</v>
      </c>
      <c r="F69" s="25">
        <v>1459.17757215643</v>
      </c>
      <c r="G69" s="25">
        <v>1193.26299364135</v>
      </c>
      <c r="H69" s="39">
        <f t="shared" si="7"/>
        <v>1.3446586197526318E-2</v>
      </c>
      <c r="I69" s="39">
        <f t="shared" si="5"/>
        <v>-1.540436456996149E-2</v>
      </c>
      <c r="J69" s="53">
        <f t="shared" si="6"/>
        <v>-24</v>
      </c>
      <c r="K69" s="53">
        <f t="shared" si="8"/>
        <v>310</v>
      </c>
      <c r="L69" s="97">
        <f t="shared" si="9"/>
        <v>-265.91457851507994</v>
      </c>
    </row>
    <row r="70" spans="1:12">
      <c r="A70" s="44" t="s">
        <v>240</v>
      </c>
      <c r="B70" s="88">
        <v>257</v>
      </c>
      <c r="C70" s="53">
        <v>151</v>
      </c>
      <c r="D70" s="25">
        <v>189</v>
      </c>
      <c r="E70" s="25">
        <v>192.86351862650599</v>
      </c>
      <c r="F70" s="25">
        <v>248.64271545750699</v>
      </c>
      <c r="G70" s="25">
        <v>141.83367026007801</v>
      </c>
      <c r="H70" s="39">
        <f t="shared" si="7"/>
        <v>1.6567175953927473E-3</v>
      </c>
      <c r="I70" s="39">
        <f t="shared" si="5"/>
        <v>-0.26459143968871596</v>
      </c>
      <c r="J70" s="53">
        <f t="shared" si="6"/>
        <v>-68</v>
      </c>
      <c r="K70" s="53">
        <f t="shared" si="8"/>
        <v>38</v>
      </c>
      <c r="L70" s="97">
        <f t="shared" si="9"/>
        <v>-106.80904519742899</v>
      </c>
    </row>
    <row r="71" spans="1:12">
      <c r="A71" s="44" t="s">
        <v>241</v>
      </c>
      <c r="B71" s="88">
        <v>200</v>
      </c>
      <c r="C71" s="53">
        <v>137</v>
      </c>
      <c r="D71" s="25">
        <v>244</v>
      </c>
      <c r="E71" s="25">
        <v>155.27556176437599</v>
      </c>
      <c r="F71" s="25">
        <v>201.98001222699301</v>
      </c>
      <c r="G71" s="25">
        <v>189.41928553493301</v>
      </c>
      <c r="H71" s="39">
        <f t="shared" si="7"/>
        <v>2.1388311813535996E-3</v>
      </c>
      <c r="I71" s="39">
        <f t="shared" si="5"/>
        <v>0.22</v>
      </c>
      <c r="J71" s="53">
        <f t="shared" si="6"/>
        <v>44</v>
      </c>
      <c r="K71" s="53">
        <f t="shared" si="8"/>
        <v>107</v>
      </c>
      <c r="L71" s="97">
        <f t="shared" si="9"/>
        <v>-12.560726692060001</v>
      </c>
    </row>
    <row r="72" spans="1:12">
      <c r="A72" s="44" t="s">
        <v>242</v>
      </c>
      <c r="B72" s="88">
        <v>810</v>
      </c>
      <c r="C72" s="53">
        <v>580</v>
      </c>
      <c r="D72" s="25">
        <v>651</v>
      </c>
      <c r="E72" s="25">
        <v>754.46651682342304</v>
      </c>
      <c r="F72" s="25">
        <v>847.97903622048898</v>
      </c>
      <c r="G72" s="25">
        <v>586.65512504693402</v>
      </c>
      <c r="H72" s="39">
        <f t="shared" si="7"/>
        <v>5.7064717174639071E-3</v>
      </c>
      <c r="I72" s="39">
        <f t="shared" si="5"/>
        <v>-0.1962962962962963</v>
      </c>
      <c r="J72" s="53">
        <f t="shared" si="6"/>
        <v>-159</v>
      </c>
      <c r="K72" s="53">
        <f t="shared" si="8"/>
        <v>71</v>
      </c>
      <c r="L72" s="97">
        <f t="shared" si="9"/>
        <v>-261.32391117355496</v>
      </c>
    </row>
    <row r="73" spans="1:12">
      <c r="A73" s="44" t="s">
        <v>243</v>
      </c>
      <c r="B73" s="88">
        <v>1195</v>
      </c>
      <c r="C73" s="53">
        <v>730</v>
      </c>
      <c r="D73" s="25">
        <v>854</v>
      </c>
      <c r="E73" s="25">
        <v>883.21152473113</v>
      </c>
      <c r="F73" s="25">
        <v>908.78906342545201</v>
      </c>
      <c r="G73" s="25">
        <v>623.25113732123896</v>
      </c>
      <c r="H73" s="39">
        <f t="shared" si="7"/>
        <v>7.4859091347375985E-3</v>
      </c>
      <c r="I73" s="39">
        <f t="shared" si="5"/>
        <v>-0.28535564853556483</v>
      </c>
      <c r="J73" s="53">
        <f t="shared" si="6"/>
        <v>-341</v>
      </c>
      <c r="K73" s="53">
        <f t="shared" si="8"/>
        <v>124</v>
      </c>
      <c r="L73" s="97">
        <f t="shared" si="9"/>
        <v>-285.53792610421306</v>
      </c>
    </row>
    <row r="74" spans="1:12">
      <c r="A74" s="44" t="s">
        <v>244</v>
      </c>
      <c r="B74" s="88">
        <v>170</v>
      </c>
      <c r="C74" s="53">
        <v>201</v>
      </c>
      <c r="D74" s="25">
        <v>158</v>
      </c>
      <c r="E74" s="25">
        <v>185.40385173955301</v>
      </c>
      <c r="F74" s="25">
        <v>255.01058976246799</v>
      </c>
      <c r="G74" s="25">
        <v>174.27376529447599</v>
      </c>
      <c r="H74" s="39">
        <f t="shared" si="7"/>
        <v>1.3849808469420851E-3</v>
      </c>
      <c r="I74" s="39">
        <f t="shared" si="5"/>
        <v>-7.0588235294117646E-2</v>
      </c>
      <c r="J74" s="53">
        <f t="shared" si="6"/>
        <v>-12</v>
      </c>
      <c r="K74" s="53">
        <f t="shared" si="8"/>
        <v>-43</v>
      </c>
      <c r="L74" s="97">
        <f t="shared" si="9"/>
        <v>-80.736824467991994</v>
      </c>
    </row>
    <row r="75" spans="1:12">
      <c r="A75" s="44" t="s">
        <v>245</v>
      </c>
      <c r="B75" s="88">
        <v>2140</v>
      </c>
      <c r="C75" s="53">
        <v>2180</v>
      </c>
      <c r="D75" s="25">
        <v>2237</v>
      </c>
      <c r="E75" s="25">
        <v>2201.2260672777002</v>
      </c>
      <c r="F75" s="25">
        <v>2320.5558510170999</v>
      </c>
      <c r="G75" s="25">
        <v>2295.2475917066699</v>
      </c>
      <c r="H75" s="39">
        <f t="shared" si="7"/>
        <v>1.9608874396262306E-2</v>
      </c>
      <c r="I75" s="39">
        <f t="shared" si="5"/>
        <v>4.532710280373832E-2</v>
      </c>
      <c r="J75" s="53">
        <f t="shared" si="6"/>
        <v>97</v>
      </c>
      <c r="K75" s="53">
        <f t="shared" si="8"/>
        <v>57</v>
      </c>
      <c r="L75" s="97">
        <f t="shared" si="9"/>
        <v>-25.308259310430003</v>
      </c>
    </row>
    <row r="76" spans="1:12">
      <c r="A76" s="44" t="s">
        <v>246</v>
      </c>
      <c r="B76" s="88">
        <v>647</v>
      </c>
      <c r="C76" s="53">
        <v>373</v>
      </c>
      <c r="D76" s="25">
        <v>431</v>
      </c>
      <c r="E76" s="25">
        <v>556.40370142529298</v>
      </c>
      <c r="F76" s="25">
        <v>412.94441799118198</v>
      </c>
      <c r="G76" s="25">
        <v>370.66632289751902</v>
      </c>
      <c r="H76" s="39">
        <f t="shared" si="7"/>
        <v>3.7780173736204977E-3</v>
      </c>
      <c r="I76" s="39">
        <f t="shared" si="5"/>
        <v>-0.33384853168469864</v>
      </c>
      <c r="J76" s="53">
        <f t="shared" si="6"/>
        <v>-216</v>
      </c>
      <c r="K76" s="53">
        <f t="shared" si="8"/>
        <v>58</v>
      </c>
      <c r="L76" s="97">
        <f t="shared" si="9"/>
        <v>-42.278095093662955</v>
      </c>
    </row>
    <row r="77" spans="1:12">
      <c r="A77" s="44" t="s">
        <v>247</v>
      </c>
      <c r="B77" s="88">
        <v>1509</v>
      </c>
      <c r="C77" s="53">
        <v>910</v>
      </c>
      <c r="D77" s="25">
        <v>1179</v>
      </c>
      <c r="E77" s="25">
        <v>1181.58606560008</v>
      </c>
      <c r="F77" s="25">
        <v>1164.49262448128</v>
      </c>
      <c r="G77" s="25">
        <v>938.82553331381405</v>
      </c>
      <c r="H77" s="39">
        <f t="shared" si="7"/>
        <v>1.033476214268809E-2</v>
      </c>
      <c r="I77" s="39">
        <f t="shared" si="5"/>
        <v>-0.21868787276341947</v>
      </c>
      <c r="J77" s="53">
        <f t="shared" si="6"/>
        <v>-330</v>
      </c>
      <c r="K77" s="53">
        <f t="shared" si="8"/>
        <v>269</v>
      </c>
      <c r="L77" s="97">
        <f t="shared" si="9"/>
        <v>-225.66709116746597</v>
      </c>
    </row>
    <row r="78" spans="1:12">
      <c r="A78" s="44" t="s">
        <v>248</v>
      </c>
      <c r="B78" s="88">
        <v>73</v>
      </c>
      <c r="C78" s="53">
        <v>37</v>
      </c>
      <c r="D78" s="25">
        <v>45</v>
      </c>
      <c r="E78" s="25">
        <v>62.820621223638298</v>
      </c>
      <c r="F78" s="25">
        <v>58.430432086247201</v>
      </c>
      <c r="G78" s="25">
        <v>38.550612757928</v>
      </c>
      <c r="H78" s="39">
        <f t="shared" si="7"/>
        <v>3.9445657033160649E-4</v>
      </c>
      <c r="I78" s="39">
        <f t="shared" si="5"/>
        <v>-0.38356164383561642</v>
      </c>
      <c r="J78" s="53">
        <f t="shared" si="6"/>
        <v>-28</v>
      </c>
      <c r="K78" s="53">
        <f t="shared" si="8"/>
        <v>8</v>
      </c>
      <c r="L78" s="97">
        <f t="shared" si="9"/>
        <v>-19.879819328319201</v>
      </c>
    </row>
    <row r="79" spans="1:12">
      <c r="A79" s="44" t="s">
        <v>249</v>
      </c>
      <c r="B79" s="88">
        <v>598</v>
      </c>
      <c r="C79" s="53">
        <v>751</v>
      </c>
      <c r="D79" s="25">
        <v>561</v>
      </c>
      <c r="E79" s="25">
        <v>595.99749983325</v>
      </c>
      <c r="F79" s="25">
        <v>779.56502872196995</v>
      </c>
      <c r="G79" s="25">
        <v>559.12140453171696</v>
      </c>
      <c r="H79" s="39">
        <f t="shared" si="7"/>
        <v>4.9175585768006938E-3</v>
      </c>
      <c r="I79" s="39">
        <f t="shared" si="5"/>
        <v>-6.1872909698996656E-2</v>
      </c>
      <c r="J79" s="53">
        <f t="shared" si="6"/>
        <v>-37</v>
      </c>
      <c r="K79" s="53">
        <f t="shared" si="8"/>
        <v>-190</v>
      </c>
      <c r="L79" s="97">
        <f t="shared" si="9"/>
        <v>-220.44362419025299</v>
      </c>
    </row>
    <row r="80" spans="1:12">
      <c r="A80" s="44" t="s">
        <v>250</v>
      </c>
      <c r="B80" s="88">
        <v>979</v>
      </c>
      <c r="C80" s="53">
        <v>473</v>
      </c>
      <c r="D80" s="25">
        <v>493</v>
      </c>
      <c r="E80" s="25">
        <v>686.60753775682701</v>
      </c>
      <c r="F80" s="25">
        <v>886.52465461249801</v>
      </c>
      <c r="G80" s="25">
        <v>345.76057457512002</v>
      </c>
      <c r="H80" s="39">
        <f t="shared" si="7"/>
        <v>4.321490870521822E-3</v>
      </c>
      <c r="I80" s="39">
        <f t="shared" si="5"/>
        <v>-0.49642492339121552</v>
      </c>
      <c r="J80" s="53">
        <f t="shared" si="6"/>
        <v>-486</v>
      </c>
      <c r="K80" s="53">
        <f t="shared" si="8"/>
        <v>20</v>
      </c>
      <c r="L80" s="97">
        <f t="shared" si="9"/>
        <v>-540.76408003737799</v>
      </c>
    </row>
    <row r="81" spans="1:12">
      <c r="A81" s="44" t="s">
        <v>251</v>
      </c>
      <c r="B81" s="88">
        <v>384</v>
      </c>
      <c r="C81" s="53">
        <v>367</v>
      </c>
      <c r="D81" s="25">
        <v>450</v>
      </c>
      <c r="E81" s="25">
        <v>371.758958752453</v>
      </c>
      <c r="F81" s="25">
        <v>386.44735043096603</v>
      </c>
      <c r="G81" s="25">
        <v>436.571354128542</v>
      </c>
      <c r="H81" s="39">
        <f t="shared" si="7"/>
        <v>3.9445657033160648E-3</v>
      </c>
      <c r="I81" s="39">
        <f t="shared" si="5"/>
        <v>0.171875</v>
      </c>
      <c r="J81" s="53">
        <f t="shared" si="6"/>
        <v>66</v>
      </c>
      <c r="K81" s="53">
        <f t="shared" si="8"/>
        <v>83</v>
      </c>
      <c r="L81" s="97">
        <f t="shared" si="9"/>
        <v>50.124003697575972</v>
      </c>
    </row>
    <row r="82" spans="1:12">
      <c r="A82" s="44" t="s">
        <v>252</v>
      </c>
      <c r="B82" s="88">
        <v>449</v>
      </c>
      <c r="C82" s="53">
        <v>232</v>
      </c>
      <c r="D82" s="25">
        <v>258</v>
      </c>
      <c r="E82" s="25">
        <v>407.51121299560498</v>
      </c>
      <c r="F82" s="25">
        <v>349.402247790258</v>
      </c>
      <c r="G82" s="25">
        <v>233.92760702290499</v>
      </c>
      <c r="H82" s="39">
        <f t="shared" si="7"/>
        <v>2.2615510032345438E-3</v>
      </c>
      <c r="I82" s="39">
        <f t="shared" si="5"/>
        <v>-0.42538975501113585</v>
      </c>
      <c r="J82" s="53">
        <f t="shared" si="6"/>
        <v>-191</v>
      </c>
      <c r="K82" s="53">
        <f t="shared" si="8"/>
        <v>26</v>
      </c>
      <c r="L82" s="97">
        <f t="shared" si="9"/>
        <v>-115.47464076735301</v>
      </c>
    </row>
    <row r="83" spans="1:12">
      <c r="A83" s="44" t="s">
        <v>253</v>
      </c>
      <c r="B83" s="88">
        <v>699</v>
      </c>
      <c r="C83" s="53">
        <v>512</v>
      </c>
      <c r="D83" s="25">
        <v>578</v>
      </c>
      <c r="E83" s="25">
        <v>587.53058279747404</v>
      </c>
      <c r="F83" s="25">
        <v>615.22047856698202</v>
      </c>
      <c r="G83" s="25">
        <v>487.18864596618198</v>
      </c>
      <c r="H83" s="39">
        <f t="shared" si="7"/>
        <v>5.0665755033704124E-3</v>
      </c>
      <c r="I83" s="39">
        <f t="shared" si="5"/>
        <v>-0.17310443490701002</v>
      </c>
      <c r="J83" s="53">
        <f t="shared" si="6"/>
        <v>-121</v>
      </c>
      <c r="K83" s="53">
        <f t="shared" si="8"/>
        <v>66</v>
      </c>
      <c r="L83" s="97">
        <f t="shared" si="9"/>
        <v>-128.03183260080004</v>
      </c>
    </row>
    <row r="84" spans="1:12" s="9" customFormat="1">
      <c r="A84" s="45" t="s">
        <v>173</v>
      </c>
      <c r="B84" s="87">
        <v>120517</v>
      </c>
      <c r="C84" s="64">
        <v>103867</v>
      </c>
      <c r="D84" s="67">
        <v>114081</v>
      </c>
      <c r="E84" s="67">
        <v>112266.112009349</v>
      </c>
      <c r="F84" s="67">
        <v>112849.33157522899</v>
      </c>
      <c r="G84" s="67">
        <v>106812.144908164</v>
      </c>
      <c r="H84" s="39">
        <f t="shared" si="7"/>
        <v>1</v>
      </c>
      <c r="I84" s="39">
        <f t="shared" si="5"/>
        <v>-5.3403254312669582E-2</v>
      </c>
      <c r="J84" s="53">
        <f t="shared" si="6"/>
        <v>-6436</v>
      </c>
      <c r="K84" s="53">
        <f t="shared" si="8"/>
        <v>10214</v>
      </c>
      <c r="L84" s="97">
        <f t="shared" si="9"/>
        <v>-6037.1866670649906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4"/>
  <sheetViews>
    <sheetView zoomScale="80" zoomScaleNormal="80" workbookViewId="0">
      <pane ySplit="2" topLeftCell="A64" activePane="bottomLeft" state="frozen"/>
      <selection pane="bottomLeft" activeCell="J76" sqref="J76"/>
    </sheetView>
  </sheetViews>
  <sheetFormatPr defaultColWidth="8.85546875" defaultRowHeight="16.5" customHeight="1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1.42578125" style="5" customWidth="1"/>
    <col min="9" max="9" width="31.140625" style="5" customWidth="1"/>
    <col min="10" max="10" width="36.7109375" style="5" customWidth="1"/>
    <col min="11" max="11" width="8.85546875" style="5"/>
    <col min="12" max="12" width="11.140625" style="5" customWidth="1"/>
    <col min="13" max="16384" width="8.85546875" style="5"/>
  </cols>
  <sheetData>
    <row r="1" spans="1:12" ht="16.5" customHeight="1" thickBot="1">
      <c r="B1" s="190" t="s">
        <v>281</v>
      </c>
      <c r="C1" s="190"/>
      <c r="D1" s="191"/>
      <c r="E1" s="192" t="s">
        <v>280</v>
      </c>
      <c r="F1" s="190"/>
      <c r="G1" s="191"/>
    </row>
    <row r="2" spans="1:12" ht="55.5" customHeight="1">
      <c r="A2" s="18" t="s">
        <v>174</v>
      </c>
      <c r="B2" s="93">
        <v>42887</v>
      </c>
      <c r="C2" s="93">
        <v>43221</v>
      </c>
      <c r="D2" s="93">
        <v>43252</v>
      </c>
      <c r="E2" s="93">
        <v>42887</v>
      </c>
      <c r="F2" s="93">
        <v>43221</v>
      </c>
      <c r="G2" s="93">
        <v>43252</v>
      </c>
      <c r="H2" s="1" t="s">
        <v>321</v>
      </c>
      <c r="I2" s="2" t="s">
        <v>324</v>
      </c>
      <c r="J2" s="2" t="s">
        <v>325</v>
      </c>
      <c r="K2" s="2" t="s">
        <v>262</v>
      </c>
      <c r="L2" s="92" t="s">
        <v>283</v>
      </c>
    </row>
    <row r="3" spans="1:12" ht="16.5" customHeight="1">
      <c r="A3" s="44" t="s">
        <v>175</v>
      </c>
      <c r="B3" s="68">
        <v>1276</v>
      </c>
      <c r="C3" s="53">
        <v>1226</v>
      </c>
      <c r="D3" s="25">
        <v>1275</v>
      </c>
      <c r="E3" s="25">
        <v>1193.0420821767</v>
      </c>
      <c r="F3" s="25">
        <v>1290.9017998156401</v>
      </c>
      <c r="G3" s="25">
        <v>1194.32465907192</v>
      </c>
      <c r="H3" s="39">
        <f>D3/$D$84</f>
        <v>2.3463810522828907E-2</v>
      </c>
      <c r="I3" s="39">
        <f t="shared" ref="I3:I66" si="0">(D3-B3)/B3</f>
        <v>-7.836990595611285E-4</v>
      </c>
      <c r="J3" s="53">
        <f t="shared" ref="J3:J66" si="1">D3-B3</f>
        <v>-1</v>
      </c>
      <c r="K3" s="53">
        <f>D3-C3</f>
        <v>49</v>
      </c>
      <c r="L3" s="97">
        <f>G3-F3</f>
        <v>-96.577140743720065</v>
      </c>
    </row>
    <row r="4" spans="1:12" ht="16.5" customHeight="1">
      <c r="A4" s="44" t="s">
        <v>176</v>
      </c>
      <c r="B4" s="68">
        <v>223</v>
      </c>
      <c r="C4" s="53">
        <v>162</v>
      </c>
      <c r="D4" s="25">
        <v>205</v>
      </c>
      <c r="E4" s="25">
        <v>171.61703033118999</v>
      </c>
      <c r="F4" s="25">
        <v>189.99289642525599</v>
      </c>
      <c r="G4" s="25">
        <v>163.52076376096801</v>
      </c>
      <c r="H4" s="39">
        <f t="shared" ref="H4:H67" si="2">D4/$D$84</f>
        <v>3.772612672297981E-3</v>
      </c>
      <c r="I4" s="39">
        <f t="shared" si="0"/>
        <v>-8.0717488789237665E-2</v>
      </c>
      <c r="J4" s="53">
        <f t="shared" si="1"/>
        <v>-18</v>
      </c>
      <c r="K4" s="53">
        <f t="shared" ref="K4:K67" si="3">D4-C4</f>
        <v>43</v>
      </c>
      <c r="L4" s="97">
        <f t="shared" ref="L4:L67" si="4">G4-F4</f>
        <v>-26.472132664287983</v>
      </c>
    </row>
    <row r="5" spans="1:12" ht="16.5" customHeight="1">
      <c r="A5" s="44" t="s">
        <v>177</v>
      </c>
      <c r="B5" s="68">
        <v>336</v>
      </c>
      <c r="C5" s="53">
        <v>261</v>
      </c>
      <c r="D5" s="25">
        <v>352</v>
      </c>
      <c r="E5" s="25">
        <v>336.36971283410099</v>
      </c>
      <c r="F5" s="25">
        <v>347.45848087938998</v>
      </c>
      <c r="G5" s="25">
        <v>352.12450672393197</v>
      </c>
      <c r="H5" s="39">
        <f t="shared" si="2"/>
        <v>6.4778520031653145E-3</v>
      </c>
      <c r="I5" s="39">
        <f t="shared" si="0"/>
        <v>4.7619047619047616E-2</v>
      </c>
      <c r="J5" s="53">
        <f t="shared" si="1"/>
        <v>16</v>
      </c>
      <c r="K5" s="53">
        <f t="shared" si="3"/>
        <v>91</v>
      </c>
      <c r="L5" s="97">
        <f t="shared" si="4"/>
        <v>4.6660258445419913</v>
      </c>
    </row>
    <row r="6" spans="1:12" ht="16.5" customHeight="1">
      <c r="A6" s="44" t="s">
        <v>178</v>
      </c>
      <c r="B6" s="68">
        <v>265</v>
      </c>
      <c r="C6" s="53">
        <v>39</v>
      </c>
      <c r="D6" s="25">
        <v>38</v>
      </c>
      <c r="E6" s="25">
        <v>271.935788008126</v>
      </c>
      <c r="F6" s="25">
        <v>68.768356815914899</v>
      </c>
      <c r="G6" s="25">
        <v>54.481290179390001</v>
      </c>
      <c r="H6" s="39">
        <f t="shared" si="2"/>
        <v>6.9931356852352819E-4</v>
      </c>
      <c r="I6" s="39">
        <f t="shared" si="0"/>
        <v>-0.85660377358490569</v>
      </c>
      <c r="J6" s="53">
        <f t="shared" si="1"/>
        <v>-227</v>
      </c>
      <c r="K6" s="53">
        <f t="shared" si="3"/>
        <v>-1</v>
      </c>
      <c r="L6" s="97">
        <f t="shared" si="4"/>
        <v>-14.287066636524898</v>
      </c>
    </row>
    <row r="7" spans="1:12" ht="16.5" customHeight="1">
      <c r="A7" s="44" t="s">
        <v>179</v>
      </c>
      <c r="B7" s="68">
        <v>165</v>
      </c>
      <c r="C7" s="53">
        <v>102</v>
      </c>
      <c r="D7" s="25">
        <v>160</v>
      </c>
      <c r="E7" s="25">
        <v>144.12597781416099</v>
      </c>
      <c r="F7" s="25">
        <v>126.200297297278</v>
      </c>
      <c r="G7" s="25">
        <v>139.76929436824099</v>
      </c>
      <c r="H7" s="39">
        <f t="shared" si="2"/>
        <v>2.9444781832569608E-3</v>
      </c>
      <c r="I7" s="39">
        <f t="shared" si="0"/>
        <v>-3.0303030303030304E-2</v>
      </c>
      <c r="J7" s="53">
        <f t="shared" si="1"/>
        <v>-5</v>
      </c>
      <c r="K7" s="53">
        <f t="shared" si="3"/>
        <v>58</v>
      </c>
      <c r="L7" s="97">
        <f t="shared" si="4"/>
        <v>13.568997070962993</v>
      </c>
    </row>
    <row r="8" spans="1:12" ht="16.5" customHeight="1">
      <c r="A8" s="44" t="s">
        <v>180</v>
      </c>
      <c r="B8" s="68">
        <v>130</v>
      </c>
      <c r="C8" s="53">
        <v>147</v>
      </c>
      <c r="D8" s="25">
        <v>114</v>
      </c>
      <c r="E8" s="25">
        <v>103.80613068075699</v>
      </c>
      <c r="F8" s="25">
        <v>189.87819657439101</v>
      </c>
      <c r="G8" s="25">
        <v>91.469639536845904</v>
      </c>
      <c r="H8" s="39">
        <f t="shared" si="2"/>
        <v>2.0979407055705846E-3</v>
      </c>
      <c r="I8" s="39">
        <f t="shared" si="0"/>
        <v>-0.12307692307692308</v>
      </c>
      <c r="J8" s="53">
        <f t="shared" si="1"/>
        <v>-16</v>
      </c>
      <c r="K8" s="53">
        <f t="shared" si="3"/>
        <v>-33</v>
      </c>
      <c r="L8" s="97">
        <f t="shared" si="4"/>
        <v>-98.408557037545108</v>
      </c>
    </row>
    <row r="9" spans="1:12" ht="16.5" customHeight="1">
      <c r="A9" s="44" t="s">
        <v>181</v>
      </c>
      <c r="B9" s="68">
        <v>4118</v>
      </c>
      <c r="C9" s="53">
        <v>3825</v>
      </c>
      <c r="D9" s="25">
        <v>4371</v>
      </c>
      <c r="E9" s="25">
        <v>3642.61622789379</v>
      </c>
      <c r="F9" s="25">
        <v>3935.7900119568999</v>
      </c>
      <c r="G9" s="25">
        <v>3859.68044927351</v>
      </c>
      <c r="H9" s="39">
        <f t="shared" si="2"/>
        <v>8.0439463368851105E-2</v>
      </c>
      <c r="I9" s="39">
        <f t="shared" si="0"/>
        <v>6.143759106362312E-2</v>
      </c>
      <c r="J9" s="53">
        <f t="shared" si="1"/>
        <v>253</v>
      </c>
      <c r="K9" s="53">
        <f t="shared" si="3"/>
        <v>546</v>
      </c>
      <c r="L9" s="97">
        <f t="shared" si="4"/>
        <v>-76.109562683389868</v>
      </c>
    </row>
    <row r="10" spans="1:12" ht="16.5" customHeight="1">
      <c r="A10" s="44" t="s">
        <v>182</v>
      </c>
      <c r="B10" s="68">
        <v>1880</v>
      </c>
      <c r="C10" s="53">
        <v>1543</v>
      </c>
      <c r="D10" s="25">
        <v>1581</v>
      </c>
      <c r="E10" s="25">
        <v>2621.9259067739499</v>
      </c>
      <c r="F10" s="25">
        <v>2564.0532273235499</v>
      </c>
      <c r="G10" s="25">
        <v>2268.5658416403398</v>
      </c>
      <c r="H10" s="39">
        <f t="shared" si="2"/>
        <v>2.9095125048307847E-2</v>
      </c>
      <c r="I10" s="39">
        <f t="shared" si="0"/>
        <v>-0.15904255319148936</v>
      </c>
      <c r="J10" s="53">
        <f t="shared" si="1"/>
        <v>-299</v>
      </c>
      <c r="K10" s="53">
        <f t="shared" si="3"/>
        <v>38</v>
      </c>
      <c r="L10" s="97">
        <f t="shared" si="4"/>
        <v>-295.48738568321005</v>
      </c>
    </row>
    <row r="11" spans="1:12" ht="16.5" customHeight="1">
      <c r="A11" s="44" t="s">
        <v>183</v>
      </c>
      <c r="B11" s="68">
        <v>53</v>
      </c>
      <c r="C11" s="53">
        <v>29</v>
      </c>
      <c r="D11" s="25">
        <v>38</v>
      </c>
      <c r="E11" s="25">
        <v>55.165889181868401</v>
      </c>
      <c r="F11" s="25">
        <v>39.811816188432601</v>
      </c>
      <c r="G11" s="25">
        <v>39.908482079246198</v>
      </c>
      <c r="H11" s="39">
        <f t="shared" si="2"/>
        <v>6.9931356852352819E-4</v>
      </c>
      <c r="I11" s="39">
        <f t="shared" si="0"/>
        <v>-0.28301886792452829</v>
      </c>
      <c r="J11" s="53">
        <f t="shared" si="1"/>
        <v>-15</v>
      </c>
      <c r="K11" s="53">
        <f t="shared" si="3"/>
        <v>9</v>
      </c>
      <c r="L11" s="97">
        <f t="shared" si="4"/>
        <v>9.6665890813596889E-2</v>
      </c>
    </row>
    <row r="12" spans="1:12" ht="16.5" customHeight="1">
      <c r="A12" s="44" t="s">
        <v>184</v>
      </c>
      <c r="B12" s="68">
        <v>135</v>
      </c>
      <c r="C12" s="53">
        <v>95</v>
      </c>
      <c r="D12" s="25">
        <v>100</v>
      </c>
      <c r="E12" s="25">
        <v>108.212947983243</v>
      </c>
      <c r="F12" s="25">
        <v>91.965281718486196</v>
      </c>
      <c r="G12" s="25">
        <v>80.279539175912603</v>
      </c>
      <c r="H12" s="39">
        <f t="shared" si="2"/>
        <v>1.8402988645356006E-3</v>
      </c>
      <c r="I12" s="39">
        <f t="shared" si="0"/>
        <v>-0.25925925925925924</v>
      </c>
      <c r="J12" s="53">
        <f t="shared" si="1"/>
        <v>-35</v>
      </c>
      <c r="K12" s="53">
        <f t="shared" si="3"/>
        <v>5</v>
      </c>
      <c r="L12" s="97">
        <f t="shared" si="4"/>
        <v>-11.685742542573593</v>
      </c>
    </row>
    <row r="13" spans="1:12" ht="16.5" customHeight="1">
      <c r="A13" s="44" t="s">
        <v>185</v>
      </c>
      <c r="B13" s="68">
        <v>494</v>
      </c>
      <c r="C13" s="53">
        <v>478</v>
      </c>
      <c r="D13" s="25">
        <v>599</v>
      </c>
      <c r="E13" s="25">
        <v>531.26493062327995</v>
      </c>
      <c r="F13" s="25">
        <v>632.762765800279</v>
      </c>
      <c r="G13" s="25">
        <v>642.93911904724803</v>
      </c>
      <c r="H13" s="39">
        <f t="shared" si="2"/>
        <v>1.1023390198568248E-2</v>
      </c>
      <c r="I13" s="39">
        <f t="shared" si="0"/>
        <v>0.2125506072874494</v>
      </c>
      <c r="J13" s="53">
        <f t="shared" si="1"/>
        <v>105</v>
      </c>
      <c r="K13" s="53">
        <f t="shared" si="3"/>
        <v>121</v>
      </c>
      <c r="L13" s="97">
        <f t="shared" si="4"/>
        <v>10.176353246969029</v>
      </c>
    </row>
    <row r="14" spans="1:12" ht="16.5" customHeight="1">
      <c r="A14" s="44" t="s">
        <v>186</v>
      </c>
      <c r="B14" s="68">
        <v>597</v>
      </c>
      <c r="C14" s="53">
        <v>505</v>
      </c>
      <c r="D14" s="25">
        <v>611</v>
      </c>
      <c r="E14" s="25">
        <v>528.20109591856396</v>
      </c>
      <c r="F14" s="25">
        <v>569.51193338191695</v>
      </c>
      <c r="G14" s="25">
        <v>541.08589154721005</v>
      </c>
      <c r="H14" s="39">
        <f t="shared" si="2"/>
        <v>1.1244226062312519E-2</v>
      </c>
      <c r="I14" s="39">
        <f t="shared" si="0"/>
        <v>2.3450586264656615E-2</v>
      </c>
      <c r="J14" s="53">
        <f t="shared" si="1"/>
        <v>14</v>
      </c>
      <c r="K14" s="53">
        <f t="shared" si="3"/>
        <v>106</v>
      </c>
      <c r="L14" s="97">
        <f t="shared" si="4"/>
        <v>-28.426041834706893</v>
      </c>
    </row>
    <row r="15" spans="1:12" ht="16.5" customHeight="1">
      <c r="A15" s="44" t="s">
        <v>187</v>
      </c>
      <c r="B15" s="68">
        <v>106</v>
      </c>
      <c r="C15" s="53">
        <v>89</v>
      </c>
      <c r="D15" s="25">
        <v>117</v>
      </c>
      <c r="E15" s="25">
        <v>106</v>
      </c>
      <c r="F15" s="25">
        <v>89</v>
      </c>
      <c r="G15" s="25">
        <v>117</v>
      </c>
      <c r="H15" s="39">
        <f t="shared" si="2"/>
        <v>2.1531496715066528E-3</v>
      </c>
      <c r="I15" s="39">
        <f t="shared" si="0"/>
        <v>0.10377358490566038</v>
      </c>
      <c r="J15" s="53">
        <f t="shared" si="1"/>
        <v>11</v>
      </c>
      <c r="K15" s="53">
        <f t="shared" si="3"/>
        <v>28</v>
      </c>
      <c r="L15" s="97">
        <f t="shared" si="4"/>
        <v>28</v>
      </c>
    </row>
    <row r="16" spans="1:12" ht="16.5" customHeight="1">
      <c r="A16" s="44" t="s">
        <v>188</v>
      </c>
      <c r="B16" s="68">
        <v>260</v>
      </c>
      <c r="C16" s="53">
        <v>297</v>
      </c>
      <c r="D16" s="25">
        <v>196</v>
      </c>
      <c r="E16" s="25">
        <v>246.83908999587999</v>
      </c>
      <c r="F16" s="25">
        <v>333.457917747078</v>
      </c>
      <c r="G16" s="25">
        <v>200.135874369189</v>
      </c>
      <c r="H16" s="39">
        <f t="shared" si="2"/>
        <v>3.6069857744897771E-3</v>
      </c>
      <c r="I16" s="39">
        <f t="shared" si="0"/>
        <v>-0.24615384615384617</v>
      </c>
      <c r="J16" s="53">
        <f t="shared" si="1"/>
        <v>-64</v>
      </c>
      <c r="K16" s="53">
        <f t="shared" si="3"/>
        <v>-101</v>
      </c>
      <c r="L16" s="97">
        <f t="shared" si="4"/>
        <v>-133.322043377889</v>
      </c>
    </row>
    <row r="17" spans="1:12" ht="16.5" customHeight="1">
      <c r="A17" s="44" t="s">
        <v>189</v>
      </c>
      <c r="B17" s="68">
        <v>35</v>
      </c>
      <c r="C17" s="53">
        <v>11</v>
      </c>
      <c r="D17" s="25">
        <v>16</v>
      </c>
      <c r="E17" s="25">
        <v>32.070954835788299</v>
      </c>
      <c r="F17" s="25">
        <v>16.449375058695299</v>
      </c>
      <c r="G17" s="25">
        <v>13.4452859514927</v>
      </c>
      <c r="H17" s="39">
        <f t="shared" si="2"/>
        <v>2.9444781832569609E-4</v>
      </c>
      <c r="I17" s="39">
        <f t="shared" si="0"/>
        <v>-0.54285714285714282</v>
      </c>
      <c r="J17" s="53">
        <f t="shared" si="1"/>
        <v>-19</v>
      </c>
      <c r="K17" s="53">
        <f t="shared" si="3"/>
        <v>5</v>
      </c>
      <c r="L17" s="97">
        <f t="shared" si="4"/>
        <v>-3.0040891072025993</v>
      </c>
    </row>
    <row r="18" spans="1:12" ht="16.5" customHeight="1">
      <c r="A18" s="44" t="s">
        <v>190</v>
      </c>
      <c r="B18" s="68">
        <v>152</v>
      </c>
      <c r="C18" s="53">
        <v>148</v>
      </c>
      <c r="D18" s="25">
        <v>156</v>
      </c>
      <c r="E18" s="25">
        <v>146.55175459893999</v>
      </c>
      <c r="F18" s="25">
        <v>155.68995312497299</v>
      </c>
      <c r="G18" s="25">
        <v>135.997796568403</v>
      </c>
      <c r="H18" s="39">
        <f t="shared" si="2"/>
        <v>2.870866228675537E-3</v>
      </c>
      <c r="I18" s="39">
        <f t="shared" si="0"/>
        <v>2.6315789473684209E-2</v>
      </c>
      <c r="J18" s="53">
        <f t="shared" si="1"/>
        <v>4</v>
      </c>
      <c r="K18" s="53">
        <f t="shared" si="3"/>
        <v>8</v>
      </c>
      <c r="L18" s="97">
        <f t="shared" si="4"/>
        <v>-19.692156556569984</v>
      </c>
    </row>
    <row r="19" spans="1:12" ht="16.5" customHeight="1">
      <c r="A19" s="44" t="s">
        <v>191</v>
      </c>
      <c r="B19" s="68">
        <v>105</v>
      </c>
      <c r="C19" s="53">
        <v>120</v>
      </c>
      <c r="D19" s="25">
        <v>108</v>
      </c>
      <c r="E19" s="25">
        <v>132.752163013885</v>
      </c>
      <c r="F19" s="25">
        <v>165.63979813872001</v>
      </c>
      <c r="G19" s="25">
        <v>153.20554778323799</v>
      </c>
      <c r="H19" s="39">
        <f t="shared" si="2"/>
        <v>1.9875227736984484E-3</v>
      </c>
      <c r="I19" s="39">
        <f t="shared" si="0"/>
        <v>2.8571428571428571E-2</v>
      </c>
      <c r="J19" s="53">
        <f t="shared" si="1"/>
        <v>3</v>
      </c>
      <c r="K19" s="53">
        <f t="shared" si="3"/>
        <v>-12</v>
      </c>
      <c r="L19" s="97">
        <f t="shared" si="4"/>
        <v>-12.434250355482021</v>
      </c>
    </row>
    <row r="20" spans="1:12" ht="16.5" customHeight="1">
      <c r="A20" s="44" t="s">
        <v>192</v>
      </c>
      <c r="B20" s="68">
        <v>100</v>
      </c>
      <c r="C20" s="53">
        <v>39</v>
      </c>
      <c r="D20" s="25">
        <v>53</v>
      </c>
      <c r="E20" s="25">
        <v>62.446742202074503</v>
      </c>
      <c r="F20" s="25">
        <v>61.895572959121999</v>
      </c>
      <c r="G20" s="25">
        <v>33.852788299721603</v>
      </c>
      <c r="H20" s="39">
        <f t="shared" si="2"/>
        <v>9.7535839820386827E-4</v>
      </c>
      <c r="I20" s="39">
        <f t="shared" si="0"/>
        <v>-0.47</v>
      </c>
      <c r="J20" s="53">
        <f t="shared" si="1"/>
        <v>-47</v>
      </c>
      <c r="K20" s="53">
        <f t="shared" si="3"/>
        <v>14</v>
      </c>
      <c r="L20" s="97">
        <f t="shared" si="4"/>
        <v>-28.042784659400397</v>
      </c>
    </row>
    <row r="21" spans="1:12" ht="16.5" customHeight="1">
      <c r="A21" s="44" t="s">
        <v>193</v>
      </c>
      <c r="B21" s="68">
        <v>199</v>
      </c>
      <c r="C21" s="53">
        <v>126</v>
      </c>
      <c r="D21" s="25">
        <v>222</v>
      </c>
      <c r="E21" s="25">
        <v>168.137401476463</v>
      </c>
      <c r="F21" s="25">
        <v>161.001017835017</v>
      </c>
      <c r="G21" s="25">
        <v>185.94843660458699</v>
      </c>
      <c r="H21" s="39">
        <f t="shared" si="2"/>
        <v>4.0854634792690334E-3</v>
      </c>
      <c r="I21" s="39">
        <f t="shared" si="0"/>
        <v>0.11557788944723618</v>
      </c>
      <c r="J21" s="53">
        <f t="shared" si="1"/>
        <v>23</v>
      </c>
      <c r="K21" s="53">
        <f t="shared" si="3"/>
        <v>96</v>
      </c>
      <c r="L21" s="97">
        <f t="shared" si="4"/>
        <v>24.947418769569992</v>
      </c>
    </row>
    <row r="22" spans="1:12" ht="16.5" customHeight="1">
      <c r="A22" s="44" t="s">
        <v>194</v>
      </c>
      <c r="B22" s="68">
        <v>110</v>
      </c>
      <c r="C22" s="53">
        <v>99</v>
      </c>
      <c r="D22" s="25">
        <v>151</v>
      </c>
      <c r="E22" s="25">
        <v>105.85342255947801</v>
      </c>
      <c r="F22" s="25">
        <v>126.719865528605</v>
      </c>
      <c r="G22" s="25">
        <v>144.43467321271899</v>
      </c>
      <c r="H22" s="39">
        <f t="shared" si="2"/>
        <v>2.7788512854487568E-3</v>
      </c>
      <c r="I22" s="39">
        <f t="shared" si="0"/>
        <v>0.37272727272727274</v>
      </c>
      <c r="J22" s="53">
        <f t="shared" si="1"/>
        <v>41</v>
      </c>
      <c r="K22" s="53">
        <f t="shared" si="3"/>
        <v>52</v>
      </c>
      <c r="L22" s="97">
        <f t="shared" si="4"/>
        <v>17.714807684113993</v>
      </c>
    </row>
    <row r="23" spans="1:12" ht="16.5" customHeight="1">
      <c r="A23" s="44" t="s">
        <v>195</v>
      </c>
      <c r="B23" s="68">
        <v>2847</v>
      </c>
      <c r="C23" s="53">
        <v>2689</v>
      </c>
      <c r="D23" s="25">
        <v>2789</v>
      </c>
      <c r="E23" s="25">
        <v>2704.3989820239899</v>
      </c>
      <c r="F23" s="25">
        <v>2796.6041089557302</v>
      </c>
      <c r="G23" s="25">
        <v>2657.7136974700302</v>
      </c>
      <c r="H23" s="39">
        <f t="shared" si="2"/>
        <v>5.1325935331897901E-2</v>
      </c>
      <c r="I23" s="39">
        <f t="shared" si="0"/>
        <v>-2.0372321742184757E-2</v>
      </c>
      <c r="J23" s="53">
        <f t="shared" si="1"/>
        <v>-58</v>
      </c>
      <c r="K23" s="53">
        <f t="shared" si="3"/>
        <v>100</v>
      </c>
      <c r="L23" s="97">
        <f t="shared" si="4"/>
        <v>-138.89041148570004</v>
      </c>
    </row>
    <row r="24" spans="1:12" ht="16.5" customHeight="1">
      <c r="A24" s="44" t="s">
        <v>196</v>
      </c>
      <c r="B24" s="68">
        <v>254</v>
      </c>
      <c r="C24" s="53">
        <v>239</v>
      </c>
      <c r="D24" s="25">
        <v>246</v>
      </c>
      <c r="E24" s="25">
        <v>261.15657340671203</v>
      </c>
      <c r="F24" s="25">
        <v>291.93938491162498</v>
      </c>
      <c r="G24" s="25">
        <v>252.852976556313</v>
      </c>
      <c r="H24" s="39">
        <f t="shared" si="2"/>
        <v>4.527135206757577E-3</v>
      </c>
      <c r="I24" s="39">
        <f t="shared" si="0"/>
        <v>-3.1496062992125984E-2</v>
      </c>
      <c r="J24" s="53">
        <f t="shared" si="1"/>
        <v>-8</v>
      </c>
      <c r="K24" s="53">
        <f t="shared" si="3"/>
        <v>7</v>
      </c>
      <c r="L24" s="97">
        <f t="shared" si="4"/>
        <v>-39.086408355311988</v>
      </c>
    </row>
    <row r="25" spans="1:12" ht="16.5" customHeight="1">
      <c r="A25" s="44" t="s">
        <v>197</v>
      </c>
      <c r="B25" s="68">
        <v>75</v>
      </c>
      <c r="C25" s="53">
        <v>50</v>
      </c>
      <c r="D25" s="25">
        <v>90</v>
      </c>
      <c r="E25" s="25">
        <v>65.211145342496806</v>
      </c>
      <c r="F25" s="25">
        <v>62.338789780714002</v>
      </c>
      <c r="G25" s="25">
        <v>78.059279960285195</v>
      </c>
      <c r="H25" s="39">
        <f t="shared" si="2"/>
        <v>1.6562689780820405E-3</v>
      </c>
      <c r="I25" s="39">
        <f t="shared" si="0"/>
        <v>0.2</v>
      </c>
      <c r="J25" s="53">
        <f t="shared" si="1"/>
        <v>15</v>
      </c>
      <c r="K25" s="53">
        <f t="shared" si="3"/>
        <v>40</v>
      </c>
      <c r="L25" s="97">
        <f t="shared" si="4"/>
        <v>15.720490179571193</v>
      </c>
    </row>
    <row r="26" spans="1:12" ht="16.5" customHeight="1">
      <c r="A26" s="44" t="s">
        <v>198</v>
      </c>
      <c r="B26" s="68">
        <v>229</v>
      </c>
      <c r="C26" s="53">
        <v>188</v>
      </c>
      <c r="D26" s="25">
        <v>190</v>
      </c>
      <c r="E26" s="25">
        <v>222.793709204121</v>
      </c>
      <c r="F26" s="25">
        <v>231.208626827149</v>
      </c>
      <c r="G26" s="25">
        <v>188.00754582742499</v>
      </c>
      <c r="H26" s="39">
        <f t="shared" si="2"/>
        <v>3.4965678426176409E-3</v>
      </c>
      <c r="I26" s="39">
        <f t="shared" si="0"/>
        <v>-0.1703056768558952</v>
      </c>
      <c r="J26" s="53">
        <f t="shared" si="1"/>
        <v>-39</v>
      </c>
      <c r="K26" s="53">
        <f t="shared" si="3"/>
        <v>2</v>
      </c>
      <c r="L26" s="97">
        <f t="shared" si="4"/>
        <v>-43.201080999724013</v>
      </c>
    </row>
    <row r="27" spans="1:12" ht="16.5" customHeight="1">
      <c r="A27" s="44" t="s">
        <v>199</v>
      </c>
      <c r="B27" s="68">
        <v>770</v>
      </c>
      <c r="C27" s="53">
        <v>692</v>
      </c>
      <c r="D27" s="25">
        <v>675</v>
      </c>
      <c r="E27" s="25">
        <v>725.349695723075</v>
      </c>
      <c r="F27" s="25">
        <v>739.74972235879204</v>
      </c>
      <c r="G27" s="25">
        <v>671.515972965331</v>
      </c>
      <c r="H27" s="39">
        <f t="shared" si="2"/>
        <v>1.2422017335615303E-2</v>
      </c>
      <c r="I27" s="39">
        <f t="shared" si="0"/>
        <v>-0.12337662337662338</v>
      </c>
      <c r="J27" s="53">
        <f t="shared" si="1"/>
        <v>-95</v>
      </c>
      <c r="K27" s="53">
        <f t="shared" si="3"/>
        <v>-17</v>
      </c>
      <c r="L27" s="97">
        <f t="shared" si="4"/>
        <v>-68.233749393461039</v>
      </c>
    </row>
    <row r="28" spans="1:12" ht="16.5" customHeight="1">
      <c r="A28" s="44" t="s">
        <v>112</v>
      </c>
      <c r="B28" s="68">
        <v>568</v>
      </c>
      <c r="C28" s="53">
        <v>603</v>
      </c>
      <c r="D28" s="25">
        <v>507</v>
      </c>
      <c r="E28" s="25">
        <v>510.70084378350202</v>
      </c>
      <c r="F28" s="25">
        <v>768.43350053006395</v>
      </c>
      <c r="G28" s="25">
        <v>455.87584904860898</v>
      </c>
      <c r="H28" s="39">
        <f t="shared" si="2"/>
        <v>9.3303152431954955E-3</v>
      </c>
      <c r="I28" s="39">
        <f t="shared" si="0"/>
        <v>-0.10739436619718309</v>
      </c>
      <c r="J28" s="53">
        <f t="shared" si="1"/>
        <v>-61</v>
      </c>
      <c r="K28" s="53">
        <f t="shared" si="3"/>
        <v>-96</v>
      </c>
      <c r="L28" s="97">
        <f t="shared" si="4"/>
        <v>-312.55765148145497</v>
      </c>
    </row>
    <row r="29" spans="1:12" ht="16.5" customHeight="1">
      <c r="A29" s="44" t="s">
        <v>200</v>
      </c>
      <c r="B29" s="68">
        <v>338</v>
      </c>
      <c r="C29" s="53">
        <v>351</v>
      </c>
      <c r="D29" s="25">
        <v>394</v>
      </c>
      <c r="E29" s="25">
        <v>325.15125537232399</v>
      </c>
      <c r="F29" s="25">
        <v>396.71431243140597</v>
      </c>
      <c r="G29" s="25">
        <v>379.01762276706103</v>
      </c>
      <c r="H29" s="39">
        <f t="shared" si="2"/>
        <v>7.250777526270266E-3</v>
      </c>
      <c r="I29" s="39">
        <f t="shared" si="0"/>
        <v>0.16568047337278108</v>
      </c>
      <c r="J29" s="53">
        <f t="shared" si="1"/>
        <v>56</v>
      </c>
      <c r="K29" s="53">
        <f t="shared" si="3"/>
        <v>43</v>
      </c>
      <c r="L29" s="97">
        <f t="shared" si="4"/>
        <v>-17.696689664344945</v>
      </c>
    </row>
    <row r="30" spans="1:12" ht="16.5" customHeight="1">
      <c r="A30" s="44" t="s">
        <v>201</v>
      </c>
      <c r="B30" s="68">
        <v>236</v>
      </c>
      <c r="C30" s="53">
        <v>194</v>
      </c>
      <c r="D30" s="25">
        <v>224</v>
      </c>
      <c r="E30" s="25">
        <v>218.21045514353199</v>
      </c>
      <c r="F30" s="25">
        <v>206.038327624099</v>
      </c>
      <c r="G30" s="25">
        <v>205.731345468368</v>
      </c>
      <c r="H30" s="39">
        <f t="shared" si="2"/>
        <v>4.1222694565597453E-3</v>
      </c>
      <c r="I30" s="39">
        <f t="shared" si="0"/>
        <v>-5.0847457627118647E-2</v>
      </c>
      <c r="J30" s="53">
        <f t="shared" si="1"/>
        <v>-12</v>
      </c>
      <c r="K30" s="53">
        <f t="shared" si="3"/>
        <v>30</v>
      </c>
      <c r="L30" s="97">
        <f t="shared" si="4"/>
        <v>-0.30698215573099219</v>
      </c>
    </row>
    <row r="31" spans="1:12" ht="16.5" customHeight="1">
      <c r="A31" s="44" t="s">
        <v>202</v>
      </c>
      <c r="B31" s="68">
        <v>217</v>
      </c>
      <c r="C31" s="53">
        <v>203</v>
      </c>
      <c r="D31" s="25">
        <v>207</v>
      </c>
      <c r="E31" s="25">
        <v>232.33691696047401</v>
      </c>
      <c r="F31" s="25">
        <v>265.76070101504803</v>
      </c>
      <c r="G31" s="25">
        <v>223.345265314221</v>
      </c>
      <c r="H31" s="39">
        <f t="shared" si="2"/>
        <v>3.8094186495886933E-3</v>
      </c>
      <c r="I31" s="39">
        <f t="shared" si="0"/>
        <v>-4.6082949308755762E-2</v>
      </c>
      <c r="J31" s="53">
        <f t="shared" si="1"/>
        <v>-10</v>
      </c>
      <c r="K31" s="53">
        <f t="shared" si="3"/>
        <v>4</v>
      </c>
      <c r="L31" s="97">
        <f t="shared" si="4"/>
        <v>-42.415435700827032</v>
      </c>
    </row>
    <row r="32" spans="1:12" ht="16.5" customHeight="1">
      <c r="A32" s="44" t="s">
        <v>203</v>
      </c>
      <c r="B32" s="68">
        <v>110</v>
      </c>
      <c r="C32" s="53">
        <v>77</v>
      </c>
      <c r="D32" s="25">
        <v>142</v>
      </c>
      <c r="E32" s="25">
        <v>91.166445812726906</v>
      </c>
      <c r="F32" s="25">
        <v>109.93882086326001</v>
      </c>
      <c r="G32" s="25">
        <v>118.604061617604</v>
      </c>
      <c r="H32" s="39">
        <f t="shared" si="2"/>
        <v>2.6132243876405528E-3</v>
      </c>
      <c r="I32" s="39">
        <f t="shared" si="0"/>
        <v>0.29090909090909089</v>
      </c>
      <c r="J32" s="53">
        <f t="shared" si="1"/>
        <v>32</v>
      </c>
      <c r="K32" s="53">
        <f t="shared" si="3"/>
        <v>65</v>
      </c>
      <c r="L32" s="97">
        <f t="shared" si="4"/>
        <v>8.6652407543439978</v>
      </c>
    </row>
    <row r="33" spans="1:12" ht="16.5" customHeight="1">
      <c r="A33" s="44" t="s">
        <v>204</v>
      </c>
      <c r="B33" s="68">
        <v>318</v>
      </c>
      <c r="C33" s="53">
        <v>199</v>
      </c>
      <c r="D33" s="25">
        <v>228</v>
      </c>
      <c r="E33" s="25">
        <v>277.08617593510098</v>
      </c>
      <c r="F33" s="25">
        <v>258.92378462697002</v>
      </c>
      <c r="G33" s="25">
        <v>198.67094776371701</v>
      </c>
      <c r="H33" s="39">
        <f t="shared" si="2"/>
        <v>4.1958814111411691E-3</v>
      </c>
      <c r="I33" s="39">
        <f t="shared" si="0"/>
        <v>-0.28301886792452829</v>
      </c>
      <c r="J33" s="53">
        <f t="shared" si="1"/>
        <v>-90</v>
      </c>
      <c r="K33" s="53">
        <f t="shared" si="3"/>
        <v>29</v>
      </c>
      <c r="L33" s="97">
        <f t="shared" si="4"/>
        <v>-60.252836863253009</v>
      </c>
    </row>
    <row r="34" spans="1:12" ht="16.5" customHeight="1">
      <c r="A34" s="44" t="s">
        <v>205</v>
      </c>
      <c r="B34" s="68">
        <v>503</v>
      </c>
      <c r="C34" s="53">
        <v>494</v>
      </c>
      <c r="D34" s="25">
        <v>543</v>
      </c>
      <c r="E34" s="25">
        <v>492.66731054665598</v>
      </c>
      <c r="F34" s="25">
        <v>556.76643341763304</v>
      </c>
      <c r="G34" s="25">
        <v>565.59782300649704</v>
      </c>
      <c r="H34" s="39">
        <f t="shared" si="2"/>
        <v>9.9928228344283113E-3</v>
      </c>
      <c r="I34" s="39">
        <f t="shared" si="0"/>
        <v>7.9522862823061632E-2</v>
      </c>
      <c r="J34" s="53">
        <f t="shared" si="1"/>
        <v>40</v>
      </c>
      <c r="K34" s="53">
        <f t="shared" si="3"/>
        <v>49</v>
      </c>
      <c r="L34" s="97">
        <f t="shared" si="4"/>
        <v>8.8313895888639991</v>
      </c>
    </row>
    <row r="35" spans="1:12" ht="16.5" customHeight="1">
      <c r="A35" s="44" t="s">
        <v>206</v>
      </c>
      <c r="B35" s="68">
        <v>1002</v>
      </c>
      <c r="C35" s="53">
        <v>1284</v>
      </c>
      <c r="D35" s="25">
        <v>1158</v>
      </c>
      <c r="E35" s="25">
        <v>1036.3279604396901</v>
      </c>
      <c r="F35" s="25">
        <v>1367.3998348602199</v>
      </c>
      <c r="G35" s="25">
        <v>1216.61153808005</v>
      </c>
      <c r="H35" s="39">
        <f t="shared" si="2"/>
        <v>2.1310660851322254E-2</v>
      </c>
      <c r="I35" s="39">
        <f t="shared" si="0"/>
        <v>0.15568862275449102</v>
      </c>
      <c r="J35" s="53">
        <f t="shared" si="1"/>
        <v>156</v>
      </c>
      <c r="K35" s="53">
        <f t="shared" si="3"/>
        <v>-126</v>
      </c>
      <c r="L35" s="97">
        <f t="shared" si="4"/>
        <v>-150.78829678016996</v>
      </c>
    </row>
    <row r="36" spans="1:12" ht="16.5" customHeight="1">
      <c r="A36" s="44" t="s">
        <v>207</v>
      </c>
      <c r="B36" s="68">
        <v>275</v>
      </c>
      <c r="C36" s="53">
        <v>190</v>
      </c>
      <c r="D36" s="25">
        <v>208</v>
      </c>
      <c r="E36" s="25">
        <v>221.23591218536399</v>
      </c>
      <c r="F36" s="25">
        <v>215.61904725833099</v>
      </c>
      <c r="G36" s="25">
        <v>167.335278899928</v>
      </c>
      <c r="H36" s="39">
        <f t="shared" si="2"/>
        <v>3.8278216382340493E-3</v>
      </c>
      <c r="I36" s="39">
        <f t="shared" si="0"/>
        <v>-0.24363636363636362</v>
      </c>
      <c r="J36" s="53">
        <f t="shared" si="1"/>
        <v>-67</v>
      </c>
      <c r="K36" s="53">
        <f t="shared" si="3"/>
        <v>18</v>
      </c>
      <c r="L36" s="97">
        <f t="shared" si="4"/>
        <v>-48.283768358402995</v>
      </c>
    </row>
    <row r="37" spans="1:12" ht="16.5" customHeight="1">
      <c r="A37" s="44" t="s">
        <v>208</v>
      </c>
      <c r="B37" s="68">
        <v>85</v>
      </c>
      <c r="C37" s="53">
        <v>43</v>
      </c>
      <c r="D37" s="25">
        <v>82</v>
      </c>
      <c r="E37" s="25">
        <v>47.778921614449303</v>
      </c>
      <c r="F37" s="25">
        <v>71.257211669700396</v>
      </c>
      <c r="G37" s="25">
        <v>46.099134142207298</v>
      </c>
      <c r="H37" s="39">
        <f t="shared" si="2"/>
        <v>1.5090450689191925E-3</v>
      </c>
      <c r="I37" s="39">
        <f t="shared" si="0"/>
        <v>-3.5294117647058823E-2</v>
      </c>
      <c r="J37" s="53">
        <f t="shared" si="1"/>
        <v>-3</v>
      </c>
      <c r="K37" s="53">
        <f t="shared" si="3"/>
        <v>39</v>
      </c>
      <c r="L37" s="97">
        <f t="shared" si="4"/>
        <v>-25.158077527493099</v>
      </c>
    </row>
    <row r="38" spans="1:12" ht="16.5" customHeight="1">
      <c r="A38" s="44" t="s">
        <v>209</v>
      </c>
      <c r="B38" s="68">
        <v>54</v>
      </c>
      <c r="C38" s="53">
        <v>39</v>
      </c>
      <c r="D38" s="25">
        <v>30</v>
      </c>
      <c r="E38" s="25">
        <v>34.122992796362901</v>
      </c>
      <c r="F38" s="25">
        <v>67.721693351331396</v>
      </c>
      <c r="G38" s="25">
        <v>22.158412369973899</v>
      </c>
      <c r="H38" s="39">
        <f t="shared" si="2"/>
        <v>5.5208965936068017E-4</v>
      </c>
      <c r="I38" s="39">
        <f t="shared" si="0"/>
        <v>-0.44444444444444442</v>
      </c>
      <c r="J38" s="53">
        <f t="shared" si="1"/>
        <v>-24</v>
      </c>
      <c r="K38" s="53">
        <f t="shared" si="3"/>
        <v>-9</v>
      </c>
      <c r="L38" s="97">
        <f t="shared" si="4"/>
        <v>-45.563280981357494</v>
      </c>
    </row>
    <row r="39" spans="1:12" ht="16.5" customHeight="1">
      <c r="A39" s="44" t="s">
        <v>210</v>
      </c>
      <c r="B39" s="68">
        <v>592</v>
      </c>
      <c r="C39" s="53">
        <v>449</v>
      </c>
      <c r="D39" s="25">
        <v>457</v>
      </c>
      <c r="E39" s="25">
        <v>550.13969879619594</v>
      </c>
      <c r="F39" s="25">
        <v>509.61431567924399</v>
      </c>
      <c r="G39" s="25">
        <v>427.85987426639599</v>
      </c>
      <c r="H39" s="39">
        <f t="shared" si="2"/>
        <v>8.4101658109276955E-3</v>
      </c>
      <c r="I39" s="39">
        <f t="shared" si="0"/>
        <v>-0.22804054054054054</v>
      </c>
      <c r="J39" s="53">
        <f t="shared" si="1"/>
        <v>-135</v>
      </c>
      <c r="K39" s="53">
        <f t="shared" si="3"/>
        <v>8</v>
      </c>
      <c r="L39" s="97">
        <f t="shared" si="4"/>
        <v>-81.754441412847996</v>
      </c>
    </row>
    <row r="40" spans="1:12" ht="16.5" customHeight="1">
      <c r="A40" s="44" t="s">
        <v>211</v>
      </c>
      <c r="B40" s="68">
        <v>67</v>
      </c>
      <c r="C40" s="53">
        <v>29</v>
      </c>
      <c r="D40" s="25">
        <v>42</v>
      </c>
      <c r="E40" s="25">
        <v>47.823833060258401</v>
      </c>
      <c r="F40" s="25">
        <v>54.681976978145798</v>
      </c>
      <c r="G40" s="25">
        <v>23.195808819599701</v>
      </c>
      <c r="H40" s="39">
        <f t="shared" si="2"/>
        <v>7.7292552310495219E-4</v>
      </c>
      <c r="I40" s="39">
        <f t="shared" si="0"/>
        <v>-0.37313432835820898</v>
      </c>
      <c r="J40" s="53">
        <f t="shared" si="1"/>
        <v>-25</v>
      </c>
      <c r="K40" s="53">
        <f t="shared" si="3"/>
        <v>13</v>
      </c>
      <c r="L40" s="97">
        <f t="shared" si="4"/>
        <v>-31.486168158546096</v>
      </c>
    </row>
    <row r="41" spans="1:12" ht="16.5" customHeight="1">
      <c r="A41" s="44" t="s">
        <v>212</v>
      </c>
      <c r="B41" s="68">
        <v>255</v>
      </c>
      <c r="C41" s="53">
        <v>164</v>
      </c>
      <c r="D41" s="25">
        <v>172</v>
      </c>
      <c r="E41" s="25">
        <v>189.79141399059</v>
      </c>
      <c r="F41" s="25">
        <v>192.010829917748</v>
      </c>
      <c r="G41" s="25">
        <v>129.311456824864</v>
      </c>
      <c r="H41" s="39">
        <f t="shared" si="2"/>
        <v>3.165314047001233E-3</v>
      </c>
      <c r="I41" s="39">
        <f t="shared" si="0"/>
        <v>-0.32549019607843138</v>
      </c>
      <c r="J41" s="53">
        <f t="shared" si="1"/>
        <v>-83</v>
      </c>
      <c r="K41" s="53">
        <f t="shared" si="3"/>
        <v>8</v>
      </c>
      <c r="L41" s="97">
        <f t="shared" si="4"/>
        <v>-62.699373092884002</v>
      </c>
    </row>
    <row r="42" spans="1:12" ht="16.5" customHeight="1">
      <c r="A42" s="44" t="s">
        <v>213</v>
      </c>
      <c r="B42" s="68">
        <v>17756</v>
      </c>
      <c r="C42" s="53">
        <v>17286</v>
      </c>
      <c r="D42" s="25">
        <v>17454</v>
      </c>
      <c r="E42" s="25">
        <v>16227.476039642301</v>
      </c>
      <c r="F42" s="25">
        <v>17000.109735974402</v>
      </c>
      <c r="G42" s="25">
        <v>16156.1704709023</v>
      </c>
      <c r="H42" s="39">
        <f t="shared" si="2"/>
        <v>0.32120576381604371</v>
      </c>
      <c r="I42" s="39">
        <f t="shared" si="0"/>
        <v>-1.7008335210633024E-2</v>
      </c>
      <c r="J42" s="53">
        <f t="shared" si="1"/>
        <v>-302</v>
      </c>
      <c r="K42" s="53">
        <f t="shared" si="3"/>
        <v>168</v>
      </c>
      <c r="L42" s="97">
        <f t="shared" si="4"/>
        <v>-843.93926507210199</v>
      </c>
    </row>
    <row r="43" spans="1:12" ht="16.5" customHeight="1">
      <c r="A43" s="44" t="s">
        <v>214</v>
      </c>
      <c r="B43" s="68">
        <v>3557</v>
      </c>
      <c r="C43" s="53">
        <v>3612</v>
      </c>
      <c r="D43" s="25">
        <v>3607</v>
      </c>
      <c r="E43" s="25">
        <v>3510.6954350030001</v>
      </c>
      <c r="F43" s="25">
        <v>3858.0192665352802</v>
      </c>
      <c r="G43" s="25">
        <v>3562.2214351282901</v>
      </c>
      <c r="H43" s="39">
        <f t="shared" si="2"/>
        <v>6.6379580043799111E-2</v>
      </c>
      <c r="I43" s="39">
        <f t="shared" si="0"/>
        <v>1.4056789429294348E-2</v>
      </c>
      <c r="J43" s="53">
        <f t="shared" si="1"/>
        <v>50</v>
      </c>
      <c r="K43" s="53">
        <f t="shared" si="3"/>
        <v>-5</v>
      </c>
      <c r="L43" s="97">
        <f t="shared" si="4"/>
        <v>-295.7978314069901</v>
      </c>
    </row>
    <row r="44" spans="1:12" ht="16.5" customHeight="1">
      <c r="A44" s="44" t="s">
        <v>215</v>
      </c>
      <c r="B44" s="68">
        <v>496</v>
      </c>
      <c r="C44" s="53">
        <v>360</v>
      </c>
      <c r="D44" s="25">
        <v>445</v>
      </c>
      <c r="E44" s="25">
        <v>431.175362107485</v>
      </c>
      <c r="F44" s="25">
        <v>412.096443580602</v>
      </c>
      <c r="G44" s="25">
        <v>386.88677715447699</v>
      </c>
      <c r="H44" s="39">
        <f t="shared" si="2"/>
        <v>8.1893299471834224E-3</v>
      </c>
      <c r="I44" s="39">
        <f t="shared" si="0"/>
        <v>-0.1028225806451613</v>
      </c>
      <c r="J44" s="53">
        <f t="shared" si="1"/>
        <v>-51</v>
      </c>
      <c r="K44" s="53">
        <f t="shared" si="3"/>
        <v>85</v>
      </c>
      <c r="L44" s="97">
        <f t="shared" si="4"/>
        <v>-25.209666426125011</v>
      </c>
    </row>
    <row r="45" spans="1:12" ht="16.5" customHeight="1">
      <c r="A45" s="44" t="s">
        <v>216</v>
      </c>
      <c r="B45" s="68">
        <v>134</v>
      </c>
      <c r="C45" s="53">
        <v>92</v>
      </c>
      <c r="D45" s="25">
        <v>125</v>
      </c>
      <c r="E45" s="25">
        <v>109.06338415162899</v>
      </c>
      <c r="F45" s="25">
        <v>96.911778768568993</v>
      </c>
      <c r="G45" s="25">
        <v>101.765680587231</v>
      </c>
      <c r="H45" s="39">
        <f t="shared" si="2"/>
        <v>2.3003735806695009E-3</v>
      </c>
      <c r="I45" s="39">
        <f t="shared" si="0"/>
        <v>-6.7164179104477612E-2</v>
      </c>
      <c r="J45" s="53">
        <f t="shared" si="1"/>
        <v>-9</v>
      </c>
      <c r="K45" s="53">
        <f t="shared" si="3"/>
        <v>33</v>
      </c>
      <c r="L45" s="97">
        <f t="shared" si="4"/>
        <v>4.8539018186620098</v>
      </c>
    </row>
    <row r="46" spans="1:12" ht="16.5" customHeight="1">
      <c r="A46" s="44" t="s">
        <v>217</v>
      </c>
      <c r="B46" s="68">
        <v>176</v>
      </c>
      <c r="C46" s="53">
        <v>145</v>
      </c>
      <c r="D46" s="25">
        <v>154</v>
      </c>
      <c r="E46" s="25">
        <v>154.865409767535</v>
      </c>
      <c r="F46" s="25">
        <v>175.135819582832</v>
      </c>
      <c r="G46" s="25">
        <v>136.06459898321901</v>
      </c>
      <c r="H46" s="39">
        <f t="shared" si="2"/>
        <v>2.8340602513848251E-3</v>
      </c>
      <c r="I46" s="39">
        <f t="shared" si="0"/>
        <v>-0.125</v>
      </c>
      <c r="J46" s="53">
        <f t="shared" si="1"/>
        <v>-22</v>
      </c>
      <c r="K46" s="53">
        <f t="shared" si="3"/>
        <v>9</v>
      </c>
      <c r="L46" s="97">
        <f t="shared" si="4"/>
        <v>-39.071220599612985</v>
      </c>
    </row>
    <row r="47" spans="1:12" ht="16.5" customHeight="1">
      <c r="A47" s="44" t="s">
        <v>218</v>
      </c>
      <c r="B47" s="68">
        <v>97</v>
      </c>
      <c r="C47" s="53">
        <v>73</v>
      </c>
      <c r="D47" s="25">
        <v>62</v>
      </c>
      <c r="E47" s="25">
        <v>84.810750646124205</v>
      </c>
      <c r="F47" s="25">
        <v>107.440294260134</v>
      </c>
      <c r="G47" s="25">
        <v>55.180151161011999</v>
      </c>
      <c r="H47" s="39">
        <f t="shared" si="2"/>
        <v>1.1409852960120725E-3</v>
      </c>
      <c r="I47" s="39">
        <f t="shared" si="0"/>
        <v>-0.36082474226804123</v>
      </c>
      <c r="J47" s="53">
        <f t="shared" si="1"/>
        <v>-35</v>
      </c>
      <c r="K47" s="53">
        <f t="shared" si="3"/>
        <v>-11</v>
      </c>
      <c r="L47" s="97">
        <f t="shared" si="4"/>
        <v>-52.260143099121997</v>
      </c>
    </row>
    <row r="48" spans="1:12" ht="16.5" customHeight="1">
      <c r="A48" s="44" t="s">
        <v>219</v>
      </c>
      <c r="B48" s="68">
        <v>199</v>
      </c>
      <c r="C48" s="53">
        <v>113</v>
      </c>
      <c r="D48" s="25">
        <v>119</v>
      </c>
      <c r="E48" s="25">
        <v>156.64608248351399</v>
      </c>
      <c r="F48" s="25">
        <v>143.41111055019601</v>
      </c>
      <c r="G48" s="25">
        <v>94.993374416257197</v>
      </c>
      <c r="H48" s="39">
        <f t="shared" si="2"/>
        <v>2.1899556487973647E-3</v>
      </c>
      <c r="I48" s="39">
        <f t="shared" si="0"/>
        <v>-0.4020100502512563</v>
      </c>
      <c r="J48" s="53">
        <f t="shared" si="1"/>
        <v>-80</v>
      </c>
      <c r="K48" s="53">
        <f t="shared" si="3"/>
        <v>6</v>
      </c>
      <c r="L48" s="97">
        <f t="shared" si="4"/>
        <v>-48.417736133938817</v>
      </c>
    </row>
    <row r="49" spans="1:12" ht="16.5" customHeight="1">
      <c r="A49" s="44" t="s">
        <v>220</v>
      </c>
      <c r="B49" s="68">
        <v>844</v>
      </c>
      <c r="C49" s="53">
        <v>780</v>
      </c>
      <c r="D49" s="25">
        <v>770</v>
      </c>
      <c r="E49" s="25">
        <v>865.27473037914694</v>
      </c>
      <c r="F49" s="25">
        <v>882.740201873621</v>
      </c>
      <c r="G49" s="25">
        <v>859.77255008617999</v>
      </c>
      <c r="H49" s="39">
        <f t="shared" si="2"/>
        <v>1.4170301256924124E-2</v>
      </c>
      <c r="I49" s="39">
        <f t="shared" si="0"/>
        <v>-8.7677725118483416E-2</v>
      </c>
      <c r="J49" s="53">
        <f t="shared" si="1"/>
        <v>-74</v>
      </c>
      <c r="K49" s="53">
        <f t="shared" si="3"/>
        <v>-10</v>
      </c>
      <c r="L49" s="97">
        <f t="shared" si="4"/>
        <v>-22.967651787441014</v>
      </c>
    </row>
    <row r="50" spans="1:12" ht="16.5" customHeight="1">
      <c r="A50" s="44" t="s">
        <v>222</v>
      </c>
      <c r="B50" s="68">
        <v>54</v>
      </c>
      <c r="C50" s="53">
        <v>56</v>
      </c>
      <c r="D50" s="25">
        <v>34</v>
      </c>
      <c r="E50" s="25">
        <v>47.587243136486599</v>
      </c>
      <c r="F50" s="25">
        <v>66.959253215385701</v>
      </c>
      <c r="G50" s="25">
        <v>30.1458756245435</v>
      </c>
      <c r="H50" s="39">
        <f t="shared" si="2"/>
        <v>6.2570161394210418E-4</v>
      </c>
      <c r="I50" s="39">
        <f t="shared" si="0"/>
        <v>-0.37037037037037035</v>
      </c>
      <c r="J50" s="53">
        <f t="shared" si="1"/>
        <v>-20</v>
      </c>
      <c r="K50" s="53">
        <f t="shared" si="3"/>
        <v>-22</v>
      </c>
      <c r="L50" s="97">
        <f t="shared" si="4"/>
        <v>-36.813377590842201</v>
      </c>
    </row>
    <row r="51" spans="1:12" ht="16.5" customHeight="1">
      <c r="A51" s="44" t="s">
        <v>130</v>
      </c>
      <c r="B51" s="68">
        <v>150</v>
      </c>
      <c r="C51" s="53">
        <v>102</v>
      </c>
      <c r="D51" s="25">
        <v>120</v>
      </c>
      <c r="E51" s="25">
        <v>137.23198392931499</v>
      </c>
      <c r="F51" s="25">
        <v>120.591346680581</v>
      </c>
      <c r="G51" s="25">
        <v>110.69354011138</v>
      </c>
      <c r="H51" s="39">
        <f t="shared" si="2"/>
        <v>2.2083586374427207E-3</v>
      </c>
      <c r="I51" s="39">
        <f t="shared" si="0"/>
        <v>-0.2</v>
      </c>
      <c r="J51" s="53">
        <f t="shared" si="1"/>
        <v>-30</v>
      </c>
      <c r="K51" s="53">
        <f t="shared" si="3"/>
        <v>18</v>
      </c>
      <c r="L51" s="97">
        <f t="shared" si="4"/>
        <v>-9.8978065692009949</v>
      </c>
    </row>
    <row r="52" spans="1:12" ht="16.5" customHeight="1">
      <c r="A52" s="44" t="s">
        <v>223</v>
      </c>
      <c r="B52" s="68">
        <v>258</v>
      </c>
      <c r="C52" s="53">
        <v>223</v>
      </c>
      <c r="D52" s="25">
        <v>239</v>
      </c>
      <c r="E52" s="25">
        <v>245.157914870301</v>
      </c>
      <c r="F52" s="25">
        <v>222.30584458308999</v>
      </c>
      <c r="G52" s="25">
        <v>227.142074890419</v>
      </c>
      <c r="H52" s="39">
        <f t="shared" si="2"/>
        <v>4.398314286240085E-3</v>
      </c>
      <c r="I52" s="39">
        <f t="shared" si="0"/>
        <v>-7.3643410852713184E-2</v>
      </c>
      <c r="J52" s="53">
        <f t="shared" si="1"/>
        <v>-19</v>
      </c>
      <c r="K52" s="53">
        <f t="shared" si="3"/>
        <v>16</v>
      </c>
      <c r="L52" s="97">
        <f t="shared" si="4"/>
        <v>4.8362303073290036</v>
      </c>
    </row>
    <row r="53" spans="1:12" ht="16.5" customHeight="1">
      <c r="A53" s="44" t="s">
        <v>221</v>
      </c>
      <c r="B53" s="68">
        <v>85</v>
      </c>
      <c r="C53" s="53">
        <v>92</v>
      </c>
      <c r="D53" s="25">
        <v>104</v>
      </c>
      <c r="E53" s="25">
        <v>79.717740139929703</v>
      </c>
      <c r="F53" s="25">
        <v>97.344932308022905</v>
      </c>
      <c r="G53" s="25">
        <v>98.999728508730001</v>
      </c>
      <c r="H53" s="39">
        <f t="shared" si="2"/>
        <v>1.9139108191170246E-3</v>
      </c>
      <c r="I53" s="39">
        <f t="shared" si="0"/>
        <v>0.22352941176470589</v>
      </c>
      <c r="J53" s="53">
        <f t="shared" si="1"/>
        <v>19</v>
      </c>
      <c r="K53" s="53">
        <f t="shared" si="3"/>
        <v>12</v>
      </c>
      <c r="L53" s="97">
        <f t="shared" si="4"/>
        <v>1.6547962007070964</v>
      </c>
    </row>
    <row r="54" spans="1:12" ht="16.5" customHeight="1">
      <c r="A54" s="44" t="s">
        <v>224</v>
      </c>
      <c r="B54" s="68">
        <v>1666</v>
      </c>
      <c r="C54" s="53">
        <v>1506</v>
      </c>
      <c r="D54" s="25">
        <v>1638</v>
      </c>
      <c r="E54" s="25">
        <v>1593.3588005951401</v>
      </c>
      <c r="F54" s="25">
        <v>1686.3643378300301</v>
      </c>
      <c r="G54" s="25">
        <v>1597.3005939867801</v>
      </c>
      <c r="H54" s="39">
        <f t="shared" si="2"/>
        <v>3.0144095401093137E-2</v>
      </c>
      <c r="I54" s="39">
        <f t="shared" si="0"/>
        <v>-1.680672268907563E-2</v>
      </c>
      <c r="J54" s="53">
        <f t="shared" si="1"/>
        <v>-28</v>
      </c>
      <c r="K54" s="53">
        <f t="shared" si="3"/>
        <v>132</v>
      </c>
      <c r="L54" s="97">
        <f t="shared" si="4"/>
        <v>-89.063743843249995</v>
      </c>
    </row>
    <row r="55" spans="1:12" ht="16.5" customHeight="1">
      <c r="A55" s="44" t="s">
        <v>225</v>
      </c>
      <c r="B55" s="68">
        <v>860</v>
      </c>
      <c r="C55" s="53">
        <v>665</v>
      </c>
      <c r="D55" s="25">
        <v>1026</v>
      </c>
      <c r="E55" s="25">
        <v>755.91104165256002</v>
      </c>
      <c r="F55" s="25">
        <v>799.44112965387205</v>
      </c>
      <c r="G55" s="25">
        <v>884.72749458328303</v>
      </c>
      <c r="H55" s="39">
        <f t="shared" si="2"/>
        <v>1.8881466350135261E-2</v>
      </c>
      <c r="I55" s="39">
        <f t="shared" si="0"/>
        <v>0.19302325581395349</v>
      </c>
      <c r="J55" s="53">
        <f t="shared" si="1"/>
        <v>166</v>
      </c>
      <c r="K55" s="53">
        <f t="shared" si="3"/>
        <v>361</v>
      </c>
      <c r="L55" s="97">
        <f t="shared" si="4"/>
        <v>85.286364929410979</v>
      </c>
    </row>
    <row r="56" spans="1:12" ht="16.5" customHeight="1">
      <c r="A56" s="44" t="s">
        <v>226</v>
      </c>
      <c r="B56" s="68">
        <v>288</v>
      </c>
      <c r="C56" s="53">
        <v>187</v>
      </c>
      <c r="D56" s="25">
        <v>196</v>
      </c>
      <c r="E56" s="25">
        <v>301.58797928694401</v>
      </c>
      <c r="F56" s="25">
        <v>264.57074212816002</v>
      </c>
      <c r="G56" s="25">
        <v>211.38533054455701</v>
      </c>
      <c r="H56" s="39">
        <f t="shared" si="2"/>
        <v>3.6069857744897771E-3</v>
      </c>
      <c r="I56" s="39">
        <f t="shared" si="0"/>
        <v>-0.31944444444444442</v>
      </c>
      <c r="J56" s="53">
        <f t="shared" si="1"/>
        <v>-92</v>
      </c>
      <c r="K56" s="53">
        <f t="shared" si="3"/>
        <v>9</v>
      </c>
      <c r="L56" s="97">
        <f t="shared" si="4"/>
        <v>-53.185411583603013</v>
      </c>
    </row>
    <row r="57" spans="1:12" ht="16.5" customHeight="1">
      <c r="A57" s="44" t="s">
        <v>227</v>
      </c>
      <c r="B57" s="68">
        <v>361</v>
      </c>
      <c r="C57" s="53">
        <v>292</v>
      </c>
      <c r="D57" s="25">
        <v>319</v>
      </c>
      <c r="E57" s="25">
        <v>309.975899798341</v>
      </c>
      <c r="F57" s="25">
        <v>331.40471509579402</v>
      </c>
      <c r="G57" s="25">
        <v>287.21749930977802</v>
      </c>
      <c r="H57" s="39">
        <f t="shared" si="2"/>
        <v>5.870553377868566E-3</v>
      </c>
      <c r="I57" s="39">
        <f t="shared" si="0"/>
        <v>-0.11634349030470914</v>
      </c>
      <c r="J57" s="53">
        <f t="shared" si="1"/>
        <v>-42</v>
      </c>
      <c r="K57" s="53">
        <f t="shared" si="3"/>
        <v>27</v>
      </c>
      <c r="L57" s="97">
        <f t="shared" si="4"/>
        <v>-44.187215786015997</v>
      </c>
    </row>
    <row r="58" spans="1:12" ht="16.5" customHeight="1">
      <c r="A58" s="44" t="s">
        <v>228</v>
      </c>
      <c r="B58" s="68">
        <v>863</v>
      </c>
      <c r="C58" s="53">
        <v>848</v>
      </c>
      <c r="D58" s="25">
        <v>818</v>
      </c>
      <c r="E58" s="25">
        <v>823.11388016184696</v>
      </c>
      <c r="F58" s="25">
        <v>886.52064545806002</v>
      </c>
      <c r="G58" s="25">
        <v>780.68543620869195</v>
      </c>
      <c r="H58" s="39">
        <f t="shared" si="2"/>
        <v>1.5053644711901213E-2</v>
      </c>
      <c r="I58" s="39">
        <f t="shared" si="0"/>
        <v>-5.2143684820393978E-2</v>
      </c>
      <c r="J58" s="53">
        <f t="shared" si="1"/>
        <v>-45</v>
      </c>
      <c r="K58" s="53">
        <f t="shared" si="3"/>
        <v>-30</v>
      </c>
      <c r="L58" s="97">
        <f t="shared" si="4"/>
        <v>-105.83520924936806</v>
      </c>
    </row>
    <row r="59" spans="1:12" ht="16.5" customHeight="1">
      <c r="A59" s="44" t="s">
        <v>229</v>
      </c>
      <c r="B59" s="68">
        <v>219</v>
      </c>
      <c r="C59" s="53">
        <v>306</v>
      </c>
      <c r="D59" s="25">
        <v>251</v>
      </c>
      <c r="E59" s="25">
        <v>204.84405601086701</v>
      </c>
      <c r="F59" s="25">
        <v>346.52534543878198</v>
      </c>
      <c r="G59" s="25">
        <v>236.802447480083</v>
      </c>
      <c r="H59" s="39">
        <f t="shared" si="2"/>
        <v>4.6191501499843572E-3</v>
      </c>
      <c r="I59" s="39">
        <f t="shared" si="0"/>
        <v>0.14611872146118721</v>
      </c>
      <c r="J59" s="53">
        <f t="shared" si="1"/>
        <v>32</v>
      </c>
      <c r="K59" s="53">
        <f t="shared" si="3"/>
        <v>-55</v>
      </c>
      <c r="L59" s="97">
        <f t="shared" si="4"/>
        <v>-109.72289795869898</v>
      </c>
    </row>
    <row r="60" spans="1:12" ht="16.5" customHeight="1">
      <c r="A60" s="44" t="s">
        <v>230</v>
      </c>
      <c r="B60" s="68">
        <v>979</v>
      </c>
      <c r="C60" s="53">
        <v>989</v>
      </c>
      <c r="D60" s="25">
        <v>1024</v>
      </c>
      <c r="E60" s="25">
        <v>858.53215679573896</v>
      </c>
      <c r="F60" s="25">
        <v>1113.3493976002201</v>
      </c>
      <c r="G60" s="25">
        <v>897.99482181002202</v>
      </c>
      <c r="H60" s="39">
        <f t="shared" si="2"/>
        <v>1.884466037284455E-2</v>
      </c>
      <c r="I60" s="39">
        <f t="shared" si="0"/>
        <v>4.5965270684371805E-2</v>
      </c>
      <c r="J60" s="53">
        <f t="shared" si="1"/>
        <v>45</v>
      </c>
      <c r="K60" s="53">
        <f t="shared" si="3"/>
        <v>35</v>
      </c>
      <c r="L60" s="97">
        <f t="shared" si="4"/>
        <v>-215.35457579019806</v>
      </c>
    </row>
    <row r="61" spans="1:12" ht="16.5" customHeight="1">
      <c r="A61" s="44" t="s">
        <v>231</v>
      </c>
      <c r="B61" s="68">
        <v>516</v>
      </c>
      <c r="C61" s="53">
        <v>479</v>
      </c>
      <c r="D61" s="25">
        <v>487</v>
      </c>
      <c r="E61" s="25">
        <v>885.71000902108096</v>
      </c>
      <c r="F61" s="25">
        <v>1042.0685311682701</v>
      </c>
      <c r="G61" s="25">
        <v>829.53785594946896</v>
      </c>
      <c r="H61" s="39">
        <f t="shared" si="2"/>
        <v>8.9622554702883748E-3</v>
      </c>
      <c r="I61" s="39">
        <f t="shared" si="0"/>
        <v>-5.6201550387596902E-2</v>
      </c>
      <c r="J61" s="53">
        <f t="shared" si="1"/>
        <v>-29</v>
      </c>
      <c r="K61" s="53">
        <f t="shared" si="3"/>
        <v>8</v>
      </c>
      <c r="L61" s="97">
        <f t="shared" si="4"/>
        <v>-212.53067521880109</v>
      </c>
    </row>
    <row r="62" spans="1:12" ht="16.5" customHeight="1">
      <c r="A62" s="44" t="s">
        <v>232</v>
      </c>
      <c r="B62" s="68">
        <v>100</v>
      </c>
      <c r="C62" s="53">
        <v>59</v>
      </c>
      <c r="D62" s="25">
        <v>93</v>
      </c>
      <c r="E62" s="25">
        <v>57.862306125746699</v>
      </c>
      <c r="F62" s="25">
        <v>105.66478543111801</v>
      </c>
      <c r="G62" s="25">
        <v>56.271243915659703</v>
      </c>
      <c r="H62" s="39">
        <f t="shared" si="2"/>
        <v>1.7114779440181086E-3</v>
      </c>
      <c r="I62" s="39">
        <f t="shared" si="0"/>
        <v>-7.0000000000000007E-2</v>
      </c>
      <c r="J62" s="53">
        <f t="shared" si="1"/>
        <v>-7</v>
      </c>
      <c r="K62" s="53">
        <f t="shared" si="3"/>
        <v>34</v>
      </c>
      <c r="L62" s="97">
        <f t="shared" si="4"/>
        <v>-49.393541515458303</v>
      </c>
    </row>
    <row r="63" spans="1:12" ht="16.5" customHeight="1">
      <c r="A63" s="44" t="s">
        <v>233</v>
      </c>
      <c r="B63" s="68">
        <v>162</v>
      </c>
      <c r="C63" s="53">
        <v>112</v>
      </c>
      <c r="D63" s="25">
        <v>167</v>
      </c>
      <c r="E63" s="25">
        <v>142.74855483393301</v>
      </c>
      <c r="F63" s="25">
        <v>138.16005339902901</v>
      </c>
      <c r="G63" s="25">
        <v>146.455520138597</v>
      </c>
      <c r="H63" s="39">
        <f t="shared" si="2"/>
        <v>3.0732991037744528E-3</v>
      </c>
      <c r="I63" s="39">
        <f t="shared" si="0"/>
        <v>3.0864197530864196E-2</v>
      </c>
      <c r="J63" s="53">
        <f t="shared" si="1"/>
        <v>5</v>
      </c>
      <c r="K63" s="53">
        <f t="shared" si="3"/>
        <v>55</v>
      </c>
      <c r="L63" s="97">
        <f t="shared" si="4"/>
        <v>8.2954667395679849</v>
      </c>
    </row>
    <row r="64" spans="1:12" ht="16.5" customHeight="1">
      <c r="A64" s="44" t="s">
        <v>234</v>
      </c>
      <c r="B64" s="68">
        <v>156</v>
      </c>
      <c r="C64" s="53">
        <v>109</v>
      </c>
      <c r="D64" s="25">
        <v>141</v>
      </c>
      <c r="E64" s="25">
        <v>154.12755017336099</v>
      </c>
      <c r="F64" s="25">
        <v>145.00801847220001</v>
      </c>
      <c r="G64" s="25">
        <v>139.307554480596</v>
      </c>
      <c r="H64" s="39">
        <f t="shared" si="2"/>
        <v>2.5948213989951969E-3</v>
      </c>
      <c r="I64" s="39">
        <f t="shared" si="0"/>
        <v>-9.6153846153846159E-2</v>
      </c>
      <c r="J64" s="53">
        <f t="shared" si="1"/>
        <v>-15</v>
      </c>
      <c r="K64" s="53">
        <f t="shared" si="3"/>
        <v>32</v>
      </c>
      <c r="L64" s="97">
        <f t="shared" si="4"/>
        <v>-5.7004639916040105</v>
      </c>
    </row>
    <row r="65" spans="1:12" ht="16.5" customHeight="1">
      <c r="A65" s="44" t="s">
        <v>235</v>
      </c>
      <c r="B65" s="68">
        <v>402</v>
      </c>
      <c r="C65" s="53">
        <v>264</v>
      </c>
      <c r="D65" s="25">
        <v>342</v>
      </c>
      <c r="E65" s="25">
        <v>296.29656110837402</v>
      </c>
      <c r="F65" s="25">
        <v>303.453961677785</v>
      </c>
      <c r="G65" s="25">
        <v>255.92129415691301</v>
      </c>
      <c r="H65" s="39">
        <f t="shared" si="2"/>
        <v>6.2938221167117541E-3</v>
      </c>
      <c r="I65" s="39">
        <f t="shared" si="0"/>
        <v>-0.14925373134328357</v>
      </c>
      <c r="J65" s="53">
        <f t="shared" si="1"/>
        <v>-60</v>
      </c>
      <c r="K65" s="53">
        <f t="shared" si="3"/>
        <v>78</v>
      </c>
      <c r="L65" s="97">
        <f t="shared" si="4"/>
        <v>-47.532667520871996</v>
      </c>
    </row>
    <row r="66" spans="1:12" ht="16.5" customHeight="1">
      <c r="A66" s="44" t="s">
        <v>236</v>
      </c>
      <c r="B66" s="68">
        <v>267</v>
      </c>
      <c r="C66" s="53">
        <v>196</v>
      </c>
      <c r="D66" s="25">
        <v>228</v>
      </c>
      <c r="E66" s="25">
        <v>197.296800912831</v>
      </c>
      <c r="F66" s="25">
        <v>209.78153416306901</v>
      </c>
      <c r="G66" s="25">
        <v>168.47758574017701</v>
      </c>
      <c r="H66" s="39">
        <f t="shared" si="2"/>
        <v>4.1958814111411691E-3</v>
      </c>
      <c r="I66" s="39">
        <f t="shared" si="0"/>
        <v>-0.14606741573033707</v>
      </c>
      <c r="J66" s="53">
        <f t="shared" si="1"/>
        <v>-39</v>
      </c>
      <c r="K66" s="53">
        <f t="shared" si="3"/>
        <v>32</v>
      </c>
      <c r="L66" s="97">
        <f t="shared" si="4"/>
        <v>-41.303948422892006</v>
      </c>
    </row>
    <row r="67" spans="1:12" ht="16.5" customHeight="1">
      <c r="A67" s="44" t="s">
        <v>237</v>
      </c>
      <c r="B67" s="68">
        <v>175</v>
      </c>
      <c r="C67" s="53">
        <v>132</v>
      </c>
      <c r="D67" s="25">
        <v>162</v>
      </c>
      <c r="E67" s="25">
        <v>151.37273581015501</v>
      </c>
      <c r="F67" s="25">
        <v>147.66080458165399</v>
      </c>
      <c r="G67" s="25">
        <v>142.07496064285201</v>
      </c>
      <c r="H67" s="39">
        <f t="shared" si="2"/>
        <v>2.9812841605476731E-3</v>
      </c>
      <c r="I67" s="39">
        <f t="shared" ref="I67:I84" si="5">(D67-B67)/B67</f>
        <v>-7.4285714285714288E-2</v>
      </c>
      <c r="J67" s="53">
        <f t="shared" ref="J67:J84" si="6">D67-B67</f>
        <v>-13</v>
      </c>
      <c r="K67" s="53">
        <f t="shared" si="3"/>
        <v>30</v>
      </c>
      <c r="L67" s="97">
        <f t="shared" si="4"/>
        <v>-5.585843938801986</v>
      </c>
    </row>
    <row r="68" spans="1:12" ht="16.5" customHeight="1">
      <c r="A68" s="44" t="s">
        <v>238</v>
      </c>
      <c r="B68" s="68">
        <v>684</v>
      </c>
      <c r="C68" s="53">
        <v>742</v>
      </c>
      <c r="D68" s="25">
        <v>703</v>
      </c>
      <c r="E68" s="25">
        <v>629.28212729440395</v>
      </c>
      <c r="F68" s="25">
        <v>767.09231546912395</v>
      </c>
      <c r="G68" s="25">
        <v>662.39092684616298</v>
      </c>
      <c r="H68" s="39">
        <f t="shared" ref="H68:H84" si="7">D68/$D$84</f>
        <v>1.2937301017685272E-2</v>
      </c>
      <c r="I68" s="39">
        <f t="shared" si="5"/>
        <v>2.7777777777777776E-2</v>
      </c>
      <c r="J68" s="53">
        <f t="shared" si="6"/>
        <v>19</v>
      </c>
      <c r="K68" s="53">
        <f t="shared" ref="K68:K84" si="8">D68-C68</f>
        <v>-39</v>
      </c>
      <c r="L68" s="97">
        <f t="shared" ref="L68:L84" si="9">G68-F68</f>
        <v>-104.70138862296096</v>
      </c>
    </row>
    <row r="69" spans="1:12" ht="16.5" customHeight="1">
      <c r="A69" s="44" t="s">
        <v>239</v>
      </c>
      <c r="B69" s="68">
        <v>762</v>
      </c>
      <c r="C69" s="53">
        <v>695</v>
      </c>
      <c r="D69" s="25">
        <v>842</v>
      </c>
      <c r="E69" s="25">
        <v>573.931051771753</v>
      </c>
      <c r="F69" s="25">
        <v>774.00942683153005</v>
      </c>
      <c r="G69" s="25">
        <v>663.54486725090999</v>
      </c>
      <c r="H69" s="39">
        <f t="shared" si="7"/>
        <v>1.5495316439389758E-2</v>
      </c>
      <c r="I69" s="39">
        <f t="shared" si="5"/>
        <v>0.10498687664041995</v>
      </c>
      <c r="J69" s="53">
        <f t="shared" si="6"/>
        <v>80</v>
      </c>
      <c r="K69" s="53">
        <f t="shared" si="8"/>
        <v>147</v>
      </c>
      <c r="L69" s="97">
        <f t="shared" si="9"/>
        <v>-110.46455958062006</v>
      </c>
    </row>
    <row r="70" spans="1:12" ht="16.5" customHeight="1">
      <c r="A70" s="44" t="s">
        <v>240</v>
      </c>
      <c r="B70" s="68">
        <v>91</v>
      </c>
      <c r="C70" s="53">
        <v>65</v>
      </c>
      <c r="D70" s="25">
        <v>88</v>
      </c>
      <c r="E70" s="25">
        <v>65.532020896659901</v>
      </c>
      <c r="F70" s="25">
        <v>93.651429436463104</v>
      </c>
      <c r="G70" s="25">
        <v>70.202274314343001</v>
      </c>
      <c r="H70" s="39">
        <f t="shared" si="7"/>
        <v>1.6194630007913286E-3</v>
      </c>
      <c r="I70" s="39">
        <f t="shared" si="5"/>
        <v>-3.2967032967032968E-2</v>
      </c>
      <c r="J70" s="53">
        <f t="shared" si="6"/>
        <v>-3</v>
      </c>
      <c r="K70" s="53">
        <f t="shared" si="8"/>
        <v>23</v>
      </c>
      <c r="L70" s="97">
        <f t="shared" si="9"/>
        <v>-23.449155122120104</v>
      </c>
    </row>
    <row r="71" spans="1:12" ht="16.5" customHeight="1">
      <c r="A71" s="44" t="s">
        <v>241</v>
      </c>
      <c r="B71" s="68">
        <v>82</v>
      </c>
      <c r="C71" s="53">
        <v>92</v>
      </c>
      <c r="D71" s="25">
        <v>136</v>
      </c>
      <c r="E71" s="25">
        <v>62.842710401229901</v>
      </c>
      <c r="F71" s="25">
        <v>120.21969964785799</v>
      </c>
      <c r="G71" s="25">
        <v>104.230977308805</v>
      </c>
      <c r="H71" s="39">
        <f t="shared" si="7"/>
        <v>2.5028064557684167E-3</v>
      </c>
      <c r="I71" s="39">
        <f t="shared" si="5"/>
        <v>0.65853658536585369</v>
      </c>
      <c r="J71" s="53">
        <f t="shared" si="6"/>
        <v>54</v>
      </c>
      <c r="K71" s="53">
        <f t="shared" si="8"/>
        <v>44</v>
      </c>
      <c r="L71" s="97">
        <f t="shared" si="9"/>
        <v>-15.988722339052998</v>
      </c>
    </row>
    <row r="72" spans="1:12" ht="16.5" customHeight="1">
      <c r="A72" s="44" t="s">
        <v>242</v>
      </c>
      <c r="B72" s="68">
        <v>311</v>
      </c>
      <c r="C72" s="53">
        <v>198</v>
      </c>
      <c r="D72" s="25">
        <v>253</v>
      </c>
      <c r="E72" s="25">
        <v>278.42775961986501</v>
      </c>
      <c r="F72" s="25">
        <v>287.60134797278198</v>
      </c>
      <c r="G72" s="25">
        <v>227.39333363612599</v>
      </c>
      <c r="H72" s="39">
        <f t="shared" si="7"/>
        <v>4.6559561272750691E-3</v>
      </c>
      <c r="I72" s="39">
        <f t="shared" si="5"/>
        <v>-0.18649517684887459</v>
      </c>
      <c r="J72" s="53">
        <f t="shared" si="6"/>
        <v>-58</v>
      </c>
      <c r="K72" s="53">
        <f t="shared" si="8"/>
        <v>55</v>
      </c>
      <c r="L72" s="97">
        <f t="shared" si="9"/>
        <v>-60.208014336655992</v>
      </c>
    </row>
    <row r="73" spans="1:12" ht="16.5" customHeight="1">
      <c r="A73" s="44" t="s">
        <v>243</v>
      </c>
      <c r="B73" s="68">
        <v>498</v>
      </c>
      <c r="C73" s="53">
        <v>342</v>
      </c>
      <c r="D73" s="25">
        <v>368</v>
      </c>
      <c r="E73" s="25">
        <v>398.46004201273001</v>
      </c>
      <c r="F73" s="25">
        <v>376.36482975438798</v>
      </c>
      <c r="G73" s="25">
        <v>328.64741618328998</v>
      </c>
      <c r="H73" s="39">
        <f t="shared" si="7"/>
        <v>6.7722998214910105E-3</v>
      </c>
      <c r="I73" s="39">
        <f t="shared" si="5"/>
        <v>-0.26104417670682734</v>
      </c>
      <c r="J73" s="53">
        <f t="shared" si="6"/>
        <v>-130</v>
      </c>
      <c r="K73" s="53">
        <f t="shared" si="8"/>
        <v>26</v>
      </c>
      <c r="L73" s="97">
        <f t="shared" si="9"/>
        <v>-47.717413571098007</v>
      </c>
    </row>
    <row r="74" spans="1:12" ht="16.5" customHeight="1">
      <c r="A74" s="44" t="s">
        <v>244</v>
      </c>
      <c r="B74" s="68">
        <v>66</v>
      </c>
      <c r="C74" s="53">
        <v>98</v>
      </c>
      <c r="D74" s="25">
        <v>73</v>
      </c>
      <c r="E74" s="25">
        <v>74.2418995690565</v>
      </c>
      <c r="F74" s="25">
        <v>114.95756461579199</v>
      </c>
      <c r="G74" s="25">
        <v>82.937501413978794</v>
      </c>
      <c r="H74" s="39">
        <f t="shared" si="7"/>
        <v>1.3434181711109885E-3</v>
      </c>
      <c r="I74" s="39">
        <f t="shared" si="5"/>
        <v>0.10606060606060606</v>
      </c>
      <c r="J74" s="53">
        <f t="shared" si="6"/>
        <v>7</v>
      </c>
      <c r="K74" s="53">
        <f t="shared" si="8"/>
        <v>-25</v>
      </c>
      <c r="L74" s="97">
        <f t="shared" si="9"/>
        <v>-32.020063201813201</v>
      </c>
    </row>
    <row r="75" spans="1:12" ht="16.5" customHeight="1">
      <c r="A75" s="44" t="s">
        <v>245</v>
      </c>
      <c r="B75" s="68">
        <v>984</v>
      </c>
      <c r="C75" s="53">
        <v>1084</v>
      </c>
      <c r="D75" s="25">
        <v>1119</v>
      </c>
      <c r="E75" s="25">
        <v>1027.4477952725799</v>
      </c>
      <c r="F75" s="25">
        <v>1120.24324070175</v>
      </c>
      <c r="G75" s="25">
        <v>1164.8673833594801</v>
      </c>
      <c r="H75" s="39">
        <f t="shared" si="7"/>
        <v>2.059294429415337E-2</v>
      </c>
      <c r="I75" s="39">
        <f t="shared" si="5"/>
        <v>0.13719512195121952</v>
      </c>
      <c r="J75" s="53">
        <f t="shared" si="6"/>
        <v>135</v>
      </c>
      <c r="K75" s="53">
        <f t="shared" si="8"/>
        <v>35</v>
      </c>
      <c r="L75" s="97">
        <f t="shared" si="9"/>
        <v>44.62414265773009</v>
      </c>
    </row>
    <row r="76" spans="1:12" ht="16.5" customHeight="1">
      <c r="A76" s="44" t="s">
        <v>246</v>
      </c>
      <c r="B76" s="68">
        <v>233</v>
      </c>
      <c r="C76" s="53">
        <v>177</v>
      </c>
      <c r="D76" s="25">
        <v>185</v>
      </c>
      <c r="E76" s="25">
        <v>201.73241779280599</v>
      </c>
      <c r="F76" s="25">
        <v>199.10212864585799</v>
      </c>
      <c r="G76" s="25">
        <v>161.273267245352</v>
      </c>
      <c r="H76" s="39">
        <f t="shared" si="7"/>
        <v>3.4045528993908612E-3</v>
      </c>
      <c r="I76" s="39">
        <f t="shared" si="5"/>
        <v>-0.20600858369098712</v>
      </c>
      <c r="J76" s="53">
        <f t="shared" si="6"/>
        <v>-48</v>
      </c>
      <c r="K76" s="53">
        <f t="shared" si="8"/>
        <v>8</v>
      </c>
      <c r="L76" s="97">
        <f t="shared" si="9"/>
        <v>-37.828861400505986</v>
      </c>
    </row>
    <row r="77" spans="1:12" ht="16.5" customHeight="1">
      <c r="A77" s="44" t="s">
        <v>247</v>
      </c>
      <c r="B77" s="68">
        <v>634</v>
      </c>
      <c r="C77" s="53">
        <v>469</v>
      </c>
      <c r="D77" s="25">
        <v>526</v>
      </c>
      <c r="E77" s="25">
        <v>470.24520299283199</v>
      </c>
      <c r="F77" s="25">
        <v>475.268972713209</v>
      </c>
      <c r="G77" s="25">
        <v>391.532795992952</v>
      </c>
      <c r="H77" s="39">
        <f t="shared" si="7"/>
        <v>9.6799720274572589E-3</v>
      </c>
      <c r="I77" s="39">
        <f t="shared" si="5"/>
        <v>-0.17034700315457413</v>
      </c>
      <c r="J77" s="53">
        <f t="shared" si="6"/>
        <v>-108</v>
      </c>
      <c r="K77" s="53">
        <f t="shared" si="8"/>
        <v>57</v>
      </c>
      <c r="L77" s="97">
        <f t="shared" si="9"/>
        <v>-83.736176720256992</v>
      </c>
    </row>
    <row r="78" spans="1:12" ht="16.5" customHeight="1">
      <c r="A78" s="44" t="s">
        <v>248</v>
      </c>
      <c r="B78" s="68">
        <v>32</v>
      </c>
      <c r="C78" s="53">
        <v>18</v>
      </c>
      <c r="D78" s="25">
        <v>20</v>
      </c>
      <c r="E78" s="25">
        <v>31.3592125717785</v>
      </c>
      <c r="F78" s="25">
        <v>30.387886289845699</v>
      </c>
      <c r="G78" s="25">
        <v>23.714345506610702</v>
      </c>
      <c r="H78" s="39">
        <f t="shared" si="7"/>
        <v>3.680597729071201E-4</v>
      </c>
      <c r="I78" s="39">
        <f t="shared" si="5"/>
        <v>-0.375</v>
      </c>
      <c r="J78" s="53">
        <f t="shared" si="6"/>
        <v>-12</v>
      </c>
      <c r="K78" s="53">
        <f t="shared" si="8"/>
        <v>2</v>
      </c>
      <c r="L78" s="97">
        <f t="shared" si="9"/>
        <v>-6.6735407832349978</v>
      </c>
    </row>
    <row r="79" spans="1:12" ht="16.5" customHeight="1">
      <c r="A79" s="44" t="s">
        <v>249</v>
      </c>
      <c r="B79" s="68">
        <v>273</v>
      </c>
      <c r="C79" s="53">
        <v>402</v>
      </c>
      <c r="D79" s="25">
        <v>295</v>
      </c>
      <c r="E79" s="25">
        <v>272.41304911984997</v>
      </c>
      <c r="F79" s="25">
        <v>407.17803539727697</v>
      </c>
      <c r="G79" s="25">
        <v>294.36582823806799</v>
      </c>
      <c r="H79" s="39">
        <f t="shared" si="7"/>
        <v>5.4288816503800215E-3</v>
      </c>
      <c r="I79" s="39">
        <f t="shared" si="5"/>
        <v>8.0586080586080591E-2</v>
      </c>
      <c r="J79" s="53">
        <f t="shared" si="6"/>
        <v>22</v>
      </c>
      <c r="K79" s="53">
        <f t="shared" si="8"/>
        <v>-107</v>
      </c>
      <c r="L79" s="97">
        <f t="shared" si="9"/>
        <v>-112.81220715920898</v>
      </c>
    </row>
    <row r="80" spans="1:12" ht="16.5" customHeight="1">
      <c r="A80" s="44" t="s">
        <v>250</v>
      </c>
      <c r="B80" s="68">
        <v>362</v>
      </c>
      <c r="C80" s="53">
        <v>227</v>
      </c>
      <c r="D80" s="25">
        <v>197</v>
      </c>
      <c r="E80" s="25">
        <v>246.402224526385</v>
      </c>
      <c r="F80" s="25">
        <v>376.49735225552001</v>
      </c>
      <c r="G80" s="25">
        <v>137.111806501931</v>
      </c>
      <c r="H80" s="39">
        <f t="shared" si="7"/>
        <v>3.625388763135133E-3</v>
      </c>
      <c r="I80" s="39">
        <f t="shared" si="5"/>
        <v>-0.45580110497237569</v>
      </c>
      <c r="J80" s="53">
        <f t="shared" si="6"/>
        <v>-165</v>
      </c>
      <c r="K80" s="53">
        <f t="shared" si="8"/>
        <v>-30</v>
      </c>
      <c r="L80" s="97">
        <f t="shared" si="9"/>
        <v>-239.38554575358901</v>
      </c>
    </row>
    <row r="81" spans="1:12" ht="16.5" customHeight="1">
      <c r="A81" s="44" t="s">
        <v>251</v>
      </c>
      <c r="B81" s="68">
        <v>198</v>
      </c>
      <c r="C81" s="53">
        <v>183</v>
      </c>
      <c r="D81" s="25">
        <v>238</v>
      </c>
      <c r="E81" s="25">
        <v>182.75669133786701</v>
      </c>
      <c r="F81" s="25">
        <v>188.488817281352</v>
      </c>
      <c r="G81" s="25">
        <v>221.546965177538</v>
      </c>
      <c r="H81" s="39">
        <f t="shared" si="7"/>
        <v>4.3799112975947295E-3</v>
      </c>
      <c r="I81" s="39">
        <f t="shared" si="5"/>
        <v>0.20202020202020202</v>
      </c>
      <c r="J81" s="53">
        <f t="shared" si="6"/>
        <v>40</v>
      </c>
      <c r="K81" s="53">
        <f t="shared" si="8"/>
        <v>55</v>
      </c>
      <c r="L81" s="97">
        <f t="shared" si="9"/>
        <v>33.058147896186</v>
      </c>
    </row>
    <row r="82" spans="1:12" ht="16.5" customHeight="1">
      <c r="A82" s="44" t="s">
        <v>252</v>
      </c>
      <c r="B82" s="68">
        <v>167</v>
      </c>
      <c r="C82" s="53">
        <v>91</v>
      </c>
      <c r="D82" s="25">
        <v>89</v>
      </c>
      <c r="E82" s="25">
        <v>156.60762146899199</v>
      </c>
      <c r="F82" s="25">
        <v>123.185198574089</v>
      </c>
      <c r="G82" s="25">
        <v>85.990369710205499</v>
      </c>
      <c r="H82" s="39">
        <f t="shared" si="7"/>
        <v>1.6378659894366846E-3</v>
      </c>
      <c r="I82" s="39">
        <f t="shared" si="5"/>
        <v>-0.46706586826347307</v>
      </c>
      <c r="J82" s="53">
        <f t="shared" si="6"/>
        <v>-78</v>
      </c>
      <c r="K82" s="53">
        <f t="shared" si="8"/>
        <v>-2</v>
      </c>
      <c r="L82" s="97">
        <f t="shared" si="9"/>
        <v>-37.194828863883501</v>
      </c>
    </row>
    <row r="83" spans="1:12" ht="16.5" customHeight="1">
      <c r="A83" s="44" t="s">
        <v>253</v>
      </c>
      <c r="B83" s="68">
        <v>288</v>
      </c>
      <c r="C83" s="53">
        <v>223</v>
      </c>
      <c r="D83" s="25">
        <v>235</v>
      </c>
      <c r="E83" s="25">
        <v>239.82577771561799</v>
      </c>
      <c r="F83" s="25">
        <v>255.157834073907</v>
      </c>
      <c r="G83" s="25">
        <v>195.69118020855399</v>
      </c>
      <c r="H83" s="39">
        <f t="shared" si="7"/>
        <v>4.3247023316586612E-3</v>
      </c>
      <c r="I83" s="39">
        <f t="shared" si="5"/>
        <v>-0.18402777777777779</v>
      </c>
      <c r="J83" s="53">
        <f t="shared" si="6"/>
        <v>-53</v>
      </c>
      <c r="K83" s="53">
        <f t="shared" si="8"/>
        <v>12</v>
      </c>
      <c r="L83" s="97">
        <f t="shared" si="9"/>
        <v>-59.46665386535301</v>
      </c>
    </row>
    <row r="84" spans="1:12" s="9" customFormat="1" ht="16.5" customHeight="1">
      <c r="A84" s="44" t="s">
        <v>173</v>
      </c>
      <c r="B84" s="63">
        <v>56019</v>
      </c>
      <c r="C84" s="64">
        <v>51702</v>
      </c>
      <c r="D84" s="67">
        <v>54339</v>
      </c>
      <c r="E84" s="67">
        <v>52793.625675815201</v>
      </c>
      <c r="F84" s="67">
        <v>53149.282027406101</v>
      </c>
      <c r="G84" s="67">
        <v>51373.819889705999</v>
      </c>
      <c r="H84" s="39">
        <f t="shared" si="7"/>
        <v>1</v>
      </c>
      <c r="I84" s="39">
        <f t="shared" si="5"/>
        <v>-2.9989824880844E-2</v>
      </c>
      <c r="J84" s="53">
        <f t="shared" si="6"/>
        <v>-1680</v>
      </c>
      <c r="K84" s="53">
        <f t="shared" si="8"/>
        <v>2637</v>
      </c>
      <c r="L84" s="97">
        <f t="shared" si="9"/>
        <v>-1775.4621377001022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topLeftCell="I1" zoomScale="80" zoomScaleNormal="80" workbookViewId="0">
      <selection activeCell="W10" sqref="W10"/>
    </sheetView>
  </sheetViews>
  <sheetFormatPr defaultRowHeight="15"/>
  <cols>
    <col min="1" max="1" width="38.42578125" customWidth="1"/>
    <col min="2" max="2" width="11.140625" style="146" customWidth="1"/>
    <col min="3" max="3" width="12" style="142" customWidth="1"/>
    <col min="4" max="4" width="14.140625" style="144" customWidth="1"/>
    <col min="5" max="6" width="8.7109375" style="157"/>
    <col min="7" max="7" width="13.5703125" style="157" customWidth="1"/>
    <col min="8" max="8" width="24.42578125" customWidth="1"/>
    <col min="9" max="9" width="27" customWidth="1"/>
    <col min="10" max="10" width="29.5703125" customWidth="1"/>
    <col min="11" max="11" width="29.5703125" style="157" customWidth="1"/>
  </cols>
  <sheetData>
    <row r="1" spans="1:11" s="157" customFormat="1" ht="15.75" thickBot="1">
      <c r="B1" s="190" t="s">
        <v>281</v>
      </c>
      <c r="C1" s="190"/>
      <c r="D1" s="191"/>
      <c r="E1" s="192" t="s">
        <v>280</v>
      </c>
      <c r="F1" s="190"/>
      <c r="G1" s="191"/>
    </row>
    <row r="2" spans="1:11" ht="48.6" customHeight="1">
      <c r="A2" s="94" t="s">
        <v>90</v>
      </c>
      <c r="B2" s="93">
        <v>42856</v>
      </c>
      <c r="C2" s="93">
        <v>43191</v>
      </c>
      <c r="D2" s="93">
        <v>43221</v>
      </c>
      <c r="E2" s="93">
        <v>42856</v>
      </c>
      <c r="F2" s="93">
        <v>43191</v>
      </c>
      <c r="G2" s="93">
        <v>43221</v>
      </c>
      <c r="H2" s="13" t="s">
        <v>326</v>
      </c>
      <c r="I2" s="92" t="s">
        <v>327</v>
      </c>
      <c r="J2" s="2" t="s">
        <v>328</v>
      </c>
      <c r="K2" s="161" t="s">
        <v>331</v>
      </c>
    </row>
    <row r="3" spans="1:11">
      <c r="A3" s="78" t="s">
        <v>2</v>
      </c>
      <c r="B3" s="108">
        <v>81.91301860054601</v>
      </c>
      <c r="C3" s="108">
        <v>93.050379077358755</v>
      </c>
      <c r="D3" s="108">
        <v>97.640183813535359</v>
      </c>
      <c r="E3" s="108"/>
      <c r="F3" s="108"/>
      <c r="G3" s="108"/>
      <c r="H3" s="90">
        <f>(D3-B3)/B3</f>
        <v>0.19199835974405802</v>
      </c>
      <c r="I3" s="79">
        <f>D3-B3</f>
        <v>15.727165212989348</v>
      </c>
      <c r="J3" s="79">
        <f>D3-C3</f>
        <v>4.5898047361766032</v>
      </c>
      <c r="K3" s="79">
        <f>G3-F3</f>
        <v>0</v>
      </c>
    </row>
    <row r="4" spans="1:11">
      <c r="A4" s="78" t="s">
        <v>3</v>
      </c>
      <c r="B4" s="108">
        <v>131.3124426547875</v>
      </c>
      <c r="C4" s="108">
        <v>154.16184045767355</v>
      </c>
      <c r="D4" s="108">
        <v>211.35331175452981</v>
      </c>
      <c r="E4" s="108"/>
      <c r="F4" s="108"/>
      <c r="G4" s="108"/>
      <c r="H4" s="90">
        <f t="shared" ref="H4:H67" si="0">(D4-B4)/B4</f>
        <v>0.60954519984191391</v>
      </c>
      <c r="I4" s="79">
        <f t="shared" ref="I4:I67" si="1">D4-B4</f>
        <v>80.040869099742309</v>
      </c>
      <c r="J4" s="79">
        <f t="shared" ref="J4:J67" si="2">D4-C4</f>
        <v>57.191471296856264</v>
      </c>
      <c r="K4" s="79">
        <f t="shared" ref="K4:K67" si="3">G4-F4</f>
        <v>0</v>
      </c>
    </row>
    <row r="5" spans="1:11">
      <c r="A5" s="78" t="s">
        <v>4</v>
      </c>
      <c r="B5" s="108">
        <v>92.54843247588424</v>
      </c>
      <c r="C5" s="108">
        <v>102.28383691814383</v>
      </c>
      <c r="D5" s="108">
        <v>110.26806896360793</v>
      </c>
      <c r="E5" s="108"/>
      <c r="F5" s="108"/>
      <c r="G5" s="108"/>
      <c r="H5" s="90">
        <f t="shared" si="0"/>
        <v>0.19146338855972495</v>
      </c>
      <c r="I5" s="79">
        <f t="shared" si="1"/>
        <v>17.71963648772369</v>
      </c>
      <c r="J5" s="79">
        <f t="shared" si="2"/>
        <v>7.9842320454640969</v>
      </c>
      <c r="K5" s="79">
        <f t="shared" si="3"/>
        <v>0</v>
      </c>
    </row>
    <row r="6" spans="1:11">
      <c r="A6" s="78" t="s">
        <v>5</v>
      </c>
      <c r="B6" s="108">
        <v>135.24764655924588</v>
      </c>
      <c r="C6" s="108">
        <v>153.1568880072281</v>
      </c>
      <c r="D6" s="108">
        <v>174.26415892326182</v>
      </c>
      <c r="E6" s="108"/>
      <c r="F6" s="108"/>
      <c r="G6" s="108"/>
      <c r="H6" s="90">
        <f t="shared" si="0"/>
        <v>0.28848200583604661</v>
      </c>
      <c r="I6" s="79">
        <f t="shared" si="1"/>
        <v>39.016512364015938</v>
      </c>
      <c r="J6" s="79">
        <f t="shared" si="2"/>
        <v>21.107270916033713</v>
      </c>
      <c r="K6" s="79">
        <f t="shared" si="3"/>
        <v>0</v>
      </c>
    </row>
    <row r="7" spans="1:11">
      <c r="A7" s="78" t="s">
        <v>6</v>
      </c>
      <c r="B7" s="108">
        <v>209.13585228820926</v>
      </c>
      <c r="C7" s="108">
        <v>238.4396962017679</v>
      </c>
      <c r="D7" s="108">
        <v>261.66387116341139</v>
      </c>
      <c r="E7" s="108"/>
      <c r="F7" s="108"/>
      <c r="G7" s="108"/>
      <c r="H7" s="90">
        <f t="shared" si="0"/>
        <v>0.251166972570602</v>
      </c>
      <c r="I7" s="79">
        <f t="shared" si="1"/>
        <v>52.528018875202122</v>
      </c>
      <c r="J7" s="79">
        <f t="shared" si="2"/>
        <v>23.224174961643484</v>
      </c>
      <c r="K7" s="79">
        <f t="shared" si="3"/>
        <v>0</v>
      </c>
    </row>
    <row r="8" spans="1:11">
      <c r="A8" s="78" t="s">
        <v>7</v>
      </c>
      <c r="B8" s="108">
        <v>116.97151832519948</v>
      </c>
      <c r="C8" s="108">
        <v>133.05091404860852</v>
      </c>
      <c r="D8" s="108">
        <v>139.52774916858999</v>
      </c>
      <c r="E8" s="108"/>
      <c r="F8" s="108"/>
      <c r="G8" s="108"/>
      <c r="H8" s="90">
        <f t="shared" si="0"/>
        <v>0.19283524029055166</v>
      </c>
      <c r="I8" s="79">
        <f t="shared" si="1"/>
        <v>22.556230843390509</v>
      </c>
      <c r="J8" s="79">
        <f t="shared" si="2"/>
        <v>6.4768351199814731</v>
      </c>
      <c r="K8" s="79">
        <f t="shared" si="3"/>
        <v>0</v>
      </c>
    </row>
    <row r="9" spans="1:11">
      <c r="A9" s="78" t="s">
        <v>330</v>
      </c>
      <c r="B9" s="108">
        <v>94.902166054024519</v>
      </c>
      <c r="C9" s="108">
        <v>105.84468529493401</v>
      </c>
      <c r="D9" s="108">
        <v>112.19500171605858</v>
      </c>
      <c r="E9" s="108"/>
      <c r="F9" s="108"/>
      <c r="G9" s="108"/>
      <c r="H9" s="90">
        <f t="shared" si="0"/>
        <v>0.18221750230853373</v>
      </c>
      <c r="I9" s="79">
        <f t="shared" si="1"/>
        <v>17.292835662034065</v>
      </c>
      <c r="J9" s="79">
        <f t="shared" si="2"/>
        <v>6.3503164211245746</v>
      </c>
      <c r="K9" s="79">
        <f t="shared" si="3"/>
        <v>0</v>
      </c>
    </row>
    <row r="10" spans="1:11">
      <c r="A10" s="78" t="s">
        <v>8</v>
      </c>
      <c r="B10" s="108">
        <v>136.4653286517991</v>
      </c>
      <c r="C10" s="108">
        <v>152.4501949179128</v>
      </c>
      <c r="D10" s="108">
        <v>159.06736552855301</v>
      </c>
      <c r="E10" s="108"/>
      <c r="F10" s="108"/>
      <c r="G10" s="108"/>
      <c r="H10" s="90">
        <f t="shared" si="0"/>
        <v>0.16562475685252334</v>
      </c>
      <c r="I10" s="79">
        <f t="shared" si="1"/>
        <v>22.602036876753914</v>
      </c>
      <c r="J10" s="79">
        <f t="shared" si="2"/>
        <v>6.6171706106402155</v>
      </c>
      <c r="K10" s="79">
        <f t="shared" si="3"/>
        <v>0</v>
      </c>
    </row>
    <row r="11" spans="1:11">
      <c r="A11" s="78" t="s">
        <v>9</v>
      </c>
      <c r="B11" s="108">
        <v>83.276808201845981</v>
      </c>
      <c r="C11" s="108">
        <v>94.434945234180745</v>
      </c>
      <c r="D11" s="108">
        <v>97.719566270865386</v>
      </c>
      <c r="E11" s="108"/>
      <c r="F11" s="108"/>
      <c r="G11" s="108"/>
      <c r="H11" s="90">
        <f t="shared" si="0"/>
        <v>0.17343073516954574</v>
      </c>
      <c r="I11" s="79">
        <f t="shared" si="1"/>
        <v>14.442758069019405</v>
      </c>
      <c r="J11" s="79">
        <f t="shared" si="2"/>
        <v>3.2846210366846407</v>
      </c>
      <c r="K11" s="79">
        <f t="shared" si="3"/>
        <v>0</v>
      </c>
    </row>
    <row r="12" spans="1:11">
      <c r="A12" s="78" t="s">
        <v>10</v>
      </c>
      <c r="B12" s="108">
        <v>113.44944407693585</v>
      </c>
      <c r="C12" s="108">
        <v>130.10640867091851</v>
      </c>
      <c r="D12" s="108">
        <v>140.18641907079282</v>
      </c>
      <c r="E12" s="108"/>
      <c r="F12" s="108"/>
      <c r="G12" s="108"/>
      <c r="H12" s="90">
        <f t="shared" si="0"/>
        <v>0.23567303666755096</v>
      </c>
      <c r="I12" s="79">
        <f t="shared" si="1"/>
        <v>26.736974993856975</v>
      </c>
      <c r="J12" s="79">
        <f t="shared" si="2"/>
        <v>10.080010399874311</v>
      </c>
      <c r="K12" s="79">
        <f t="shared" si="3"/>
        <v>0</v>
      </c>
    </row>
    <row r="13" spans="1:11">
      <c r="A13" s="78" t="s">
        <v>11</v>
      </c>
      <c r="B13" s="108">
        <v>193.55852921926871</v>
      </c>
      <c r="C13" s="108">
        <v>209.1937447925026</v>
      </c>
      <c r="D13" s="108">
        <v>201.0401162672452</v>
      </c>
      <c r="E13" s="108"/>
      <c r="F13" s="108"/>
      <c r="G13" s="108"/>
      <c r="H13" s="90">
        <f t="shared" si="0"/>
        <v>3.8652840968331242E-2</v>
      </c>
      <c r="I13" s="79">
        <f t="shared" si="1"/>
        <v>7.4815870479764897</v>
      </c>
      <c r="J13" s="79">
        <f t="shared" si="2"/>
        <v>-8.1536285252574032</v>
      </c>
      <c r="K13" s="79">
        <f t="shared" si="3"/>
        <v>0</v>
      </c>
    </row>
    <row r="14" spans="1:11">
      <c r="A14" s="78" t="s">
        <v>12</v>
      </c>
      <c r="B14" s="108">
        <v>82.719863740041447</v>
      </c>
      <c r="C14" s="108">
        <v>95.049025853672475</v>
      </c>
      <c r="D14" s="108">
        <v>96.243406546153125</v>
      </c>
      <c r="E14" s="108"/>
      <c r="F14" s="108"/>
      <c r="G14" s="108"/>
      <c r="H14" s="90">
        <f t="shared" si="0"/>
        <v>0.16348603823395155</v>
      </c>
      <c r="I14" s="79">
        <f t="shared" si="1"/>
        <v>13.523542806111678</v>
      </c>
      <c r="J14" s="79">
        <f t="shared" si="2"/>
        <v>1.1943806924806495</v>
      </c>
      <c r="K14" s="79">
        <f t="shared" si="3"/>
        <v>0</v>
      </c>
    </row>
    <row r="15" spans="1:11">
      <c r="A15" s="78" t="s">
        <v>13</v>
      </c>
      <c r="B15" s="108">
        <v>69.699816439782666</v>
      </c>
      <c r="C15" s="108">
        <v>80.768893899886194</v>
      </c>
      <c r="D15" s="108">
        <v>81.297088857857204</v>
      </c>
      <c r="E15" s="108"/>
      <c r="F15" s="108"/>
      <c r="G15" s="108"/>
      <c r="H15" s="90">
        <f t="shared" si="0"/>
        <v>0.16638885165636028</v>
      </c>
      <c r="I15" s="79">
        <f t="shared" si="1"/>
        <v>11.597272418074539</v>
      </c>
      <c r="J15" s="79">
        <f t="shared" si="2"/>
        <v>0.52819495797101013</v>
      </c>
      <c r="K15" s="79">
        <f t="shared" si="3"/>
        <v>0</v>
      </c>
    </row>
    <row r="16" spans="1:11">
      <c r="A16" s="78" t="s">
        <v>14</v>
      </c>
      <c r="B16" s="108">
        <v>69.003478129678413</v>
      </c>
      <c r="C16" s="108">
        <v>78.396541502925174</v>
      </c>
      <c r="D16" s="108">
        <v>79.195447613466712</v>
      </c>
      <c r="E16" s="108"/>
      <c r="F16" s="108"/>
      <c r="G16" s="108"/>
      <c r="H16" s="90">
        <f t="shared" si="0"/>
        <v>0.1477022573359926</v>
      </c>
      <c r="I16" s="79">
        <f t="shared" si="1"/>
        <v>10.191969483788299</v>
      </c>
      <c r="J16" s="79">
        <f t="shared" si="2"/>
        <v>0.79890611054153737</v>
      </c>
      <c r="K16" s="79">
        <f t="shared" si="3"/>
        <v>0</v>
      </c>
    </row>
    <row r="17" spans="1:11">
      <c r="A17" s="78" t="s">
        <v>263</v>
      </c>
      <c r="B17" s="108">
        <v>77.024921309196472</v>
      </c>
      <c r="C17" s="108">
        <v>86.702670080919603</v>
      </c>
      <c r="D17" s="108">
        <v>90.855271409745271</v>
      </c>
      <c r="E17" s="108"/>
      <c r="F17" s="108"/>
      <c r="G17" s="108"/>
      <c r="H17" s="90">
        <f t="shared" si="0"/>
        <v>0.1795568222008363</v>
      </c>
      <c r="I17" s="79">
        <f t="shared" si="1"/>
        <v>13.830350100548799</v>
      </c>
      <c r="J17" s="79">
        <f t="shared" si="2"/>
        <v>4.1526013288256678</v>
      </c>
      <c r="K17" s="79">
        <f t="shared" si="3"/>
        <v>0</v>
      </c>
    </row>
    <row r="18" spans="1:11">
      <c r="A18" s="78" t="s">
        <v>16</v>
      </c>
      <c r="B18" s="108">
        <v>101.86043406201692</v>
      </c>
      <c r="C18" s="108">
        <v>116.04361288544844</v>
      </c>
      <c r="D18" s="108">
        <v>114.14060716231573</v>
      </c>
      <c r="E18" s="108"/>
      <c r="F18" s="108"/>
      <c r="G18" s="108"/>
      <c r="H18" s="90">
        <f t="shared" si="0"/>
        <v>0.12055881376690505</v>
      </c>
      <c r="I18" s="79">
        <f t="shared" si="1"/>
        <v>12.280173100298811</v>
      </c>
      <c r="J18" s="79">
        <f t="shared" si="2"/>
        <v>-1.9030057231327078</v>
      </c>
      <c r="K18" s="79">
        <f t="shared" si="3"/>
        <v>0</v>
      </c>
    </row>
    <row r="19" spans="1:11">
      <c r="A19" s="78" t="s">
        <v>17</v>
      </c>
      <c r="B19" s="108">
        <v>83.832295045614174</v>
      </c>
      <c r="C19" s="108">
        <v>97.380178677816801</v>
      </c>
      <c r="D19" s="108">
        <v>99.412468019226992</v>
      </c>
      <c r="E19" s="108"/>
      <c r="F19" s="108"/>
      <c r="G19" s="108"/>
      <c r="H19" s="90">
        <f t="shared" si="0"/>
        <v>0.18584929549090187</v>
      </c>
      <c r="I19" s="79">
        <f t="shared" si="1"/>
        <v>15.580172973612818</v>
      </c>
      <c r="J19" s="79">
        <f t="shared" si="2"/>
        <v>2.0322893414101912</v>
      </c>
      <c r="K19" s="79">
        <f t="shared" si="3"/>
        <v>0</v>
      </c>
    </row>
    <row r="20" spans="1:11">
      <c r="A20" s="78" t="s">
        <v>264</v>
      </c>
      <c r="B20" s="108">
        <v>222.87764355036563</v>
      </c>
      <c r="C20" s="108">
        <v>268.10189233208018</v>
      </c>
      <c r="D20" s="108">
        <v>262.48502410005625</v>
      </c>
      <c r="E20" s="108"/>
      <c r="F20" s="108"/>
      <c r="G20" s="108"/>
      <c r="H20" s="90">
        <f t="shared" si="0"/>
        <v>0.17770907803384142</v>
      </c>
      <c r="I20" s="79">
        <f t="shared" si="1"/>
        <v>39.607380549690617</v>
      </c>
      <c r="J20" s="79">
        <f t="shared" si="2"/>
        <v>-5.6168682320239327</v>
      </c>
      <c r="K20" s="79">
        <f t="shared" si="3"/>
        <v>0</v>
      </c>
    </row>
    <row r="21" spans="1:11">
      <c r="A21" s="78" t="s">
        <v>19</v>
      </c>
      <c r="B21" s="108">
        <v>122.22649805449272</v>
      </c>
      <c r="C21" s="108">
        <v>143.53531505240298</v>
      </c>
      <c r="D21" s="108">
        <v>140.74583793143523</v>
      </c>
      <c r="E21" s="108"/>
      <c r="F21" s="108"/>
      <c r="G21" s="108"/>
      <c r="H21" s="90">
        <f t="shared" si="0"/>
        <v>0.15151657105226038</v>
      </c>
      <c r="I21" s="79">
        <f t="shared" si="1"/>
        <v>18.51933987694251</v>
      </c>
      <c r="J21" s="79">
        <f t="shared" si="2"/>
        <v>-2.7894771209677458</v>
      </c>
      <c r="K21" s="79">
        <f t="shared" si="3"/>
        <v>0</v>
      </c>
    </row>
    <row r="22" spans="1:11">
      <c r="A22" s="78" t="s">
        <v>265</v>
      </c>
      <c r="B22" s="108">
        <v>153.1983544320326</v>
      </c>
      <c r="C22" s="108">
        <v>164.15128545623992</v>
      </c>
      <c r="D22" s="108">
        <v>169.18443692966778</v>
      </c>
      <c r="E22" s="108"/>
      <c r="F22" s="108"/>
      <c r="G22" s="108"/>
      <c r="H22" s="90">
        <f t="shared" si="0"/>
        <v>0.10434891782553386</v>
      </c>
      <c r="I22" s="79">
        <f t="shared" si="1"/>
        <v>15.986082497635181</v>
      </c>
      <c r="J22" s="79">
        <f t="shared" si="2"/>
        <v>5.0331514734278642</v>
      </c>
      <c r="K22" s="79">
        <f t="shared" si="3"/>
        <v>0</v>
      </c>
    </row>
    <row r="23" spans="1:11">
      <c r="A23" s="78" t="s">
        <v>266</v>
      </c>
      <c r="B23" s="108">
        <v>95.705610725987199</v>
      </c>
      <c r="C23" s="108">
        <v>107.97431976474572</v>
      </c>
      <c r="D23" s="108">
        <v>109.67953497349643</v>
      </c>
      <c r="E23" s="108"/>
      <c r="F23" s="108"/>
      <c r="G23" s="108"/>
      <c r="H23" s="90">
        <f t="shared" si="0"/>
        <v>0.14600945693265249</v>
      </c>
      <c r="I23" s="79">
        <f t="shared" si="1"/>
        <v>13.973924247509231</v>
      </c>
      <c r="J23" s="79">
        <f t="shared" si="2"/>
        <v>1.7052152087507153</v>
      </c>
      <c r="K23" s="79">
        <f t="shared" si="3"/>
        <v>0</v>
      </c>
    </row>
    <row r="24" spans="1:11">
      <c r="A24" s="78" t="s">
        <v>267</v>
      </c>
      <c r="B24" s="108">
        <v>92.001852903958891</v>
      </c>
      <c r="C24" s="108">
        <v>104.06404365850607</v>
      </c>
      <c r="D24" s="108">
        <v>107.41768732881273</v>
      </c>
      <c r="E24" s="108"/>
      <c r="F24" s="108"/>
      <c r="G24" s="108"/>
      <c r="H24" s="90">
        <f t="shared" si="0"/>
        <v>0.16756004295855317</v>
      </c>
      <c r="I24" s="79">
        <f t="shared" si="1"/>
        <v>15.415834424853841</v>
      </c>
      <c r="J24" s="79">
        <f t="shared" si="2"/>
        <v>3.353643670306667</v>
      </c>
      <c r="K24" s="79">
        <f t="shared" si="3"/>
        <v>0</v>
      </c>
    </row>
    <row r="25" spans="1:11">
      <c r="A25" s="78" t="s">
        <v>23</v>
      </c>
      <c r="B25" s="108">
        <v>129.10470360156879</v>
      </c>
      <c r="C25" s="108">
        <v>145.65117309197942</v>
      </c>
      <c r="D25" s="108">
        <v>151.80040690991703</v>
      </c>
      <c r="E25" s="108"/>
      <c r="F25" s="108"/>
      <c r="G25" s="108"/>
      <c r="H25" s="90">
        <f t="shared" si="0"/>
        <v>0.17579300114726773</v>
      </c>
      <c r="I25" s="79">
        <f t="shared" si="1"/>
        <v>22.695703308348243</v>
      </c>
      <c r="J25" s="79">
        <f t="shared" si="2"/>
        <v>6.1492338179376134</v>
      </c>
      <c r="K25" s="79">
        <f t="shared" si="3"/>
        <v>0</v>
      </c>
    </row>
    <row r="26" spans="1:11">
      <c r="A26" s="78" t="s">
        <v>268</v>
      </c>
      <c r="B26" s="108">
        <v>80.779099014304265</v>
      </c>
      <c r="C26" s="108">
        <v>107.19165900561248</v>
      </c>
      <c r="D26" s="108">
        <v>110.21484479743968</v>
      </c>
      <c r="E26" s="108"/>
      <c r="F26" s="108"/>
      <c r="G26" s="108"/>
      <c r="H26" s="90">
        <f t="shared" si="0"/>
        <v>0.36439804531519931</v>
      </c>
      <c r="I26" s="79">
        <f t="shared" si="1"/>
        <v>29.435745783135417</v>
      </c>
      <c r="J26" s="79">
        <f t="shared" si="2"/>
        <v>3.0231857918272027</v>
      </c>
      <c r="K26" s="79">
        <f t="shared" si="3"/>
        <v>0</v>
      </c>
    </row>
    <row r="27" spans="1:11">
      <c r="A27" s="78" t="s">
        <v>25</v>
      </c>
      <c r="B27" s="108">
        <v>116.85751390071124</v>
      </c>
      <c r="C27" s="108">
        <v>156.74396605110988</v>
      </c>
      <c r="D27" s="108">
        <v>143.45195932505041</v>
      </c>
      <c r="E27" s="108"/>
      <c r="F27" s="108"/>
      <c r="G27" s="108"/>
      <c r="H27" s="90">
        <f t="shared" si="0"/>
        <v>0.22758010620468375</v>
      </c>
      <c r="I27" s="79">
        <f t="shared" si="1"/>
        <v>26.59444542433917</v>
      </c>
      <c r="J27" s="79">
        <f t="shared" si="2"/>
        <v>-13.292006726059469</v>
      </c>
      <c r="K27" s="79">
        <f t="shared" si="3"/>
        <v>0</v>
      </c>
    </row>
    <row r="28" spans="1:11">
      <c r="A28" s="78" t="s">
        <v>26</v>
      </c>
      <c r="B28" s="108">
        <v>107.35932139148801</v>
      </c>
      <c r="C28" s="108">
        <v>124.65890884646083</v>
      </c>
      <c r="D28" s="108">
        <v>125.4378471312846</v>
      </c>
      <c r="E28" s="108"/>
      <c r="F28" s="108"/>
      <c r="G28" s="108"/>
      <c r="H28" s="90">
        <f t="shared" si="0"/>
        <v>0.16839269758303396</v>
      </c>
      <c r="I28" s="79">
        <f t="shared" si="1"/>
        <v>18.078525739796589</v>
      </c>
      <c r="J28" s="79">
        <f t="shared" si="2"/>
        <v>0.77893828482376648</v>
      </c>
      <c r="K28" s="79">
        <f t="shared" si="3"/>
        <v>0</v>
      </c>
    </row>
    <row r="29" spans="1:11">
      <c r="A29" s="78" t="s">
        <v>27</v>
      </c>
      <c r="B29" s="108">
        <v>101.58675706200603</v>
      </c>
      <c r="C29" s="108">
        <v>118.3781619855378</v>
      </c>
      <c r="D29" s="108">
        <v>118.75885517209201</v>
      </c>
      <c r="E29" s="108"/>
      <c r="F29" s="108"/>
      <c r="G29" s="108"/>
      <c r="H29" s="90">
        <f t="shared" si="0"/>
        <v>0.16903874684772702</v>
      </c>
      <c r="I29" s="79">
        <f t="shared" si="1"/>
        <v>17.172098110085983</v>
      </c>
      <c r="J29" s="79">
        <f t="shared" si="2"/>
        <v>0.38069318655421114</v>
      </c>
      <c r="K29" s="79">
        <f t="shared" si="3"/>
        <v>0</v>
      </c>
    </row>
    <row r="30" spans="1:11">
      <c r="A30" s="78" t="s">
        <v>28</v>
      </c>
      <c r="B30" s="108">
        <v>127.06587940611101</v>
      </c>
      <c r="C30" s="108">
        <v>148.90795612885125</v>
      </c>
      <c r="D30" s="108">
        <v>151.35498846463733</v>
      </c>
      <c r="E30" s="108"/>
      <c r="F30" s="108"/>
      <c r="G30" s="108"/>
      <c r="H30" s="90">
        <f t="shared" si="0"/>
        <v>0.19115366904199918</v>
      </c>
      <c r="I30" s="79">
        <f t="shared" si="1"/>
        <v>24.289109058526321</v>
      </c>
      <c r="J30" s="79">
        <f t="shared" si="2"/>
        <v>2.4470323357860764</v>
      </c>
      <c r="K30" s="79">
        <f t="shared" si="3"/>
        <v>0</v>
      </c>
    </row>
    <row r="31" spans="1:11">
      <c r="A31" s="78" t="s">
        <v>29</v>
      </c>
      <c r="B31" s="108">
        <v>144.2150115997278</v>
      </c>
      <c r="C31" s="108">
        <v>206.4414524521022</v>
      </c>
      <c r="D31" s="108">
        <v>181.57676506636781</v>
      </c>
      <c r="E31" s="108"/>
      <c r="F31" s="108"/>
      <c r="G31" s="108"/>
      <c r="H31" s="90">
        <f t="shared" si="0"/>
        <v>0.25906979483064113</v>
      </c>
      <c r="I31" s="79">
        <f t="shared" si="1"/>
        <v>37.36175346664001</v>
      </c>
      <c r="J31" s="79">
        <f t="shared" si="2"/>
        <v>-24.864687385734385</v>
      </c>
      <c r="K31" s="79">
        <f t="shared" si="3"/>
        <v>0</v>
      </c>
    </row>
    <row r="32" spans="1:11">
      <c r="A32" s="78" t="s">
        <v>30</v>
      </c>
      <c r="B32" s="108">
        <v>73.357085083610912</v>
      </c>
      <c r="C32" s="108">
        <v>83.055280233736454</v>
      </c>
      <c r="D32" s="108">
        <v>84.221253391924392</v>
      </c>
      <c r="E32" s="108"/>
      <c r="F32" s="108"/>
      <c r="G32" s="108"/>
      <c r="H32" s="90">
        <f t="shared" si="0"/>
        <v>0.14809978199012028</v>
      </c>
      <c r="I32" s="79">
        <f t="shared" si="1"/>
        <v>10.864168308313481</v>
      </c>
      <c r="J32" s="79">
        <f t="shared" si="2"/>
        <v>1.1659731581879385</v>
      </c>
      <c r="K32" s="79">
        <f t="shared" si="3"/>
        <v>0</v>
      </c>
    </row>
    <row r="33" spans="1:11">
      <c r="A33" s="78" t="s">
        <v>31</v>
      </c>
      <c r="B33" s="108">
        <v>77.151485456804352</v>
      </c>
      <c r="C33" s="108">
        <v>92.30189890726966</v>
      </c>
      <c r="D33" s="108">
        <v>91.164511506641347</v>
      </c>
      <c r="E33" s="108"/>
      <c r="F33" s="108"/>
      <c r="G33" s="108"/>
      <c r="H33" s="90">
        <f t="shared" si="0"/>
        <v>0.18163002263491895</v>
      </c>
      <c r="I33" s="79">
        <f t="shared" si="1"/>
        <v>14.013026049836995</v>
      </c>
      <c r="J33" s="79">
        <f t="shared" si="2"/>
        <v>-1.1373874006283131</v>
      </c>
      <c r="K33" s="79">
        <f t="shared" si="3"/>
        <v>0</v>
      </c>
    </row>
    <row r="34" spans="1:11">
      <c r="A34" s="78" t="s">
        <v>269</v>
      </c>
      <c r="B34" s="108">
        <v>112.62021429405286</v>
      </c>
      <c r="C34" s="108">
        <v>147.5447797906055</v>
      </c>
      <c r="D34" s="108">
        <v>142.30348398271019</v>
      </c>
      <c r="E34" s="108"/>
      <c r="F34" s="108"/>
      <c r="G34" s="108"/>
      <c r="H34" s="90">
        <f t="shared" si="0"/>
        <v>0.26356964311179454</v>
      </c>
      <c r="I34" s="79">
        <f t="shared" si="1"/>
        <v>29.683269688657333</v>
      </c>
      <c r="J34" s="79">
        <f t="shared" si="2"/>
        <v>-5.2412958078953125</v>
      </c>
      <c r="K34" s="79">
        <f t="shared" si="3"/>
        <v>0</v>
      </c>
    </row>
    <row r="35" spans="1:11">
      <c r="A35" s="78" t="s">
        <v>270</v>
      </c>
      <c r="B35" s="108">
        <v>119.31857188745956</v>
      </c>
      <c r="C35" s="108">
        <v>135.47511820734172</v>
      </c>
      <c r="D35" s="108">
        <v>139.94542954913129</v>
      </c>
      <c r="E35" s="108"/>
      <c r="F35" s="108"/>
      <c r="G35" s="108"/>
      <c r="H35" s="90">
        <f t="shared" si="0"/>
        <v>0.17287214668582226</v>
      </c>
      <c r="I35" s="79">
        <f t="shared" si="1"/>
        <v>20.626857661671735</v>
      </c>
      <c r="J35" s="79">
        <f t="shared" si="2"/>
        <v>4.4703113417895679</v>
      </c>
      <c r="K35" s="79">
        <f t="shared" si="3"/>
        <v>0</v>
      </c>
    </row>
    <row r="36" spans="1:11">
      <c r="A36" s="78" t="s">
        <v>34</v>
      </c>
      <c r="B36" s="108">
        <v>152.87894728349443</v>
      </c>
      <c r="C36" s="108">
        <v>164.16335120212707</v>
      </c>
      <c r="D36" s="108">
        <v>185.65350341448794</v>
      </c>
      <c r="E36" s="108"/>
      <c r="F36" s="108"/>
      <c r="G36" s="108"/>
      <c r="H36" s="90">
        <f t="shared" si="0"/>
        <v>0.2143824032894294</v>
      </c>
      <c r="I36" s="79">
        <f t="shared" si="1"/>
        <v>32.774556130993517</v>
      </c>
      <c r="J36" s="79">
        <f t="shared" si="2"/>
        <v>21.490152212360869</v>
      </c>
      <c r="K36" s="79">
        <f t="shared" si="3"/>
        <v>0</v>
      </c>
    </row>
    <row r="37" spans="1:11">
      <c r="A37" s="78" t="s">
        <v>35</v>
      </c>
      <c r="B37" s="108">
        <v>117.32740260676121</v>
      </c>
      <c r="C37" s="108">
        <v>133.51103914688363</v>
      </c>
      <c r="D37" s="108">
        <v>144.31646609289965</v>
      </c>
      <c r="E37" s="108"/>
      <c r="F37" s="108"/>
      <c r="G37" s="108"/>
      <c r="H37" s="90">
        <f t="shared" si="0"/>
        <v>0.23003205463088586</v>
      </c>
      <c r="I37" s="79">
        <f t="shared" si="1"/>
        <v>26.989063486138434</v>
      </c>
      <c r="J37" s="79">
        <f t="shared" si="2"/>
        <v>10.805426946016013</v>
      </c>
      <c r="K37" s="79">
        <f t="shared" si="3"/>
        <v>0</v>
      </c>
    </row>
    <row r="38" spans="1:11">
      <c r="A38" s="78" t="s">
        <v>36</v>
      </c>
      <c r="B38" s="108">
        <v>104.30160164138545</v>
      </c>
      <c r="C38" s="108">
        <v>119.97068666128875</v>
      </c>
      <c r="D38" s="108">
        <v>130.37199756606324</v>
      </c>
      <c r="E38" s="108"/>
      <c r="F38" s="108"/>
      <c r="G38" s="108"/>
      <c r="H38" s="90">
        <f t="shared" si="0"/>
        <v>0.24995201909088827</v>
      </c>
      <c r="I38" s="79">
        <f t="shared" si="1"/>
        <v>26.070395924677797</v>
      </c>
      <c r="J38" s="79">
        <f t="shared" si="2"/>
        <v>10.40131090477449</v>
      </c>
      <c r="K38" s="79">
        <f t="shared" si="3"/>
        <v>0</v>
      </c>
    </row>
    <row r="39" spans="1:11">
      <c r="A39" s="78" t="s">
        <v>37</v>
      </c>
      <c r="B39" s="108">
        <v>105.76956099927237</v>
      </c>
      <c r="C39" s="108">
        <v>116.25211593176961</v>
      </c>
      <c r="D39" s="108">
        <v>122.03570047029211</v>
      </c>
      <c r="E39" s="108"/>
      <c r="F39" s="108"/>
      <c r="G39" s="108"/>
      <c r="H39" s="90">
        <f t="shared" si="0"/>
        <v>0.15378847484421007</v>
      </c>
      <c r="I39" s="79">
        <f t="shared" si="1"/>
        <v>16.266139471019741</v>
      </c>
      <c r="J39" s="79">
        <f t="shared" si="2"/>
        <v>5.7835845385225042</v>
      </c>
      <c r="K39" s="79">
        <f t="shared" si="3"/>
        <v>0</v>
      </c>
    </row>
    <row r="40" spans="1:11">
      <c r="A40" s="78" t="s">
        <v>38</v>
      </c>
      <c r="B40" s="108">
        <v>70.238325715784086</v>
      </c>
      <c r="C40" s="108">
        <v>79.906798181211713</v>
      </c>
      <c r="D40" s="108">
        <v>79.492568536130335</v>
      </c>
      <c r="E40" s="108"/>
      <c r="F40" s="108"/>
      <c r="G40" s="108"/>
      <c r="H40" s="90">
        <f t="shared" si="0"/>
        <v>0.13175488917251651</v>
      </c>
      <c r="I40" s="79">
        <f t="shared" si="1"/>
        <v>9.2542428203462492</v>
      </c>
      <c r="J40" s="79">
        <f t="shared" si="2"/>
        <v>-0.41422964508137738</v>
      </c>
      <c r="K40" s="79">
        <f t="shared" si="3"/>
        <v>0</v>
      </c>
    </row>
    <row r="41" spans="1:11">
      <c r="A41" s="78" t="s">
        <v>39</v>
      </c>
      <c r="B41" s="108">
        <v>108.2266053175468</v>
      </c>
      <c r="C41" s="108">
        <v>133.31029933515978</v>
      </c>
      <c r="D41" s="108">
        <v>132.41094547628151</v>
      </c>
      <c r="E41" s="108"/>
      <c r="F41" s="108"/>
      <c r="G41" s="108"/>
      <c r="H41" s="90">
        <f t="shared" si="0"/>
        <v>0.22346021191162413</v>
      </c>
      <c r="I41" s="79">
        <f t="shared" si="1"/>
        <v>24.184340158734713</v>
      </c>
      <c r="J41" s="79">
        <f t="shared" si="2"/>
        <v>-0.89935385887827124</v>
      </c>
      <c r="K41" s="79">
        <f t="shared" si="3"/>
        <v>0</v>
      </c>
    </row>
    <row r="42" spans="1:11">
      <c r="A42" s="78" t="s">
        <v>40</v>
      </c>
      <c r="B42" s="108">
        <v>73.840860367413313</v>
      </c>
      <c r="C42" s="108">
        <v>87.976704278056673</v>
      </c>
      <c r="D42" s="108">
        <v>89.943969263667782</v>
      </c>
      <c r="E42" s="108"/>
      <c r="F42" s="108"/>
      <c r="G42" s="108"/>
      <c r="H42" s="90">
        <f t="shared" si="0"/>
        <v>0.21807856539224355</v>
      </c>
      <c r="I42" s="79">
        <f t="shared" si="1"/>
        <v>16.103108896254469</v>
      </c>
      <c r="J42" s="79">
        <f t="shared" si="2"/>
        <v>1.9672649856111093</v>
      </c>
      <c r="K42" s="79">
        <f t="shared" si="3"/>
        <v>0</v>
      </c>
    </row>
    <row r="43" spans="1:11">
      <c r="A43" s="78" t="s">
        <v>271</v>
      </c>
      <c r="B43" s="108">
        <v>86.739343853068704</v>
      </c>
      <c r="C43" s="108">
        <v>101.58308456764281</v>
      </c>
      <c r="D43" s="108">
        <v>100.81975165394289</v>
      </c>
      <c r="E43" s="108"/>
      <c r="F43" s="108"/>
      <c r="G43" s="108"/>
      <c r="H43" s="90">
        <f t="shared" si="0"/>
        <v>0.16233011659306021</v>
      </c>
      <c r="I43" s="79">
        <f t="shared" si="1"/>
        <v>14.080407800874184</v>
      </c>
      <c r="J43" s="79">
        <f t="shared" si="2"/>
        <v>-0.76333291369992651</v>
      </c>
      <c r="K43" s="79">
        <f t="shared" si="3"/>
        <v>0</v>
      </c>
    </row>
    <row r="44" spans="1:11">
      <c r="A44" s="78" t="s">
        <v>42</v>
      </c>
      <c r="B44" s="108">
        <v>93.475635332290878</v>
      </c>
      <c r="C44" s="108">
        <v>107.17683250563705</v>
      </c>
      <c r="D44" s="108">
        <v>107.37542666405139</v>
      </c>
      <c r="E44" s="108"/>
      <c r="F44" s="108"/>
      <c r="G44" s="108"/>
      <c r="H44" s="90">
        <f t="shared" si="0"/>
        <v>0.14869961870116191</v>
      </c>
      <c r="I44" s="79">
        <f t="shared" si="1"/>
        <v>13.899791331760511</v>
      </c>
      <c r="J44" s="79">
        <f t="shared" si="2"/>
        <v>0.19859415841433758</v>
      </c>
      <c r="K44" s="79">
        <f t="shared" si="3"/>
        <v>0</v>
      </c>
    </row>
    <row r="45" spans="1:11">
      <c r="A45" s="78" t="s">
        <v>272</v>
      </c>
      <c r="B45" s="108">
        <v>76.557285783330741</v>
      </c>
      <c r="C45" s="108">
        <v>87.097513293901258</v>
      </c>
      <c r="D45" s="108">
        <v>88.192571384901868</v>
      </c>
      <c r="E45" s="108"/>
      <c r="F45" s="108"/>
      <c r="G45" s="108"/>
      <c r="H45" s="90">
        <f t="shared" si="0"/>
        <v>0.15198142779644552</v>
      </c>
      <c r="I45" s="79">
        <f t="shared" si="1"/>
        <v>11.635285601571127</v>
      </c>
      <c r="J45" s="79">
        <f t="shared" si="2"/>
        <v>1.0950580910006096</v>
      </c>
      <c r="K45" s="79">
        <f t="shared" si="3"/>
        <v>0</v>
      </c>
    </row>
    <row r="46" spans="1:11">
      <c r="A46" s="78" t="s">
        <v>273</v>
      </c>
      <c r="B46" s="108">
        <v>77.549099465778681</v>
      </c>
      <c r="C46" s="108">
        <v>87.617305169075948</v>
      </c>
      <c r="D46" s="108">
        <v>89.116674672489083</v>
      </c>
      <c r="E46" s="108"/>
      <c r="F46" s="108"/>
      <c r="G46" s="108"/>
      <c r="H46" s="90">
        <f t="shared" si="0"/>
        <v>0.14916453300421637</v>
      </c>
      <c r="I46" s="79">
        <f t="shared" si="1"/>
        <v>11.567575206710401</v>
      </c>
      <c r="J46" s="79">
        <f t="shared" si="2"/>
        <v>1.4993695034131349</v>
      </c>
      <c r="K46" s="79">
        <f t="shared" si="3"/>
        <v>0</v>
      </c>
    </row>
    <row r="47" spans="1:11">
      <c r="A47" s="78" t="s">
        <v>45</v>
      </c>
      <c r="B47" s="108">
        <v>150.92272906237696</v>
      </c>
      <c r="C47" s="108">
        <v>179.41618221204737</v>
      </c>
      <c r="D47" s="108">
        <v>181.12113855729029</v>
      </c>
      <c r="E47" s="108"/>
      <c r="F47" s="108"/>
      <c r="G47" s="108"/>
      <c r="H47" s="90">
        <f t="shared" si="0"/>
        <v>0.20009185947354699</v>
      </c>
      <c r="I47" s="79">
        <f t="shared" si="1"/>
        <v>30.198409494913335</v>
      </c>
      <c r="J47" s="79">
        <f t="shared" si="2"/>
        <v>1.7049563452429197</v>
      </c>
      <c r="K47" s="79">
        <f t="shared" si="3"/>
        <v>0</v>
      </c>
    </row>
    <row r="48" spans="1:11">
      <c r="A48" s="78" t="s">
        <v>46</v>
      </c>
      <c r="B48" s="108">
        <v>256.11279484107627</v>
      </c>
      <c r="C48" s="108">
        <v>303.56766365510686</v>
      </c>
      <c r="D48" s="108">
        <v>293.99129869064353</v>
      </c>
      <c r="E48" s="108"/>
      <c r="F48" s="108"/>
      <c r="G48" s="108"/>
      <c r="H48" s="90">
        <f t="shared" si="0"/>
        <v>0.14789774120059768</v>
      </c>
      <c r="I48" s="79">
        <f t="shared" si="1"/>
        <v>37.878503849567267</v>
      </c>
      <c r="J48" s="79">
        <f t="shared" si="2"/>
        <v>-9.5763649644633233</v>
      </c>
      <c r="K48" s="79">
        <f t="shared" si="3"/>
        <v>0</v>
      </c>
    </row>
    <row r="49" spans="1:11">
      <c r="A49" s="78" t="s">
        <v>47</v>
      </c>
      <c r="B49" s="108">
        <v>102.53127307958765</v>
      </c>
      <c r="C49" s="108">
        <v>125.83780316013839</v>
      </c>
      <c r="D49" s="108">
        <v>119.90828449538235</v>
      </c>
      <c r="E49" s="108"/>
      <c r="F49" s="108"/>
      <c r="G49" s="108"/>
      <c r="H49" s="90">
        <f t="shared" si="0"/>
        <v>0.16948010976422945</v>
      </c>
      <c r="I49" s="79">
        <f t="shared" si="1"/>
        <v>17.377011415794698</v>
      </c>
      <c r="J49" s="79">
        <f t="shared" si="2"/>
        <v>-5.9295186647560456</v>
      </c>
      <c r="K49" s="79">
        <f t="shared" si="3"/>
        <v>0</v>
      </c>
    </row>
    <row r="50" spans="1:11">
      <c r="A50" s="78" t="s">
        <v>48</v>
      </c>
      <c r="B50" s="108">
        <v>93.144526643192734</v>
      </c>
      <c r="C50" s="108">
        <v>105.61749619908413</v>
      </c>
      <c r="D50" s="108">
        <v>107.56004103094037</v>
      </c>
      <c r="E50" s="108"/>
      <c r="F50" s="108"/>
      <c r="G50" s="108"/>
      <c r="H50" s="90">
        <f t="shared" si="0"/>
        <v>0.15476501848540083</v>
      </c>
      <c r="I50" s="79">
        <f t="shared" si="1"/>
        <v>14.415514387747635</v>
      </c>
      <c r="J50" s="79">
        <f t="shared" si="2"/>
        <v>1.9425448318562388</v>
      </c>
      <c r="K50" s="79">
        <f t="shared" si="3"/>
        <v>0</v>
      </c>
    </row>
    <row r="51" spans="1:11">
      <c r="A51" s="78" t="s">
        <v>49</v>
      </c>
      <c r="B51" s="108">
        <v>85.356748917884048</v>
      </c>
      <c r="C51" s="108">
        <v>94.960835350034799</v>
      </c>
      <c r="D51" s="108">
        <v>98.36466612744232</v>
      </c>
      <c r="E51" s="108"/>
      <c r="F51" s="108"/>
      <c r="G51" s="108"/>
      <c r="H51" s="90">
        <f t="shared" si="0"/>
        <v>0.15239471247988029</v>
      </c>
      <c r="I51" s="79">
        <f t="shared" si="1"/>
        <v>13.007917209558272</v>
      </c>
      <c r="J51" s="79">
        <f t="shared" si="2"/>
        <v>3.4038307774075207</v>
      </c>
      <c r="K51" s="79">
        <f t="shared" si="3"/>
        <v>0</v>
      </c>
    </row>
    <row r="52" spans="1:11">
      <c r="A52" s="78" t="s">
        <v>50</v>
      </c>
      <c r="B52" s="108">
        <v>69.434988068376995</v>
      </c>
      <c r="C52" s="108">
        <v>78.141799456595393</v>
      </c>
      <c r="D52" s="108">
        <v>80.186744072099756</v>
      </c>
      <c r="E52" s="108"/>
      <c r="F52" s="108"/>
      <c r="G52" s="108"/>
      <c r="H52" s="90">
        <f t="shared" si="0"/>
        <v>0.15484637216520916</v>
      </c>
      <c r="I52" s="79">
        <f t="shared" si="1"/>
        <v>10.751756003722761</v>
      </c>
      <c r="J52" s="79">
        <f t="shared" si="2"/>
        <v>2.0449446155043631</v>
      </c>
      <c r="K52" s="79">
        <f t="shared" si="3"/>
        <v>0</v>
      </c>
    </row>
    <row r="53" spans="1:11">
      <c r="A53" s="78" t="s">
        <v>51</v>
      </c>
      <c r="B53" s="108">
        <v>120.69922299098961</v>
      </c>
      <c r="C53" s="108">
        <v>131.02664954650848</v>
      </c>
      <c r="D53" s="108">
        <v>132.4579849817552</v>
      </c>
      <c r="E53" s="108"/>
      <c r="F53" s="108"/>
      <c r="G53" s="108"/>
      <c r="H53" s="90">
        <f t="shared" si="0"/>
        <v>9.7422018960663923E-2</v>
      </c>
      <c r="I53" s="79">
        <f t="shared" si="1"/>
        <v>11.758761990765592</v>
      </c>
      <c r="J53" s="79">
        <f t="shared" si="2"/>
        <v>1.4313354352467229</v>
      </c>
      <c r="K53" s="79">
        <f t="shared" si="3"/>
        <v>0</v>
      </c>
    </row>
    <row r="54" spans="1:11">
      <c r="A54" s="78" t="s">
        <v>52</v>
      </c>
      <c r="B54" s="108">
        <v>105.31909038375916</v>
      </c>
      <c r="C54" s="108">
        <v>118.62167565201918</v>
      </c>
      <c r="D54" s="108">
        <v>118.10869139657352</v>
      </c>
      <c r="E54" s="108"/>
      <c r="F54" s="108"/>
      <c r="G54" s="108"/>
      <c r="H54" s="90">
        <f t="shared" si="0"/>
        <v>0.12143668319021669</v>
      </c>
      <c r="I54" s="79">
        <f t="shared" si="1"/>
        <v>12.789601012814359</v>
      </c>
      <c r="J54" s="79">
        <f t="shared" si="2"/>
        <v>-0.51298425544565873</v>
      </c>
      <c r="K54" s="79">
        <f t="shared" si="3"/>
        <v>0</v>
      </c>
    </row>
    <row r="55" spans="1:11">
      <c r="A55" s="78" t="s">
        <v>53</v>
      </c>
      <c r="B55" s="108">
        <v>153.23636882886538</v>
      </c>
      <c r="C55" s="108">
        <v>162.81987758642722</v>
      </c>
      <c r="D55" s="108">
        <v>168.18886737997505</v>
      </c>
      <c r="E55" s="108"/>
      <c r="F55" s="108"/>
      <c r="G55" s="108"/>
      <c r="H55" s="90">
        <f t="shared" si="0"/>
        <v>9.7578001001894302E-2</v>
      </c>
      <c r="I55" s="79">
        <f t="shared" si="1"/>
        <v>14.95249855110967</v>
      </c>
      <c r="J55" s="79">
        <f t="shared" si="2"/>
        <v>5.3689897935478257</v>
      </c>
      <c r="K55" s="79">
        <f t="shared" si="3"/>
        <v>0</v>
      </c>
    </row>
    <row r="56" spans="1:11">
      <c r="A56" s="78" t="s">
        <v>54</v>
      </c>
      <c r="B56" s="108">
        <v>148.00679485779995</v>
      </c>
      <c r="C56" s="108">
        <v>185.18556036704032</v>
      </c>
      <c r="D56" s="108">
        <v>180.01462072787845</v>
      </c>
      <c r="E56" s="108"/>
      <c r="F56" s="108"/>
      <c r="G56" s="108"/>
      <c r="H56" s="90">
        <f t="shared" si="0"/>
        <v>0.21625916499867842</v>
      </c>
      <c r="I56" s="79">
        <f t="shared" si="1"/>
        <v>32.007825870078506</v>
      </c>
      <c r="J56" s="79">
        <f t="shared" si="2"/>
        <v>-5.1709396391618725</v>
      </c>
      <c r="K56" s="79">
        <f t="shared" si="3"/>
        <v>0</v>
      </c>
    </row>
    <row r="57" spans="1:11">
      <c r="A57" s="78" t="s">
        <v>55</v>
      </c>
      <c r="B57" s="108">
        <v>170.44587010448078</v>
      </c>
      <c r="C57" s="108">
        <v>203.16377006186843</v>
      </c>
      <c r="D57" s="108">
        <v>206.72026691201276</v>
      </c>
      <c r="E57" s="108"/>
      <c r="F57" s="108"/>
      <c r="G57" s="108"/>
      <c r="H57" s="90">
        <f t="shared" si="0"/>
        <v>0.21282062619232911</v>
      </c>
      <c r="I57" s="79">
        <f t="shared" si="1"/>
        <v>36.274396807531986</v>
      </c>
      <c r="J57" s="79">
        <f t="shared" si="2"/>
        <v>3.5564968501443275</v>
      </c>
      <c r="K57" s="79">
        <f t="shared" si="3"/>
        <v>0</v>
      </c>
    </row>
    <row r="58" spans="1:11">
      <c r="A58" s="78" t="s">
        <v>56</v>
      </c>
      <c r="B58" s="108">
        <v>99.382148498594461</v>
      </c>
      <c r="C58" s="108">
        <v>124.7434065039962</v>
      </c>
      <c r="D58" s="108">
        <v>148.0583581237432</v>
      </c>
      <c r="E58" s="108"/>
      <c r="F58" s="108"/>
      <c r="G58" s="108"/>
      <c r="H58" s="90">
        <f t="shared" si="0"/>
        <v>0.48978826037190332</v>
      </c>
      <c r="I58" s="79">
        <f t="shared" si="1"/>
        <v>48.676209625148743</v>
      </c>
      <c r="J58" s="79">
        <f t="shared" si="2"/>
        <v>23.314951619747006</v>
      </c>
      <c r="K58" s="79">
        <f t="shared" si="3"/>
        <v>0</v>
      </c>
    </row>
    <row r="59" spans="1:11">
      <c r="A59" s="78" t="s">
        <v>57</v>
      </c>
      <c r="B59" s="108">
        <v>219.07474373293837</v>
      </c>
      <c r="C59" s="108">
        <v>254.05492677138713</v>
      </c>
      <c r="D59" s="108">
        <v>248.75960396167415</v>
      </c>
      <c r="E59" s="108"/>
      <c r="F59" s="108"/>
      <c r="G59" s="108"/>
      <c r="H59" s="90">
        <f t="shared" si="0"/>
        <v>0.13550106106673304</v>
      </c>
      <c r="I59" s="79">
        <f t="shared" si="1"/>
        <v>29.684860228735772</v>
      </c>
      <c r="J59" s="79">
        <f t="shared" si="2"/>
        <v>-5.2953228097129852</v>
      </c>
      <c r="K59" s="79">
        <f t="shared" si="3"/>
        <v>0</v>
      </c>
    </row>
    <row r="60" spans="1:11">
      <c r="A60" s="78" t="s">
        <v>274</v>
      </c>
      <c r="B60" s="108">
        <v>148.665064281083</v>
      </c>
      <c r="C60" s="108">
        <v>183.71865430751819</v>
      </c>
      <c r="D60" s="108">
        <v>177.16053347617279</v>
      </c>
      <c r="E60" s="108"/>
      <c r="F60" s="108"/>
      <c r="G60" s="108"/>
      <c r="H60" s="90">
        <f t="shared" si="0"/>
        <v>0.19167562556064296</v>
      </c>
      <c r="I60" s="79">
        <f t="shared" si="1"/>
        <v>28.495469195089782</v>
      </c>
      <c r="J60" s="79">
        <f t="shared" si="2"/>
        <v>-6.5581208313454056</v>
      </c>
      <c r="K60" s="79">
        <f t="shared" si="3"/>
        <v>0</v>
      </c>
    </row>
    <row r="61" spans="1:11">
      <c r="A61" s="78" t="s">
        <v>59</v>
      </c>
      <c r="B61" s="108">
        <v>118.55145684555774</v>
      </c>
      <c r="C61" s="108">
        <v>138.56093895003357</v>
      </c>
      <c r="D61" s="108">
        <v>137.74050828610737</v>
      </c>
      <c r="E61" s="108"/>
      <c r="F61" s="108"/>
      <c r="G61" s="108"/>
      <c r="H61" s="90">
        <f t="shared" si="0"/>
        <v>0.16186263712936119</v>
      </c>
      <c r="I61" s="79">
        <f t="shared" si="1"/>
        <v>19.189051440549633</v>
      </c>
      <c r="J61" s="79">
        <f t="shared" si="2"/>
        <v>-0.8204306639262029</v>
      </c>
      <c r="K61" s="79">
        <f t="shared" si="3"/>
        <v>0</v>
      </c>
    </row>
    <row r="62" spans="1:11">
      <c r="A62" s="78" t="s">
        <v>60</v>
      </c>
      <c r="B62" s="108">
        <v>77.977550983498972</v>
      </c>
      <c r="C62" s="108">
        <v>88.836662133446666</v>
      </c>
      <c r="D62" s="108">
        <v>89.356857683402396</v>
      </c>
      <c r="E62" s="108"/>
      <c r="F62" s="108"/>
      <c r="G62" s="108"/>
      <c r="H62" s="90">
        <f t="shared" si="0"/>
        <v>0.14593054739961542</v>
      </c>
      <c r="I62" s="79">
        <f t="shared" si="1"/>
        <v>11.379306699903424</v>
      </c>
      <c r="J62" s="79">
        <f t="shared" si="2"/>
        <v>0.52019554995573003</v>
      </c>
      <c r="K62" s="79">
        <f t="shared" si="3"/>
        <v>0</v>
      </c>
    </row>
    <row r="63" spans="1:11">
      <c r="A63" s="78" t="s">
        <v>61</v>
      </c>
      <c r="B63" s="108">
        <v>76.620519387892116</v>
      </c>
      <c r="C63" s="108">
        <v>89.190453802381967</v>
      </c>
      <c r="D63" s="108">
        <v>89.349075375515326</v>
      </c>
      <c r="E63" s="108"/>
      <c r="F63" s="108"/>
      <c r="G63" s="108"/>
      <c r="H63" s="90">
        <f t="shared" si="0"/>
        <v>0.16612463722915755</v>
      </c>
      <c r="I63" s="79">
        <f t="shared" si="1"/>
        <v>12.72855598762321</v>
      </c>
      <c r="J63" s="79">
        <f t="shared" si="2"/>
        <v>0.15862157313335956</v>
      </c>
      <c r="K63" s="79">
        <f t="shared" si="3"/>
        <v>0</v>
      </c>
    </row>
    <row r="64" spans="1:11">
      <c r="A64" s="78" t="s">
        <v>62</v>
      </c>
      <c r="B64" s="108">
        <v>152.23731145644413</v>
      </c>
      <c r="C64" s="108">
        <v>182.73671760443565</v>
      </c>
      <c r="D64" s="108">
        <v>184.69591015199836</v>
      </c>
      <c r="E64" s="108"/>
      <c r="F64" s="108"/>
      <c r="G64" s="108"/>
      <c r="H64" s="90">
        <f t="shared" si="0"/>
        <v>0.21321053547927901</v>
      </c>
      <c r="I64" s="79">
        <f t="shared" si="1"/>
        <v>32.45859869555423</v>
      </c>
      <c r="J64" s="79">
        <f t="shared" si="2"/>
        <v>1.9591925475627079</v>
      </c>
      <c r="K64" s="79">
        <f t="shared" si="3"/>
        <v>0</v>
      </c>
    </row>
    <row r="65" spans="1:11">
      <c r="A65" s="78" t="s">
        <v>63</v>
      </c>
      <c r="B65" s="108">
        <v>119.45742198975252</v>
      </c>
      <c r="C65" s="108">
        <v>140.6481079672391</v>
      </c>
      <c r="D65" s="108">
        <v>139.61063711994848</v>
      </c>
      <c r="E65" s="108"/>
      <c r="F65" s="108"/>
      <c r="G65" s="108"/>
      <c r="H65" s="90">
        <f t="shared" si="0"/>
        <v>0.16870626198449834</v>
      </c>
      <c r="I65" s="79">
        <f t="shared" si="1"/>
        <v>20.15321513019596</v>
      </c>
      <c r="J65" s="79">
        <f t="shared" si="2"/>
        <v>-1.0374708472906207</v>
      </c>
      <c r="K65" s="79">
        <f t="shared" si="3"/>
        <v>0</v>
      </c>
    </row>
    <row r="66" spans="1:11">
      <c r="A66" s="78" t="s">
        <v>64</v>
      </c>
      <c r="B66" s="108">
        <v>243.98060218180197</v>
      </c>
      <c r="C66" s="108">
        <v>250.50476238143312</v>
      </c>
      <c r="D66" s="108">
        <v>267.48769070624184</v>
      </c>
      <c r="E66" s="108"/>
      <c r="F66" s="108"/>
      <c r="G66" s="108"/>
      <c r="H66" s="90">
        <f t="shared" si="0"/>
        <v>9.6348186348534273E-2</v>
      </c>
      <c r="I66" s="79">
        <f t="shared" si="1"/>
        <v>23.507088524439865</v>
      </c>
      <c r="J66" s="79">
        <f t="shared" si="2"/>
        <v>16.982928324808711</v>
      </c>
      <c r="K66" s="79">
        <f t="shared" si="3"/>
        <v>0</v>
      </c>
    </row>
    <row r="67" spans="1:11">
      <c r="A67" s="78" t="s">
        <v>65</v>
      </c>
      <c r="B67" s="108">
        <v>101.00367320885319</v>
      </c>
      <c r="C67" s="108">
        <v>114.66196595214446</v>
      </c>
      <c r="D67" s="108">
        <v>115.82816207296861</v>
      </c>
      <c r="E67" s="108"/>
      <c r="F67" s="108"/>
      <c r="G67" s="108"/>
      <c r="H67" s="90">
        <f t="shared" si="0"/>
        <v>0.14677177961104118</v>
      </c>
      <c r="I67" s="79">
        <f t="shared" si="1"/>
        <v>14.824488864115423</v>
      </c>
      <c r="J67" s="79">
        <f t="shared" si="2"/>
        <v>1.1661961208241536</v>
      </c>
      <c r="K67" s="79">
        <f t="shared" si="3"/>
        <v>0</v>
      </c>
    </row>
    <row r="68" spans="1:11">
      <c r="A68" s="78" t="s">
        <v>66</v>
      </c>
      <c r="B68" s="108">
        <v>89.853421818448595</v>
      </c>
      <c r="C68" s="108">
        <v>100.72420083076405</v>
      </c>
      <c r="D68" s="108">
        <v>103.1946219486718</v>
      </c>
      <c r="E68" s="108"/>
      <c r="F68" s="108"/>
      <c r="G68" s="108"/>
      <c r="H68" s="90">
        <f t="shared" ref="H68:H92" si="4">(D68-B68)/B68</f>
        <v>0.1484773741525334</v>
      </c>
      <c r="I68" s="79">
        <f t="shared" ref="I68:I92" si="5">D68-B68</f>
        <v>13.3412001302232</v>
      </c>
      <c r="J68" s="79">
        <f t="shared" ref="J68:J92" si="6">D68-C68</f>
        <v>2.4704211179077475</v>
      </c>
      <c r="K68" s="79">
        <f t="shared" ref="K68:K92" si="7">G68-F68</f>
        <v>0</v>
      </c>
    </row>
    <row r="69" spans="1:11">
      <c r="A69" s="78" t="s">
        <v>67</v>
      </c>
      <c r="B69" s="108">
        <v>79.822021079040255</v>
      </c>
      <c r="C69" s="108">
        <v>99.558905287209939</v>
      </c>
      <c r="D69" s="108">
        <v>106.42015206812653</v>
      </c>
      <c r="E69" s="108"/>
      <c r="F69" s="108"/>
      <c r="G69" s="108"/>
      <c r="H69" s="90">
        <f t="shared" si="4"/>
        <v>0.33321795952458583</v>
      </c>
      <c r="I69" s="79">
        <f t="shared" si="5"/>
        <v>26.598130989086272</v>
      </c>
      <c r="J69" s="79">
        <f t="shared" si="6"/>
        <v>6.8612467809165878</v>
      </c>
      <c r="K69" s="79">
        <f t="shared" si="7"/>
        <v>0</v>
      </c>
    </row>
    <row r="70" spans="1:11">
      <c r="A70" s="78" t="s">
        <v>68</v>
      </c>
      <c r="B70" s="108">
        <v>104.07212167829064</v>
      </c>
      <c r="C70" s="108">
        <v>121.31932433890135</v>
      </c>
      <c r="D70" s="108">
        <v>121.17161181008275</v>
      </c>
      <c r="E70" s="108"/>
      <c r="F70" s="108"/>
      <c r="G70" s="108"/>
      <c r="H70" s="90">
        <f t="shared" si="4"/>
        <v>0.16430423302649982</v>
      </c>
      <c r="I70" s="79">
        <f t="shared" si="5"/>
        <v>17.099490131792109</v>
      </c>
      <c r="J70" s="79">
        <f t="shared" si="6"/>
        <v>-0.14771252881860164</v>
      </c>
      <c r="K70" s="79">
        <f t="shared" si="7"/>
        <v>0</v>
      </c>
    </row>
    <row r="71" spans="1:11">
      <c r="A71" s="78" t="s">
        <v>69</v>
      </c>
      <c r="B71" s="108">
        <v>87.992113187920978</v>
      </c>
      <c r="C71" s="108">
        <v>104.96229592484947</v>
      </c>
      <c r="D71" s="108">
        <v>107.07259284748417</v>
      </c>
      <c r="E71" s="108"/>
      <c r="F71" s="108"/>
      <c r="G71" s="108"/>
      <c r="H71" s="90">
        <f t="shared" si="4"/>
        <v>0.21684306659181868</v>
      </c>
      <c r="I71" s="79">
        <f t="shared" si="5"/>
        <v>19.080479659563196</v>
      </c>
      <c r="J71" s="79">
        <f t="shared" si="6"/>
        <v>2.1102969226347028</v>
      </c>
      <c r="K71" s="79">
        <f t="shared" si="7"/>
        <v>0</v>
      </c>
    </row>
    <row r="72" spans="1:11">
      <c r="A72" s="78" t="s">
        <v>70</v>
      </c>
      <c r="B72" s="108">
        <v>93.655975573653095</v>
      </c>
      <c r="C72" s="108">
        <v>107.31008938640628</v>
      </c>
      <c r="D72" s="108">
        <v>108.60599556295062</v>
      </c>
      <c r="E72" s="108"/>
      <c r="F72" s="108"/>
      <c r="G72" s="108"/>
      <c r="H72" s="90">
        <f t="shared" si="4"/>
        <v>0.15962697412233467</v>
      </c>
      <c r="I72" s="79">
        <f t="shared" si="5"/>
        <v>14.95001998929753</v>
      </c>
      <c r="J72" s="79">
        <f t="shared" si="6"/>
        <v>1.2959061765443494</v>
      </c>
      <c r="K72" s="79">
        <f t="shared" si="7"/>
        <v>0</v>
      </c>
    </row>
    <row r="73" spans="1:11">
      <c r="A73" s="78" t="s">
        <v>275</v>
      </c>
      <c r="B73" s="108">
        <v>85.606236289784803</v>
      </c>
      <c r="C73" s="108">
        <v>97.832567297040271</v>
      </c>
      <c r="D73" s="108">
        <v>109.51766106580529</v>
      </c>
      <c r="E73" s="108"/>
      <c r="F73" s="108"/>
      <c r="G73" s="108"/>
      <c r="H73" s="90">
        <f t="shared" si="4"/>
        <v>0.2793187250409907</v>
      </c>
      <c r="I73" s="79">
        <f t="shared" si="5"/>
        <v>23.911424776020482</v>
      </c>
      <c r="J73" s="79">
        <f t="shared" si="6"/>
        <v>11.685093768765014</v>
      </c>
      <c r="K73" s="79">
        <f t="shared" si="7"/>
        <v>0</v>
      </c>
    </row>
    <row r="74" spans="1:11">
      <c r="A74" s="78" t="s">
        <v>276</v>
      </c>
      <c r="B74" s="108">
        <v>76.273490043886326</v>
      </c>
      <c r="C74" s="108">
        <v>90.786888711978392</v>
      </c>
      <c r="D74" s="108">
        <v>101.63597981655751</v>
      </c>
      <c r="E74" s="108"/>
      <c r="F74" s="108"/>
      <c r="G74" s="108"/>
      <c r="H74" s="90">
        <f t="shared" si="4"/>
        <v>0.33252037841821691</v>
      </c>
      <c r="I74" s="79">
        <f t="shared" si="5"/>
        <v>25.362489772671182</v>
      </c>
      <c r="J74" s="79">
        <f t="shared" si="6"/>
        <v>10.849091104579117</v>
      </c>
      <c r="K74" s="79">
        <f t="shared" si="7"/>
        <v>0</v>
      </c>
    </row>
    <row r="75" spans="1:11">
      <c r="A75" s="78" t="s">
        <v>73</v>
      </c>
      <c r="B75" s="108">
        <v>113.64763085629178</v>
      </c>
      <c r="C75" s="108">
        <v>129.13013354917416</v>
      </c>
      <c r="D75" s="108">
        <v>133.69849067156102</v>
      </c>
      <c r="E75" s="108"/>
      <c r="F75" s="108"/>
      <c r="G75" s="108"/>
      <c r="H75" s="90">
        <f t="shared" si="4"/>
        <v>0.17643007306174016</v>
      </c>
      <c r="I75" s="79">
        <f t="shared" si="5"/>
        <v>20.050859815269234</v>
      </c>
      <c r="J75" s="79">
        <f t="shared" si="6"/>
        <v>4.5683571223868569</v>
      </c>
      <c r="K75" s="79">
        <f t="shared" si="7"/>
        <v>0</v>
      </c>
    </row>
    <row r="76" spans="1:11">
      <c r="A76" s="78" t="s">
        <v>74</v>
      </c>
      <c r="B76" s="108">
        <v>96.608362670148438</v>
      </c>
      <c r="C76" s="108">
        <v>106.0953867665276</v>
      </c>
      <c r="D76" s="108">
        <v>117.23056281970592</v>
      </c>
      <c r="E76" s="108"/>
      <c r="F76" s="108"/>
      <c r="G76" s="108"/>
      <c r="H76" s="90">
        <f t="shared" si="4"/>
        <v>0.2134618534004992</v>
      </c>
      <c r="I76" s="79">
        <f t="shared" si="5"/>
        <v>20.622200149557486</v>
      </c>
      <c r="J76" s="79">
        <f t="shared" si="6"/>
        <v>11.135176053178327</v>
      </c>
      <c r="K76" s="79">
        <f t="shared" si="7"/>
        <v>0</v>
      </c>
    </row>
    <row r="77" spans="1:11">
      <c r="A77" s="78" t="s">
        <v>75</v>
      </c>
      <c r="B77" s="108">
        <v>59.25</v>
      </c>
      <c r="C77" s="108">
        <v>111.05850683224264</v>
      </c>
      <c r="D77" s="108">
        <v>111.25644207646532</v>
      </c>
      <c r="E77" s="108"/>
      <c r="F77" s="108"/>
      <c r="G77" s="108"/>
      <c r="H77" s="90">
        <f t="shared" si="4"/>
        <v>0.8777458578306383</v>
      </c>
      <c r="I77" s="79">
        <f t="shared" si="5"/>
        <v>52.006442076465319</v>
      </c>
      <c r="J77" s="79">
        <f t="shared" si="6"/>
        <v>0.19793524422267694</v>
      </c>
      <c r="K77" s="79">
        <f t="shared" si="7"/>
        <v>0</v>
      </c>
    </row>
    <row r="78" spans="1:11">
      <c r="A78" s="78" t="s">
        <v>76</v>
      </c>
      <c r="B78" s="108">
        <v>97.734205387176317</v>
      </c>
      <c r="C78" s="108">
        <v>108.93484471999892</v>
      </c>
      <c r="D78" s="108">
        <v>114.70456915021416</v>
      </c>
      <c r="E78" s="108"/>
      <c r="F78" s="108"/>
      <c r="G78" s="108"/>
      <c r="H78" s="90">
        <f t="shared" si="4"/>
        <v>0.17363791618102739</v>
      </c>
      <c r="I78" s="79">
        <f t="shared" si="5"/>
        <v>16.970363763037838</v>
      </c>
      <c r="J78" s="79">
        <f t="shared" si="6"/>
        <v>5.7697244302152342</v>
      </c>
      <c r="K78" s="79">
        <f t="shared" si="7"/>
        <v>0</v>
      </c>
    </row>
    <row r="79" spans="1:11">
      <c r="A79" s="78" t="s">
        <v>77</v>
      </c>
      <c r="B79" s="108">
        <v>91.083764529433822</v>
      </c>
      <c r="C79" s="108">
        <v>107.21475031274689</v>
      </c>
      <c r="D79" s="108">
        <v>127.60285611714453</v>
      </c>
      <c r="E79" s="108"/>
      <c r="F79" s="108"/>
      <c r="G79" s="108"/>
      <c r="H79" s="90">
        <f t="shared" si="4"/>
        <v>0.40093963810542238</v>
      </c>
      <c r="I79" s="79">
        <f t="shared" si="5"/>
        <v>36.519091587710705</v>
      </c>
      <c r="J79" s="79">
        <f t="shared" si="6"/>
        <v>20.38810580439764</v>
      </c>
      <c r="K79" s="79">
        <f t="shared" si="7"/>
        <v>0</v>
      </c>
    </row>
    <row r="80" spans="1:11">
      <c r="A80" s="78" t="s">
        <v>78</v>
      </c>
      <c r="B80" s="108">
        <v>81.135598750965357</v>
      </c>
      <c r="C80" s="108">
        <v>92.068797369066445</v>
      </c>
      <c r="D80" s="108">
        <v>95.323077885605414</v>
      </c>
      <c r="E80" s="108"/>
      <c r="F80" s="108"/>
      <c r="G80" s="108"/>
      <c r="H80" s="90">
        <f t="shared" si="4"/>
        <v>0.17486133525909617</v>
      </c>
      <c r="I80" s="79">
        <f t="shared" si="5"/>
        <v>14.187479134640057</v>
      </c>
      <c r="J80" s="79">
        <f t="shared" si="6"/>
        <v>3.2542805165389694</v>
      </c>
      <c r="K80" s="79">
        <f t="shared" si="7"/>
        <v>0</v>
      </c>
    </row>
    <row r="81" spans="1:11">
      <c r="A81" s="78" t="s">
        <v>79</v>
      </c>
      <c r="B81" s="108">
        <v>106.76620150364111</v>
      </c>
      <c r="C81" s="108">
        <v>115.95835524393806</v>
      </c>
      <c r="D81" s="108">
        <v>122.4879714280477</v>
      </c>
      <c r="E81" s="108"/>
      <c r="F81" s="108"/>
      <c r="G81" s="108"/>
      <c r="H81" s="90">
        <f t="shared" si="4"/>
        <v>0.14725418440470056</v>
      </c>
      <c r="I81" s="79">
        <f t="shared" si="5"/>
        <v>15.721769924406587</v>
      </c>
      <c r="J81" s="79">
        <f t="shared" si="6"/>
        <v>6.5296161841096421</v>
      </c>
      <c r="K81" s="79">
        <f t="shared" si="7"/>
        <v>0</v>
      </c>
    </row>
    <row r="82" spans="1:11">
      <c r="A82" s="78" t="s">
        <v>80</v>
      </c>
      <c r="B82" s="108">
        <v>126.48195058582527</v>
      </c>
      <c r="C82" s="108">
        <v>129.69730658231941</v>
      </c>
      <c r="D82" s="108">
        <v>138.70486747577567</v>
      </c>
      <c r="E82" s="108"/>
      <c r="F82" s="108"/>
      <c r="G82" s="108"/>
      <c r="H82" s="90">
        <f t="shared" si="4"/>
        <v>9.6637637491654951E-2</v>
      </c>
      <c r="I82" s="79">
        <f t="shared" si="5"/>
        <v>12.222916889950397</v>
      </c>
      <c r="J82" s="79">
        <f t="shared" si="6"/>
        <v>9.0075608934562581</v>
      </c>
      <c r="K82" s="79">
        <f t="shared" si="7"/>
        <v>0</v>
      </c>
    </row>
    <row r="83" spans="1:11">
      <c r="A83" s="78" t="s">
        <v>81</v>
      </c>
      <c r="B83" s="108">
        <v>64.677852866473145</v>
      </c>
      <c r="C83" s="108">
        <v>73.443485783840416</v>
      </c>
      <c r="D83" s="108">
        <v>75.515232741999654</v>
      </c>
      <c r="E83" s="108"/>
      <c r="F83" s="108"/>
      <c r="G83" s="108"/>
      <c r="H83" s="90">
        <f t="shared" si="4"/>
        <v>0.16755936375779484</v>
      </c>
      <c r="I83" s="79">
        <f t="shared" si="5"/>
        <v>10.837379875526508</v>
      </c>
      <c r="J83" s="79">
        <f t="shared" si="6"/>
        <v>2.0717469581592383</v>
      </c>
      <c r="K83" s="79">
        <f t="shared" si="7"/>
        <v>0</v>
      </c>
    </row>
    <row r="84" spans="1:11">
      <c r="A84" s="78" t="s">
        <v>82</v>
      </c>
      <c r="B84" s="108">
        <v>97.708758091523222</v>
      </c>
      <c r="C84" s="108">
        <v>108.25074240936073</v>
      </c>
      <c r="D84" s="108">
        <v>114.07219466890515</v>
      </c>
      <c r="E84" s="108"/>
      <c r="F84" s="108"/>
      <c r="G84" s="108"/>
      <c r="H84" s="90">
        <f t="shared" si="4"/>
        <v>0.16747154397412767</v>
      </c>
      <c r="I84" s="79">
        <f t="shared" si="5"/>
        <v>16.363436577381933</v>
      </c>
      <c r="J84" s="79">
        <f t="shared" si="6"/>
        <v>5.8214522595444294</v>
      </c>
      <c r="K84" s="79">
        <f t="shared" si="7"/>
        <v>0</v>
      </c>
    </row>
    <row r="85" spans="1:11">
      <c r="A85" s="78" t="s">
        <v>83</v>
      </c>
      <c r="B85" s="108">
        <v>117.15336640378884</v>
      </c>
      <c r="C85" s="108">
        <v>129.20280053692474</v>
      </c>
      <c r="D85" s="108">
        <v>130.61823520738218</v>
      </c>
      <c r="E85" s="108"/>
      <c r="F85" s="108"/>
      <c r="G85" s="108"/>
      <c r="H85" s="90">
        <f t="shared" si="4"/>
        <v>0.1149336909123414</v>
      </c>
      <c r="I85" s="79">
        <f t="shared" si="5"/>
        <v>13.464868803593347</v>
      </c>
      <c r="J85" s="79">
        <f t="shared" si="6"/>
        <v>1.4154346704574436</v>
      </c>
      <c r="K85" s="79">
        <f t="shared" si="7"/>
        <v>0</v>
      </c>
    </row>
    <row r="86" spans="1:11">
      <c r="A86" s="78" t="s">
        <v>277</v>
      </c>
      <c r="B86" s="108">
        <v>80.261321410699821</v>
      </c>
      <c r="C86" s="108">
        <v>97.721370321212405</v>
      </c>
      <c r="D86" s="108">
        <v>97.889966707061006</v>
      </c>
      <c r="E86" s="108"/>
      <c r="F86" s="108"/>
      <c r="G86" s="108"/>
      <c r="H86" s="90">
        <f t="shared" si="4"/>
        <v>0.21964060629097829</v>
      </c>
      <c r="I86" s="79">
        <f t="shared" si="5"/>
        <v>17.628645296361185</v>
      </c>
      <c r="J86" s="79">
        <f t="shared" si="6"/>
        <v>0.16859638584860193</v>
      </c>
      <c r="K86" s="79">
        <f t="shared" si="7"/>
        <v>0</v>
      </c>
    </row>
    <row r="87" spans="1:11">
      <c r="A87" s="78" t="s">
        <v>85</v>
      </c>
      <c r="B87" s="108">
        <v>66.535990296135182</v>
      </c>
      <c r="C87" s="108">
        <v>77.225734625197063</v>
      </c>
      <c r="D87" s="108">
        <v>78.71607058641591</v>
      </c>
      <c r="E87" s="108"/>
      <c r="F87" s="108"/>
      <c r="G87" s="108"/>
      <c r="H87" s="90">
        <f t="shared" si="4"/>
        <v>0.1830600286562237</v>
      </c>
      <c r="I87" s="79">
        <f t="shared" si="5"/>
        <v>12.180080290280728</v>
      </c>
      <c r="J87" s="79">
        <f t="shared" si="6"/>
        <v>1.4903359612188467</v>
      </c>
      <c r="K87" s="79">
        <f t="shared" si="7"/>
        <v>0</v>
      </c>
    </row>
    <row r="88" spans="1:11">
      <c r="A88" s="78" t="s">
        <v>86</v>
      </c>
      <c r="B88" s="108">
        <v>62.547339117051223</v>
      </c>
      <c r="C88" s="108">
        <v>71.478696342093883</v>
      </c>
      <c r="D88" s="108">
        <v>71.759777021323188</v>
      </c>
      <c r="E88" s="108"/>
      <c r="F88" s="108"/>
      <c r="G88" s="108"/>
      <c r="H88" s="90">
        <f t="shared" si="4"/>
        <v>0.14728744714514216</v>
      </c>
      <c r="I88" s="79">
        <f t="shared" si="5"/>
        <v>9.2124379042719653</v>
      </c>
      <c r="J88" s="79">
        <f t="shared" si="6"/>
        <v>0.28108067922930502</v>
      </c>
      <c r="K88" s="79">
        <f t="shared" si="7"/>
        <v>0</v>
      </c>
    </row>
    <row r="89" spans="1:11">
      <c r="A89" s="78" t="s">
        <v>87</v>
      </c>
      <c r="B89" s="108">
        <v>66.165173159032207</v>
      </c>
      <c r="C89" s="108">
        <v>75.405640288649707</v>
      </c>
      <c r="D89" s="108">
        <v>75.014426645985992</v>
      </c>
      <c r="E89" s="108"/>
      <c r="F89" s="108"/>
      <c r="G89" s="108"/>
      <c r="H89" s="90">
        <f t="shared" si="4"/>
        <v>0.13374488517824989</v>
      </c>
      <c r="I89" s="79">
        <f t="shared" si="5"/>
        <v>8.8492534869537849</v>
      </c>
      <c r="J89" s="79">
        <f t="shared" si="6"/>
        <v>-0.39121364266371472</v>
      </c>
      <c r="K89" s="79">
        <f t="shared" si="7"/>
        <v>0</v>
      </c>
    </row>
    <row r="90" spans="1:11">
      <c r="A90" s="174" t="s">
        <v>278</v>
      </c>
      <c r="B90" s="108">
        <v>160.71008622283478</v>
      </c>
      <c r="C90" s="108">
        <v>186.45865589356751</v>
      </c>
      <c r="D90" s="108">
        <v>198.26204799921715</v>
      </c>
      <c r="E90" s="108"/>
      <c r="F90" s="108"/>
      <c r="G90" s="108"/>
      <c r="H90" s="90">
        <f t="shared" si="4"/>
        <v>0.23366275670037401</v>
      </c>
      <c r="I90" s="79">
        <f t="shared" si="5"/>
        <v>37.55196177638237</v>
      </c>
      <c r="J90" s="79">
        <f t="shared" si="6"/>
        <v>11.803392105649635</v>
      </c>
      <c r="K90" s="79">
        <f t="shared" si="7"/>
        <v>0</v>
      </c>
    </row>
    <row r="91" spans="1:11" s="157" customFormat="1">
      <c r="A91" s="99" t="s">
        <v>285</v>
      </c>
      <c r="B91" s="108"/>
      <c r="C91" s="108">
        <v>68.540994762553296</v>
      </c>
      <c r="D91" s="108">
        <v>68.56</v>
      </c>
      <c r="E91" s="108"/>
      <c r="F91" s="108"/>
      <c r="G91" s="108"/>
      <c r="H91" s="90"/>
      <c r="I91" s="79"/>
      <c r="J91" s="79"/>
      <c r="K91" s="79"/>
    </row>
    <row r="92" spans="1:11" s="116" customFormat="1">
      <c r="A92" s="78" t="s">
        <v>173</v>
      </c>
      <c r="B92" s="117">
        <v>88.281585849180587</v>
      </c>
      <c r="C92" s="164">
        <v>106.01838627122967</v>
      </c>
      <c r="D92" s="164">
        <v>108.16620355122267</v>
      </c>
      <c r="E92" s="164"/>
      <c r="F92" s="164"/>
      <c r="G92" s="164"/>
      <c r="H92" s="114">
        <f t="shared" si="4"/>
        <v>0.22524083035858428</v>
      </c>
      <c r="I92" s="115">
        <f t="shared" si="5"/>
        <v>19.884617702042078</v>
      </c>
      <c r="J92" s="115">
        <f t="shared" si="6"/>
        <v>2.1478172799929922</v>
      </c>
      <c r="K92" s="79">
        <f t="shared" si="7"/>
        <v>0</v>
      </c>
    </row>
    <row r="93" spans="1:11">
      <c r="D93" s="144" t="s">
        <v>284</v>
      </c>
    </row>
    <row r="94" spans="1:11">
      <c r="F94" s="168"/>
      <c r="G94" s="168"/>
    </row>
    <row r="95" spans="1:11">
      <c r="B95" s="147"/>
      <c r="C95" s="143"/>
      <c r="D95" s="145"/>
      <c r="E95" s="147"/>
      <c r="F95" s="147"/>
      <c r="G95" s="14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H1" zoomScale="80" zoomScaleNormal="80" workbookViewId="0">
      <selection activeCell="Q10" sqref="Q10"/>
    </sheetView>
  </sheetViews>
  <sheetFormatPr defaultRowHeight="15"/>
  <cols>
    <col min="1" max="1" width="16.140625" customWidth="1"/>
    <col min="2" max="2" width="9.140625" style="149"/>
    <col min="3" max="3" width="9.140625" style="148"/>
    <col min="4" max="4" width="15.140625" style="149" customWidth="1"/>
    <col min="5" max="6" width="8.7109375" style="157"/>
    <col min="7" max="7" width="13.42578125" style="157" customWidth="1"/>
    <col min="8" max="8" width="30.5703125" customWidth="1"/>
    <col min="9" max="9" width="30" customWidth="1"/>
    <col min="10" max="10" width="33.42578125" customWidth="1"/>
    <col min="11" max="11" width="33.42578125" style="157" customWidth="1"/>
  </cols>
  <sheetData>
    <row r="1" spans="1:11" s="157" customFormat="1" ht="15.75" thickBot="1">
      <c r="B1" s="190" t="s">
        <v>281</v>
      </c>
      <c r="C1" s="190"/>
      <c r="D1" s="191"/>
      <c r="E1" s="192" t="s">
        <v>280</v>
      </c>
      <c r="F1" s="190"/>
      <c r="G1" s="191"/>
    </row>
    <row r="2" spans="1:11" ht="49.5" customHeight="1">
      <c r="A2" s="93" t="s">
        <v>174</v>
      </c>
      <c r="B2" s="93">
        <v>42856</v>
      </c>
      <c r="C2" s="93">
        <v>43191</v>
      </c>
      <c r="D2" s="93">
        <v>43221</v>
      </c>
      <c r="E2" s="93">
        <v>42856</v>
      </c>
      <c r="F2" s="93">
        <v>43191</v>
      </c>
      <c r="G2" s="93">
        <v>43221</v>
      </c>
      <c r="H2" s="92" t="s">
        <v>326</v>
      </c>
      <c r="I2" s="92" t="s">
        <v>327</v>
      </c>
      <c r="J2" s="92" t="s">
        <v>328</v>
      </c>
      <c r="K2" s="161" t="s">
        <v>329</v>
      </c>
    </row>
    <row r="3" spans="1:11">
      <c r="A3" s="80" t="s">
        <v>175</v>
      </c>
      <c r="B3" s="105">
        <v>79.983328760866939</v>
      </c>
      <c r="C3" s="105">
        <v>96.332389945245126</v>
      </c>
      <c r="D3" s="105">
        <v>98.064859906154553</v>
      </c>
      <c r="E3" s="105"/>
      <c r="F3" s="105"/>
      <c r="G3" s="105"/>
      <c r="H3" s="90">
        <f>(D3-B3)/B3</f>
        <v>0.22606624937238518</v>
      </c>
      <c r="I3" s="81">
        <f>(D3-B3)</f>
        <v>18.081531145287613</v>
      </c>
      <c r="J3" s="81">
        <f>(D3-C3)</f>
        <v>1.7324699609094267</v>
      </c>
      <c r="K3" s="81">
        <f>G3-F3</f>
        <v>0</v>
      </c>
    </row>
    <row r="4" spans="1:11">
      <c r="A4" s="71" t="s">
        <v>176</v>
      </c>
      <c r="B4" s="106">
        <v>71.742383015544618</v>
      </c>
      <c r="C4" s="106">
        <v>87.460122792381597</v>
      </c>
      <c r="D4" s="106">
        <v>89.479654708301723</v>
      </c>
      <c r="E4" s="106"/>
      <c r="F4" s="106"/>
      <c r="G4" s="106"/>
      <c r="H4" s="90">
        <f t="shared" ref="H4:H67" si="0">(D4-B4)/B4</f>
        <v>0.24723560811903783</v>
      </c>
      <c r="I4" s="81">
        <f t="shared" ref="I4:I67" si="1">(D4-B4)</f>
        <v>17.737271692757105</v>
      </c>
      <c r="J4" s="81">
        <f t="shared" ref="J4:J67" si="2">(D4-C4)</f>
        <v>2.0195319159201262</v>
      </c>
      <c r="K4" s="81">
        <f t="shared" ref="K4:K67" si="3">G4-F4</f>
        <v>0</v>
      </c>
    </row>
    <row r="5" spans="1:11">
      <c r="A5" s="71" t="s">
        <v>177</v>
      </c>
      <c r="B5" s="106">
        <v>73.383656988008838</v>
      </c>
      <c r="C5" s="106">
        <v>88.493784745246046</v>
      </c>
      <c r="D5" s="106">
        <v>92.020741071012267</v>
      </c>
      <c r="E5" s="106"/>
      <c r="F5" s="106"/>
      <c r="G5" s="106"/>
      <c r="H5" s="90">
        <f t="shared" si="0"/>
        <v>0.25396777495088313</v>
      </c>
      <c r="I5" s="81">
        <f t="shared" si="1"/>
        <v>18.63708408300343</v>
      </c>
      <c r="J5" s="81">
        <f t="shared" si="2"/>
        <v>3.5269563257662213</v>
      </c>
      <c r="K5" s="81">
        <f t="shared" si="3"/>
        <v>0</v>
      </c>
    </row>
    <row r="6" spans="1:11">
      <c r="A6" s="71" t="s">
        <v>178</v>
      </c>
      <c r="B6" s="106">
        <v>72.087176151790118</v>
      </c>
      <c r="C6" s="106">
        <v>96.657445063235187</v>
      </c>
      <c r="D6" s="106">
        <v>99.663826144496753</v>
      </c>
      <c r="E6" s="106"/>
      <c r="F6" s="106"/>
      <c r="G6" s="106"/>
      <c r="H6" s="90">
        <f t="shared" si="0"/>
        <v>0.38254584885722193</v>
      </c>
      <c r="I6" s="81">
        <f t="shared" si="1"/>
        <v>27.576649992706635</v>
      </c>
      <c r="J6" s="81">
        <f t="shared" si="2"/>
        <v>3.0063810812615657</v>
      </c>
      <c r="K6" s="81">
        <f t="shared" si="3"/>
        <v>0</v>
      </c>
    </row>
    <row r="7" spans="1:11">
      <c r="A7" s="71" t="s">
        <v>180</v>
      </c>
      <c r="B7" s="106">
        <v>75.000075686660708</v>
      </c>
      <c r="C7" s="106">
        <v>90.358735455571946</v>
      </c>
      <c r="D7" s="106">
        <v>94.13613606523883</v>
      </c>
      <c r="E7" s="106"/>
      <c r="F7" s="106"/>
      <c r="G7" s="106"/>
      <c r="H7" s="90">
        <f t="shared" si="0"/>
        <v>0.25514721423116649</v>
      </c>
      <c r="I7" s="81">
        <f t="shared" si="1"/>
        <v>19.136060378578122</v>
      </c>
      <c r="J7" s="81">
        <f t="shared" si="2"/>
        <v>3.7774006096668842</v>
      </c>
      <c r="K7" s="81">
        <f t="shared" si="3"/>
        <v>0</v>
      </c>
    </row>
    <row r="8" spans="1:11">
      <c r="A8" s="71" t="s">
        <v>181</v>
      </c>
      <c r="B8" s="106">
        <v>93.082844026394639</v>
      </c>
      <c r="C8" s="106">
        <v>116.48982317609662</v>
      </c>
      <c r="D8" s="106">
        <v>119.46890809832773</v>
      </c>
      <c r="E8" s="106"/>
      <c r="F8" s="106"/>
      <c r="G8" s="106"/>
      <c r="H8" s="90">
        <f t="shared" si="0"/>
        <v>0.28346860635726856</v>
      </c>
      <c r="I8" s="81">
        <f t="shared" si="1"/>
        <v>26.386064071933092</v>
      </c>
      <c r="J8" s="81">
        <f t="shared" si="2"/>
        <v>2.9790849222311095</v>
      </c>
      <c r="K8" s="81">
        <f t="shared" si="3"/>
        <v>0</v>
      </c>
    </row>
    <row r="9" spans="1:11">
      <c r="A9" s="71" t="s">
        <v>182</v>
      </c>
      <c r="B9" s="106">
        <v>80.804929918159218</v>
      </c>
      <c r="C9" s="106">
        <v>94.015942084324863</v>
      </c>
      <c r="D9" s="106">
        <v>96.810566718241461</v>
      </c>
      <c r="E9" s="106"/>
      <c r="F9" s="106"/>
      <c r="G9" s="106"/>
      <c r="H9" s="90">
        <f t="shared" si="0"/>
        <v>0.19807747889012539</v>
      </c>
      <c r="I9" s="81">
        <f t="shared" si="1"/>
        <v>16.005636800082243</v>
      </c>
      <c r="J9" s="81">
        <f t="shared" si="2"/>
        <v>2.7946246339165981</v>
      </c>
      <c r="K9" s="81">
        <f t="shared" si="3"/>
        <v>0</v>
      </c>
    </row>
    <row r="10" spans="1:11">
      <c r="A10" s="71" t="s">
        <v>184</v>
      </c>
      <c r="B10" s="106">
        <v>86.612838771237733</v>
      </c>
      <c r="C10" s="106">
        <v>102.02924863775876</v>
      </c>
      <c r="D10" s="106">
        <v>107.25981227464635</v>
      </c>
      <c r="E10" s="106"/>
      <c r="F10" s="106"/>
      <c r="G10" s="106"/>
      <c r="H10" s="90">
        <f t="shared" si="0"/>
        <v>0.23838236682140748</v>
      </c>
      <c r="I10" s="81">
        <f t="shared" si="1"/>
        <v>20.646973503408617</v>
      </c>
      <c r="J10" s="81">
        <f t="shared" si="2"/>
        <v>5.2305636368875952</v>
      </c>
      <c r="K10" s="81">
        <f t="shared" si="3"/>
        <v>0</v>
      </c>
    </row>
    <row r="11" spans="1:11">
      <c r="A11" s="71" t="s">
        <v>185</v>
      </c>
      <c r="B11" s="106">
        <v>75.967938116942449</v>
      </c>
      <c r="C11" s="106">
        <v>89.021239088901936</v>
      </c>
      <c r="D11" s="106">
        <v>92.424318166702591</v>
      </c>
      <c r="E11" s="106"/>
      <c r="F11" s="106"/>
      <c r="G11" s="106"/>
      <c r="H11" s="90">
        <f t="shared" si="0"/>
        <v>0.21662270238831219</v>
      </c>
      <c r="I11" s="81">
        <f t="shared" si="1"/>
        <v>16.456380049760142</v>
      </c>
      <c r="J11" s="81">
        <f t="shared" si="2"/>
        <v>3.4030790778006548</v>
      </c>
      <c r="K11" s="81">
        <f t="shared" si="3"/>
        <v>0</v>
      </c>
    </row>
    <row r="12" spans="1:11">
      <c r="A12" s="71" t="s">
        <v>186</v>
      </c>
      <c r="B12" s="106">
        <v>76.80731082126033</v>
      </c>
      <c r="C12" s="106">
        <v>92.018140860745831</v>
      </c>
      <c r="D12" s="106">
        <v>96.048098932078247</v>
      </c>
      <c r="E12" s="106"/>
      <c r="F12" s="106"/>
      <c r="G12" s="106"/>
      <c r="H12" s="90">
        <f>(D12-B12)/B12</f>
        <v>0.25050724866013729</v>
      </c>
      <c r="I12" s="81">
        <f t="shared" si="1"/>
        <v>19.240788110817917</v>
      </c>
      <c r="J12" s="81">
        <f t="shared" si="2"/>
        <v>4.0299580713324161</v>
      </c>
      <c r="K12" s="81">
        <f t="shared" si="3"/>
        <v>0</v>
      </c>
    </row>
    <row r="13" spans="1:11">
      <c r="A13" s="71" t="s">
        <v>190</v>
      </c>
      <c r="B13" s="106">
        <v>87.588632494618679</v>
      </c>
      <c r="C13" s="106">
        <v>106.17321252955475</v>
      </c>
      <c r="D13" s="106">
        <v>110.0310461908858</v>
      </c>
      <c r="E13" s="106"/>
      <c r="F13" s="106"/>
      <c r="G13" s="106"/>
      <c r="H13" s="90">
        <f t="shared" si="0"/>
        <v>0.25622518650061071</v>
      </c>
      <c r="I13" s="81">
        <f t="shared" si="1"/>
        <v>22.442413696267124</v>
      </c>
      <c r="J13" s="81">
        <f t="shared" si="2"/>
        <v>3.8578336613310569</v>
      </c>
      <c r="K13" s="81">
        <f t="shared" si="3"/>
        <v>0</v>
      </c>
    </row>
    <row r="14" spans="1:11">
      <c r="A14" s="71" t="s">
        <v>191</v>
      </c>
      <c r="B14" s="106">
        <v>71.828579475476971</v>
      </c>
      <c r="C14" s="106">
        <v>91.880634470051703</v>
      </c>
      <c r="D14" s="106">
        <v>94.819347193552701</v>
      </c>
      <c r="E14" s="106"/>
      <c r="F14" s="106"/>
      <c r="G14" s="106"/>
      <c r="H14" s="90">
        <f t="shared" si="0"/>
        <v>0.32007827366160041</v>
      </c>
      <c r="I14" s="81">
        <f t="shared" si="1"/>
        <v>22.99076771807573</v>
      </c>
      <c r="J14" s="81">
        <f t="shared" si="2"/>
        <v>2.9387127235009984</v>
      </c>
      <c r="K14" s="81">
        <f t="shared" si="3"/>
        <v>0</v>
      </c>
    </row>
    <row r="15" spans="1:11">
      <c r="A15" s="71" t="s">
        <v>192</v>
      </c>
      <c r="B15" s="106">
        <v>72.732322253786634</v>
      </c>
      <c r="C15" s="106">
        <v>93.217783914360965</v>
      </c>
      <c r="D15" s="106">
        <v>96.712814358434315</v>
      </c>
      <c r="E15" s="106"/>
      <c r="F15" s="106"/>
      <c r="G15" s="106"/>
      <c r="H15" s="90">
        <f t="shared" si="0"/>
        <v>0.32970887442548547</v>
      </c>
      <c r="I15" s="81">
        <f t="shared" si="1"/>
        <v>23.980492104647681</v>
      </c>
      <c r="J15" s="81">
        <f t="shared" si="2"/>
        <v>3.4950304440733504</v>
      </c>
      <c r="K15" s="81">
        <f t="shared" si="3"/>
        <v>0</v>
      </c>
    </row>
    <row r="16" spans="1:11">
      <c r="A16" s="71" t="s">
        <v>193</v>
      </c>
      <c r="B16" s="106">
        <v>77.22939529338781</v>
      </c>
      <c r="C16" s="106">
        <v>93.463694572966034</v>
      </c>
      <c r="D16" s="106">
        <v>96.725999732158158</v>
      </c>
      <c r="E16" s="106"/>
      <c r="F16" s="106"/>
      <c r="G16" s="106"/>
      <c r="H16" s="90">
        <f t="shared" si="0"/>
        <v>0.2524505645124428</v>
      </c>
      <c r="I16" s="81">
        <f t="shared" si="1"/>
        <v>19.496604438770348</v>
      </c>
      <c r="J16" s="81">
        <f t="shared" si="2"/>
        <v>3.2623051591921239</v>
      </c>
      <c r="K16" s="81">
        <f t="shared" si="3"/>
        <v>0</v>
      </c>
    </row>
    <row r="17" spans="1:11">
      <c r="A17" s="71" t="s">
        <v>194</v>
      </c>
      <c r="B17" s="106">
        <v>76.119350249626038</v>
      </c>
      <c r="C17" s="106">
        <v>90.980897984117291</v>
      </c>
      <c r="D17" s="106">
        <v>95.108392469225194</v>
      </c>
      <c r="E17" s="106"/>
      <c r="F17" s="106"/>
      <c r="G17" s="106"/>
      <c r="H17" s="90">
        <f t="shared" si="0"/>
        <v>0.24946406081142877</v>
      </c>
      <c r="I17" s="81">
        <f t="shared" si="1"/>
        <v>18.989042219599156</v>
      </c>
      <c r="J17" s="81">
        <f t="shared" si="2"/>
        <v>4.1274944851079027</v>
      </c>
      <c r="K17" s="81">
        <f t="shared" si="3"/>
        <v>0</v>
      </c>
    </row>
    <row r="18" spans="1:11">
      <c r="A18" s="71" t="s">
        <v>195</v>
      </c>
      <c r="B18" s="106">
        <v>89.719025167765281</v>
      </c>
      <c r="C18" s="106">
        <v>106.9859330087844</v>
      </c>
      <c r="D18" s="106">
        <v>109.58306740051364</v>
      </c>
      <c r="E18" s="106"/>
      <c r="F18" s="106"/>
      <c r="G18" s="106"/>
      <c r="H18" s="90">
        <f t="shared" si="0"/>
        <v>0.22140278715249814</v>
      </c>
      <c r="I18" s="81">
        <f t="shared" si="1"/>
        <v>19.864042232748361</v>
      </c>
      <c r="J18" s="81">
        <f t="shared" si="2"/>
        <v>2.5971343917292415</v>
      </c>
      <c r="K18" s="81">
        <f t="shared" si="3"/>
        <v>0</v>
      </c>
    </row>
    <row r="19" spans="1:11">
      <c r="A19" s="71" t="s">
        <v>196</v>
      </c>
      <c r="B19" s="106">
        <v>85.749281930967371</v>
      </c>
      <c r="C19" s="106">
        <v>101.00192712605961</v>
      </c>
      <c r="D19" s="106">
        <v>105.23715893819423</v>
      </c>
      <c r="E19" s="106"/>
      <c r="F19" s="106"/>
      <c r="G19" s="106"/>
      <c r="H19" s="90">
        <f t="shared" si="0"/>
        <v>0.22726577492410502</v>
      </c>
      <c r="I19" s="81">
        <f t="shared" si="1"/>
        <v>19.487877007226857</v>
      </c>
      <c r="J19" s="81">
        <f t="shared" si="2"/>
        <v>4.2352318121346144</v>
      </c>
      <c r="K19" s="81">
        <f t="shared" si="3"/>
        <v>0</v>
      </c>
    </row>
    <row r="20" spans="1:11">
      <c r="A20" s="71" t="s">
        <v>197</v>
      </c>
      <c r="B20" s="106">
        <v>79.354676203249994</v>
      </c>
      <c r="C20" s="106">
        <v>97.218779386002794</v>
      </c>
      <c r="D20" s="106">
        <v>100.49394780368546</v>
      </c>
      <c r="E20" s="106"/>
      <c r="F20" s="106"/>
      <c r="G20" s="106"/>
      <c r="H20" s="90">
        <f t="shared" si="0"/>
        <v>0.26638974048979486</v>
      </c>
      <c r="I20" s="81">
        <f t="shared" si="1"/>
        <v>21.139271600435464</v>
      </c>
      <c r="J20" s="81">
        <f t="shared" si="2"/>
        <v>3.2751684176826643</v>
      </c>
      <c r="K20" s="81">
        <f t="shared" si="3"/>
        <v>0</v>
      </c>
    </row>
    <row r="21" spans="1:11">
      <c r="A21" s="71" t="s">
        <v>198</v>
      </c>
      <c r="B21" s="106">
        <v>72.643866696312244</v>
      </c>
      <c r="C21" s="106">
        <v>86.935994799027284</v>
      </c>
      <c r="D21" s="106">
        <v>91.860744310285483</v>
      </c>
      <c r="E21" s="106"/>
      <c r="F21" s="106"/>
      <c r="G21" s="106"/>
      <c r="H21" s="90">
        <f t="shared" si="0"/>
        <v>0.26453544515064725</v>
      </c>
      <c r="I21" s="81">
        <f t="shared" si="1"/>
        <v>19.216877613973239</v>
      </c>
      <c r="J21" s="81">
        <f t="shared" si="2"/>
        <v>4.9247495112581987</v>
      </c>
      <c r="K21" s="81">
        <f t="shared" si="3"/>
        <v>0</v>
      </c>
    </row>
    <row r="22" spans="1:11">
      <c r="A22" s="71" t="s">
        <v>199</v>
      </c>
      <c r="B22" s="106">
        <v>75.025337174345367</v>
      </c>
      <c r="C22" s="106">
        <v>88.542045393640521</v>
      </c>
      <c r="D22" s="106">
        <v>91.91150207497013</v>
      </c>
      <c r="E22" s="106"/>
      <c r="F22" s="106"/>
      <c r="G22" s="106"/>
      <c r="H22" s="90">
        <f t="shared" si="0"/>
        <v>0.22507282921480723</v>
      </c>
      <c r="I22" s="81">
        <f t="shared" si="1"/>
        <v>16.886164900624763</v>
      </c>
      <c r="J22" s="81">
        <f t="shared" si="2"/>
        <v>3.3694566813296092</v>
      </c>
      <c r="K22" s="81">
        <f t="shared" si="3"/>
        <v>0</v>
      </c>
    </row>
    <row r="23" spans="1:11">
      <c r="A23" s="71" t="s">
        <v>112</v>
      </c>
      <c r="B23" s="106">
        <v>74.481956536780487</v>
      </c>
      <c r="C23" s="106">
        <v>91.612129350244345</v>
      </c>
      <c r="D23" s="106">
        <v>93.99721571355586</v>
      </c>
      <c r="E23" s="106"/>
      <c r="F23" s="106"/>
      <c r="G23" s="106"/>
      <c r="H23" s="90">
        <f t="shared" si="0"/>
        <v>0.26201324567968887</v>
      </c>
      <c r="I23" s="81">
        <f t="shared" si="1"/>
        <v>19.515259176775373</v>
      </c>
      <c r="J23" s="81">
        <f t="shared" si="2"/>
        <v>2.3850863633115154</v>
      </c>
      <c r="K23" s="81">
        <f t="shared" si="3"/>
        <v>0</v>
      </c>
    </row>
    <row r="24" spans="1:11">
      <c r="A24" s="71" t="s">
        <v>201</v>
      </c>
      <c r="B24" s="106">
        <v>74.918757093336993</v>
      </c>
      <c r="C24" s="106">
        <v>88.829795224205967</v>
      </c>
      <c r="D24" s="106">
        <v>91.965269981474492</v>
      </c>
      <c r="E24" s="106"/>
      <c r="F24" s="106"/>
      <c r="G24" s="106"/>
      <c r="H24" s="90">
        <f t="shared" si="0"/>
        <v>0.22753331140958766</v>
      </c>
      <c r="I24" s="81">
        <f t="shared" si="1"/>
        <v>17.046512888137499</v>
      </c>
      <c r="J24" s="81">
        <f t="shared" si="2"/>
        <v>3.1354747572685255</v>
      </c>
      <c r="K24" s="81">
        <f t="shared" si="3"/>
        <v>0</v>
      </c>
    </row>
    <row r="25" spans="1:11">
      <c r="A25" s="71" t="s">
        <v>202</v>
      </c>
      <c r="B25" s="106">
        <v>74.718334579409941</v>
      </c>
      <c r="C25" s="106">
        <v>92.701563329304491</v>
      </c>
      <c r="D25" s="106">
        <v>94.730144079038382</v>
      </c>
      <c r="E25" s="106"/>
      <c r="F25" s="106"/>
      <c r="G25" s="106"/>
      <c r="H25" s="90">
        <f t="shared" si="0"/>
        <v>0.26782997255325702</v>
      </c>
      <c r="I25" s="81">
        <f t="shared" si="1"/>
        <v>20.011809499628441</v>
      </c>
      <c r="J25" s="81">
        <f t="shared" si="2"/>
        <v>2.0285807497338908</v>
      </c>
      <c r="K25" s="81">
        <f t="shared" si="3"/>
        <v>0</v>
      </c>
    </row>
    <row r="26" spans="1:11">
      <c r="A26" s="71" t="s">
        <v>203</v>
      </c>
      <c r="B26" s="106">
        <v>85.537268612808333</v>
      </c>
      <c r="C26" s="106">
        <v>107.64879327286152</v>
      </c>
      <c r="D26" s="106">
        <v>112.60019103670696</v>
      </c>
      <c r="E26" s="106"/>
      <c r="F26" s="106"/>
      <c r="G26" s="106"/>
      <c r="H26" s="90">
        <f t="shared" si="0"/>
        <v>0.31638749825413798</v>
      </c>
      <c r="I26" s="81">
        <f t="shared" si="1"/>
        <v>27.062922423898627</v>
      </c>
      <c r="J26" s="81">
        <f t="shared" si="2"/>
        <v>4.951397763845435</v>
      </c>
      <c r="K26" s="81">
        <f t="shared" si="3"/>
        <v>0</v>
      </c>
    </row>
    <row r="27" spans="1:11">
      <c r="A27" s="71" t="s">
        <v>204</v>
      </c>
      <c r="B27" s="106">
        <v>78.706854346654893</v>
      </c>
      <c r="C27" s="106">
        <v>98.161503816039499</v>
      </c>
      <c r="D27" s="106">
        <v>101.6285441021903</v>
      </c>
      <c r="E27" s="106"/>
      <c r="F27" s="106"/>
      <c r="G27" s="106"/>
      <c r="H27" s="90">
        <f t="shared" si="0"/>
        <v>0.29122863498748891</v>
      </c>
      <c r="I27" s="81">
        <f t="shared" si="1"/>
        <v>22.921689755535411</v>
      </c>
      <c r="J27" s="81">
        <f t="shared" si="2"/>
        <v>3.4670402861508052</v>
      </c>
      <c r="K27" s="81">
        <f t="shared" si="3"/>
        <v>0</v>
      </c>
    </row>
    <row r="28" spans="1:11">
      <c r="A28" s="71" t="s">
        <v>205</v>
      </c>
      <c r="B28" s="106">
        <v>88.542675121330589</v>
      </c>
      <c r="C28" s="106">
        <v>111.30483790257389</v>
      </c>
      <c r="D28" s="106">
        <v>115.67179120004674</v>
      </c>
      <c r="E28" s="106"/>
      <c r="F28" s="106"/>
      <c r="G28" s="106"/>
      <c r="H28" s="90">
        <f t="shared" si="0"/>
        <v>0.30639593892482864</v>
      </c>
      <c r="I28" s="81">
        <f t="shared" si="1"/>
        <v>27.129116078716152</v>
      </c>
      <c r="J28" s="81">
        <f t="shared" si="2"/>
        <v>4.3669532974728469</v>
      </c>
      <c r="K28" s="81">
        <f t="shared" si="3"/>
        <v>0</v>
      </c>
    </row>
    <row r="29" spans="1:11">
      <c r="A29" s="71" t="s">
        <v>206</v>
      </c>
      <c r="B29" s="106">
        <v>74.099413225815397</v>
      </c>
      <c r="C29" s="106">
        <v>90.3288617390985</v>
      </c>
      <c r="D29" s="106">
        <v>92.189517265385604</v>
      </c>
      <c r="E29" s="106"/>
      <c r="F29" s="106"/>
      <c r="G29" s="106"/>
      <c r="H29" s="90">
        <f t="shared" si="0"/>
        <v>0.24413289190889056</v>
      </c>
      <c r="I29" s="81">
        <f t="shared" si="1"/>
        <v>18.090104039570207</v>
      </c>
      <c r="J29" s="81">
        <f t="shared" si="2"/>
        <v>1.8606555262871041</v>
      </c>
      <c r="K29" s="81">
        <f t="shared" si="3"/>
        <v>0</v>
      </c>
    </row>
    <row r="30" spans="1:11">
      <c r="A30" s="71" t="s">
        <v>207</v>
      </c>
      <c r="B30" s="106">
        <v>69.466919924386858</v>
      </c>
      <c r="C30" s="106">
        <v>83.244624845480359</v>
      </c>
      <c r="D30" s="106">
        <v>86.92102935968893</v>
      </c>
      <c r="E30" s="106"/>
      <c r="F30" s="106"/>
      <c r="G30" s="106"/>
      <c r="H30" s="90">
        <f t="shared" si="0"/>
        <v>0.25125785703901177</v>
      </c>
      <c r="I30" s="81">
        <f t="shared" si="1"/>
        <v>17.454109435302072</v>
      </c>
      <c r="J30" s="81">
        <f t="shared" si="2"/>
        <v>3.6764045142085706</v>
      </c>
      <c r="K30" s="81">
        <f t="shared" si="3"/>
        <v>0</v>
      </c>
    </row>
    <row r="31" spans="1:11">
      <c r="A31" s="71" t="s">
        <v>208</v>
      </c>
      <c r="B31" s="106">
        <v>76.897822625613884</v>
      </c>
      <c r="C31" s="106">
        <v>95.783824921537033</v>
      </c>
      <c r="D31" s="106">
        <v>99.249848341361385</v>
      </c>
      <c r="E31" s="106"/>
      <c r="F31" s="106"/>
      <c r="G31" s="106"/>
      <c r="H31" s="90">
        <f t="shared" si="0"/>
        <v>0.29067176355006791</v>
      </c>
      <c r="I31" s="81">
        <f t="shared" si="1"/>
        <v>22.352025715747502</v>
      </c>
      <c r="J31" s="81">
        <f t="shared" si="2"/>
        <v>3.4660234198243529</v>
      </c>
      <c r="K31" s="81">
        <f t="shared" si="3"/>
        <v>0</v>
      </c>
    </row>
    <row r="32" spans="1:11">
      <c r="A32" s="71" t="s">
        <v>209</v>
      </c>
      <c r="B32" s="106">
        <v>70.221927870041711</v>
      </c>
      <c r="C32" s="106">
        <v>90.364276494376128</v>
      </c>
      <c r="D32" s="106">
        <v>91.435064144538842</v>
      </c>
      <c r="E32" s="106"/>
      <c r="F32" s="106"/>
      <c r="G32" s="106"/>
      <c r="H32" s="90">
        <f t="shared" si="0"/>
        <v>0.30208706764297116</v>
      </c>
      <c r="I32" s="81">
        <f t="shared" si="1"/>
        <v>21.213136274497131</v>
      </c>
      <c r="J32" s="81">
        <f t="shared" si="2"/>
        <v>1.070787650162714</v>
      </c>
      <c r="K32" s="81">
        <f t="shared" si="3"/>
        <v>0</v>
      </c>
    </row>
    <row r="33" spans="1:11">
      <c r="A33" s="71" t="s">
        <v>210</v>
      </c>
      <c r="B33" s="106">
        <v>78.609536464144853</v>
      </c>
      <c r="C33" s="106">
        <v>94.239046519479871</v>
      </c>
      <c r="D33" s="106">
        <v>98.444701828422751</v>
      </c>
      <c r="E33" s="106"/>
      <c r="F33" s="106"/>
      <c r="G33" s="106"/>
      <c r="H33" s="90">
        <f t="shared" si="0"/>
        <v>0.2523251790617676</v>
      </c>
      <c r="I33" s="81">
        <f t="shared" si="1"/>
        <v>19.835165364277898</v>
      </c>
      <c r="J33" s="81">
        <f t="shared" si="2"/>
        <v>4.2056553089428803</v>
      </c>
      <c r="K33" s="81">
        <f t="shared" si="3"/>
        <v>0</v>
      </c>
    </row>
    <row r="34" spans="1:11">
      <c r="A34" s="71" t="s">
        <v>212</v>
      </c>
      <c r="B34" s="106">
        <v>75.55212288574387</v>
      </c>
      <c r="C34" s="106">
        <v>90.383679766546891</v>
      </c>
      <c r="D34" s="106">
        <v>94.431262835602112</v>
      </c>
      <c r="E34" s="106"/>
      <c r="F34" s="106"/>
      <c r="G34" s="106"/>
      <c r="H34" s="90">
        <f t="shared" si="0"/>
        <v>0.24988232267687341</v>
      </c>
      <c r="I34" s="81">
        <f t="shared" si="1"/>
        <v>18.879139949858242</v>
      </c>
      <c r="J34" s="81">
        <f t="shared" si="2"/>
        <v>4.0475830690552215</v>
      </c>
      <c r="K34" s="81">
        <f t="shared" si="3"/>
        <v>0</v>
      </c>
    </row>
    <row r="35" spans="1:11">
      <c r="A35" s="71" t="s">
        <v>230</v>
      </c>
      <c r="B35" s="106">
        <v>75.959166063352427</v>
      </c>
      <c r="C35" s="106">
        <v>91.730763406105439</v>
      </c>
      <c r="D35" s="106">
        <v>93.732552686369516</v>
      </c>
      <c r="E35" s="106"/>
      <c r="F35" s="106"/>
      <c r="G35" s="106"/>
      <c r="H35" s="90">
        <f t="shared" si="0"/>
        <v>0.23398606835932748</v>
      </c>
      <c r="I35" s="81">
        <f t="shared" si="1"/>
        <v>17.773386623017089</v>
      </c>
      <c r="J35" s="81">
        <f t="shared" si="2"/>
        <v>2.0017892802640773</v>
      </c>
      <c r="K35" s="81">
        <f t="shared" si="3"/>
        <v>0</v>
      </c>
    </row>
    <row r="36" spans="1:11">
      <c r="A36" s="71" t="s">
        <v>213</v>
      </c>
      <c r="B36" s="106">
        <v>101.17574195407212</v>
      </c>
      <c r="C36" s="106">
        <v>119.22703133647356</v>
      </c>
      <c r="D36" s="106">
        <v>120.4452839521898</v>
      </c>
      <c r="E36" s="106"/>
      <c r="F36" s="106"/>
      <c r="G36" s="106"/>
      <c r="H36" s="90">
        <f t="shared" si="0"/>
        <v>0.19045614715496645</v>
      </c>
      <c r="I36" s="81">
        <f t="shared" si="1"/>
        <v>19.269541998117674</v>
      </c>
      <c r="J36" s="81">
        <f t="shared" si="2"/>
        <v>1.2182526157162386</v>
      </c>
      <c r="K36" s="81">
        <f t="shared" si="3"/>
        <v>0</v>
      </c>
    </row>
    <row r="37" spans="1:11">
      <c r="A37" s="71" t="s">
        <v>214</v>
      </c>
      <c r="B37" s="106">
        <v>89.632001793458642</v>
      </c>
      <c r="C37" s="106">
        <v>107.5018952365522</v>
      </c>
      <c r="D37" s="106">
        <v>108.74953893747762</v>
      </c>
      <c r="E37" s="106"/>
      <c r="F37" s="106"/>
      <c r="G37" s="106"/>
      <c r="H37" s="90">
        <f t="shared" si="0"/>
        <v>0.21328919093062343</v>
      </c>
      <c r="I37" s="81">
        <f t="shared" si="1"/>
        <v>19.117537144018982</v>
      </c>
      <c r="J37" s="81">
        <f t="shared" si="2"/>
        <v>1.2476437009254226</v>
      </c>
      <c r="K37" s="81">
        <f t="shared" si="3"/>
        <v>0</v>
      </c>
    </row>
    <row r="38" spans="1:11">
      <c r="A38" s="71" t="s">
        <v>218</v>
      </c>
      <c r="B38" s="106">
        <v>81.159582721730644</v>
      </c>
      <c r="C38" s="106">
        <v>97.664336484852171</v>
      </c>
      <c r="D38" s="106">
        <v>100.63560378985515</v>
      </c>
      <c r="E38" s="106"/>
      <c r="F38" s="106"/>
      <c r="G38" s="106"/>
      <c r="H38" s="90">
        <f t="shared" si="0"/>
        <v>0.2399719221684683</v>
      </c>
      <c r="I38" s="81">
        <f t="shared" si="1"/>
        <v>19.47602106812451</v>
      </c>
      <c r="J38" s="81">
        <f t="shared" si="2"/>
        <v>2.9712673050029821</v>
      </c>
      <c r="K38" s="81">
        <f t="shared" si="3"/>
        <v>0</v>
      </c>
    </row>
    <row r="39" spans="1:11">
      <c r="A39" s="71" t="s">
        <v>219</v>
      </c>
      <c r="B39" s="106">
        <v>75.39262206550282</v>
      </c>
      <c r="C39" s="106">
        <v>93.313573604587091</v>
      </c>
      <c r="D39" s="106">
        <v>96.506257208260337</v>
      </c>
      <c r="E39" s="106"/>
      <c r="F39" s="106"/>
      <c r="G39" s="106"/>
      <c r="H39" s="90">
        <f t="shared" si="0"/>
        <v>0.2800490892121183</v>
      </c>
      <c r="I39" s="81">
        <f t="shared" si="1"/>
        <v>21.113635142757516</v>
      </c>
      <c r="J39" s="81">
        <f t="shared" si="2"/>
        <v>3.1926836036732453</v>
      </c>
      <c r="K39" s="81">
        <f t="shared" si="3"/>
        <v>0</v>
      </c>
    </row>
    <row r="40" spans="1:11">
      <c r="A40" s="71" t="s">
        <v>220</v>
      </c>
      <c r="B40" s="106">
        <v>79.656145646239793</v>
      </c>
      <c r="C40" s="106">
        <v>97.394139393521726</v>
      </c>
      <c r="D40" s="106">
        <v>98.526147586233805</v>
      </c>
      <c r="E40" s="106"/>
      <c r="F40" s="106"/>
      <c r="G40" s="106"/>
      <c r="H40" s="90">
        <f t="shared" si="0"/>
        <v>0.23689323387296959</v>
      </c>
      <c r="I40" s="81">
        <f t="shared" si="1"/>
        <v>18.870001939994012</v>
      </c>
      <c r="J40" s="81">
        <f t="shared" si="2"/>
        <v>1.1320081927120782</v>
      </c>
      <c r="K40" s="81">
        <f t="shared" si="3"/>
        <v>0</v>
      </c>
    </row>
    <row r="41" spans="1:11">
      <c r="A41" s="71" t="s">
        <v>130</v>
      </c>
      <c r="B41" s="106">
        <v>88.187056534301234</v>
      </c>
      <c r="C41" s="106">
        <v>102.53066034491813</v>
      </c>
      <c r="D41" s="106">
        <v>107.92647538673803</v>
      </c>
      <c r="E41" s="106"/>
      <c r="F41" s="106"/>
      <c r="G41" s="106"/>
      <c r="H41" s="90">
        <f t="shared" si="0"/>
        <v>0.22383578302966667</v>
      </c>
      <c r="I41" s="81">
        <f t="shared" si="1"/>
        <v>19.739418852436799</v>
      </c>
      <c r="J41" s="81">
        <f t="shared" si="2"/>
        <v>5.3958150418199011</v>
      </c>
      <c r="K41" s="81">
        <f t="shared" si="3"/>
        <v>0</v>
      </c>
    </row>
    <row r="42" spans="1:11">
      <c r="A42" s="71" t="s">
        <v>223</v>
      </c>
      <c r="B42" s="106">
        <v>75.252986059986867</v>
      </c>
      <c r="C42" s="106">
        <v>92.004183162589584</v>
      </c>
      <c r="D42" s="106">
        <v>95.357008051586774</v>
      </c>
      <c r="E42" s="106"/>
      <c r="F42" s="106"/>
      <c r="G42" s="106"/>
      <c r="H42" s="90">
        <f t="shared" si="0"/>
        <v>0.26715248183738871</v>
      </c>
      <c r="I42" s="81">
        <f t="shared" si="1"/>
        <v>20.104021991599907</v>
      </c>
      <c r="J42" s="81">
        <f t="shared" si="2"/>
        <v>3.3528248889971906</v>
      </c>
      <c r="K42" s="81">
        <f t="shared" si="3"/>
        <v>0</v>
      </c>
    </row>
    <row r="43" spans="1:11">
      <c r="A43" s="71" t="s">
        <v>224</v>
      </c>
      <c r="B43" s="106">
        <v>107.86013581676782</v>
      </c>
      <c r="C43" s="106">
        <v>127.01184565762996</v>
      </c>
      <c r="D43" s="106">
        <v>129.30335175721302</v>
      </c>
      <c r="E43" s="106"/>
      <c r="F43" s="106"/>
      <c r="G43" s="106"/>
      <c r="H43" s="90">
        <f t="shared" si="0"/>
        <v>0.19880575690051802</v>
      </c>
      <c r="I43" s="81">
        <f t="shared" si="1"/>
        <v>21.443215940445199</v>
      </c>
      <c r="J43" s="81">
        <f t="shared" si="2"/>
        <v>2.2915060995830601</v>
      </c>
      <c r="K43" s="81">
        <f t="shared" si="3"/>
        <v>0</v>
      </c>
    </row>
    <row r="44" spans="1:11">
      <c r="A44" s="71" t="s">
        <v>225</v>
      </c>
      <c r="B44" s="106">
        <v>75.863127157661708</v>
      </c>
      <c r="C44" s="106">
        <v>90.78284454725231</v>
      </c>
      <c r="D44" s="106">
        <v>93.904062172786695</v>
      </c>
      <c r="E44" s="106"/>
      <c r="F44" s="106"/>
      <c r="G44" s="106"/>
      <c r="H44" s="90">
        <f t="shared" si="0"/>
        <v>0.23780900802614705</v>
      </c>
      <c r="I44" s="81">
        <f t="shared" si="1"/>
        <v>18.040935015124987</v>
      </c>
      <c r="J44" s="81">
        <f t="shared" si="2"/>
        <v>3.1212176255343849</v>
      </c>
      <c r="K44" s="81">
        <f t="shared" si="3"/>
        <v>0</v>
      </c>
    </row>
    <row r="45" spans="1:11">
      <c r="A45" s="71" t="s">
        <v>226</v>
      </c>
      <c r="B45" s="106">
        <v>79.572078127004232</v>
      </c>
      <c r="C45" s="106">
        <v>95.222247863339334</v>
      </c>
      <c r="D45" s="106">
        <v>100.16339278398567</v>
      </c>
      <c r="E45" s="106"/>
      <c r="F45" s="106"/>
      <c r="G45" s="106"/>
      <c r="H45" s="90">
        <f t="shared" si="0"/>
        <v>0.25877563011633098</v>
      </c>
      <c r="I45" s="81">
        <f t="shared" si="1"/>
        <v>20.591314656981439</v>
      </c>
      <c r="J45" s="81">
        <f t="shared" si="2"/>
        <v>4.9411449206463374</v>
      </c>
      <c r="K45" s="81">
        <f t="shared" si="3"/>
        <v>0</v>
      </c>
    </row>
    <row r="46" spans="1:11">
      <c r="A46" s="71" t="s">
        <v>227</v>
      </c>
      <c r="B46" s="106">
        <v>70.529984774924444</v>
      </c>
      <c r="C46" s="106">
        <v>87.868613065085441</v>
      </c>
      <c r="D46" s="106">
        <v>90.524765191438775</v>
      </c>
      <c r="E46" s="106"/>
      <c r="F46" s="106"/>
      <c r="G46" s="106"/>
      <c r="H46" s="90">
        <f t="shared" si="0"/>
        <v>0.28349333237943763</v>
      </c>
      <c r="I46" s="81">
        <f t="shared" si="1"/>
        <v>19.994780416514331</v>
      </c>
      <c r="J46" s="81">
        <f t="shared" si="2"/>
        <v>2.6561521263533336</v>
      </c>
      <c r="K46" s="81">
        <f t="shared" si="3"/>
        <v>0</v>
      </c>
    </row>
    <row r="47" spans="1:11">
      <c r="A47" s="71" t="s">
        <v>228</v>
      </c>
      <c r="B47" s="106">
        <v>86.201922106912662</v>
      </c>
      <c r="C47" s="106">
        <v>103.56694258823661</v>
      </c>
      <c r="D47" s="106">
        <v>105.18487954212935</v>
      </c>
      <c r="E47" s="106"/>
      <c r="F47" s="106"/>
      <c r="G47" s="106"/>
      <c r="H47" s="90">
        <f t="shared" si="0"/>
        <v>0.2202150134387133</v>
      </c>
      <c r="I47" s="81">
        <f t="shared" si="1"/>
        <v>18.98295743521669</v>
      </c>
      <c r="J47" s="81">
        <f t="shared" si="2"/>
        <v>1.6179369538927375</v>
      </c>
      <c r="K47" s="81">
        <f t="shared" si="3"/>
        <v>0</v>
      </c>
    </row>
    <row r="48" spans="1:11">
      <c r="A48" s="71" t="s">
        <v>279</v>
      </c>
      <c r="B48" s="106">
        <v>75.358459350106855</v>
      </c>
      <c r="C48" s="106">
        <v>90.761805603728064</v>
      </c>
      <c r="D48" s="106">
        <v>95.041117902597364</v>
      </c>
      <c r="E48" s="106"/>
      <c r="F48" s="106"/>
      <c r="G48" s="106"/>
      <c r="H48" s="90">
        <f t="shared" si="0"/>
        <v>0.26118711452216808</v>
      </c>
      <c r="I48" s="81">
        <f t="shared" si="1"/>
        <v>19.682658552490508</v>
      </c>
      <c r="J48" s="81">
        <f t="shared" si="2"/>
        <v>4.2793122988693</v>
      </c>
      <c r="K48" s="81">
        <f t="shared" si="3"/>
        <v>0</v>
      </c>
    </row>
    <row r="49" spans="1:11">
      <c r="A49" s="71" t="s">
        <v>229</v>
      </c>
      <c r="B49" s="106">
        <v>69.474272710876818</v>
      </c>
      <c r="C49" s="106">
        <v>85.28286938136533</v>
      </c>
      <c r="D49" s="106">
        <v>86.720319172019501</v>
      </c>
      <c r="E49" s="106"/>
      <c r="F49" s="106"/>
      <c r="G49" s="106"/>
      <c r="H49" s="90">
        <f t="shared" si="0"/>
        <v>0.24823644477594739</v>
      </c>
      <c r="I49" s="81">
        <f t="shared" si="1"/>
        <v>17.246046461142683</v>
      </c>
      <c r="J49" s="81">
        <f t="shared" si="2"/>
        <v>1.4374497906541706</v>
      </c>
      <c r="K49" s="81">
        <f t="shared" si="3"/>
        <v>0</v>
      </c>
    </row>
    <row r="50" spans="1:11">
      <c r="A50" s="71" t="s">
        <v>231</v>
      </c>
      <c r="B50" s="106">
        <v>80.411156158331622</v>
      </c>
      <c r="C50" s="106">
        <v>93.06227881989642</v>
      </c>
      <c r="D50" s="106">
        <v>96.340883629970776</v>
      </c>
      <c r="E50" s="106"/>
      <c r="F50" s="106"/>
      <c r="G50" s="106"/>
      <c r="H50" s="90">
        <f t="shared" si="0"/>
        <v>0.19810345022614914</v>
      </c>
      <c r="I50" s="81">
        <f t="shared" si="1"/>
        <v>15.929727471639154</v>
      </c>
      <c r="J50" s="81">
        <f t="shared" si="2"/>
        <v>3.2786048100743557</v>
      </c>
      <c r="K50" s="81">
        <f t="shared" si="3"/>
        <v>0</v>
      </c>
    </row>
    <row r="51" spans="1:11">
      <c r="A51" s="71" t="s">
        <v>232</v>
      </c>
      <c r="B51" s="106">
        <v>74.62923341413763</v>
      </c>
      <c r="C51" s="106">
        <v>97.552561687399333</v>
      </c>
      <c r="D51" s="106">
        <v>101.78573465950805</v>
      </c>
      <c r="E51" s="106"/>
      <c r="F51" s="106"/>
      <c r="G51" s="106"/>
      <c r="H51" s="90">
        <f t="shared" si="0"/>
        <v>0.36388557141772732</v>
      </c>
      <c r="I51" s="81">
        <f t="shared" si="1"/>
        <v>27.156501245370421</v>
      </c>
      <c r="J51" s="81">
        <f t="shared" si="2"/>
        <v>4.2331729721087186</v>
      </c>
      <c r="K51" s="81">
        <f t="shared" si="3"/>
        <v>0</v>
      </c>
    </row>
    <row r="52" spans="1:11">
      <c r="A52" s="71" t="s">
        <v>233</v>
      </c>
      <c r="B52" s="106">
        <v>70.545760826380615</v>
      </c>
      <c r="C52" s="106">
        <v>84.587478899736112</v>
      </c>
      <c r="D52" s="106">
        <v>87.248353814529565</v>
      </c>
      <c r="E52" s="106"/>
      <c r="F52" s="106"/>
      <c r="G52" s="106"/>
      <c r="H52" s="90">
        <f t="shared" si="0"/>
        <v>0.23676253246818779</v>
      </c>
      <c r="I52" s="81">
        <f t="shared" si="1"/>
        <v>16.70259298814895</v>
      </c>
      <c r="J52" s="81">
        <f t="shared" si="2"/>
        <v>2.6608749147934532</v>
      </c>
      <c r="K52" s="81">
        <f t="shared" si="3"/>
        <v>0</v>
      </c>
    </row>
    <row r="53" spans="1:11">
      <c r="A53" s="71" t="s">
        <v>234</v>
      </c>
      <c r="B53" s="106">
        <v>69.116633492921238</v>
      </c>
      <c r="C53" s="106">
        <v>89.05079135167486</v>
      </c>
      <c r="D53" s="106">
        <v>90.710386933913142</v>
      </c>
      <c r="E53" s="106"/>
      <c r="F53" s="106"/>
      <c r="G53" s="106"/>
      <c r="H53" s="90">
        <f t="shared" si="0"/>
        <v>0.31242484406019982</v>
      </c>
      <c r="I53" s="81">
        <f t="shared" si="1"/>
        <v>21.593753440991904</v>
      </c>
      <c r="J53" s="81">
        <f t="shared" si="2"/>
        <v>1.659595582238282</v>
      </c>
      <c r="K53" s="81">
        <f t="shared" si="3"/>
        <v>0</v>
      </c>
    </row>
    <row r="54" spans="1:11">
      <c r="A54" s="71" t="s">
        <v>235</v>
      </c>
      <c r="B54" s="106">
        <v>68.469807036362269</v>
      </c>
      <c r="C54" s="106">
        <v>83.082263878804255</v>
      </c>
      <c r="D54" s="106">
        <v>85.57050389013871</v>
      </c>
      <c r="E54" s="106"/>
      <c r="F54" s="106"/>
      <c r="G54" s="106"/>
      <c r="H54" s="90">
        <f t="shared" si="0"/>
        <v>0.24975529498271803</v>
      </c>
      <c r="I54" s="81">
        <f t="shared" si="1"/>
        <v>17.100696853776441</v>
      </c>
      <c r="J54" s="81">
        <f t="shared" si="2"/>
        <v>2.4882400113344545</v>
      </c>
      <c r="K54" s="81">
        <f t="shared" si="3"/>
        <v>0</v>
      </c>
    </row>
    <row r="55" spans="1:11">
      <c r="A55" s="71" t="s">
        <v>237</v>
      </c>
      <c r="B55" s="106">
        <v>78.384258648629839</v>
      </c>
      <c r="C55" s="106">
        <v>93.813071000650197</v>
      </c>
      <c r="D55" s="106">
        <v>106.35904985038432</v>
      </c>
      <c r="E55" s="106"/>
      <c r="F55" s="106"/>
      <c r="G55" s="106"/>
      <c r="H55" s="90">
        <f t="shared" si="0"/>
        <v>0.35689297422784882</v>
      </c>
      <c r="I55" s="81">
        <f t="shared" si="1"/>
        <v>27.974791201754485</v>
      </c>
      <c r="J55" s="81">
        <f t="shared" si="2"/>
        <v>12.545978849734126</v>
      </c>
      <c r="K55" s="81">
        <f t="shared" si="3"/>
        <v>0</v>
      </c>
    </row>
    <row r="56" spans="1:11">
      <c r="A56" s="71" t="s">
        <v>238</v>
      </c>
      <c r="B56" s="106">
        <v>85.602267011344793</v>
      </c>
      <c r="C56" s="106">
        <v>104.54672731796205</v>
      </c>
      <c r="D56" s="106">
        <v>105.66090782502255</v>
      </c>
      <c r="E56" s="106"/>
      <c r="F56" s="106"/>
      <c r="G56" s="106"/>
      <c r="H56" s="90">
        <f t="shared" si="0"/>
        <v>0.23432371027065674</v>
      </c>
      <c r="I56" s="81">
        <f t="shared" si="1"/>
        <v>20.058640813677755</v>
      </c>
      <c r="J56" s="81">
        <f t="shared" si="2"/>
        <v>1.114180507060496</v>
      </c>
      <c r="K56" s="81">
        <f t="shared" si="3"/>
        <v>0</v>
      </c>
    </row>
    <row r="57" spans="1:11">
      <c r="A57" s="71" t="s">
        <v>239</v>
      </c>
      <c r="B57" s="106">
        <v>75.30538519107958</v>
      </c>
      <c r="C57" s="106">
        <v>90.328485935906144</v>
      </c>
      <c r="D57" s="106">
        <v>93.567287766937667</v>
      </c>
      <c r="E57" s="106"/>
      <c r="F57" s="106"/>
      <c r="G57" s="106"/>
      <c r="H57" s="90">
        <f t="shared" si="0"/>
        <v>0.24250460348247885</v>
      </c>
      <c r="I57" s="81">
        <f t="shared" si="1"/>
        <v>18.261902575858088</v>
      </c>
      <c r="J57" s="81">
        <f t="shared" si="2"/>
        <v>3.2388018310315232</v>
      </c>
      <c r="K57" s="81">
        <f t="shared" si="3"/>
        <v>0</v>
      </c>
    </row>
    <row r="58" spans="1:11">
      <c r="A58" s="71" t="s">
        <v>240</v>
      </c>
      <c r="B58" s="106">
        <v>72.898377899087535</v>
      </c>
      <c r="C58" s="106">
        <v>96.058745217318346</v>
      </c>
      <c r="D58" s="106">
        <v>99.19924457360699</v>
      </c>
      <c r="E58" s="106"/>
      <c r="F58" s="106"/>
      <c r="G58" s="106"/>
      <c r="H58" s="90">
        <f t="shared" si="0"/>
        <v>0.3607880920330967</v>
      </c>
      <c r="I58" s="81">
        <f t="shared" si="1"/>
        <v>26.300866674519455</v>
      </c>
      <c r="J58" s="81">
        <f t="shared" si="2"/>
        <v>3.1404993562886432</v>
      </c>
      <c r="K58" s="81">
        <f t="shared" si="3"/>
        <v>0</v>
      </c>
    </row>
    <row r="59" spans="1:11">
      <c r="A59" s="71" t="s">
        <v>241</v>
      </c>
      <c r="B59" s="106">
        <v>70.791839964029094</v>
      </c>
      <c r="C59" s="106">
        <v>85.073437476568941</v>
      </c>
      <c r="D59" s="106">
        <v>89.035385311791586</v>
      </c>
      <c r="E59" s="106"/>
      <c r="F59" s="106"/>
      <c r="G59" s="106"/>
      <c r="H59" s="90">
        <f t="shared" si="0"/>
        <v>0.25770689612012404</v>
      </c>
      <c r="I59" s="81">
        <f t="shared" si="1"/>
        <v>18.243545347762492</v>
      </c>
      <c r="J59" s="81">
        <f t="shared" si="2"/>
        <v>3.9619478352226452</v>
      </c>
      <c r="K59" s="81">
        <f t="shared" si="3"/>
        <v>0</v>
      </c>
    </row>
    <row r="60" spans="1:11">
      <c r="A60" s="71" t="s">
        <v>242</v>
      </c>
      <c r="B60" s="106">
        <v>80.039319859210494</v>
      </c>
      <c r="C60" s="106">
        <v>100.12612337963631</v>
      </c>
      <c r="D60" s="106">
        <v>100.33677568312386</v>
      </c>
      <c r="E60" s="106"/>
      <c r="F60" s="106"/>
      <c r="G60" s="106"/>
      <c r="H60" s="90">
        <f t="shared" si="0"/>
        <v>0.25359355701193714</v>
      </c>
      <c r="I60" s="81">
        <f t="shared" si="1"/>
        <v>20.297455823913367</v>
      </c>
      <c r="J60" s="81">
        <f t="shared" si="2"/>
        <v>0.21065230348754937</v>
      </c>
      <c r="K60" s="81">
        <f t="shared" si="3"/>
        <v>0</v>
      </c>
    </row>
    <row r="61" spans="1:11">
      <c r="A61" s="71" t="s">
        <v>245</v>
      </c>
      <c r="B61" s="106">
        <v>91.847085841736686</v>
      </c>
      <c r="C61" s="106">
        <v>107.98645516565304</v>
      </c>
      <c r="D61" s="106">
        <v>108.92424449915113</v>
      </c>
      <c r="E61" s="106"/>
      <c r="F61" s="106"/>
      <c r="G61" s="106"/>
      <c r="H61" s="90">
        <f t="shared" si="0"/>
        <v>0.18593032648679125</v>
      </c>
      <c r="I61" s="81">
        <f t="shared" si="1"/>
        <v>17.077158657414444</v>
      </c>
      <c r="J61" s="81">
        <f t="shared" si="2"/>
        <v>0.93778933349808824</v>
      </c>
      <c r="K61" s="81">
        <f t="shared" si="3"/>
        <v>0</v>
      </c>
    </row>
    <row r="62" spans="1:11">
      <c r="A62" s="71" t="s">
        <v>246</v>
      </c>
      <c r="B62" s="106">
        <v>69.561352431170889</v>
      </c>
      <c r="C62" s="106">
        <v>87.114580284314812</v>
      </c>
      <c r="D62" s="106">
        <v>90.817449118596244</v>
      </c>
      <c r="E62" s="106"/>
      <c r="F62" s="106"/>
      <c r="G62" s="106"/>
      <c r="H62" s="90">
        <f t="shared" si="0"/>
        <v>0.30557336717191774</v>
      </c>
      <c r="I62" s="81">
        <f t="shared" si="1"/>
        <v>21.256096687425355</v>
      </c>
      <c r="J62" s="81">
        <f t="shared" si="2"/>
        <v>3.702868834281432</v>
      </c>
      <c r="K62" s="81">
        <f t="shared" si="3"/>
        <v>0</v>
      </c>
    </row>
    <row r="63" spans="1:11">
      <c r="A63" s="71" t="s">
        <v>247</v>
      </c>
      <c r="B63" s="106">
        <v>75.305918033124286</v>
      </c>
      <c r="C63" s="106">
        <v>89.858286155995785</v>
      </c>
      <c r="D63" s="106">
        <v>94.170840363398383</v>
      </c>
      <c r="E63" s="106"/>
      <c r="F63" s="106"/>
      <c r="G63" s="106"/>
      <c r="H63" s="90">
        <f t="shared" si="0"/>
        <v>0.2505104887238227</v>
      </c>
      <c r="I63" s="81">
        <f t="shared" si="1"/>
        <v>18.864922330274098</v>
      </c>
      <c r="J63" s="81">
        <f t="shared" si="2"/>
        <v>4.3125542074025986</v>
      </c>
      <c r="K63" s="81">
        <f t="shared" si="3"/>
        <v>0</v>
      </c>
    </row>
    <row r="64" spans="1:11">
      <c r="A64" s="71" t="s">
        <v>248</v>
      </c>
      <c r="B64" s="106">
        <v>74.940556254060937</v>
      </c>
      <c r="C64" s="106">
        <v>96.165523837656878</v>
      </c>
      <c r="D64" s="106">
        <v>95.865859471197055</v>
      </c>
      <c r="E64" s="106"/>
      <c r="F64" s="106"/>
      <c r="G64" s="106"/>
      <c r="H64" s="90">
        <f t="shared" si="0"/>
        <v>0.2792253522404593</v>
      </c>
      <c r="I64" s="81">
        <f t="shared" si="1"/>
        <v>20.925303217136118</v>
      </c>
      <c r="J64" s="81">
        <f t="shared" si="2"/>
        <v>-0.29966436645982242</v>
      </c>
      <c r="K64" s="81">
        <f t="shared" si="3"/>
        <v>0</v>
      </c>
    </row>
    <row r="65" spans="1:11">
      <c r="A65" s="71" t="s">
        <v>243</v>
      </c>
      <c r="B65" s="106">
        <v>73.192530865471824</v>
      </c>
      <c r="C65" s="106">
        <v>91.656894438240201</v>
      </c>
      <c r="D65" s="106">
        <v>95.761412945500169</v>
      </c>
      <c r="E65" s="106"/>
      <c r="F65" s="106"/>
      <c r="G65" s="106"/>
      <c r="H65" s="90">
        <f t="shared" si="0"/>
        <v>0.30834952437305446</v>
      </c>
      <c r="I65" s="81">
        <f t="shared" si="1"/>
        <v>22.568882080028345</v>
      </c>
      <c r="J65" s="81">
        <f t="shared" si="2"/>
        <v>4.1045185072599679</v>
      </c>
      <c r="K65" s="81">
        <f t="shared" si="3"/>
        <v>0</v>
      </c>
    </row>
    <row r="66" spans="1:11">
      <c r="A66" s="71" t="s">
        <v>249</v>
      </c>
      <c r="B66" s="106">
        <v>72.852168853079121</v>
      </c>
      <c r="C66" s="106">
        <v>86.319936937931274</v>
      </c>
      <c r="D66" s="106">
        <v>88.0831606056515</v>
      </c>
      <c r="E66" s="106"/>
      <c r="F66" s="106"/>
      <c r="G66" s="106"/>
      <c r="H66" s="90">
        <f t="shared" si="0"/>
        <v>0.20906710112211899</v>
      </c>
      <c r="I66" s="81">
        <f t="shared" si="1"/>
        <v>15.230991752572379</v>
      </c>
      <c r="J66" s="81">
        <f t="shared" si="2"/>
        <v>1.7632236677202258</v>
      </c>
      <c r="K66" s="81">
        <f t="shared" si="3"/>
        <v>0</v>
      </c>
    </row>
    <row r="67" spans="1:11">
      <c r="A67" s="71" t="s">
        <v>250</v>
      </c>
      <c r="B67" s="106">
        <v>72.525415598588864</v>
      </c>
      <c r="C67" s="106">
        <v>92.686624768998669</v>
      </c>
      <c r="D67" s="106">
        <v>95.300392056478358</v>
      </c>
      <c r="E67" s="106"/>
      <c r="F67" s="106"/>
      <c r="G67" s="106"/>
      <c r="H67" s="90">
        <f t="shared" si="0"/>
        <v>0.31402752083412577</v>
      </c>
      <c r="I67" s="81">
        <f t="shared" si="1"/>
        <v>22.774976457889494</v>
      </c>
      <c r="J67" s="81">
        <f t="shared" si="2"/>
        <v>2.6137672874796891</v>
      </c>
      <c r="K67" s="81">
        <f t="shared" si="3"/>
        <v>0</v>
      </c>
    </row>
    <row r="68" spans="1:11">
      <c r="A68" s="71" t="s">
        <v>252</v>
      </c>
      <c r="B68" s="106">
        <v>74.924400462473741</v>
      </c>
      <c r="C68" s="106">
        <v>95.408960385356991</v>
      </c>
      <c r="D68" s="106">
        <v>98.206050930569489</v>
      </c>
      <c r="E68" s="106"/>
      <c r="F68" s="106"/>
      <c r="G68" s="106"/>
      <c r="H68" s="90">
        <f t="shared" ref="H68:H84" si="4">(D68-B68)/B68</f>
        <v>0.31073522543242077</v>
      </c>
      <c r="I68" s="81">
        <f t="shared" ref="I68:I84" si="5">(D68-B68)</f>
        <v>23.281650468095748</v>
      </c>
      <c r="J68" s="81">
        <f t="shared" ref="J68:J84" si="6">(D68-C68)</f>
        <v>2.7970905452124981</v>
      </c>
      <c r="K68" s="81">
        <f t="shared" ref="K68:K84" si="7">G68-F68</f>
        <v>0</v>
      </c>
    </row>
    <row r="69" spans="1:11">
      <c r="A69" s="71" t="s">
        <v>253</v>
      </c>
      <c r="B69" s="106">
        <v>101.74254496908088</v>
      </c>
      <c r="C69" s="106">
        <v>119.74643037076036</v>
      </c>
      <c r="D69" s="106">
        <v>131.09038404868716</v>
      </c>
      <c r="E69" s="106"/>
      <c r="F69" s="106"/>
      <c r="G69" s="106"/>
      <c r="H69" s="90">
        <f t="shared" si="4"/>
        <v>0.28845198523906546</v>
      </c>
      <c r="I69" s="81">
        <f t="shared" si="5"/>
        <v>29.347839079606274</v>
      </c>
      <c r="J69" s="81">
        <f t="shared" si="6"/>
        <v>11.343953677926791</v>
      </c>
      <c r="K69" s="81">
        <f t="shared" si="7"/>
        <v>0</v>
      </c>
    </row>
    <row r="70" spans="1:11">
      <c r="A70" s="71" t="s">
        <v>179</v>
      </c>
      <c r="B70" s="106">
        <v>75.279139804265185</v>
      </c>
      <c r="C70" s="106">
        <v>91.592999410017924</v>
      </c>
      <c r="D70" s="106">
        <v>94.626763374259397</v>
      </c>
      <c r="E70" s="106"/>
      <c r="F70" s="106"/>
      <c r="G70" s="106"/>
      <c r="H70" s="90">
        <f t="shared" si="4"/>
        <v>0.25701175146661293</v>
      </c>
      <c r="I70" s="81">
        <f t="shared" si="5"/>
        <v>19.347623569994212</v>
      </c>
      <c r="J70" s="81">
        <f t="shared" si="6"/>
        <v>3.0337639642414729</v>
      </c>
      <c r="K70" s="81">
        <f t="shared" si="7"/>
        <v>0</v>
      </c>
    </row>
    <row r="71" spans="1:11">
      <c r="A71" s="71" t="s">
        <v>189</v>
      </c>
      <c r="B71" s="106">
        <v>69.20379549848262</v>
      </c>
      <c r="C71" s="106">
        <v>94.825593449370871</v>
      </c>
      <c r="D71" s="106">
        <v>93.111835179351701</v>
      </c>
      <c r="E71" s="106"/>
      <c r="F71" s="106"/>
      <c r="G71" s="106"/>
      <c r="H71" s="90">
        <f t="shared" si="4"/>
        <v>0.34547295431784941</v>
      </c>
      <c r="I71" s="81">
        <f t="shared" si="5"/>
        <v>23.908039680869081</v>
      </c>
      <c r="J71" s="81">
        <f t="shared" si="6"/>
        <v>-1.71375827001917</v>
      </c>
      <c r="K71" s="81">
        <f t="shared" si="7"/>
        <v>0</v>
      </c>
    </row>
    <row r="72" spans="1:11">
      <c r="A72" s="71" t="s">
        <v>217</v>
      </c>
      <c r="B72" s="106">
        <v>75.988785168722558</v>
      </c>
      <c r="C72" s="106">
        <v>90.703682681097632</v>
      </c>
      <c r="D72" s="106">
        <v>92.955288466716809</v>
      </c>
      <c r="E72" s="106"/>
      <c r="F72" s="106"/>
      <c r="G72" s="106"/>
      <c r="H72" s="90">
        <f t="shared" si="4"/>
        <v>0.22327641191160622</v>
      </c>
      <c r="I72" s="81">
        <f t="shared" si="5"/>
        <v>16.966503297994251</v>
      </c>
      <c r="J72" s="81">
        <f t="shared" si="6"/>
        <v>2.2516057856191765</v>
      </c>
      <c r="K72" s="81">
        <f t="shared" si="7"/>
        <v>0</v>
      </c>
    </row>
    <row r="73" spans="1:11">
      <c r="A73" s="71" t="s">
        <v>222</v>
      </c>
      <c r="B73" s="106">
        <v>85.559073413064795</v>
      </c>
      <c r="C73" s="106">
        <v>107.75447976526685</v>
      </c>
      <c r="D73" s="106">
        <v>112.90988965890101</v>
      </c>
      <c r="E73" s="106"/>
      <c r="F73" s="106"/>
      <c r="G73" s="106"/>
      <c r="H73" s="90">
        <f t="shared" si="4"/>
        <v>0.31967172100837371</v>
      </c>
      <c r="I73" s="81">
        <f t="shared" si="5"/>
        <v>27.350816245836214</v>
      </c>
      <c r="J73" s="81">
        <f t="shared" si="6"/>
        <v>5.1554098936341575</v>
      </c>
      <c r="K73" s="81">
        <f t="shared" si="7"/>
        <v>0</v>
      </c>
    </row>
    <row r="74" spans="1:11">
      <c r="A74" s="71" t="s">
        <v>188</v>
      </c>
      <c r="B74" s="106">
        <v>76.957787975984871</v>
      </c>
      <c r="C74" s="106">
        <v>93.146516708185501</v>
      </c>
      <c r="D74" s="106">
        <v>96.268616938118598</v>
      </c>
      <c r="E74" s="106"/>
      <c r="F74" s="106"/>
      <c r="G74" s="106"/>
      <c r="H74" s="90">
        <f t="shared" si="4"/>
        <v>0.25092754703604248</v>
      </c>
      <c r="I74" s="81">
        <f t="shared" si="5"/>
        <v>19.310828962133726</v>
      </c>
      <c r="J74" s="81">
        <f t="shared" si="6"/>
        <v>3.1221002299330962</v>
      </c>
      <c r="K74" s="81">
        <f t="shared" si="7"/>
        <v>0</v>
      </c>
    </row>
    <row r="75" spans="1:11">
      <c r="A75" s="71" t="s">
        <v>244</v>
      </c>
      <c r="B75" s="106">
        <v>68.840745810485728</v>
      </c>
      <c r="C75" s="106">
        <v>85.13511534919391</v>
      </c>
      <c r="D75" s="106">
        <v>86.515381673715595</v>
      </c>
      <c r="E75" s="106"/>
      <c r="F75" s="106"/>
      <c r="G75" s="106"/>
      <c r="H75" s="90">
        <f t="shared" si="4"/>
        <v>0.25674672252806552</v>
      </c>
      <c r="I75" s="81">
        <f t="shared" si="5"/>
        <v>17.674635863229867</v>
      </c>
      <c r="J75" s="81">
        <f t="shared" si="6"/>
        <v>1.3802663245216849</v>
      </c>
      <c r="K75" s="81">
        <f t="shared" si="7"/>
        <v>0</v>
      </c>
    </row>
    <row r="76" spans="1:11">
      <c r="A76" s="71" t="s">
        <v>187</v>
      </c>
      <c r="B76" s="106">
        <v>75.609836948052873</v>
      </c>
      <c r="C76" s="106">
        <v>90.159196588635538</v>
      </c>
      <c r="D76" s="106">
        <v>94.12074402326715</v>
      </c>
      <c r="E76" s="106"/>
      <c r="F76" s="106"/>
      <c r="G76" s="106"/>
      <c r="H76" s="90">
        <f t="shared" si="4"/>
        <v>0.24482141242986738</v>
      </c>
      <c r="I76" s="81">
        <f t="shared" si="5"/>
        <v>18.510907075214277</v>
      </c>
      <c r="J76" s="81">
        <f t="shared" si="6"/>
        <v>3.961547434631612</v>
      </c>
      <c r="K76" s="81">
        <f t="shared" si="7"/>
        <v>0</v>
      </c>
    </row>
    <row r="77" spans="1:11">
      <c r="A77" s="71" t="s">
        <v>183</v>
      </c>
      <c r="B77" s="106">
        <v>78.331677459969214</v>
      </c>
      <c r="C77" s="106">
        <v>130.08177737519549</v>
      </c>
      <c r="D77" s="106">
        <v>120.69791245317109</v>
      </c>
      <c r="E77" s="106"/>
      <c r="F77" s="106"/>
      <c r="G77" s="106"/>
      <c r="H77" s="90">
        <f t="shared" si="4"/>
        <v>0.5408569861771797</v>
      </c>
      <c r="I77" s="81">
        <f t="shared" si="5"/>
        <v>42.366234993201871</v>
      </c>
      <c r="J77" s="81">
        <f t="shared" si="6"/>
        <v>-9.3838649220244008</v>
      </c>
      <c r="K77" s="81">
        <f t="shared" si="7"/>
        <v>0</v>
      </c>
    </row>
    <row r="78" spans="1:11">
      <c r="A78" s="71" t="s">
        <v>211</v>
      </c>
      <c r="B78" s="106">
        <v>69.679425374999738</v>
      </c>
      <c r="C78" s="106">
        <v>91.138740547425215</v>
      </c>
      <c r="D78" s="106">
        <v>93.69938545478594</v>
      </c>
      <c r="E78" s="106"/>
      <c r="F78" s="106"/>
      <c r="G78" s="106"/>
      <c r="H78" s="90">
        <f t="shared" si="4"/>
        <v>0.34472098399945067</v>
      </c>
      <c r="I78" s="81">
        <f t="shared" si="5"/>
        <v>24.019960079786202</v>
      </c>
      <c r="J78" s="81">
        <f t="shared" si="6"/>
        <v>2.5606449073607251</v>
      </c>
      <c r="K78" s="81">
        <f t="shared" si="7"/>
        <v>0</v>
      </c>
    </row>
    <row r="79" spans="1:11">
      <c r="A79" s="71" t="s">
        <v>251</v>
      </c>
      <c r="B79" s="106">
        <v>83.547123860010714</v>
      </c>
      <c r="C79" s="106">
        <v>98.175407366469514</v>
      </c>
      <c r="D79" s="106">
        <v>100.05357372352627</v>
      </c>
      <c r="E79" s="106"/>
      <c r="F79" s="106"/>
      <c r="G79" s="106"/>
      <c r="H79" s="90">
        <f t="shared" si="4"/>
        <v>0.19757053386030754</v>
      </c>
      <c r="I79" s="81">
        <f t="shared" si="5"/>
        <v>16.506449863515556</v>
      </c>
      <c r="J79" s="81">
        <f t="shared" si="6"/>
        <v>1.8781663570567559</v>
      </c>
      <c r="K79" s="81">
        <f t="shared" si="7"/>
        <v>0</v>
      </c>
    </row>
    <row r="80" spans="1:11">
      <c r="A80" s="71" t="s">
        <v>216</v>
      </c>
      <c r="B80" s="106">
        <v>87.905690731330097</v>
      </c>
      <c r="C80" s="106">
        <v>104.8386519023029</v>
      </c>
      <c r="D80" s="106">
        <v>111.54113128367825</v>
      </c>
      <c r="E80" s="106"/>
      <c r="F80" s="106"/>
      <c r="G80" s="106"/>
      <c r="H80" s="90">
        <f t="shared" si="4"/>
        <v>0.26887270159318993</v>
      </c>
      <c r="I80" s="81">
        <f t="shared" si="5"/>
        <v>23.635440552348157</v>
      </c>
      <c r="J80" s="81">
        <f t="shared" si="6"/>
        <v>6.7024793813753547</v>
      </c>
      <c r="K80" s="81">
        <f t="shared" si="7"/>
        <v>0</v>
      </c>
    </row>
    <row r="81" spans="1:11">
      <c r="A81" s="71" t="s">
        <v>221</v>
      </c>
      <c r="B81" s="106">
        <v>68.857048759201021</v>
      </c>
      <c r="C81" s="106">
        <v>90.676517462264755</v>
      </c>
      <c r="D81" s="106">
        <v>96.438418101193037</v>
      </c>
      <c r="E81" s="106"/>
      <c r="F81" s="106"/>
      <c r="G81" s="106"/>
      <c r="H81" s="90">
        <f t="shared" si="4"/>
        <v>0.40055985318868981</v>
      </c>
      <c r="I81" s="81">
        <f t="shared" si="5"/>
        <v>27.581369341992016</v>
      </c>
      <c r="J81" s="81">
        <f t="shared" si="6"/>
        <v>5.7619006389282816</v>
      </c>
      <c r="K81" s="81">
        <f t="shared" si="7"/>
        <v>0</v>
      </c>
    </row>
    <row r="82" spans="1:11">
      <c r="A82" s="71" t="s">
        <v>236</v>
      </c>
      <c r="B82" s="106">
        <v>73.055483804141303</v>
      </c>
      <c r="C82" s="106">
        <v>91.549862564678364</v>
      </c>
      <c r="D82" s="106">
        <v>93.261020771464104</v>
      </c>
      <c r="E82" s="106"/>
      <c r="F82" s="106"/>
      <c r="G82" s="106"/>
      <c r="H82" s="90">
        <f t="shared" si="4"/>
        <v>0.27657796396904305</v>
      </c>
      <c r="I82" s="81">
        <f t="shared" si="5"/>
        <v>20.2055369673228</v>
      </c>
      <c r="J82" s="81">
        <f t="shared" si="6"/>
        <v>1.7111582067857398</v>
      </c>
      <c r="K82" s="81">
        <f t="shared" si="7"/>
        <v>0</v>
      </c>
    </row>
    <row r="83" spans="1:11">
      <c r="A83" s="71" t="s">
        <v>200</v>
      </c>
      <c r="B83" s="106">
        <v>77.901391659284528</v>
      </c>
      <c r="C83" s="106">
        <v>90.894052490075509</v>
      </c>
      <c r="D83" s="106">
        <v>94.283192374879931</v>
      </c>
      <c r="E83" s="106"/>
      <c r="F83" s="106"/>
      <c r="G83" s="106"/>
      <c r="H83" s="90">
        <f t="shared" si="4"/>
        <v>0.21028893536644502</v>
      </c>
      <c r="I83" s="81">
        <f t="shared" si="5"/>
        <v>16.381800715595404</v>
      </c>
      <c r="J83" s="81">
        <f t="shared" si="6"/>
        <v>3.3891398848044219</v>
      </c>
      <c r="K83" s="81">
        <f t="shared" si="7"/>
        <v>0</v>
      </c>
    </row>
    <row r="84" spans="1:11" s="116" customFormat="1">
      <c r="A84" s="71" t="s">
        <v>173</v>
      </c>
      <c r="B84" s="107">
        <v>88.281585849180587</v>
      </c>
      <c r="C84" s="107">
        <v>106.01838627122967</v>
      </c>
      <c r="D84" s="107">
        <v>108.16620355122267</v>
      </c>
      <c r="E84" s="107"/>
      <c r="F84" s="107"/>
      <c r="G84" s="107"/>
      <c r="H84" s="114">
        <f t="shared" si="4"/>
        <v>0.22524083035858428</v>
      </c>
      <c r="I84" s="117">
        <f t="shared" si="5"/>
        <v>19.884617702042078</v>
      </c>
      <c r="J84" s="117">
        <f t="shared" si="6"/>
        <v>2.1478172799929922</v>
      </c>
      <c r="K84" s="81">
        <f t="shared" si="7"/>
        <v>0</v>
      </c>
    </row>
    <row r="85" spans="1:11">
      <c r="B85" s="72"/>
      <c r="C85" s="72"/>
      <c r="D85" s="72"/>
      <c r="E85" s="72"/>
      <c r="F85" s="72"/>
      <c r="G85" s="72"/>
    </row>
    <row r="86" spans="1:11">
      <c r="D86" s="166">
        <f>D84-B84</f>
        <v>19.884617702042078</v>
      </c>
      <c r="E86" s="166">
        <f>D84-C84</f>
        <v>2.1478172799929922</v>
      </c>
    </row>
    <row r="87" spans="1:11">
      <c r="D87" s="166">
        <f>G84-E84</f>
        <v>0</v>
      </c>
      <c r="E87" s="166">
        <f>G84-F84</f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J1" zoomScale="80" zoomScaleNormal="80" workbookViewId="0">
      <selection activeCell="O18" sqref="O18"/>
    </sheetView>
  </sheetViews>
  <sheetFormatPr defaultRowHeight="15"/>
  <cols>
    <col min="2" max="2" width="19.140625" customWidth="1"/>
    <col min="3" max="3" width="11.140625" style="151" customWidth="1"/>
    <col min="4" max="4" width="11.140625" style="149" customWidth="1"/>
    <col min="5" max="5" width="11.140625" style="150" customWidth="1"/>
    <col min="6" max="8" width="11.140625" style="157" customWidth="1"/>
    <col min="9" max="9" width="31.140625" customWidth="1"/>
    <col min="10" max="10" width="25.140625" customWidth="1"/>
    <col min="11" max="11" width="29" customWidth="1"/>
    <col min="12" max="12" width="28.140625" customWidth="1"/>
  </cols>
  <sheetData>
    <row r="1" spans="1:12" s="157" customFormat="1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2" s="74" customFormat="1" ht="66.599999999999994" customHeight="1">
      <c r="A2" s="92" t="s">
        <v>91</v>
      </c>
      <c r="B2" s="92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332</v>
      </c>
      <c r="J2" s="92" t="s">
        <v>333</v>
      </c>
      <c r="K2" s="2" t="s">
        <v>334</v>
      </c>
      <c r="L2" s="161" t="s">
        <v>335</v>
      </c>
    </row>
    <row r="3" spans="1:12">
      <c r="A3" s="75">
        <v>1</v>
      </c>
      <c r="B3" s="89" t="s">
        <v>92</v>
      </c>
      <c r="C3" s="82">
        <v>39905</v>
      </c>
      <c r="D3" s="82">
        <v>41709</v>
      </c>
      <c r="E3" s="82">
        <v>41656</v>
      </c>
      <c r="F3" s="82"/>
      <c r="G3" s="82"/>
      <c r="H3" s="82"/>
      <c r="I3" s="90">
        <f>(E3-C3)/C3</f>
        <v>4.3879213131186569E-2</v>
      </c>
      <c r="J3" s="83">
        <f>E3-C3</f>
        <v>1751</v>
      </c>
      <c r="K3" s="83">
        <f>E3-D3</f>
        <v>-53</v>
      </c>
      <c r="L3" s="83">
        <f>H3-G3</f>
        <v>0</v>
      </c>
    </row>
    <row r="4" spans="1:12">
      <c r="A4" s="75">
        <v>2</v>
      </c>
      <c r="B4" s="89" t="s">
        <v>93</v>
      </c>
      <c r="C4" s="82">
        <v>6837</v>
      </c>
      <c r="D4" s="82">
        <v>7233</v>
      </c>
      <c r="E4" s="82">
        <v>7282</v>
      </c>
      <c r="F4" s="82"/>
      <c r="G4" s="82"/>
      <c r="H4" s="82"/>
      <c r="I4" s="90">
        <f t="shared" ref="I4:I67" si="0">(E4-C4)/C4</f>
        <v>6.5087026473599527E-2</v>
      </c>
      <c r="J4" s="83">
        <f t="shared" ref="J4:J67" si="1">E4-C4</f>
        <v>445</v>
      </c>
      <c r="K4" s="83">
        <f t="shared" ref="K4:K67" si="2">E4-D4</f>
        <v>49</v>
      </c>
      <c r="L4" s="83">
        <f t="shared" ref="L4:L67" si="3">H4-G4</f>
        <v>0</v>
      </c>
    </row>
    <row r="5" spans="1:12">
      <c r="A5" s="75">
        <v>3</v>
      </c>
      <c r="B5" s="89" t="s">
        <v>94</v>
      </c>
      <c r="C5" s="82">
        <v>12774</v>
      </c>
      <c r="D5" s="82">
        <v>13397</v>
      </c>
      <c r="E5" s="82">
        <v>13560</v>
      </c>
      <c r="F5" s="82"/>
      <c r="G5" s="82"/>
      <c r="H5" s="82"/>
      <c r="I5" s="90">
        <f t="shared" si="0"/>
        <v>6.1531235321747299E-2</v>
      </c>
      <c r="J5" s="83">
        <f t="shared" si="1"/>
        <v>786</v>
      </c>
      <c r="K5" s="83">
        <f t="shared" si="2"/>
        <v>163</v>
      </c>
      <c r="L5" s="83">
        <f t="shared" si="3"/>
        <v>0</v>
      </c>
    </row>
    <row r="6" spans="1:12">
      <c r="A6" s="75">
        <v>4</v>
      </c>
      <c r="B6" s="89" t="s">
        <v>95</v>
      </c>
      <c r="C6" s="82">
        <v>2727</v>
      </c>
      <c r="D6" s="82">
        <v>2773</v>
      </c>
      <c r="E6" s="82">
        <v>2853</v>
      </c>
      <c r="F6" s="82"/>
      <c r="G6" s="82"/>
      <c r="H6" s="82"/>
      <c r="I6" s="90">
        <f t="shared" si="0"/>
        <v>4.6204620462046202E-2</v>
      </c>
      <c r="J6" s="83">
        <f t="shared" si="1"/>
        <v>126</v>
      </c>
      <c r="K6" s="83">
        <f t="shared" si="2"/>
        <v>80</v>
      </c>
      <c r="L6" s="83">
        <f t="shared" si="3"/>
        <v>0</v>
      </c>
    </row>
    <row r="7" spans="1:12">
      <c r="A7" s="75">
        <v>5</v>
      </c>
      <c r="B7" s="89" t="s">
        <v>96</v>
      </c>
      <c r="C7" s="82">
        <v>5772</v>
      </c>
      <c r="D7" s="82">
        <v>6141</v>
      </c>
      <c r="E7" s="82">
        <v>6211</v>
      </c>
      <c r="F7" s="82"/>
      <c r="G7" s="82"/>
      <c r="H7" s="82"/>
      <c r="I7" s="90">
        <f t="shared" si="0"/>
        <v>7.6056826056826052E-2</v>
      </c>
      <c r="J7" s="83">
        <f t="shared" si="1"/>
        <v>439</v>
      </c>
      <c r="K7" s="83">
        <f t="shared" si="2"/>
        <v>70</v>
      </c>
      <c r="L7" s="83">
        <f t="shared" si="3"/>
        <v>0</v>
      </c>
    </row>
    <row r="8" spans="1:12">
      <c r="A8" s="75">
        <v>6</v>
      </c>
      <c r="B8" s="89" t="s">
        <v>97</v>
      </c>
      <c r="C8" s="82">
        <v>136992</v>
      </c>
      <c r="D8" s="82">
        <v>145456</v>
      </c>
      <c r="E8" s="82">
        <v>145591</v>
      </c>
      <c r="F8" s="82"/>
      <c r="G8" s="82"/>
      <c r="H8" s="82"/>
      <c r="I8" s="90">
        <f t="shared" si="0"/>
        <v>6.2770088764307411E-2</v>
      </c>
      <c r="J8" s="83">
        <f t="shared" si="1"/>
        <v>8599</v>
      </c>
      <c r="K8" s="83">
        <f t="shared" si="2"/>
        <v>135</v>
      </c>
      <c r="L8" s="83">
        <f t="shared" si="3"/>
        <v>0</v>
      </c>
    </row>
    <row r="9" spans="1:12">
      <c r="A9" s="75">
        <v>7</v>
      </c>
      <c r="B9" s="89" t="s">
        <v>98</v>
      </c>
      <c r="C9" s="82">
        <v>69666</v>
      </c>
      <c r="D9" s="82">
        <v>72671</v>
      </c>
      <c r="E9" s="82">
        <v>74028</v>
      </c>
      <c r="F9" s="82"/>
      <c r="G9" s="82"/>
      <c r="H9" s="82"/>
      <c r="I9" s="90">
        <f t="shared" si="0"/>
        <v>6.2613039359228323E-2</v>
      </c>
      <c r="J9" s="83">
        <f t="shared" si="1"/>
        <v>4362</v>
      </c>
      <c r="K9" s="83">
        <f t="shared" si="2"/>
        <v>1357</v>
      </c>
      <c r="L9" s="83">
        <f t="shared" si="3"/>
        <v>0</v>
      </c>
    </row>
    <row r="10" spans="1:12">
      <c r="A10" s="75">
        <v>8</v>
      </c>
      <c r="B10" s="89" t="s">
        <v>99</v>
      </c>
      <c r="C10" s="82">
        <v>3772</v>
      </c>
      <c r="D10" s="82">
        <v>3993</v>
      </c>
      <c r="E10" s="82">
        <v>4019</v>
      </c>
      <c r="F10" s="82"/>
      <c r="G10" s="82"/>
      <c r="H10" s="82"/>
      <c r="I10" s="90">
        <f t="shared" si="0"/>
        <v>6.5482502651113467E-2</v>
      </c>
      <c r="J10" s="83">
        <f t="shared" si="1"/>
        <v>247</v>
      </c>
      <c r="K10" s="83">
        <f t="shared" si="2"/>
        <v>26</v>
      </c>
      <c r="L10" s="83">
        <f t="shared" si="3"/>
        <v>0</v>
      </c>
    </row>
    <row r="11" spans="1:12">
      <c r="A11" s="75">
        <v>9</v>
      </c>
      <c r="B11" s="89" t="s">
        <v>100</v>
      </c>
      <c r="C11" s="82">
        <v>26667</v>
      </c>
      <c r="D11" s="82">
        <v>27995</v>
      </c>
      <c r="E11" s="82">
        <v>28312</v>
      </c>
      <c r="F11" s="82"/>
      <c r="G11" s="82"/>
      <c r="H11" s="82"/>
      <c r="I11" s="90">
        <f t="shared" si="0"/>
        <v>6.1686728915888549E-2</v>
      </c>
      <c r="J11" s="83">
        <f t="shared" si="1"/>
        <v>1645</v>
      </c>
      <c r="K11" s="83">
        <f t="shared" si="2"/>
        <v>317</v>
      </c>
      <c r="L11" s="83">
        <f t="shared" si="3"/>
        <v>0</v>
      </c>
    </row>
    <row r="12" spans="1:12">
      <c r="A12" s="75">
        <v>10</v>
      </c>
      <c r="B12" s="89" t="s">
        <v>101</v>
      </c>
      <c r="C12" s="82">
        <v>28501</v>
      </c>
      <c r="D12" s="82">
        <v>29928</v>
      </c>
      <c r="E12" s="82">
        <v>30193</v>
      </c>
      <c r="F12" s="82"/>
      <c r="G12" s="82"/>
      <c r="H12" s="82"/>
      <c r="I12" s="90">
        <f t="shared" si="0"/>
        <v>5.9366338023227258E-2</v>
      </c>
      <c r="J12" s="83">
        <f t="shared" si="1"/>
        <v>1692</v>
      </c>
      <c r="K12" s="83">
        <f t="shared" si="2"/>
        <v>265</v>
      </c>
      <c r="L12" s="83">
        <f t="shared" si="3"/>
        <v>0</v>
      </c>
    </row>
    <row r="13" spans="1:12">
      <c r="A13" s="75">
        <v>11</v>
      </c>
      <c r="B13" s="89" t="s">
        <v>102</v>
      </c>
      <c r="C13" s="82">
        <v>4587</v>
      </c>
      <c r="D13" s="82">
        <v>4724</v>
      </c>
      <c r="E13" s="82">
        <v>4753</v>
      </c>
      <c r="F13" s="82"/>
      <c r="G13" s="82"/>
      <c r="H13" s="82"/>
      <c r="I13" s="90">
        <f t="shared" si="0"/>
        <v>3.6189230433834749E-2</v>
      </c>
      <c r="J13" s="83">
        <f t="shared" si="1"/>
        <v>166</v>
      </c>
      <c r="K13" s="83">
        <f t="shared" si="2"/>
        <v>29</v>
      </c>
      <c r="L13" s="83">
        <f t="shared" si="3"/>
        <v>0</v>
      </c>
    </row>
    <row r="14" spans="1:12">
      <c r="A14" s="75">
        <v>12</v>
      </c>
      <c r="B14" s="89" t="s">
        <v>103</v>
      </c>
      <c r="C14" s="82">
        <v>2480</v>
      </c>
      <c r="D14" s="82">
        <v>2578</v>
      </c>
      <c r="E14" s="82">
        <v>2653</v>
      </c>
      <c r="F14" s="82"/>
      <c r="G14" s="82"/>
      <c r="H14" s="82"/>
      <c r="I14" s="90">
        <f t="shared" si="0"/>
        <v>6.9758064516129037E-2</v>
      </c>
      <c r="J14" s="83">
        <f t="shared" si="1"/>
        <v>173</v>
      </c>
      <c r="K14" s="83">
        <f t="shared" si="2"/>
        <v>75</v>
      </c>
      <c r="L14" s="83">
        <f t="shared" si="3"/>
        <v>0</v>
      </c>
    </row>
    <row r="15" spans="1:12">
      <c r="A15" s="75">
        <v>13</v>
      </c>
      <c r="B15" s="89" t="s">
        <v>104</v>
      </c>
      <c r="C15" s="82">
        <v>2709</v>
      </c>
      <c r="D15" s="82">
        <v>2839</v>
      </c>
      <c r="E15" s="82">
        <v>2859</v>
      </c>
      <c r="F15" s="82"/>
      <c r="G15" s="82"/>
      <c r="H15" s="82"/>
      <c r="I15" s="90">
        <f t="shared" si="0"/>
        <v>5.537098560354374E-2</v>
      </c>
      <c r="J15" s="83">
        <f t="shared" si="1"/>
        <v>150</v>
      </c>
      <c r="K15" s="83">
        <f t="shared" si="2"/>
        <v>20</v>
      </c>
      <c r="L15" s="83">
        <f t="shared" si="3"/>
        <v>0</v>
      </c>
    </row>
    <row r="16" spans="1:12">
      <c r="A16" s="75">
        <v>14</v>
      </c>
      <c r="B16" s="89" t="s">
        <v>105</v>
      </c>
      <c r="C16" s="82">
        <v>7069</v>
      </c>
      <c r="D16" s="82">
        <v>7412</v>
      </c>
      <c r="E16" s="82">
        <v>7444</v>
      </c>
      <c r="F16" s="82"/>
      <c r="G16" s="82"/>
      <c r="H16" s="82"/>
      <c r="I16" s="90">
        <f t="shared" si="0"/>
        <v>5.3048521714528223E-2</v>
      </c>
      <c r="J16" s="83">
        <f t="shared" si="1"/>
        <v>375</v>
      </c>
      <c r="K16" s="83">
        <f t="shared" si="2"/>
        <v>32</v>
      </c>
      <c r="L16" s="83">
        <f t="shared" si="3"/>
        <v>0</v>
      </c>
    </row>
    <row r="17" spans="1:12">
      <c r="A17" s="75">
        <v>15</v>
      </c>
      <c r="B17" s="89" t="s">
        <v>106</v>
      </c>
      <c r="C17" s="82">
        <v>5933</v>
      </c>
      <c r="D17" s="82">
        <v>6244</v>
      </c>
      <c r="E17" s="82">
        <v>6255</v>
      </c>
      <c r="F17" s="82"/>
      <c r="G17" s="82"/>
      <c r="H17" s="82"/>
      <c r="I17" s="90">
        <f t="shared" si="0"/>
        <v>5.4272711950109555E-2</v>
      </c>
      <c r="J17" s="83">
        <f t="shared" si="1"/>
        <v>322</v>
      </c>
      <c r="K17" s="83">
        <f t="shared" si="2"/>
        <v>11</v>
      </c>
      <c r="L17" s="83">
        <f t="shared" si="3"/>
        <v>0</v>
      </c>
    </row>
    <row r="18" spans="1:12">
      <c r="A18" s="75">
        <v>16</v>
      </c>
      <c r="B18" s="89" t="s">
        <v>107</v>
      </c>
      <c r="C18" s="82">
        <v>73573</v>
      </c>
      <c r="D18" s="82">
        <v>78389</v>
      </c>
      <c r="E18" s="82">
        <v>78451</v>
      </c>
      <c r="F18" s="82"/>
      <c r="G18" s="82"/>
      <c r="H18" s="82"/>
      <c r="I18" s="90">
        <f t="shared" si="0"/>
        <v>6.6301496472890867E-2</v>
      </c>
      <c r="J18" s="83">
        <f t="shared" si="1"/>
        <v>4878</v>
      </c>
      <c r="K18" s="83">
        <f t="shared" si="2"/>
        <v>62</v>
      </c>
      <c r="L18" s="83">
        <f t="shared" si="3"/>
        <v>0</v>
      </c>
    </row>
    <row r="19" spans="1:12">
      <c r="A19" s="75">
        <v>17</v>
      </c>
      <c r="B19" s="89" t="s">
        <v>108</v>
      </c>
      <c r="C19" s="82">
        <v>14236</v>
      </c>
      <c r="D19" s="82">
        <v>14745</v>
      </c>
      <c r="E19" s="82">
        <v>14902</v>
      </c>
      <c r="F19" s="82"/>
      <c r="G19" s="82"/>
      <c r="H19" s="82"/>
      <c r="I19" s="90">
        <f t="shared" si="0"/>
        <v>4.6782804158471483E-2</v>
      </c>
      <c r="J19" s="83">
        <f t="shared" si="1"/>
        <v>666</v>
      </c>
      <c r="K19" s="83">
        <f t="shared" si="2"/>
        <v>157</v>
      </c>
      <c r="L19" s="83">
        <f t="shared" si="3"/>
        <v>0</v>
      </c>
    </row>
    <row r="20" spans="1:12">
      <c r="A20" s="75">
        <v>18</v>
      </c>
      <c r="B20" s="89" t="s">
        <v>109</v>
      </c>
      <c r="C20" s="82">
        <v>3080</v>
      </c>
      <c r="D20" s="82">
        <v>3113</v>
      </c>
      <c r="E20" s="82">
        <v>3124</v>
      </c>
      <c r="F20" s="82"/>
      <c r="G20" s="82"/>
      <c r="H20" s="82"/>
      <c r="I20" s="90">
        <f t="shared" si="0"/>
        <v>1.4285714285714285E-2</v>
      </c>
      <c r="J20" s="83">
        <f t="shared" si="1"/>
        <v>44</v>
      </c>
      <c r="K20" s="83">
        <f t="shared" si="2"/>
        <v>11</v>
      </c>
      <c r="L20" s="83">
        <f t="shared" si="3"/>
        <v>0</v>
      </c>
    </row>
    <row r="21" spans="1:12">
      <c r="A21" s="75">
        <v>19</v>
      </c>
      <c r="B21" s="89" t="s">
        <v>110</v>
      </c>
      <c r="C21" s="82">
        <v>8464</v>
      </c>
      <c r="D21" s="82">
        <v>8847</v>
      </c>
      <c r="E21" s="82">
        <v>8900</v>
      </c>
      <c r="F21" s="82"/>
      <c r="G21" s="82"/>
      <c r="H21" s="82"/>
      <c r="I21" s="90">
        <f t="shared" si="0"/>
        <v>5.1512287334593572E-2</v>
      </c>
      <c r="J21" s="83">
        <f t="shared" si="1"/>
        <v>436</v>
      </c>
      <c r="K21" s="83">
        <f t="shared" si="2"/>
        <v>53</v>
      </c>
      <c r="L21" s="83">
        <f t="shared" si="3"/>
        <v>0</v>
      </c>
    </row>
    <row r="22" spans="1:12">
      <c r="A22" s="75">
        <v>20</v>
      </c>
      <c r="B22" s="89" t="s">
        <v>111</v>
      </c>
      <c r="C22" s="82">
        <v>24680</v>
      </c>
      <c r="D22" s="82">
        <v>26383</v>
      </c>
      <c r="E22" s="82">
        <v>26408</v>
      </c>
      <c r="F22" s="82"/>
      <c r="G22" s="82"/>
      <c r="H22" s="82"/>
      <c r="I22" s="90">
        <f t="shared" si="0"/>
        <v>7.0016207455429497E-2</v>
      </c>
      <c r="J22" s="83">
        <f t="shared" si="1"/>
        <v>1728</v>
      </c>
      <c r="K22" s="83">
        <f t="shared" si="2"/>
        <v>25</v>
      </c>
      <c r="L22" s="83">
        <f t="shared" si="3"/>
        <v>0</v>
      </c>
    </row>
    <row r="23" spans="1:12">
      <c r="A23" s="75">
        <v>21</v>
      </c>
      <c r="B23" s="89" t="s">
        <v>112</v>
      </c>
      <c r="C23" s="82">
        <v>14523</v>
      </c>
      <c r="D23" s="82">
        <v>15807</v>
      </c>
      <c r="E23" s="82">
        <v>15847</v>
      </c>
      <c r="F23" s="82"/>
      <c r="G23" s="82"/>
      <c r="H23" s="82"/>
      <c r="I23" s="90">
        <f t="shared" si="0"/>
        <v>9.1165737106658401E-2</v>
      </c>
      <c r="J23" s="83">
        <f t="shared" si="1"/>
        <v>1324</v>
      </c>
      <c r="K23" s="83">
        <f t="shared" si="2"/>
        <v>40</v>
      </c>
      <c r="L23" s="83">
        <f t="shared" si="3"/>
        <v>0</v>
      </c>
    </row>
    <row r="24" spans="1:12">
      <c r="A24" s="75">
        <v>22</v>
      </c>
      <c r="B24" s="89" t="s">
        <v>113</v>
      </c>
      <c r="C24" s="82">
        <v>9363</v>
      </c>
      <c r="D24" s="82">
        <v>9754</v>
      </c>
      <c r="E24" s="82">
        <v>9832</v>
      </c>
      <c r="F24" s="82"/>
      <c r="G24" s="82"/>
      <c r="H24" s="82"/>
      <c r="I24" s="90">
        <f t="shared" si="0"/>
        <v>5.0090782868738651E-2</v>
      </c>
      <c r="J24" s="83">
        <f t="shared" si="1"/>
        <v>469</v>
      </c>
      <c r="K24" s="83">
        <f t="shared" si="2"/>
        <v>78</v>
      </c>
      <c r="L24" s="83">
        <f t="shared" si="3"/>
        <v>0</v>
      </c>
    </row>
    <row r="25" spans="1:12">
      <c r="A25" s="75">
        <v>23</v>
      </c>
      <c r="B25" s="89" t="s">
        <v>114</v>
      </c>
      <c r="C25" s="82">
        <v>7538</v>
      </c>
      <c r="D25" s="82">
        <v>8089</v>
      </c>
      <c r="E25" s="82">
        <v>8124</v>
      </c>
      <c r="F25" s="82"/>
      <c r="G25" s="82"/>
      <c r="H25" s="82"/>
      <c r="I25" s="90">
        <f t="shared" si="0"/>
        <v>7.7739453435924644E-2</v>
      </c>
      <c r="J25" s="83">
        <f t="shared" si="1"/>
        <v>586</v>
      </c>
      <c r="K25" s="83">
        <f t="shared" si="2"/>
        <v>35</v>
      </c>
      <c r="L25" s="83">
        <f t="shared" si="3"/>
        <v>0</v>
      </c>
    </row>
    <row r="26" spans="1:12">
      <c r="A26" s="75">
        <v>24</v>
      </c>
      <c r="B26" s="89" t="s">
        <v>115</v>
      </c>
      <c r="C26" s="82">
        <v>3767</v>
      </c>
      <c r="D26" s="82">
        <v>3935</v>
      </c>
      <c r="E26" s="82">
        <v>4016</v>
      </c>
      <c r="F26" s="82"/>
      <c r="G26" s="82"/>
      <c r="H26" s="82"/>
      <c r="I26" s="90">
        <f t="shared" si="0"/>
        <v>6.6100345102203348E-2</v>
      </c>
      <c r="J26" s="83">
        <f t="shared" si="1"/>
        <v>249</v>
      </c>
      <c r="K26" s="83">
        <f t="shared" si="2"/>
        <v>81</v>
      </c>
      <c r="L26" s="83">
        <f t="shared" si="3"/>
        <v>0</v>
      </c>
    </row>
    <row r="27" spans="1:12">
      <c r="A27" s="75">
        <v>25</v>
      </c>
      <c r="B27" s="89" t="s">
        <v>116</v>
      </c>
      <c r="C27" s="82">
        <v>10015</v>
      </c>
      <c r="D27" s="82">
        <v>10504</v>
      </c>
      <c r="E27" s="82">
        <v>10530</v>
      </c>
      <c r="F27" s="82"/>
      <c r="G27" s="82"/>
      <c r="H27" s="82"/>
      <c r="I27" s="90">
        <f t="shared" si="0"/>
        <v>5.1422865701447829E-2</v>
      </c>
      <c r="J27" s="83">
        <f t="shared" si="1"/>
        <v>515</v>
      </c>
      <c r="K27" s="83">
        <f t="shared" si="2"/>
        <v>26</v>
      </c>
      <c r="L27" s="83">
        <f t="shared" si="3"/>
        <v>0</v>
      </c>
    </row>
    <row r="28" spans="1:12">
      <c r="A28" s="75">
        <v>26</v>
      </c>
      <c r="B28" s="89" t="s">
        <v>117</v>
      </c>
      <c r="C28" s="82">
        <v>19931</v>
      </c>
      <c r="D28" s="82">
        <v>20713</v>
      </c>
      <c r="E28" s="82">
        <v>20814</v>
      </c>
      <c r="F28" s="82"/>
      <c r="G28" s="82"/>
      <c r="H28" s="82"/>
      <c r="I28" s="90">
        <f t="shared" si="0"/>
        <v>4.4302844814610408E-2</v>
      </c>
      <c r="J28" s="83">
        <f t="shared" si="1"/>
        <v>883</v>
      </c>
      <c r="K28" s="83">
        <f t="shared" si="2"/>
        <v>101</v>
      </c>
      <c r="L28" s="83">
        <f t="shared" si="3"/>
        <v>0</v>
      </c>
    </row>
    <row r="29" spans="1:12">
      <c r="A29" s="75">
        <v>27</v>
      </c>
      <c r="B29" s="89" t="s">
        <v>118</v>
      </c>
      <c r="C29" s="82">
        <v>32415</v>
      </c>
      <c r="D29" s="82">
        <v>33971</v>
      </c>
      <c r="E29" s="82">
        <v>33918</v>
      </c>
      <c r="F29" s="82"/>
      <c r="G29" s="82"/>
      <c r="H29" s="82"/>
      <c r="I29" s="90">
        <f t="shared" si="0"/>
        <v>4.6367422489588153E-2</v>
      </c>
      <c r="J29" s="83">
        <f t="shared" si="1"/>
        <v>1503</v>
      </c>
      <c r="K29" s="83">
        <f t="shared" si="2"/>
        <v>-53</v>
      </c>
      <c r="L29" s="83">
        <f t="shared" si="3"/>
        <v>0</v>
      </c>
    </row>
    <row r="30" spans="1:12">
      <c r="A30" s="75">
        <v>28</v>
      </c>
      <c r="B30" s="89" t="s">
        <v>119</v>
      </c>
      <c r="C30" s="82">
        <v>8443</v>
      </c>
      <c r="D30" s="82">
        <v>9083</v>
      </c>
      <c r="E30" s="82">
        <v>9208</v>
      </c>
      <c r="F30" s="82"/>
      <c r="G30" s="82"/>
      <c r="H30" s="82"/>
      <c r="I30" s="90">
        <f t="shared" si="0"/>
        <v>9.0607603932251563E-2</v>
      </c>
      <c r="J30" s="83">
        <f t="shared" si="1"/>
        <v>765</v>
      </c>
      <c r="K30" s="83">
        <f t="shared" si="2"/>
        <v>125</v>
      </c>
      <c r="L30" s="83">
        <f t="shared" si="3"/>
        <v>0</v>
      </c>
    </row>
    <row r="31" spans="1:12">
      <c r="A31" s="75">
        <v>29</v>
      </c>
      <c r="B31" s="89" t="s">
        <v>120</v>
      </c>
      <c r="C31" s="82">
        <v>2268</v>
      </c>
      <c r="D31" s="82">
        <v>2324</v>
      </c>
      <c r="E31" s="82">
        <v>2390</v>
      </c>
      <c r="F31" s="82"/>
      <c r="G31" s="82"/>
      <c r="H31" s="82"/>
      <c r="I31" s="90">
        <f t="shared" si="0"/>
        <v>5.3791887125220456E-2</v>
      </c>
      <c r="J31" s="83">
        <f t="shared" si="1"/>
        <v>122</v>
      </c>
      <c r="K31" s="83">
        <f t="shared" si="2"/>
        <v>66</v>
      </c>
      <c r="L31" s="83">
        <f t="shared" si="3"/>
        <v>0</v>
      </c>
    </row>
    <row r="32" spans="1:12">
      <c r="A32" s="75">
        <v>30</v>
      </c>
      <c r="B32" s="89" t="s">
        <v>121</v>
      </c>
      <c r="C32" s="82">
        <v>1339</v>
      </c>
      <c r="D32" s="82">
        <v>1419</v>
      </c>
      <c r="E32" s="82">
        <v>1420</v>
      </c>
      <c r="F32" s="82"/>
      <c r="G32" s="82"/>
      <c r="H32" s="82"/>
      <c r="I32" s="90">
        <f t="shared" si="0"/>
        <v>6.0492905153099324E-2</v>
      </c>
      <c r="J32" s="83">
        <f t="shared" si="1"/>
        <v>81</v>
      </c>
      <c r="K32" s="83">
        <f t="shared" si="2"/>
        <v>1</v>
      </c>
      <c r="L32" s="83">
        <f t="shared" si="3"/>
        <v>0</v>
      </c>
    </row>
    <row r="33" spans="1:12">
      <c r="A33" s="75">
        <v>31</v>
      </c>
      <c r="B33" s="89" t="s">
        <v>122</v>
      </c>
      <c r="C33" s="82">
        <v>22137</v>
      </c>
      <c r="D33" s="82">
        <v>23516</v>
      </c>
      <c r="E33" s="82">
        <v>23516</v>
      </c>
      <c r="F33" s="82"/>
      <c r="G33" s="82"/>
      <c r="H33" s="82"/>
      <c r="I33" s="90">
        <f t="shared" si="0"/>
        <v>6.2293897095360706E-2</v>
      </c>
      <c r="J33" s="83">
        <f t="shared" si="1"/>
        <v>1379</v>
      </c>
      <c r="K33" s="83">
        <f t="shared" si="2"/>
        <v>0</v>
      </c>
      <c r="L33" s="83">
        <f t="shared" si="3"/>
        <v>0</v>
      </c>
    </row>
    <row r="34" spans="1:12">
      <c r="A34" s="75">
        <v>32</v>
      </c>
      <c r="B34" s="89" t="s">
        <v>123</v>
      </c>
      <c r="C34" s="82">
        <v>8953</v>
      </c>
      <c r="D34" s="82">
        <v>9267</v>
      </c>
      <c r="E34" s="82">
        <v>9313</v>
      </c>
      <c r="F34" s="82"/>
      <c r="G34" s="82"/>
      <c r="H34" s="82"/>
      <c r="I34" s="90">
        <f t="shared" si="0"/>
        <v>4.0209985479727463E-2</v>
      </c>
      <c r="J34" s="83">
        <f t="shared" si="1"/>
        <v>360</v>
      </c>
      <c r="K34" s="83">
        <f t="shared" si="2"/>
        <v>46</v>
      </c>
      <c r="L34" s="83">
        <f t="shared" si="3"/>
        <v>0</v>
      </c>
    </row>
    <row r="35" spans="1:12">
      <c r="A35" s="75">
        <v>33</v>
      </c>
      <c r="B35" s="89" t="s">
        <v>124</v>
      </c>
      <c r="C35" s="82">
        <v>36190</v>
      </c>
      <c r="D35" s="82">
        <v>38331</v>
      </c>
      <c r="E35" s="82">
        <v>38458</v>
      </c>
      <c r="F35" s="82"/>
      <c r="G35" s="82"/>
      <c r="H35" s="82"/>
      <c r="I35" s="90">
        <f t="shared" si="0"/>
        <v>6.2669245647969052E-2</v>
      </c>
      <c r="J35" s="83">
        <f t="shared" si="1"/>
        <v>2268</v>
      </c>
      <c r="K35" s="83">
        <f t="shared" si="2"/>
        <v>127</v>
      </c>
      <c r="L35" s="83">
        <f t="shared" si="3"/>
        <v>0</v>
      </c>
    </row>
    <row r="36" spans="1:12">
      <c r="A36" s="75">
        <v>34</v>
      </c>
      <c r="B36" s="89" t="s">
        <v>125</v>
      </c>
      <c r="C36" s="82">
        <v>501573</v>
      </c>
      <c r="D36" s="82">
        <v>527432</v>
      </c>
      <c r="E36" s="82">
        <v>527795</v>
      </c>
      <c r="F36" s="82"/>
      <c r="G36" s="82"/>
      <c r="H36" s="82"/>
      <c r="I36" s="90">
        <f t="shared" si="0"/>
        <v>5.2279528603014915E-2</v>
      </c>
      <c r="J36" s="83">
        <f t="shared" si="1"/>
        <v>26222</v>
      </c>
      <c r="K36" s="83">
        <f t="shared" si="2"/>
        <v>363</v>
      </c>
      <c r="L36" s="83">
        <f t="shared" si="3"/>
        <v>0</v>
      </c>
    </row>
    <row r="37" spans="1:12">
      <c r="A37" s="75">
        <v>35</v>
      </c>
      <c r="B37" s="89" t="s">
        <v>126</v>
      </c>
      <c r="C37" s="82">
        <v>123480</v>
      </c>
      <c r="D37" s="82">
        <v>131936</v>
      </c>
      <c r="E37" s="82">
        <v>132500</v>
      </c>
      <c r="F37" s="82"/>
      <c r="G37" s="82"/>
      <c r="H37" s="82"/>
      <c r="I37" s="90">
        <f t="shared" si="0"/>
        <v>7.3048266925817951E-2</v>
      </c>
      <c r="J37" s="83">
        <f t="shared" si="1"/>
        <v>9020</v>
      </c>
      <c r="K37" s="83">
        <f t="shared" si="2"/>
        <v>564</v>
      </c>
      <c r="L37" s="83">
        <f t="shared" si="3"/>
        <v>0</v>
      </c>
    </row>
    <row r="38" spans="1:12">
      <c r="A38" s="75">
        <v>36</v>
      </c>
      <c r="B38" s="89" t="s">
        <v>127</v>
      </c>
      <c r="C38" s="82">
        <v>2969</v>
      </c>
      <c r="D38" s="82">
        <v>2979</v>
      </c>
      <c r="E38" s="82">
        <v>3020</v>
      </c>
      <c r="F38" s="82"/>
      <c r="G38" s="82"/>
      <c r="H38" s="82"/>
      <c r="I38" s="90">
        <f t="shared" si="0"/>
        <v>1.7177500842034354E-2</v>
      </c>
      <c r="J38" s="83">
        <f t="shared" si="1"/>
        <v>51</v>
      </c>
      <c r="K38" s="83">
        <f t="shared" si="2"/>
        <v>41</v>
      </c>
      <c r="L38" s="83">
        <f t="shared" si="3"/>
        <v>0</v>
      </c>
    </row>
    <row r="39" spans="1:12">
      <c r="A39" s="75">
        <v>37</v>
      </c>
      <c r="B39" s="89" t="s">
        <v>128</v>
      </c>
      <c r="C39" s="82">
        <v>7365</v>
      </c>
      <c r="D39" s="82">
        <v>7727</v>
      </c>
      <c r="E39" s="82">
        <v>7925</v>
      </c>
      <c r="F39" s="82"/>
      <c r="G39" s="82"/>
      <c r="H39" s="82"/>
      <c r="I39" s="90">
        <f t="shared" si="0"/>
        <v>7.6035302104548536E-2</v>
      </c>
      <c r="J39" s="83">
        <f t="shared" si="1"/>
        <v>560</v>
      </c>
      <c r="K39" s="83">
        <f t="shared" si="2"/>
        <v>198</v>
      </c>
      <c r="L39" s="83">
        <f t="shared" si="3"/>
        <v>0</v>
      </c>
    </row>
    <row r="40" spans="1:12">
      <c r="A40" s="75">
        <v>38</v>
      </c>
      <c r="B40" s="89" t="s">
        <v>129</v>
      </c>
      <c r="C40" s="82">
        <v>29946</v>
      </c>
      <c r="D40" s="82">
        <v>31195</v>
      </c>
      <c r="E40" s="82">
        <v>31344</v>
      </c>
      <c r="F40" s="82"/>
      <c r="G40" s="82"/>
      <c r="H40" s="82"/>
      <c r="I40" s="90">
        <f t="shared" si="0"/>
        <v>4.668403125626127E-2</v>
      </c>
      <c r="J40" s="83">
        <f t="shared" si="1"/>
        <v>1398</v>
      </c>
      <c r="K40" s="83">
        <f t="shared" si="2"/>
        <v>149</v>
      </c>
      <c r="L40" s="83">
        <f t="shared" si="3"/>
        <v>0</v>
      </c>
    </row>
    <row r="41" spans="1:12">
      <c r="A41" s="75">
        <v>39</v>
      </c>
      <c r="B41" s="89" t="s">
        <v>130</v>
      </c>
      <c r="C41" s="82">
        <v>8014</v>
      </c>
      <c r="D41" s="82">
        <v>8487</v>
      </c>
      <c r="E41" s="82">
        <v>8559</v>
      </c>
      <c r="F41" s="82"/>
      <c r="G41" s="82"/>
      <c r="H41" s="82"/>
      <c r="I41" s="90">
        <f t="shared" si="0"/>
        <v>6.8005989518342899E-2</v>
      </c>
      <c r="J41" s="83">
        <f t="shared" si="1"/>
        <v>545</v>
      </c>
      <c r="K41" s="83">
        <f t="shared" si="2"/>
        <v>72</v>
      </c>
      <c r="L41" s="83">
        <f t="shared" si="3"/>
        <v>0</v>
      </c>
    </row>
    <row r="42" spans="1:12">
      <c r="A42" s="75">
        <v>40</v>
      </c>
      <c r="B42" s="89" t="s">
        <v>131</v>
      </c>
      <c r="C42" s="82">
        <v>3832</v>
      </c>
      <c r="D42" s="82">
        <v>3859</v>
      </c>
      <c r="E42" s="82">
        <v>3918</v>
      </c>
      <c r="F42" s="82"/>
      <c r="G42" s="82"/>
      <c r="H42" s="82"/>
      <c r="I42" s="90">
        <f t="shared" si="0"/>
        <v>2.2442588726513571E-2</v>
      </c>
      <c r="J42" s="83">
        <f t="shared" si="1"/>
        <v>86</v>
      </c>
      <c r="K42" s="83">
        <f t="shared" si="2"/>
        <v>59</v>
      </c>
      <c r="L42" s="83">
        <f t="shared" si="3"/>
        <v>0</v>
      </c>
    </row>
    <row r="43" spans="1:12">
      <c r="A43" s="75">
        <v>41</v>
      </c>
      <c r="B43" s="89" t="s">
        <v>132</v>
      </c>
      <c r="C43" s="82">
        <v>44373</v>
      </c>
      <c r="D43" s="82">
        <v>46865</v>
      </c>
      <c r="E43" s="82">
        <v>46833</v>
      </c>
      <c r="F43" s="82"/>
      <c r="G43" s="82"/>
      <c r="H43" s="82"/>
      <c r="I43" s="90">
        <f t="shared" si="0"/>
        <v>5.5439118382800349E-2</v>
      </c>
      <c r="J43" s="83">
        <f t="shared" si="1"/>
        <v>2460</v>
      </c>
      <c r="K43" s="83">
        <f t="shared" si="2"/>
        <v>-32</v>
      </c>
      <c r="L43" s="83">
        <f t="shared" si="3"/>
        <v>0</v>
      </c>
    </row>
    <row r="44" spans="1:12">
      <c r="A44" s="75">
        <v>42</v>
      </c>
      <c r="B44" s="89" t="s">
        <v>133</v>
      </c>
      <c r="C44" s="82">
        <v>44312</v>
      </c>
      <c r="D44" s="82">
        <v>46190</v>
      </c>
      <c r="E44" s="82">
        <v>46261</v>
      </c>
      <c r="F44" s="82"/>
      <c r="G44" s="82"/>
      <c r="H44" s="82"/>
      <c r="I44" s="90">
        <f t="shared" si="0"/>
        <v>4.3983571041704278E-2</v>
      </c>
      <c r="J44" s="83">
        <f t="shared" si="1"/>
        <v>1949</v>
      </c>
      <c r="K44" s="83">
        <f t="shared" si="2"/>
        <v>71</v>
      </c>
      <c r="L44" s="83">
        <f t="shared" si="3"/>
        <v>0</v>
      </c>
    </row>
    <row r="45" spans="1:12">
      <c r="A45" s="75">
        <v>43</v>
      </c>
      <c r="B45" s="89" t="s">
        <v>134</v>
      </c>
      <c r="C45" s="82">
        <v>10340</v>
      </c>
      <c r="D45" s="82">
        <v>10798</v>
      </c>
      <c r="E45" s="82">
        <v>10836</v>
      </c>
      <c r="F45" s="82"/>
      <c r="G45" s="82"/>
      <c r="H45" s="82"/>
      <c r="I45" s="90">
        <f t="shared" si="0"/>
        <v>4.7969052224371374E-2</v>
      </c>
      <c r="J45" s="83">
        <f t="shared" si="1"/>
        <v>496</v>
      </c>
      <c r="K45" s="83">
        <f t="shared" si="2"/>
        <v>38</v>
      </c>
      <c r="L45" s="83">
        <f t="shared" si="3"/>
        <v>0</v>
      </c>
    </row>
    <row r="46" spans="1:12">
      <c r="A46" s="75">
        <v>44</v>
      </c>
      <c r="B46" s="89" t="s">
        <v>135</v>
      </c>
      <c r="C46" s="82">
        <v>11701</v>
      </c>
      <c r="D46" s="82">
        <v>12322</v>
      </c>
      <c r="E46" s="82">
        <v>12343</v>
      </c>
      <c r="F46" s="82"/>
      <c r="G46" s="82"/>
      <c r="H46" s="82"/>
      <c r="I46" s="90">
        <f t="shared" si="0"/>
        <v>5.4867105375608925E-2</v>
      </c>
      <c r="J46" s="83">
        <f t="shared" si="1"/>
        <v>642</v>
      </c>
      <c r="K46" s="83">
        <f t="shared" si="2"/>
        <v>21</v>
      </c>
      <c r="L46" s="83">
        <f t="shared" si="3"/>
        <v>0</v>
      </c>
    </row>
    <row r="47" spans="1:12">
      <c r="A47" s="75">
        <v>45</v>
      </c>
      <c r="B47" s="89" t="s">
        <v>136</v>
      </c>
      <c r="C47" s="82">
        <v>27188</v>
      </c>
      <c r="D47" s="82">
        <v>28609</v>
      </c>
      <c r="E47" s="82">
        <v>28622</v>
      </c>
      <c r="F47" s="82"/>
      <c r="G47" s="82"/>
      <c r="H47" s="82"/>
      <c r="I47" s="90">
        <f t="shared" si="0"/>
        <v>5.2743857584228337E-2</v>
      </c>
      <c r="J47" s="83">
        <f t="shared" si="1"/>
        <v>1434</v>
      </c>
      <c r="K47" s="83">
        <f t="shared" si="2"/>
        <v>13</v>
      </c>
      <c r="L47" s="83">
        <f t="shared" si="3"/>
        <v>0</v>
      </c>
    </row>
    <row r="48" spans="1:12">
      <c r="A48" s="75">
        <v>46</v>
      </c>
      <c r="B48" s="89" t="s">
        <v>137</v>
      </c>
      <c r="C48" s="82">
        <v>15075</v>
      </c>
      <c r="D48" s="82">
        <v>16459</v>
      </c>
      <c r="E48" s="82">
        <v>16116</v>
      </c>
      <c r="F48" s="82"/>
      <c r="G48" s="82"/>
      <c r="H48" s="82"/>
      <c r="I48" s="90">
        <f t="shared" si="0"/>
        <v>6.9054726368159208E-2</v>
      </c>
      <c r="J48" s="83">
        <f t="shared" si="1"/>
        <v>1041</v>
      </c>
      <c r="K48" s="83">
        <f t="shared" si="2"/>
        <v>-343</v>
      </c>
      <c r="L48" s="83">
        <f t="shared" si="3"/>
        <v>0</v>
      </c>
    </row>
    <row r="49" spans="1:12">
      <c r="A49" s="75">
        <v>47</v>
      </c>
      <c r="B49" s="89" t="s">
        <v>138</v>
      </c>
      <c r="C49" s="82">
        <v>5515</v>
      </c>
      <c r="D49" s="82">
        <v>6116</v>
      </c>
      <c r="E49" s="82">
        <v>6078</v>
      </c>
      <c r="F49" s="82"/>
      <c r="G49" s="82"/>
      <c r="H49" s="82"/>
      <c r="I49" s="90">
        <f t="shared" si="0"/>
        <v>0.10208522212148685</v>
      </c>
      <c r="J49" s="83">
        <f t="shared" si="1"/>
        <v>563</v>
      </c>
      <c r="K49" s="83">
        <f t="shared" si="2"/>
        <v>-38</v>
      </c>
      <c r="L49" s="83">
        <f t="shared" si="3"/>
        <v>0</v>
      </c>
    </row>
    <row r="50" spans="1:12">
      <c r="A50" s="75">
        <v>48</v>
      </c>
      <c r="B50" s="89" t="s">
        <v>139</v>
      </c>
      <c r="C50" s="82">
        <v>34537</v>
      </c>
      <c r="D50" s="82">
        <v>35713</v>
      </c>
      <c r="E50" s="82">
        <v>37227</v>
      </c>
      <c r="F50" s="82"/>
      <c r="G50" s="82"/>
      <c r="H50" s="82"/>
      <c r="I50" s="90">
        <f t="shared" si="0"/>
        <v>7.7887482989257892E-2</v>
      </c>
      <c r="J50" s="83">
        <f t="shared" si="1"/>
        <v>2690</v>
      </c>
      <c r="K50" s="83">
        <f t="shared" si="2"/>
        <v>1514</v>
      </c>
      <c r="L50" s="83">
        <f t="shared" si="3"/>
        <v>0</v>
      </c>
    </row>
    <row r="51" spans="1:12">
      <c r="A51" s="75">
        <v>49</v>
      </c>
      <c r="B51" s="89" t="s">
        <v>140</v>
      </c>
      <c r="C51" s="82">
        <v>2264</v>
      </c>
      <c r="D51" s="82">
        <v>2337</v>
      </c>
      <c r="E51" s="82">
        <v>2372</v>
      </c>
      <c r="F51" s="82"/>
      <c r="G51" s="82"/>
      <c r="H51" s="82"/>
      <c r="I51" s="90">
        <f t="shared" si="0"/>
        <v>4.7703180212014133E-2</v>
      </c>
      <c r="J51" s="83">
        <f t="shared" si="1"/>
        <v>108</v>
      </c>
      <c r="K51" s="83">
        <f t="shared" si="2"/>
        <v>35</v>
      </c>
      <c r="L51" s="83">
        <f t="shared" si="3"/>
        <v>0</v>
      </c>
    </row>
    <row r="52" spans="1:12">
      <c r="A52" s="75">
        <v>50</v>
      </c>
      <c r="B52" s="89" t="s">
        <v>141</v>
      </c>
      <c r="C52" s="82">
        <v>6066</v>
      </c>
      <c r="D52" s="82">
        <v>6251</v>
      </c>
      <c r="E52" s="82">
        <v>6355</v>
      </c>
      <c r="F52" s="82"/>
      <c r="G52" s="82"/>
      <c r="H52" s="82"/>
      <c r="I52" s="90">
        <f t="shared" si="0"/>
        <v>4.7642598087701944E-2</v>
      </c>
      <c r="J52" s="83">
        <f t="shared" si="1"/>
        <v>289</v>
      </c>
      <c r="K52" s="83">
        <f t="shared" si="2"/>
        <v>104</v>
      </c>
      <c r="L52" s="83">
        <f t="shared" si="3"/>
        <v>0</v>
      </c>
    </row>
    <row r="53" spans="1:12">
      <c r="A53" s="75">
        <v>51</v>
      </c>
      <c r="B53" s="89" t="s">
        <v>142</v>
      </c>
      <c r="C53" s="82">
        <v>5993</v>
      </c>
      <c r="D53" s="82">
        <v>6119</v>
      </c>
      <c r="E53" s="82">
        <v>6227</v>
      </c>
      <c r="F53" s="82"/>
      <c r="G53" s="82"/>
      <c r="H53" s="82"/>
      <c r="I53" s="90">
        <f t="shared" si="0"/>
        <v>3.9045553145336226E-2</v>
      </c>
      <c r="J53" s="83">
        <f t="shared" si="1"/>
        <v>234</v>
      </c>
      <c r="K53" s="83">
        <f t="shared" si="2"/>
        <v>108</v>
      </c>
      <c r="L53" s="83">
        <f t="shared" si="3"/>
        <v>0</v>
      </c>
    </row>
    <row r="54" spans="1:12">
      <c r="A54" s="75">
        <v>52</v>
      </c>
      <c r="B54" s="89" t="s">
        <v>143</v>
      </c>
      <c r="C54" s="82">
        <v>12364</v>
      </c>
      <c r="D54" s="82">
        <v>13329</v>
      </c>
      <c r="E54" s="82">
        <v>13412</v>
      </c>
      <c r="F54" s="82"/>
      <c r="G54" s="82"/>
      <c r="H54" s="82"/>
      <c r="I54" s="90">
        <f t="shared" si="0"/>
        <v>8.4762212876091883E-2</v>
      </c>
      <c r="J54" s="83">
        <f t="shared" si="1"/>
        <v>1048</v>
      </c>
      <c r="K54" s="83">
        <f t="shared" si="2"/>
        <v>83</v>
      </c>
      <c r="L54" s="83">
        <f t="shared" si="3"/>
        <v>0</v>
      </c>
    </row>
    <row r="55" spans="1:12">
      <c r="A55" s="75">
        <v>53</v>
      </c>
      <c r="B55" s="89" t="s">
        <v>144</v>
      </c>
      <c r="C55" s="82">
        <v>6623</v>
      </c>
      <c r="D55" s="82">
        <v>7158</v>
      </c>
      <c r="E55" s="82">
        <v>7233</v>
      </c>
      <c r="F55" s="82"/>
      <c r="G55" s="82"/>
      <c r="H55" s="82"/>
      <c r="I55" s="90">
        <f t="shared" si="0"/>
        <v>9.2103276460818354E-2</v>
      </c>
      <c r="J55" s="83">
        <f t="shared" si="1"/>
        <v>610</v>
      </c>
      <c r="K55" s="83">
        <f t="shared" si="2"/>
        <v>75</v>
      </c>
      <c r="L55" s="83">
        <f t="shared" si="3"/>
        <v>0</v>
      </c>
    </row>
    <row r="56" spans="1:12">
      <c r="A56" s="75">
        <v>54</v>
      </c>
      <c r="B56" s="89" t="s">
        <v>145</v>
      </c>
      <c r="C56" s="82">
        <v>22321</v>
      </c>
      <c r="D56" s="82">
        <v>23001</v>
      </c>
      <c r="E56" s="82">
        <v>23117</v>
      </c>
      <c r="F56" s="82"/>
      <c r="G56" s="82"/>
      <c r="H56" s="82"/>
      <c r="I56" s="90">
        <f t="shared" si="0"/>
        <v>3.566148470050625E-2</v>
      </c>
      <c r="J56" s="83">
        <f t="shared" si="1"/>
        <v>796</v>
      </c>
      <c r="K56" s="83">
        <f t="shared" si="2"/>
        <v>116</v>
      </c>
      <c r="L56" s="83">
        <f t="shared" si="3"/>
        <v>0</v>
      </c>
    </row>
    <row r="57" spans="1:12">
      <c r="A57" s="75">
        <v>55</v>
      </c>
      <c r="B57" s="89" t="s">
        <v>146</v>
      </c>
      <c r="C57" s="82">
        <v>24501</v>
      </c>
      <c r="D57" s="82">
        <v>26416</v>
      </c>
      <c r="E57" s="82">
        <v>26397</v>
      </c>
      <c r="F57" s="82"/>
      <c r="G57" s="82"/>
      <c r="H57" s="82"/>
      <c r="I57" s="90">
        <f t="shared" si="0"/>
        <v>7.7384596547079715E-2</v>
      </c>
      <c r="J57" s="83">
        <f t="shared" si="1"/>
        <v>1896</v>
      </c>
      <c r="K57" s="83">
        <f t="shared" si="2"/>
        <v>-19</v>
      </c>
      <c r="L57" s="83">
        <f t="shared" si="3"/>
        <v>0</v>
      </c>
    </row>
    <row r="58" spans="1:12">
      <c r="A58" s="75">
        <v>56</v>
      </c>
      <c r="B58" s="89" t="s">
        <v>147</v>
      </c>
      <c r="C58" s="82">
        <v>2265</v>
      </c>
      <c r="D58" s="82">
        <v>2398</v>
      </c>
      <c r="E58" s="82">
        <v>2359</v>
      </c>
      <c r="F58" s="82"/>
      <c r="G58" s="82"/>
      <c r="H58" s="82"/>
      <c r="I58" s="90">
        <f t="shared" si="0"/>
        <v>4.150110375275938E-2</v>
      </c>
      <c r="J58" s="83">
        <f t="shared" si="1"/>
        <v>94</v>
      </c>
      <c r="K58" s="83">
        <f t="shared" si="2"/>
        <v>-39</v>
      </c>
      <c r="L58" s="83">
        <f t="shared" si="3"/>
        <v>0</v>
      </c>
    </row>
    <row r="59" spans="1:12">
      <c r="A59" s="75">
        <v>57</v>
      </c>
      <c r="B59" s="89" t="s">
        <v>148</v>
      </c>
      <c r="C59" s="82">
        <v>4061</v>
      </c>
      <c r="D59" s="82">
        <v>4266</v>
      </c>
      <c r="E59" s="82">
        <v>4316</v>
      </c>
      <c r="F59" s="82"/>
      <c r="G59" s="82"/>
      <c r="H59" s="82"/>
      <c r="I59" s="90">
        <f t="shared" si="0"/>
        <v>6.2792415661167195E-2</v>
      </c>
      <c r="J59" s="83">
        <f t="shared" si="1"/>
        <v>255</v>
      </c>
      <c r="K59" s="83">
        <f t="shared" si="2"/>
        <v>50</v>
      </c>
      <c r="L59" s="83">
        <f t="shared" si="3"/>
        <v>0</v>
      </c>
    </row>
    <row r="60" spans="1:12">
      <c r="A60" s="75">
        <v>58</v>
      </c>
      <c r="B60" s="89" t="s">
        <v>149</v>
      </c>
      <c r="C60" s="82">
        <v>9783</v>
      </c>
      <c r="D60" s="82">
        <v>10091</v>
      </c>
      <c r="E60" s="82">
        <v>10267</v>
      </c>
      <c r="F60" s="82"/>
      <c r="G60" s="82"/>
      <c r="H60" s="82"/>
      <c r="I60" s="90">
        <f t="shared" si="0"/>
        <v>4.9473576612491056E-2</v>
      </c>
      <c r="J60" s="83">
        <f t="shared" si="1"/>
        <v>484</v>
      </c>
      <c r="K60" s="83">
        <f t="shared" si="2"/>
        <v>176</v>
      </c>
      <c r="L60" s="83">
        <f t="shared" si="3"/>
        <v>0</v>
      </c>
    </row>
    <row r="61" spans="1:12">
      <c r="A61" s="75">
        <v>59</v>
      </c>
      <c r="B61" s="89" t="s">
        <v>150</v>
      </c>
      <c r="C61" s="82">
        <v>23335</v>
      </c>
      <c r="D61" s="82">
        <v>24895</v>
      </c>
      <c r="E61" s="82">
        <v>24924</v>
      </c>
      <c r="F61" s="82"/>
      <c r="G61" s="82"/>
      <c r="H61" s="82"/>
      <c r="I61" s="90">
        <f t="shared" si="0"/>
        <v>6.8095136061709874E-2</v>
      </c>
      <c r="J61" s="83">
        <f t="shared" si="1"/>
        <v>1589</v>
      </c>
      <c r="K61" s="83">
        <f t="shared" si="2"/>
        <v>29</v>
      </c>
      <c r="L61" s="83">
        <f t="shared" si="3"/>
        <v>0</v>
      </c>
    </row>
    <row r="62" spans="1:12">
      <c r="A62" s="75">
        <v>60</v>
      </c>
      <c r="B62" s="89" t="s">
        <v>151</v>
      </c>
      <c r="C62" s="82">
        <v>8391</v>
      </c>
      <c r="D62" s="82">
        <v>8924</v>
      </c>
      <c r="E62" s="82">
        <v>8969</v>
      </c>
      <c r="F62" s="82"/>
      <c r="G62" s="82"/>
      <c r="H62" s="82"/>
      <c r="I62" s="90">
        <f t="shared" si="0"/>
        <v>6.8883327374567996E-2</v>
      </c>
      <c r="J62" s="83">
        <f t="shared" si="1"/>
        <v>578</v>
      </c>
      <c r="K62" s="83">
        <f t="shared" si="2"/>
        <v>45</v>
      </c>
      <c r="L62" s="83">
        <f t="shared" si="3"/>
        <v>0</v>
      </c>
    </row>
    <row r="63" spans="1:12">
      <c r="A63" s="75">
        <v>61</v>
      </c>
      <c r="B63" s="89" t="s">
        <v>152</v>
      </c>
      <c r="C63" s="82">
        <v>17440</v>
      </c>
      <c r="D63" s="82">
        <v>18658</v>
      </c>
      <c r="E63" s="82">
        <v>18749</v>
      </c>
      <c r="F63" s="82"/>
      <c r="G63" s="82"/>
      <c r="H63" s="82"/>
      <c r="I63" s="90">
        <f t="shared" si="0"/>
        <v>7.505733944954128E-2</v>
      </c>
      <c r="J63" s="83">
        <f t="shared" si="1"/>
        <v>1309</v>
      </c>
      <c r="K63" s="83">
        <f t="shared" si="2"/>
        <v>91</v>
      </c>
      <c r="L63" s="83">
        <f t="shared" si="3"/>
        <v>0</v>
      </c>
    </row>
    <row r="64" spans="1:12">
      <c r="A64" s="75">
        <v>62</v>
      </c>
      <c r="B64" s="89" t="s">
        <v>153</v>
      </c>
      <c r="C64" s="82">
        <v>1206</v>
      </c>
      <c r="D64" s="82">
        <v>1223</v>
      </c>
      <c r="E64" s="82">
        <v>1288</v>
      </c>
      <c r="F64" s="82"/>
      <c r="G64" s="82"/>
      <c r="H64" s="82"/>
      <c r="I64" s="90">
        <f t="shared" si="0"/>
        <v>6.7993366500829183E-2</v>
      </c>
      <c r="J64" s="83">
        <f t="shared" si="1"/>
        <v>82</v>
      </c>
      <c r="K64" s="83">
        <f t="shared" si="2"/>
        <v>65</v>
      </c>
      <c r="L64" s="83">
        <f t="shared" si="3"/>
        <v>0</v>
      </c>
    </row>
    <row r="65" spans="1:12">
      <c r="A65" s="75">
        <v>63</v>
      </c>
      <c r="B65" s="89" t="s">
        <v>154</v>
      </c>
      <c r="C65" s="82">
        <v>12489</v>
      </c>
      <c r="D65" s="82">
        <v>13614</v>
      </c>
      <c r="E65" s="82">
        <v>13612</v>
      </c>
      <c r="F65" s="82"/>
      <c r="G65" s="82"/>
      <c r="H65" s="82"/>
      <c r="I65" s="90">
        <f t="shared" si="0"/>
        <v>8.9919128833373371E-2</v>
      </c>
      <c r="J65" s="83">
        <f t="shared" si="1"/>
        <v>1123</v>
      </c>
      <c r="K65" s="83">
        <f t="shared" si="2"/>
        <v>-2</v>
      </c>
      <c r="L65" s="83">
        <f t="shared" si="3"/>
        <v>0</v>
      </c>
    </row>
    <row r="66" spans="1:12">
      <c r="A66" s="75">
        <v>64</v>
      </c>
      <c r="B66" s="89" t="s">
        <v>155</v>
      </c>
      <c r="C66" s="82">
        <v>8562</v>
      </c>
      <c r="D66" s="82">
        <v>9227</v>
      </c>
      <c r="E66" s="82">
        <v>9299</v>
      </c>
      <c r="F66" s="82"/>
      <c r="G66" s="82"/>
      <c r="H66" s="82"/>
      <c r="I66" s="90">
        <f t="shared" si="0"/>
        <v>8.6078019154403176E-2</v>
      </c>
      <c r="J66" s="83">
        <f t="shared" si="1"/>
        <v>737</v>
      </c>
      <c r="K66" s="83">
        <f t="shared" si="2"/>
        <v>72</v>
      </c>
      <c r="L66" s="83">
        <f t="shared" si="3"/>
        <v>0</v>
      </c>
    </row>
    <row r="67" spans="1:12">
      <c r="A67" s="75">
        <v>65</v>
      </c>
      <c r="B67" s="89" t="s">
        <v>156</v>
      </c>
      <c r="C67" s="82">
        <v>8342</v>
      </c>
      <c r="D67" s="82">
        <v>9074</v>
      </c>
      <c r="E67" s="82">
        <v>9121</v>
      </c>
      <c r="F67" s="82"/>
      <c r="G67" s="82"/>
      <c r="H67" s="82"/>
      <c r="I67" s="90">
        <f t="shared" si="0"/>
        <v>9.3382881802924964E-2</v>
      </c>
      <c r="J67" s="83">
        <f t="shared" si="1"/>
        <v>779</v>
      </c>
      <c r="K67" s="83">
        <f t="shared" si="2"/>
        <v>47</v>
      </c>
      <c r="L67" s="83">
        <f t="shared" si="3"/>
        <v>0</v>
      </c>
    </row>
    <row r="68" spans="1:12">
      <c r="A68" s="75">
        <v>66</v>
      </c>
      <c r="B68" s="89" t="s">
        <v>157</v>
      </c>
      <c r="C68" s="82">
        <v>5884</v>
      </c>
      <c r="D68" s="82">
        <v>5874</v>
      </c>
      <c r="E68" s="82">
        <v>5923</v>
      </c>
      <c r="F68" s="82"/>
      <c r="G68" s="82"/>
      <c r="H68" s="82"/>
      <c r="I68" s="90">
        <f t="shared" ref="I68:I84" si="4">(E68-C68)/C68</f>
        <v>6.6281441196464992E-3</v>
      </c>
      <c r="J68" s="83">
        <f t="shared" ref="J68:J84" si="5">E68-C68</f>
        <v>39</v>
      </c>
      <c r="K68" s="83">
        <f t="shared" ref="K68:K84" si="6">E68-D68</f>
        <v>49</v>
      </c>
      <c r="L68" s="83">
        <f t="shared" ref="L68:L84" si="7">H68-G68</f>
        <v>0</v>
      </c>
    </row>
    <row r="69" spans="1:12">
      <c r="A69" s="75">
        <v>67</v>
      </c>
      <c r="B69" s="89" t="s">
        <v>158</v>
      </c>
      <c r="C69" s="82">
        <v>10980</v>
      </c>
      <c r="D69" s="82">
        <v>11208</v>
      </c>
      <c r="E69" s="82">
        <v>11287</v>
      </c>
      <c r="F69" s="82"/>
      <c r="G69" s="82"/>
      <c r="H69" s="82"/>
      <c r="I69" s="90">
        <f t="shared" si="4"/>
        <v>2.7959927140255008E-2</v>
      </c>
      <c r="J69" s="83">
        <f t="shared" si="5"/>
        <v>307</v>
      </c>
      <c r="K69" s="83">
        <f t="shared" si="6"/>
        <v>79</v>
      </c>
      <c r="L69" s="83">
        <f t="shared" si="7"/>
        <v>0</v>
      </c>
    </row>
    <row r="70" spans="1:12">
      <c r="A70" s="75">
        <v>68</v>
      </c>
      <c r="B70" s="89" t="s">
        <v>159</v>
      </c>
      <c r="C70" s="82">
        <v>6999</v>
      </c>
      <c r="D70" s="82">
        <v>7376</v>
      </c>
      <c r="E70" s="82">
        <v>7426</v>
      </c>
      <c r="F70" s="82"/>
      <c r="G70" s="82"/>
      <c r="H70" s="82"/>
      <c r="I70" s="90">
        <f t="shared" si="4"/>
        <v>6.1008715530790111E-2</v>
      </c>
      <c r="J70" s="83">
        <f t="shared" si="5"/>
        <v>427</v>
      </c>
      <c r="K70" s="83">
        <f t="shared" si="6"/>
        <v>50</v>
      </c>
      <c r="L70" s="83">
        <f t="shared" si="7"/>
        <v>0</v>
      </c>
    </row>
    <row r="71" spans="1:12">
      <c r="A71" s="75">
        <v>69</v>
      </c>
      <c r="B71" s="89" t="s">
        <v>160</v>
      </c>
      <c r="C71" s="82">
        <v>1142</v>
      </c>
      <c r="D71" s="82">
        <v>1223</v>
      </c>
      <c r="E71" s="82">
        <v>1250</v>
      </c>
      <c r="F71" s="82"/>
      <c r="G71" s="82"/>
      <c r="H71" s="82"/>
      <c r="I71" s="90">
        <f t="shared" si="4"/>
        <v>9.4570928196147111E-2</v>
      </c>
      <c r="J71" s="83">
        <f t="shared" si="5"/>
        <v>108</v>
      </c>
      <c r="K71" s="83">
        <f t="shared" si="6"/>
        <v>27</v>
      </c>
      <c r="L71" s="83">
        <f t="shared" si="7"/>
        <v>0</v>
      </c>
    </row>
    <row r="72" spans="1:12">
      <c r="A72" s="75">
        <v>70</v>
      </c>
      <c r="B72" s="89" t="s">
        <v>161</v>
      </c>
      <c r="C72" s="82">
        <v>4505</v>
      </c>
      <c r="D72" s="82">
        <v>4614</v>
      </c>
      <c r="E72" s="82">
        <v>4676</v>
      </c>
      <c r="F72" s="82"/>
      <c r="G72" s="82"/>
      <c r="H72" s="82"/>
      <c r="I72" s="90">
        <f t="shared" si="4"/>
        <v>3.7957824639289678E-2</v>
      </c>
      <c r="J72" s="83">
        <f t="shared" si="5"/>
        <v>171</v>
      </c>
      <c r="K72" s="83">
        <f t="shared" si="6"/>
        <v>62</v>
      </c>
      <c r="L72" s="83">
        <f t="shared" si="7"/>
        <v>0</v>
      </c>
    </row>
    <row r="73" spans="1:12">
      <c r="A73" s="75">
        <v>71</v>
      </c>
      <c r="B73" s="89" t="s">
        <v>162</v>
      </c>
      <c r="C73" s="82">
        <v>4855</v>
      </c>
      <c r="D73" s="82">
        <v>4917</v>
      </c>
      <c r="E73" s="82">
        <v>4949</v>
      </c>
      <c r="F73" s="82"/>
      <c r="G73" s="82"/>
      <c r="H73" s="82"/>
      <c r="I73" s="90">
        <f t="shared" si="4"/>
        <v>1.9361483007209062E-2</v>
      </c>
      <c r="J73" s="83">
        <f t="shared" si="5"/>
        <v>94</v>
      </c>
      <c r="K73" s="83">
        <f t="shared" si="6"/>
        <v>32</v>
      </c>
      <c r="L73" s="83">
        <f t="shared" si="7"/>
        <v>0</v>
      </c>
    </row>
    <row r="74" spans="1:12">
      <c r="A74" s="75">
        <v>72</v>
      </c>
      <c r="B74" s="89" t="s">
        <v>163</v>
      </c>
      <c r="C74" s="82">
        <v>3967</v>
      </c>
      <c r="D74" s="82">
        <v>4366</v>
      </c>
      <c r="E74" s="82">
        <v>4367</v>
      </c>
      <c r="F74" s="82"/>
      <c r="G74" s="82"/>
      <c r="H74" s="82"/>
      <c r="I74" s="90">
        <f t="shared" si="4"/>
        <v>0.10083186286866649</v>
      </c>
      <c r="J74" s="83">
        <f t="shared" si="5"/>
        <v>400</v>
      </c>
      <c r="K74" s="83">
        <f t="shared" si="6"/>
        <v>1</v>
      </c>
      <c r="L74" s="83">
        <f t="shared" si="7"/>
        <v>0</v>
      </c>
    </row>
    <row r="75" spans="1:12">
      <c r="A75" s="75">
        <v>73</v>
      </c>
      <c r="B75" s="89" t="s">
        <v>164</v>
      </c>
      <c r="C75" s="82">
        <v>2356</v>
      </c>
      <c r="D75" s="82">
        <v>2707</v>
      </c>
      <c r="E75" s="82">
        <v>2645</v>
      </c>
      <c r="F75" s="82"/>
      <c r="G75" s="82"/>
      <c r="H75" s="82"/>
      <c r="I75" s="90">
        <f t="shared" si="4"/>
        <v>0.12266553480475383</v>
      </c>
      <c r="J75" s="83">
        <f t="shared" si="5"/>
        <v>289</v>
      </c>
      <c r="K75" s="83">
        <f t="shared" si="6"/>
        <v>-62</v>
      </c>
      <c r="L75" s="83">
        <f t="shared" si="7"/>
        <v>0</v>
      </c>
    </row>
    <row r="76" spans="1:12">
      <c r="A76" s="75">
        <v>74</v>
      </c>
      <c r="B76" s="89" t="s">
        <v>165</v>
      </c>
      <c r="C76" s="82">
        <v>4143</v>
      </c>
      <c r="D76" s="82">
        <v>4181</v>
      </c>
      <c r="E76" s="82">
        <v>4226</v>
      </c>
      <c r="F76" s="82"/>
      <c r="G76" s="82"/>
      <c r="H76" s="82"/>
      <c r="I76" s="90">
        <f t="shared" si="4"/>
        <v>2.0033791938209027E-2</v>
      </c>
      <c r="J76" s="83">
        <f t="shared" si="5"/>
        <v>83</v>
      </c>
      <c r="K76" s="83">
        <f t="shared" si="6"/>
        <v>45</v>
      </c>
      <c r="L76" s="83">
        <f t="shared" si="7"/>
        <v>0</v>
      </c>
    </row>
    <row r="77" spans="1:12">
      <c r="A77" s="75">
        <v>75</v>
      </c>
      <c r="B77" s="89" t="s">
        <v>166</v>
      </c>
      <c r="C77" s="82">
        <v>1253</v>
      </c>
      <c r="D77" s="82">
        <v>1291</v>
      </c>
      <c r="E77" s="82">
        <v>1320</v>
      </c>
      <c r="F77" s="82"/>
      <c r="G77" s="82"/>
      <c r="H77" s="82"/>
      <c r="I77" s="90">
        <f t="shared" si="4"/>
        <v>5.3471667996807665E-2</v>
      </c>
      <c r="J77" s="83">
        <f t="shared" si="5"/>
        <v>67</v>
      </c>
      <c r="K77" s="83">
        <f t="shared" si="6"/>
        <v>29</v>
      </c>
      <c r="L77" s="83">
        <f t="shared" si="7"/>
        <v>0</v>
      </c>
    </row>
    <row r="78" spans="1:12">
      <c r="A78" s="75">
        <v>76</v>
      </c>
      <c r="B78" s="89" t="s">
        <v>167</v>
      </c>
      <c r="C78" s="82">
        <v>1879</v>
      </c>
      <c r="D78" s="82">
        <v>1994</v>
      </c>
      <c r="E78" s="82">
        <v>2049</v>
      </c>
      <c r="F78" s="82"/>
      <c r="G78" s="82"/>
      <c r="H78" s="82"/>
      <c r="I78" s="90">
        <f t="shared" si="4"/>
        <v>9.0473656200106445E-2</v>
      </c>
      <c r="J78" s="83">
        <f t="shared" si="5"/>
        <v>170</v>
      </c>
      <c r="K78" s="83">
        <f t="shared" si="6"/>
        <v>55</v>
      </c>
      <c r="L78" s="83">
        <f t="shared" si="7"/>
        <v>0</v>
      </c>
    </row>
    <row r="79" spans="1:12">
      <c r="A79" s="75">
        <v>77</v>
      </c>
      <c r="B79" s="89" t="s">
        <v>168</v>
      </c>
      <c r="C79" s="82">
        <v>6844</v>
      </c>
      <c r="D79" s="82">
        <v>7107</v>
      </c>
      <c r="E79" s="82">
        <v>7158</v>
      </c>
      <c r="F79" s="82"/>
      <c r="G79" s="82"/>
      <c r="H79" s="82"/>
      <c r="I79" s="90">
        <f t="shared" si="4"/>
        <v>4.5879602571595561E-2</v>
      </c>
      <c r="J79" s="83">
        <f t="shared" si="5"/>
        <v>314</v>
      </c>
      <c r="K79" s="83">
        <f t="shared" si="6"/>
        <v>51</v>
      </c>
      <c r="L79" s="83">
        <f t="shared" si="7"/>
        <v>0</v>
      </c>
    </row>
    <row r="80" spans="1:12">
      <c r="A80" s="75">
        <v>78</v>
      </c>
      <c r="B80" s="89" t="s">
        <v>169</v>
      </c>
      <c r="C80" s="82">
        <v>5183</v>
      </c>
      <c r="D80" s="82">
        <v>5224</v>
      </c>
      <c r="E80" s="82">
        <v>5249</v>
      </c>
      <c r="F80" s="82"/>
      <c r="G80" s="82"/>
      <c r="H80" s="82"/>
      <c r="I80" s="90">
        <f t="shared" si="4"/>
        <v>1.2733937873818251E-2</v>
      </c>
      <c r="J80" s="83">
        <f t="shared" si="5"/>
        <v>66</v>
      </c>
      <c r="K80" s="83">
        <f t="shared" si="6"/>
        <v>25</v>
      </c>
      <c r="L80" s="83">
        <f t="shared" si="7"/>
        <v>0</v>
      </c>
    </row>
    <row r="81" spans="1:12">
      <c r="A81" s="75">
        <v>79</v>
      </c>
      <c r="B81" s="89" t="s">
        <v>170</v>
      </c>
      <c r="C81" s="82">
        <v>1574</v>
      </c>
      <c r="D81" s="82">
        <v>1637</v>
      </c>
      <c r="E81" s="82">
        <v>1628</v>
      </c>
      <c r="F81" s="82"/>
      <c r="G81" s="82"/>
      <c r="H81" s="82"/>
      <c r="I81" s="90">
        <f t="shared" si="4"/>
        <v>3.4307496823379927E-2</v>
      </c>
      <c r="J81" s="83">
        <f t="shared" si="5"/>
        <v>54</v>
      </c>
      <c r="K81" s="83">
        <f t="shared" si="6"/>
        <v>-9</v>
      </c>
      <c r="L81" s="83">
        <f t="shared" si="7"/>
        <v>0</v>
      </c>
    </row>
    <row r="82" spans="1:12">
      <c r="A82" s="75">
        <v>80</v>
      </c>
      <c r="B82" s="89" t="s">
        <v>171</v>
      </c>
      <c r="C82" s="82">
        <v>6597</v>
      </c>
      <c r="D82" s="82">
        <v>6964</v>
      </c>
      <c r="E82" s="82">
        <v>6934</v>
      </c>
      <c r="F82" s="82"/>
      <c r="G82" s="82"/>
      <c r="H82" s="82"/>
      <c r="I82" s="90">
        <f t="shared" si="4"/>
        <v>5.1083825981506743E-2</v>
      </c>
      <c r="J82" s="83">
        <f t="shared" si="5"/>
        <v>337</v>
      </c>
      <c r="K82" s="83">
        <f t="shared" si="6"/>
        <v>-30</v>
      </c>
      <c r="L82" s="83">
        <f t="shared" si="7"/>
        <v>0</v>
      </c>
    </row>
    <row r="83" spans="1:12">
      <c r="A83" s="75">
        <v>81</v>
      </c>
      <c r="B83" s="89" t="s">
        <v>172</v>
      </c>
      <c r="C83" s="82">
        <v>7813</v>
      </c>
      <c r="D83" s="82">
        <v>8269</v>
      </c>
      <c r="E83" s="82">
        <v>8317</v>
      </c>
      <c r="F83" s="82"/>
      <c r="G83" s="82"/>
      <c r="H83" s="82"/>
      <c r="I83" s="90">
        <f t="shared" si="4"/>
        <v>6.4507871496224237E-2</v>
      </c>
      <c r="J83" s="83">
        <f t="shared" si="5"/>
        <v>504</v>
      </c>
      <c r="K83" s="83">
        <f t="shared" si="6"/>
        <v>48</v>
      </c>
      <c r="L83" s="83">
        <f t="shared" si="7"/>
        <v>0</v>
      </c>
    </row>
    <row r="84" spans="1:12" s="116" customFormat="1">
      <c r="A84" s="193" t="s">
        <v>173</v>
      </c>
      <c r="B84" s="193"/>
      <c r="C84" s="118">
        <v>1779506</v>
      </c>
      <c r="D84" s="118">
        <v>1875903</v>
      </c>
      <c r="E84" s="118">
        <v>1883638</v>
      </c>
      <c r="F84" s="118"/>
      <c r="G84" s="118"/>
      <c r="H84" s="118"/>
      <c r="I84" s="113">
        <f t="shared" si="4"/>
        <v>5.8517363807708431E-2</v>
      </c>
      <c r="J84" s="119">
        <f t="shared" si="5"/>
        <v>104132</v>
      </c>
      <c r="K84" s="119">
        <f t="shared" si="6"/>
        <v>7735</v>
      </c>
      <c r="L84" s="83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9" workbookViewId="0">
      <selection activeCell="B68" sqref="B68:F68"/>
    </sheetView>
  </sheetViews>
  <sheetFormatPr defaultRowHeight="15"/>
  <cols>
    <col min="1" max="1" width="9.140625" style="157"/>
    <col min="2" max="2" width="16.7109375" style="157" customWidth="1"/>
    <col min="3" max="3" width="10.140625" style="157" customWidth="1"/>
    <col min="4" max="4" width="21.28515625" style="157" customWidth="1"/>
    <col min="5" max="5" width="9.28515625" style="157" customWidth="1"/>
    <col min="6" max="6" width="11.7109375" style="157" customWidth="1"/>
    <col min="7" max="7" width="8.7109375" style="157" customWidth="1"/>
    <col min="8" max="8" width="10.5703125" style="157" bestFit="1" customWidth="1"/>
    <col min="9" max="16384" width="9.140625" style="157"/>
  </cols>
  <sheetData>
    <row r="1" spans="1:8" ht="45">
      <c r="A1" s="175" t="s">
        <v>0</v>
      </c>
      <c r="B1" s="175" t="s">
        <v>286</v>
      </c>
      <c r="C1" s="175" t="s">
        <v>287</v>
      </c>
      <c r="D1" s="175" t="s">
        <v>288</v>
      </c>
      <c r="E1" s="175" t="s">
        <v>289</v>
      </c>
      <c r="F1" s="175" t="s">
        <v>290</v>
      </c>
      <c r="G1" s="175" t="s">
        <v>291</v>
      </c>
      <c r="H1" s="175" t="s">
        <v>292</v>
      </c>
    </row>
    <row r="2" spans="1:8">
      <c r="A2" s="176">
        <v>41275</v>
      </c>
      <c r="B2" s="159">
        <v>11698045</v>
      </c>
      <c r="C2" s="177">
        <f>(B2/$B$2)*100</f>
        <v>100</v>
      </c>
      <c r="D2" s="159">
        <v>2963719</v>
      </c>
      <c r="E2" s="177">
        <f>(D2/$D$2)*100</f>
        <v>100</v>
      </c>
      <c r="F2" s="159">
        <v>2667984</v>
      </c>
      <c r="G2" s="177">
        <f>(F2/$F$2*100)</f>
        <v>100</v>
      </c>
      <c r="H2" s="159">
        <f>B2+D2+F2</f>
        <v>17329748</v>
      </c>
    </row>
    <row r="3" spans="1:8">
      <c r="A3" s="176">
        <v>41306</v>
      </c>
      <c r="B3" s="159">
        <v>11620928</v>
      </c>
      <c r="C3" s="177">
        <f t="shared" ref="C3:C66" si="0">(B3/$B$2)*100</f>
        <v>99.340770188522953</v>
      </c>
      <c r="D3" s="159">
        <v>2969232</v>
      </c>
      <c r="E3" s="177">
        <f t="shared" ref="E3:E66" si="1">(D3/$D$2)*100</f>
        <v>100.18601628561952</v>
      </c>
      <c r="F3" s="159">
        <v>2670744</v>
      </c>
      <c r="G3" s="177">
        <f t="shared" ref="G3:G63" si="2">(F3/$F$2*100)</f>
        <v>100.10344889624525</v>
      </c>
      <c r="H3" s="159">
        <f>B3+D3+F3</f>
        <v>17260904</v>
      </c>
    </row>
    <row r="4" spans="1:8">
      <c r="A4" s="176">
        <v>41334</v>
      </c>
      <c r="B4" s="159">
        <v>11896801</v>
      </c>
      <c r="C4" s="177">
        <f t="shared" si="0"/>
        <v>101.69905313238236</v>
      </c>
      <c r="D4" s="159">
        <v>2973096</v>
      </c>
      <c r="E4" s="177">
        <f t="shared" si="1"/>
        <v>100.31639301836645</v>
      </c>
      <c r="F4" s="159">
        <v>2651342</v>
      </c>
      <c r="G4" s="177">
        <f t="shared" si="2"/>
        <v>99.376233140828433</v>
      </c>
      <c r="H4" s="159">
        <f t="shared" ref="H4:H63" si="3">B4+D4+F4</f>
        <v>17521239</v>
      </c>
    </row>
    <row r="5" spans="1:8">
      <c r="A5" s="176">
        <v>41365</v>
      </c>
      <c r="B5" s="159">
        <v>12132681</v>
      </c>
      <c r="C5" s="177">
        <f t="shared" si="0"/>
        <v>103.71545843771331</v>
      </c>
      <c r="D5" s="159">
        <v>2976760</v>
      </c>
      <c r="E5" s="177">
        <f t="shared" si="1"/>
        <v>100.44002147302089</v>
      </c>
      <c r="F5" s="159">
        <v>2649513</v>
      </c>
      <c r="G5" s="177">
        <f t="shared" si="2"/>
        <v>99.307679506323879</v>
      </c>
      <c r="H5" s="159">
        <f t="shared" si="3"/>
        <v>17758954</v>
      </c>
    </row>
    <row r="6" spans="1:8">
      <c r="A6" s="176">
        <v>41395</v>
      </c>
      <c r="B6" s="159">
        <v>12216079</v>
      </c>
      <c r="C6" s="177">
        <f t="shared" si="0"/>
        <v>104.42838098160847</v>
      </c>
      <c r="D6" s="159">
        <v>2981302</v>
      </c>
      <c r="E6" s="177">
        <f t="shared" si="1"/>
        <v>100.59327486850135</v>
      </c>
      <c r="F6" s="159">
        <v>2650756</v>
      </c>
      <c r="G6" s="177">
        <f t="shared" si="2"/>
        <v>99.354268991118388</v>
      </c>
      <c r="H6" s="159">
        <f t="shared" si="3"/>
        <v>17848137</v>
      </c>
    </row>
    <row r="7" spans="1:8">
      <c r="A7" s="176">
        <v>41426</v>
      </c>
      <c r="B7" s="159">
        <v>12274403</v>
      </c>
      <c r="C7" s="177">
        <f t="shared" si="0"/>
        <v>104.92696001767816</v>
      </c>
      <c r="D7" s="159">
        <v>2974355</v>
      </c>
      <c r="E7" s="177">
        <f t="shared" si="1"/>
        <v>100.35887342895869</v>
      </c>
      <c r="F7" s="159">
        <v>2663305</v>
      </c>
      <c r="G7" s="177">
        <f t="shared" si="2"/>
        <v>99.82462413567697</v>
      </c>
      <c r="H7" s="159">
        <f t="shared" si="3"/>
        <v>17912063</v>
      </c>
    </row>
    <row r="8" spans="1:8">
      <c r="A8" s="176">
        <v>41456</v>
      </c>
      <c r="B8" s="159">
        <v>12200031</v>
      </c>
      <c r="C8" s="177">
        <f t="shared" si="0"/>
        <v>104.29119566560054</v>
      </c>
      <c r="D8" s="159">
        <v>2970694</v>
      </c>
      <c r="E8" s="177">
        <f t="shared" si="1"/>
        <v>100.23534619847563</v>
      </c>
      <c r="F8" s="159">
        <v>2668898</v>
      </c>
      <c r="G8" s="177">
        <f t="shared" si="2"/>
        <v>100.03425807651021</v>
      </c>
      <c r="H8" s="159">
        <f t="shared" si="3"/>
        <v>17839623</v>
      </c>
    </row>
    <row r="9" spans="1:8">
      <c r="A9" s="176">
        <v>41487</v>
      </c>
      <c r="B9" s="159">
        <v>12236880</v>
      </c>
      <c r="C9" s="177">
        <f t="shared" si="0"/>
        <v>104.60619701839069</v>
      </c>
      <c r="D9" s="159">
        <v>2931681</v>
      </c>
      <c r="E9" s="177">
        <f t="shared" si="1"/>
        <v>98.91899333236384</v>
      </c>
      <c r="F9" s="159">
        <v>2663081</v>
      </c>
      <c r="G9" s="177">
        <f t="shared" si="2"/>
        <v>99.816228283228085</v>
      </c>
      <c r="H9" s="159">
        <f t="shared" si="3"/>
        <v>17831642</v>
      </c>
    </row>
    <row r="10" spans="1:8">
      <c r="A10" s="176">
        <v>41518</v>
      </c>
      <c r="B10" s="159">
        <v>12523723</v>
      </c>
      <c r="C10" s="177">
        <f t="shared" si="0"/>
        <v>107.05825631547836</v>
      </c>
      <c r="D10" s="159">
        <v>2883080</v>
      </c>
      <c r="E10" s="177">
        <f t="shared" si="1"/>
        <v>97.279128014497999</v>
      </c>
      <c r="F10" s="159">
        <v>2707070</v>
      </c>
      <c r="G10" s="177">
        <f t="shared" si="2"/>
        <v>101.46500128936304</v>
      </c>
      <c r="H10" s="159">
        <f t="shared" si="3"/>
        <v>18113873</v>
      </c>
    </row>
    <row r="11" spans="1:8">
      <c r="A11" s="176">
        <v>41548</v>
      </c>
      <c r="B11" s="159">
        <v>12297151</v>
      </c>
      <c r="C11" s="177">
        <f t="shared" si="0"/>
        <v>105.12141986118193</v>
      </c>
      <c r="D11" s="159">
        <v>2856746</v>
      </c>
      <c r="E11" s="177">
        <f t="shared" si="1"/>
        <v>96.390582238059679</v>
      </c>
      <c r="F11" s="159">
        <v>2756891</v>
      </c>
      <c r="G11" s="177">
        <f t="shared" si="2"/>
        <v>103.33236631104235</v>
      </c>
      <c r="H11" s="159">
        <f t="shared" si="3"/>
        <v>17910788</v>
      </c>
    </row>
    <row r="12" spans="1:8">
      <c r="A12" s="176">
        <v>41579</v>
      </c>
      <c r="B12" s="159">
        <v>12433976</v>
      </c>
      <c r="C12" s="177">
        <f t="shared" si="0"/>
        <v>106.29105974545318</v>
      </c>
      <c r="D12" s="159">
        <v>2800861</v>
      </c>
      <c r="E12" s="177">
        <f t="shared" si="1"/>
        <v>94.504944632065317</v>
      </c>
      <c r="F12" s="159">
        <v>2766055</v>
      </c>
      <c r="G12" s="177">
        <f t="shared" si="2"/>
        <v>103.6758466317639</v>
      </c>
      <c r="H12" s="159">
        <f t="shared" si="3"/>
        <v>18000892</v>
      </c>
    </row>
    <row r="13" spans="1:8">
      <c r="A13" s="176">
        <v>41609</v>
      </c>
      <c r="B13" s="159">
        <v>12363785</v>
      </c>
      <c r="C13" s="177">
        <f t="shared" si="0"/>
        <v>105.69103640822036</v>
      </c>
      <c r="D13" s="159">
        <v>2760917</v>
      </c>
      <c r="E13" s="177">
        <f t="shared" si="1"/>
        <v>93.157178531432976</v>
      </c>
      <c r="F13" s="159">
        <v>2822178</v>
      </c>
      <c r="G13" s="177">
        <f t="shared" si="2"/>
        <v>105.77941996653652</v>
      </c>
      <c r="H13" s="159">
        <f t="shared" si="3"/>
        <v>17946880</v>
      </c>
    </row>
    <row r="14" spans="1:8">
      <c r="A14" s="176">
        <v>41640</v>
      </c>
      <c r="B14" s="159">
        <v>12329012</v>
      </c>
      <c r="C14" s="177">
        <f t="shared" si="0"/>
        <v>105.39378161051698</v>
      </c>
      <c r="D14" s="159">
        <v>2720965</v>
      </c>
      <c r="E14" s="177">
        <f t="shared" si="1"/>
        <v>91.809142499676923</v>
      </c>
      <c r="F14" s="159">
        <v>2838873</v>
      </c>
      <c r="G14" s="177">
        <f t="shared" si="2"/>
        <v>106.40517334436788</v>
      </c>
      <c r="H14" s="159">
        <f t="shared" si="3"/>
        <v>17888850</v>
      </c>
    </row>
    <row r="15" spans="1:8">
      <c r="A15" s="176">
        <v>41671</v>
      </c>
      <c r="B15" s="159">
        <v>12355589</v>
      </c>
      <c r="C15" s="177">
        <f t="shared" si="0"/>
        <v>105.62097341906276</v>
      </c>
      <c r="D15" s="159">
        <v>2855300</v>
      </c>
      <c r="E15" s="177">
        <f t="shared" si="1"/>
        <v>96.341792187450963</v>
      </c>
      <c r="F15" s="159">
        <v>2836699</v>
      </c>
      <c r="G15" s="177">
        <f t="shared" si="2"/>
        <v>106.32368859783267</v>
      </c>
      <c r="H15" s="159">
        <f t="shared" si="3"/>
        <v>18047588</v>
      </c>
    </row>
    <row r="16" spans="1:8">
      <c r="A16" s="176">
        <v>41699</v>
      </c>
      <c r="B16" s="159">
        <v>12566310</v>
      </c>
      <c r="C16" s="177">
        <f t="shared" si="0"/>
        <v>107.42230859942836</v>
      </c>
      <c r="D16" s="159">
        <v>2871284</v>
      </c>
      <c r="E16" s="177">
        <f t="shared" si="1"/>
        <v>96.881114572602868</v>
      </c>
      <c r="F16" s="159">
        <v>2849623</v>
      </c>
      <c r="G16" s="177">
        <f t="shared" si="2"/>
        <v>106.80809929894633</v>
      </c>
      <c r="H16" s="159">
        <f t="shared" si="3"/>
        <v>18287217</v>
      </c>
    </row>
    <row r="17" spans="1:8">
      <c r="A17" s="176">
        <v>41730</v>
      </c>
      <c r="B17" s="159">
        <v>12730077</v>
      </c>
      <c r="C17" s="177">
        <f t="shared" si="0"/>
        <v>108.8222604717284</v>
      </c>
      <c r="D17" s="159">
        <v>2815090</v>
      </c>
      <c r="E17" s="177">
        <f t="shared" si="1"/>
        <v>94.985050876955611</v>
      </c>
      <c r="F17" s="159">
        <v>2844868</v>
      </c>
      <c r="G17" s="177">
        <f t="shared" si="2"/>
        <v>106.62987484182813</v>
      </c>
      <c r="H17" s="159">
        <f t="shared" si="3"/>
        <v>18390035</v>
      </c>
    </row>
    <row r="18" spans="1:8">
      <c r="A18" s="176">
        <v>41760</v>
      </c>
      <c r="B18" s="159">
        <v>12922571</v>
      </c>
      <c r="C18" s="177">
        <f t="shared" si="0"/>
        <v>110.46778329199452</v>
      </c>
      <c r="D18" s="159">
        <v>2815276</v>
      </c>
      <c r="E18" s="177">
        <f t="shared" si="1"/>
        <v>94.991326775581626</v>
      </c>
      <c r="F18" s="159">
        <v>2849314</v>
      </c>
      <c r="G18" s="177">
        <f t="shared" si="2"/>
        <v>106.79651752034496</v>
      </c>
      <c r="H18" s="159">
        <f t="shared" si="3"/>
        <v>18587161</v>
      </c>
    </row>
    <row r="19" spans="1:8">
      <c r="A19" s="176">
        <v>41791</v>
      </c>
      <c r="B19" s="159">
        <v>13034290</v>
      </c>
      <c r="C19" s="177">
        <f t="shared" si="0"/>
        <v>111.42280611845825</v>
      </c>
      <c r="D19" s="159">
        <v>2816946</v>
      </c>
      <c r="E19" s="177">
        <f t="shared" si="1"/>
        <v>95.04767489765392</v>
      </c>
      <c r="F19" s="159">
        <v>2852087</v>
      </c>
      <c r="G19" s="177">
        <f t="shared" si="2"/>
        <v>106.90045367588412</v>
      </c>
      <c r="H19" s="159">
        <f t="shared" si="3"/>
        <v>18703323</v>
      </c>
    </row>
    <row r="20" spans="1:8">
      <c r="A20" s="176">
        <v>41821</v>
      </c>
      <c r="B20" s="159">
        <v>12701507</v>
      </c>
      <c r="C20" s="177">
        <f t="shared" si="0"/>
        <v>108.57803162836184</v>
      </c>
      <c r="D20" s="159">
        <v>2875917</v>
      </c>
      <c r="E20" s="177">
        <f t="shared" si="1"/>
        <v>97.037438434615424</v>
      </c>
      <c r="F20" s="159">
        <v>2864800</v>
      </c>
      <c r="G20" s="177">
        <f t="shared" si="2"/>
        <v>107.37695578384279</v>
      </c>
      <c r="H20" s="159">
        <f t="shared" si="3"/>
        <v>18442224</v>
      </c>
    </row>
    <row r="21" spans="1:8">
      <c r="A21" s="176">
        <v>41852</v>
      </c>
      <c r="B21" s="159">
        <v>12884711</v>
      </c>
      <c r="C21" s="177">
        <f t="shared" si="0"/>
        <v>110.14413946945835</v>
      </c>
      <c r="D21" s="159">
        <v>2909657</v>
      </c>
      <c r="E21" s="177">
        <f t="shared" si="1"/>
        <v>98.175872948818693</v>
      </c>
      <c r="F21" s="159">
        <v>2859563</v>
      </c>
      <c r="G21" s="177">
        <f t="shared" si="2"/>
        <v>107.18066525136582</v>
      </c>
      <c r="H21" s="159">
        <f t="shared" si="3"/>
        <v>18653931</v>
      </c>
    </row>
    <row r="22" spans="1:8">
      <c r="A22" s="176">
        <v>41883</v>
      </c>
      <c r="B22" s="159">
        <v>13155308</v>
      </c>
      <c r="C22" s="177">
        <f t="shared" si="0"/>
        <v>112.45732086002404</v>
      </c>
      <c r="D22" s="159">
        <v>2907549</v>
      </c>
      <c r="E22" s="177">
        <f t="shared" si="1"/>
        <v>98.104746097723833</v>
      </c>
      <c r="F22" s="159">
        <v>2879940</v>
      </c>
      <c r="G22" s="177">
        <f t="shared" si="2"/>
        <v>107.94442545382581</v>
      </c>
      <c r="H22" s="159">
        <f t="shared" si="3"/>
        <v>18942797</v>
      </c>
    </row>
    <row r="23" spans="1:8">
      <c r="A23" s="176">
        <v>41913</v>
      </c>
      <c r="B23" s="159">
        <v>13072609</v>
      </c>
      <c r="C23" s="177">
        <f t="shared" si="0"/>
        <v>111.75037367354972</v>
      </c>
      <c r="D23" s="159">
        <v>2924846</v>
      </c>
      <c r="E23" s="177">
        <f t="shared" si="1"/>
        <v>98.688370928552942</v>
      </c>
      <c r="F23" s="159">
        <v>2908367</v>
      </c>
      <c r="G23" s="177">
        <f t="shared" si="2"/>
        <v>109.0099116036678</v>
      </c>
      <c r="H23" s="159">
        <f t="shared" si="3"/>
        <v>18905822</v>
      </c>
    </row>
    <row r="24" spans="1:8">
      <c r="A24" s="176">
        <v>41944</v>
      </c>
      <c r="B24" s="159">
        <v>13100694</v>
      </c>
      <c r="C24" s="177">
        <f t="shared" si="0"/>
        <v>111.99045652500055</v>
      </c>
      <c r="D24" s="159">
        <v>2868886</v>
      </c>
      <c r="E24" s="177">
        <f t="shared" si="1"/>
        <v>96.800202718273894</v>
      </c>
      <c r="F24" s="159">
        <v>2929226</v>
      </c>
      <c r="G24" s="177">
        <f t="shared" si="2"/>
        <v>109.79173788148655</v>
      </c>
      <c r="H24" s="159">
        <f t="shared" si="3"/>
        <v>18898806</v>
      </c>
    </row>
    <row r="25" spans="1:8">
      <c r="A25" s="176">
        <v>41974</v>
      </c>
      <c r="B25" s="159">
        <v>13093230</v>
      </c>
      <c r="C25" s="177">
        <f t="shared" si="0"/>
        <v>111.92665099168279</v>
      </c>
      <c r="D25" s="159">
        <v>2827633</v>
      </c>
      <c r="E25" s="177">
        <f t="shared" si="1"/>
        <v>95.40826913752619</v>
      </c>
      <c r="F25" s="159">
        <v>2909003</v>
      </c>
      <c r="G25" s="177">
        <f t="shared" si="2"/>
        <v>109.03374982758518</v>
      </c>
      <c r="H25" s="159">
        <f t="shared" si="3"/>
        <v>18829866</v>
      </c>
    </row>
    <row r="26" spans="1:8">
      <c r="A26" s="176">
        <v>42005</v>
      </c>
      <c r="B26" s="159">
        <v>12913416</v>
      </c>
      <c r="C26" s="177">
        <f t="shared" si="0"/>
        <v>110.38952235181179</v>
      </c>
      <c r="D26" s="159">
        <v>2821819</v>
      </c>
      <c r="E26" s="177">
        <f t="shared" si="1"/>
        <v>95.212096693377475</v>
      </c>
      <c r="F26" s="159">
        <v>2926680</v>
      </c>
      <c r="G26" s="177">
        <f t="shared" si="2"/>
        <v>109.69631002284872</v>
      </c>
      <c r="H26" s="159">
        <f t="shared" si="3"/>
        <v>18661915</v>
      </c>
    </row>
    <row r="27" spans="1:8">
      <c r="A27" s="176">
        <v>42036</v>
      </c>
      <c r="B27" s="159">
        <v>12851205</v>
      </c>
      <c r="C27" s="177">
        <f t="shared" si="0"/>
        <v>109.85771554135755</v>
      </c>
      <c r="D27" s="159">
        <v>2914541</v>
      </c>
      <c r="E27" s="177">
        <f t="shared" si="1"/>
        <v>98.340665899837333</v>
      </c>
      <c r="F27" s="159">
        <v>2929385</v>
      </c>
      <c r="G27" s="177">
        <f t="shared" si="2"/>
        <v>109.7976974374659</v>
      </c>
      <c r="H27" s="159">
        <f t="shared" si="3"/>
        <v>18695131</v>
      </c>
    </row>
    <row r="28" spans="1:8">
      <c r="A28" s="176">
        <v>42064</v>
      </c>
      <c r="B28" s="159">
        <v>13148326</v>
      </c>
      <c r="C28" s="177">
        <f t="shared" si="0"/>
        <v>112.39763567331123</v>
      </c>
      <c r="D28" s="159">
        <v>2898016</v>
      </c>
      <c r="E28" s="177">
        <f t="shared" si="1"/>
        <v>97.783089422445244</v>
      </c>
      <c r="F28" s="159">
        <v>2926533</v>
      </c>
      <c r="G28" s="177">
        <f t="shared" si="2"/>
        <v>109.69080024467912</v>
      </c>
      <c r="H28" s="159">
        <f t="shared" si="3"/>
        <v>18972875</v>
      </c>
    </row>
    <row r="29" spans="1:8">
      <c r="A29" s="176">
        <v>42095</v>
      </c>
      <c r="B29" s="159">
        <v>13451823</v>
      </c>
      <c r="C29" s="177">
        <f t="shared" si="0"/>
        <v>114.99206063919227</v>
      </c>
      <c r="D29" s="159">
        <v>2789168</v>
      </c>
      <c r="E29" s="177">
        <f t="shared" si="1"/>
        <v>94.110406553387833</v>
      </c>
      <c r="F29" s="159">
        <v>2928695</v>
      </c>
      <c r="G29" s="177">
        <f t="shared" si="2"/>
        <v>109.77183521340457</v>
      </c>
      <c r="H29" s="159">
        <f t="shared" si="3"/>
        <v>19169686</v>
      </c>
    </row>
    <row r="30" spans="1:8">
      <c r="A30" s="176">
        <v>42125</v>
      </c>
      <c r="B30" s="159">
        <v>13585611</v>
      </c>
      <c r="C30" s="177">
        <f t="shared" si="0"/>
        <v>116.13573892047775</v>
      </c>
      <c r="D30" s="159">
        <v>2874835</v>
      </c>
      <c r="E30" s="177">
        <f t="shared" si="1"/>
        <v>97.000930250135056</v>
      </c>
      <c r="F30" s="159">
        <v>2928677</v>
      </c>
      <c r="G30" s="177">
        <f t="shared" si="2"/>
        <v>109.77116054668994</v>
      </c>
      <c r="H30" s="159">
        <f t="shared" si="3"/>
        <v>19389123</v>
      </c>
    </row>
    <row r="31" spans="1:8">
      <c r="A31" s="176">
        <v>42156</v>
      </c>
      <c r="B31" s="159">
        <v>13596512</v>
      </c>
      <c r="C31" s="177">
        <f t="shared" si="0"/>
        <v>116.22892543155716</v>
      </c>
      <c r="D31" s="159">
        <v>2829934</v>
      </c>
      <c r="E31" s="177">
        <f t="shared" si="1"/>
        <v>95.485908076980309</v>
      </c>
      <c r="F31" s="159">
        <v>2936848</v>
      </c>
      <c r="G31" s="177">
        <f t="shared" si="2"/>
        <v>110.0774217536537</v>
      </c>
      <c r="H31" s="159">
        <f t="shared" si="3"/>
        <v>19363294</v>
      </c>
    </row>
    <row r="32" spans="1:8">
      <c r="A32" s="176">
        <v>42186</v>
      </c>
      <c r="B32" s="159">
        <v>13318215</v>
      </c>
      <c r="C32" s="177">
        <f t="shared" si="0"/>
        <v>113.84992107655596</v>
      </c>
      <c r="D32" s="159">
        <v>2838611</v>
      </c>
      <c r="E32" s="177">
        <f t="shared" si="1"/>
        <v>95.778682122023042</v>
      </c>
      <c r="F32" s="159">
        <v>2948014</v>
      </c>
      <c r="G32" s="177">
        <f t="shared" si="2"/>
        <v>110.49594000563721</v>
      </c>
      <c r="H32" s="159">
        <f t="shared" si="3"/>
        <v>19104840</v>
      </c>
    </row>
    <row r="33" spans="1:8">
      <c r="A33" s="176">
        <v>42217</v>
      </c>
      <c r="B33" s="159">
        <v>13566414</v>
      </c>
      <c r="C33" s="177">
        <f t="shared" si="0"/>
        <v>115.97163457654676</v>
      </c>
      <c r="D33" s="159">
        <v>2629792</v>
      </c>
      <c r="E33" s="177">
        <f t="shared" si="1"/>
        <v>88.732838707043413</v>
      </c>
      <c r="F33" s="159">
        <v>2949836</v>
      </c>
      <c r="G33" s="177">
        <f t="shared" si="2"/>
        <v>110.56423126975274</v>
      </c>
      <c r="H33" s="159">
        <f t="shared" si="3"/>
        <v>19146042</v>
      </c>
    </row>
    <row r="34" spans="1:8">
      <c r="A34" s="176">
        <v>42248</v>
      </c>
      <c r="B34" s="159">
        <v>13489364</v>
      </c>
      <c r="C34" s="177">
        <f t="shared" si="0"/>
        <v>115.31297751034468</v>
      </c>
      <c r="D34" s="159">
        <v>2841359</v>
      </c>
      <c r="E34" s="177">
        <f t="shared" si="1"/>
        <v>95.871403463013877</v>
      </c>
      <c r="F34" s="159">
        <v>2967562</v>
      </c>
      <c r="G34" s="177">
        <f t="shared" si="2"/>
        <v>111.22862805773947</v>
      </c>
      <c r="H34" s="159">
        <f t="shared" si="3"/>
        <v>19298285</v>
      </c>
    </row>
    <row r="35" spans="1:8">
      <c r="A35" s="176">
        <v>42278</v>
      </c>
      <c r="B35" s="159">
        <v>13741124</v>
      </c>
      <c r="C35" s="177">
        <f t="shared" si="0"/>
        <v>117.46513199427768</v>
      </c>
      <c r="D35" s="159">
        <v>2834268</v>
      </c>
      <c r="E35" s="177">
        <f t="shared" si="1"/>
        <v>95.6321432632446</v>
      </c>
      <c r="F35" s="159">
        <v>3071020</v>
      </c>
      <c r="G35" s="177">
        <f t="shared" si="2"/>
        <v>115.10638744460238</v>
      </c>
      <c r="H35" s="159">
        <f t="shared" si="3"/>
        <v>19646412</v>
      </c>
    </row>
    <row r="36" spans="1:8">
      <c r="A36" s="176">
        <v>42309</v>
      </c>
      <c r="B36" s="159">
        <v>13755572</v>
      </c>
      <c r="C36" s="177">
        <f t="shared" si="0"/>
        <v>117.58863981118213</v>
      </c>
      <c r="D36" s="159">
        <v>2830809</v>
      </c>
      <c r="E36" s="177">
        <f t="shared" si="1"/>
        <v>95.515431793634946</v>
      </c>
      <c r="F36" s="159">
        <v>2996123</v>
      </c>
      <c r="G36" s="177">
        <f t="shared" si="2"/>
        <v>112.29913672645712</v>
      </c>
      <c r="H36" s="159">
        <f t="shared" si="3"/>
        <v>19582504</v>
      </c>
    </row>
    <row r="37" spans="1:8">
      <c r="A37" s="176">
        <v>42339</v>
      </c>
      <c r="B37" s="159">
        <v>13713717</v>
      </c>
      <c r="C37" s="177">
        <f t="shared" si="0"/>
        <v>117.23084498307195</v>
      </c>
      <c r="D37" s="159">
        <v>2833035</v>
      </c>
      <c r="E37" s="177">
        <f t="shared" si="1"/>
        <v>95.590540128804378</v>
      </c>
      <c r="F37" s="159">
        <v>3031979</v>
      </c>
      <c r="G37" s="177">
        <f t="shared" si="2"/>
        <v>113.64307282202593</v>
      </c>
      <c r="H37" s="159">
        <f t="shared" si="3"/>
        <v>19578731</v>
      </c>
    </row>
    <row r="38" spans="1:8">
      <c r="A38" s="176">
        <v>42370</v>
      </c>
      <c r="B38" s="159">
        <v>13352629</v>
      </c>
      <c r="C38" s="177">
        <f t="shared" si="0"/>
        <v>114.14410698539798</v>
      </c>
      <c r="D38" s="159">
        <v>2803728</v>
      </c>
      <c r="E38" s="177">
        <f t="shared" si="1"/>
        <v>94.601681198521177</v>
      </c>
      <c r="F38" s="159">
        <v>3034105</v>
      </c>
      <c r="G38" s="177">
        <f t="shared" si="2"/>
        <v>113.72275845732209</v>
      </c>
      <c r="H38" s="159">
        <f t="shared" si="3"/>
        <v>19190462</v>
      </c>
    </row>
    <row r="39" spans="1:8">
      <c r="A39" s="176">
        <v>42401</v>
      </c>
      <c r="B39" s="159">
        <v>13258741</v>
      </c>
      <c r="C39" s="177">
        <f t="shared" si="0"/>
        <v>113.34151133800563</v>
      </c>
      <c r="D39" s="159">
        <v>2708174</v>
      </c>
      <c r="E39" s="177">
        <f t="shared" si="1"/>
        <v>91.377556374271649</v>
      </c>
      <c r="F39" s="159">
        <v>3059263</v>
      </c>
      <c r="G39" s="177">
        <f t="shared" si="2"/>
        <v>114.66571763548808</v>
      </c>
      <c r="H39" s="159">
        <f t="shared" si="3"/>
        <v>19026178</v>
      </c>
    </row>
    <row r="40" spans="1:8">
      <c r="A40" s="176">
        <v>42430</v>
      </c>
      <c r="B40" s="159">
        <v>13503330</v>
      </c>
      <c r="C40" s="177">
        <f t="shared" si="0"/>
        <v>115.43236498064419</v>
      </c>
      <c r="D40" s="159">
        <v>2683978</v>
      </c>
      <c r="E40" s="177">
        <f t="shared" si="1"/>
        <v>90.561149690642068</v>
      </c>
      <c r="F40" s="159">
        <v>3068719</v>
      </c>
      <c r="G40" s="177">
        <f t="shared" si="2"/>
        <v>115.02014254958051</v>
      </c>
      <c r="H40" s="159">
        <f t="shared" si="3"/>
        <v>19256027</v>
      </c>
    </row>
    <row r="41" spans="1:8">
      <c r="A41" s="176">
        <v>42461</v>
      </c>
      <c r="B41" s="159">
        <v>13665900</v>
      </c>
      <c r="C41" s="177">
        <f t="shared" si="0"/>
        <v>116.82208437392745</v>
      </c>
      <c r="D41" s="159">
        <v>2671866</v>
      </c>
      <c r="E41" s="177">
        <f t="shared" si="1"/>
        <v>90.152473969360784</v>
      </c>
      <c r="F41" s="159">
        <v>3062031</v>
      </c>
      <c r="G41" s="177">
        <f t="shared" si="2"/>
        <v>114.7694663836065</v>
      </c>
      <c r="H41" s="159">
        <f t="shared" si="3"/>
        <v>19399797</v>
      </c>
    </row>
    <row r="42" spans="1:8">
      <c r="A42" s="176">
        <v>42491</v>
      </c>
      <c r="B42" s="159">
        <v>13696518</v>
      </c>
      <c r="C42" s="177">
        <f t="shared" si="0"/>
        <v>117.08382041614647</v>
      </c>
      <c r="D42" s="159">
        <v>2683126</v>
      </c>
      <c r="E42" s="177">
        <f t="shared" si="1"/>
        <v>90.532402025968054</v>
      </c>
      <c r="F42" s="159">
        <v>3063975</v>
      </c>
      <c r="G42" s="177">
        <f t="shared" si="2"/>
        <v>114.84233038878796</v>
      </c>
      <c r="H42" s="159">
        <f t="shared" si="3"/>
        <v>19443619</v>
      </c>
    </row>
    <row r="43" spans="1:8">
      <c r="A43" s="178">
        <v>42522</v>
      </c>
      <c r="B43" s="159">
        <v>13686743</v>
      </c>
      <c r="C43" s="177">
        <f t="shared" si="0"/>
        <v>117.00025944506112</v>
      </c>
      <c r="D43" s="159">
        <v>2679867</v>
      </c>
      <c r="E43" s="177">
        <f t="shared" si="1"/>
        <v>90.422438834450901</v>
      </c>
      <c r="F43" s="159">
        <v>3083240</v>
      </c>
      <c r="G43" s="177">
        <f t="shared" si="2"/>
        <v>115.56441118087663</v>
      </c>
      <c r="H43" s="159">
        <f t="shared" si="3"/>
        <v>19449850</v>
      </c>
    </row>
    <row r="44" spans="1:8">
      <c r="A44" s="178">
        <v>42552</v>
      </c>
      <c r="B44" s="159">
        <v>13362031</v>
      </c>
      <c r="C44" s="177">
        <f t="shared" si="0"/>
        <v>114.22447938950482</v>
      </c>
      <c r="D44" s="159">
        <v>2684141</v>
      </c>
      <c r="E44" s="177">
        <f t="shared" si="1"/>
        <v>90.566649537287446</v>
      </c>
      <c r="F44" s="159">
        <v>3071724</v>
      </c>
      <c r="G44" s="177">
        <f t="shared" si="2"/>
        <v>115.13277440944174</v>
      </c>
      <c r="H44" s="159">
        <f t="shared" si="3"/>
        <v>19117896</v>
      </c>
    </row>
    <row r="45" spans="1:8">
      <c r="A45" s="178">
        <v>42583</v>
      </c>
      <c r="B45" s="159">
        <v>13471407</v>
      </c>
      <c r="C45" s="177">
        <f t="shared" si="0"/>
        <v>115.15947322821891</v>
      </c>
      <c r="D45" s="159">
        <v>2690074</v>
      </c>
      <c r="E45" s="177">
        <f t="shared" si="1"/>
        <v>90.766837206901201</v>
      </c>
      <c r="F45" s="159">
        <v>3042243</v>
      </c>
      <c r="G45" s="177">
        <f t="shared" si="2"/>
        <v>114.02778277530901</v>
      </c>
      <c r="H45" s="159">
        <f t="shared" si="3"/>
        <v>19203724</v>
      </c>
    </row>
    <row r="46" spans="1:8">
      <c r="A46" s="178">
        <v>42614</v>
      </c>
      <c r="B46" s="159">
        <v>13470684</v>
      </c>
      <c r="C46" s="177">
        <f t="shared" si="0"/>
        <v>115.15329270831151</v>
      </c>
      <c r="D46" s="159">
        <v>2692666</v>
      </c>
      <c r="E46" s="177">
        <f t="shared" si="1"/>
        <v>90.854294890979887</v>
      </c>
      <c r="F46" s="159">
        <v>2992784</v>
      </c>
      <c r="G46" s="177">
        <f t="shared" si="2"/>
        <v>112.17398605089086</v>
      </c>
      <c r="H46" s="159">
        <f t="shared" si="3"/>
        <v>19156134</v>
      </c>
    </row>
    <row r="47" spans="1:8">
      <c r="A47" s="178">
        <v>42644</v>
      </c>
      <c r="B47" s="159">
        <v>13660465</v>
      </c>
      <c r="C47" s="177">
        <f t="shared" si="0"/>
        <v>116.7756236191603</v>
      </c>
      <c r="D47" s="159">
        <v>2695038</v>
      </c>
      <c r="E47" s="177">
        <f t="shared" si="1"/>
        <v>90.934329469156822</v>
      </c>
      <c r="F47" s="159">
        <v>2994165</v>
      </c>
      <c r="G47" s="177">
        <f t="shared" si="2"/>
        <v>112.22574798049763</v>
      </c>
      <c r="H47" s="159">
        <f t="shared" si="3"/>
        <v>19349668</v>
      </c>
    </row>
    <row r="48" spans="1:8">
      <c r="A48" s="178">
        <v>42675</v>
      </c>
      <c r="B48" s="159">
        <v>13583875</v>
      </c>
      <c r="C48" s="177">
        <f t="shared" si="0"/>
        <v>116.12089883395046</v>
      </c>
      <c r="D48" s="159">
        <v>2706609</v>
      </c>
      <c r="E48" s="177">
        <f t="shared" si="1"/>
        <v>91.324751098197908</v>
      </c>
      <c r="F48" s="159">
        <v>2985474</v>
      </c>
      <c r="G48" s="177">
        <f t="shared" si="2"/>
        <v>111.89999640177753</v>
      </c>
      <c r="H48" s="159">
        <f t="shared" si="3"/>
        <v>19275958</v>
      </c>
    </row>
    <row r="49" spans="1:10">
      <c r="A49" s="178">
        <v>42705</v>
      </c>
      <c r="B49" s="159">
        <v>13415843</v>
      </c>
      <c r="C49" s="177">
        <f t="shared" si="0"/>
        <v>114.6844878781027</v>
      </c>
      <c r="D49" s="159">
        <v>2701537</v>
      </c>
      <c r="E49" s="177">
        <f t="shared" si="1"/>
        <v>91.153614765772332</v>
      </c>
      <c r="F49" s="159">
        <v>2981646</v>
      </c>
      <c r="G49" s="177">
        <f t="shared" si="2"/>
        <v>111.75651728046346</v>
      </c>
      <c r="H49" s="159">
        <f t="shared" si="3"/>
        <v>19099026</v>
      </c>
    </row>
    <row r="50" spans="1:10">
      <c r="A50" s="178">
        <v>42736</v>
      </c>
      <c r="B50" s="159">
        <v>13115945</v>
      </c>
      <c r="C50" s="177">
        <f t="shared" si="0"/>
        <v>112.12082873676756</v>
      </c>
      <c r="D50" s="159">
        <v>2520079</v>
      </c>
      <c r="E50" s="177">
        <f t="shared" si="1"/>
        <v>85.030969535235968</v>
      </c>
      <c r="F50" s="159">
        <v>2970210</v>
      </c>
      <c r="G50" s="177">
        <f t="shared" si="2"/>
        <v>111.32787902776029</v>
      </c>
      <c r="H50" s="159">
        <f t="shared" si="3"/>
        <v>18606234</v>
      </c>
      <c r="J50" s="159"/>
    </row>
    <row r="51" spans="1:10">
      <c r="A51" s="178">
        <v>42767</v>
      </c>
      <c r="B51" s="159">
        <v>13126079</v>
      </c>
      <c r="C51" s="177">
        <f t="shared" si="0"/>
        <v>112.20745859671423</v>
      </c>
      <c r="D51" s="159">
        <v>2698940</v>
      </c>
      <c r="E51" s="177">
        <f t="shared" si="1"/>
        <v>91.065988374741323</v>
      </c>
      <c r="F51" s="159">
        <v>2965218</v>
      </c>
      <c r="G51" s="177">
        <f t="shared" si="2"/>
        <v>111.14077145889931</v>
      </c>
      <c r="H51" s="159">
        <f t="shared" si="3"/>
        <v>18790237</v>
      </c>
      <c r="J51" s="159"/>
    </row>
    <row r="52" spans="1:10">
      <c r="A52" s="178">
        <v>42795</v>
      </c>
      <c r="B52" s="159">
        <v>13558783</v>
      </c>
      <c r="C52" s="177">
        <f t="shared" si="0"/>
        <v>115.90640145426011</v>
      </c>
      <c r="D52" s="159">
        <v>2734104</v>
      </c>
      <c r="E52" s="177">
        <f t="shared" si="1"/>
        <v>92.252470628963138</v>
      </c>
      <c r="F52" s="159">
        <v>2970810</v>
      </c>
      <c r="G52" s="177">
        <f t="shared" si="2"/>
        <v>111.35036791824839</v>
      </c>
      <c r="H52" s="159">
        <f t="shared" si="3"/>
        <v>19263697</v>
      </c>
      <c r="J52" s="159"/>
    </row>
    <row r="53" spans="1:10">
      <c r="A53" s="178">
        <v>42826</v>
      </c>
      <c r="B53" s="159">
        <v>13849359</v>
      </c>
      <c r="C53" s="177">
        <f t="shared" si="0"/>
        <v>118.39037206644359</v>
      </c>
      <c r="D53" s="159">
        <v>2760089</v>
      </c>
      <c r="E53" s="177">
        <f t="shared" si="1"/>
        <v>93.129240660130066</v>
      </c>
      <c r="F53" s="159">
        <v>2969930</v>
      </c>
      <c r="G53" s="177">
        <f t="shared" si="2"/>
        <v>111.31738421219917</v>
      </c>
      <c r="H53" s="159">
        <f t="shared" si="3"/>
        <v>19579378</v>
      </c>
      <c r="J53" s="159"/>
    </row>
    <row r="54" spans="1:10">
      <c r="A54" s="178">
        <v>42856</v>
      </c>
      <c r="B54" s="159">
        <v>14105505</v>
      </c>
      <c r="C54" s="177">
        <f t="shared" si="0"/>
        <v>120.580019994794</v>
      </c>
      <c r="D54" s="159">
        <v>2771634</v>
      </c>
      <c r="E54" s="177">
        <f t="shared" si="1"/>
        <v>93.518785013019112</v>
      </c>
      <c r="F54" s="159">
        <v>2970555</v>
      </c>
      <c r="G54" s="177">
        <f t="shared" si="2"/>
        <v>111.34081013979093</v>
      </c>
      <c r="H54" s="159">
        <f t="shared" si="3"/>
        <v>19847694</v>
      </c>
      <c r="J54" s="159"/>
    </row>
    <row r="55" spans="1:10">
      <c r="A55" s="178">
        <v>42887</v>
      </c>
      <c r="B55" s="159">
        <v>14009873</v>
      </c>
      <c r="C55" s="177">
        <f t="shared" si="0"/>
        <v>119.76251587337885</v>
      </c>
      <c r="D55" s="159">
        <v>2789173</v>
      </c>
      <c r="E55" s="177">
        <f t="shared" si="1"/>
        <v>94.110575260340141</v>
      </c>
      <c r="F55" s="159">
        <v>2976758</v>
      </c>
      <c r="G55" s="177">
        <f t="shared" si="2"/>
        <v>111.57330778595373</v>
      </c>
      <c r="H55" s="159">
        <f t="shared" si="3"/>
        <v>19775804</v>
      </c>
      <c r="J55" s="159"/>
    </row>
    <row r="56" spans="1:10">
      <c r="A56" s="178">
        <v>42917</v>
      </c>
      <c r="B56" s="159">
        <v>14195607</v>
      </c>
      <c r="C56" s="177">
        <f t="shared" si="0"/>
        <v>121.35025125993275</v>
      </c>
      <c r="D56" s="159">
        <v>2751389</v>
      </c>
      <c r="E56" s="177">
        <f t="shared" si="1"/>
        <v>92.835690563106681</v>
      </c>
      <c r="F56" s="159">
        <v>2975092</v>
      </c>
      <c r="G56" s="177">
        <f t="shared" si="2"/>
        <v>111.5108636333651</v>
      </c>
      <c r="H56" s="159">
        <f t="shared" si="3"/>
        <v>19922088</v>
      </c>
      <c r="J56" s="159"/>
    </row>
    <row r="57" spans="1:10">
      <c r="A57" s="178">
        <v>42948</v>
      </c>
      <c r="B57" s="159">
        <v>14265038</v>
      </c>
      <c r="C57" s="177">
        <f t="shared" si="0"/>
        <v>121.94377778509144</v>
      </c>
      <c r="D57" s="159">
        <v>2753919</v>
      </c>
      <c r="E57" s="177">
        <f t="shared" si="1"/>
        <v>92.921056280976714</v>
      </c>
      <c r="F57" s="159">
        <v>2960311</v>
      </c>
      <c r="G57" s="177">
        <f t="shared" si="2"/>
        <v>110.95684981619081</v>
      </c>
      <c r="H57" s="159">
        <f t="shared" si="3"/>
        <v>19979268</v>
      </c>
      <c r="J57" s="159"/>
    </row>
    <row r="58" spans="1:10">
      <c r="A58" s="178">
        <v>42979</v>
      </c>
      <c r="B58" s="159">
        <v>14547574</v>
      </c>
      <c r="C58" s="177">
        <f t="shared" si="0"/>
        <v>124.35901896427993</v>
      </c>
      <c r="D58" s="159">
        <v>2772117</v>
      </c>
      <c r="E58" s="177">
        <f t="shared" si="1"/>
        <v>93.535082104612471</v>
      </c>
      <c r="F58" s="159">
        <v>2964754</v>
      </c>
      <c r="G58" s="177">
        <f t="shared" si="2"/>
        <v>111.12338005025518</v>
      </c>
      <c r="H58" s="159">
        <f t="shared" si="3"/>
        <v>20284445</v>
      </c>
      <c r="J58" s="159"/>
    </row>
    <row r="59" spans="1:10">
      <c r="A59" s="178">
        <v>43009</v>
      </c>
      <c r="B59" s="159">
        <v>14644895</v>
      </c>
      <c r="C59" s="177">
        <f t="shared" si="0"/>
        <v>125.1909613956862</v>
      </c>
      <c r="D59" s="159">
        <v>2768836</v>
      </c>
      <c r="E59" s="177">
        <f t="shared" si="1"/>
        <v>93.424376602505163</v>
      </c>
      <c r="F59" s="159">
        <v>2976497</v>
      </c>
      <c r="G59" s="177">
        <f t="shared" si="2"/>
        <v>111.56352511859143</v>
      </c>
      <c r="H59" s="159">
        <f t="shared" si="3"/>
        <v>20390228</v>
      </c>
      <c r="J59" s="159"/>
    </row>
    <row r="60" spans="1:10">
      <c r="A60" s="178">
        <v>43040</v>
      </c>
      <c r="B60" s="179">
        <v>14555878</v>
      </c>
      <c r="C60" s="177">
        <f t="shared" si="0"/>
        <v>124.43000518462701</v>
      </c>
      <c r="D60" s="179">
        <v>2767790</v>
      </c>
      <c r="E60" s="177">
        <f t="shared" si="1"/>
        <v>93.389083108081437</v>
      </c>
      <c r="F60" s="179">
        <v>2979048</v>
      </c>
      <c r="G60" s="177">
        <f t="shared" si="2"/>
        <v>111.65914038464999</v>
      </c>
      <c r="H60" s="159">
        <f t="shared" si="3"/>
        <v>20302716</v>
      </c>
      <c r="J60" s="179"/>
    </row>
    <row r="61" spans="1:10">
      <c r="A61" s="178">
        <v>43070</v>
      </c>
      <c r="B61" s="179">
        <v>14477817</v>
      </c>
      <c r="C61" s="177">
        <f t="shared" si="0"/>
        <v>123.7627056486789</v>
      </c>
      <c r="D61" s="179">
        <v>2777484</v>
      </c>
      <c r="E61" s="177">
        <f t="shared" si="1"/>
        <v>93.716172147224484</v>
      </c>
      <c r="F61" s="179">
        <v>2986088</v>
      </c>
      <c r="G61" s="177">
        <f t="shared" si="2"/>
        <v>111.92301003304368</v>
      </c>
      <c r="H61" s="159">
        <f t="shared" si="3"/>
        <v>20241389</v>
      </c>
      <c r="J61" s="179"/>
    </row>
    <row r="62" spans="1:10">
      <c r="A62" s="178">
        <v>43101</v>
      </c>
      <c r="B62" s="179">
        <v>14218231</v>
      </c>
      <c r="C62" s="177">
        <f t="shared" si="0"/>
        <v>121.543651097256</v>
      </c>
      <c r="D62" s="179">
        <v>2762901</v>
      </c>
      <c r="E62" s="177">
        <f t="shared" si="1"/>
        <v>93.224121450110488</v>
      </c>
      <c r="F62" s="179">
        <v>2989631</v>
      </c>
      <c r="G62" s="177">
        <f t="shared" si="2"/>
        <v>112.05580693137588</v>
      </c>
      <c r="H62" s="159">
        <f t="shared" si="3"/>
        <v>19970763</v>
      </c>
      <c r="J62" s="179"/>
    </row>
    <row r="63" spans="1:10">
      <c r="A63" s="178">
        <v>43132</v>
      </c>
      <c r="B63" s="179">
        <v>14127524</v>
      </c>
      <c r="C63" s="177">
        <f t="shared" si="0"/>
        <v>120.76824802776873</v>
      </c>
      <c r="D63" s="179">
        <v>2835795</v>
      </c>
      <c r="E63" s="177">
        <f t="shared" si="1"/>
        <v>95.683666366480765</v>
      </c>
      <c r="F63" s="179">
        <v>2996690</v>
      </c>
      <c r="G63" s="177">
        <f t="shared" si="2"/>
        <v>112.32038872796839</v>
      </c>
      <c r="H63" s="159">
        <f t="shared" si="3"/>
        <v>19960009</v>
      </c>
      <c r="J63" s="179"/>
    </row>
    <row r="64" spans="1:10">
      <c r="A64" s="178">
        <v>43160</v>
      </c>
      <c r="B64" s="179">
        <v>14325806</v>
      </c>
      <c r="C64" s="177">
        <f t="shared" si="0"/>
        <v>122.46324920104171</v>
      </c>
      <c r="D64" s="179">
        <v>2804909</v>
      </c>
      <c r="E64" s="177">
        <f t="shared" si="1"/>
        <v>94.641529780657336</v>
      </c>
      <c r="F64" s="179">
        <v>3006828</v>
      </c>
      <c r="G64" s="177">
        <f t="shared" ref="G64:G66" si="4">(F64/$F$2*100)</f>
        <v>112.70037601424896</v>
      </c>
      <c r="H64" s="159">
        <f t="shared" ref="H64:H66" si="5">B64+D64+F64</f>
        <v>20137543</v>
      </c>
      <c r="J64" s="179"/>
    </row>
    <row r="65" spans="1:10">
      <c r="A65" s="178">
        <v>43191</v>
      </c>
      <c r="B65" s="179">
        <v>14527332</v>
      </c>
      <c r="C65" s="177">
        <f t="shared" si="0"/>
        <v>124.185981503747</v>
      </c>
      <c r="D65" s="179">
        <v>2812961</v>
      </c>
      <c r="E65" s="177">
        <f t="shared" si="1"/>
        <v>94.913215456661035</v>
      </c>
      <c r="F65" s="179">
        <v>3011373</v>
      </c>
      <c r="G65" s="177">
        <f t="shared" si="4"/>
        <v>112.87072935969631</v>
      </c>
      <c r="H65" s="159">
        <f t="shared" si="5"/>
        <v>20351666</v>
      </c>
      <c r="J65" s="179"/>
    </row>
    <row r="66" spans="1:10">
      <c r="A66" s="178">
        <v>43221</v>
      </c>
      <c r="B66" s="179">
        <v>14729306</v>
      </c>
      <c r="C66" s="177">
        <f t="shared" si="0"/>
        <v>125.91254350620125</v>
      </c>
      <c r="D66" s="179">
        <v>2803693</v>
      </c>
      <c r="E66" s="177">
        <f t="shared" si="1"/>
        <v>94.600500249855003</v>
      </c>
      <c r="F66" s="179">
        <v>3014740</v>
      </c>
      <c r="G66" s="177">
        <f t="shared" si="4"/>
        <v>112.9969295168187</v>
      </c>
      <c r="H66" s="159">
        <f t="shared" si="5"/>
        <v>20547739</v>
      </c>
      <c r="J66" s="179"/>
    </row>
    <row r="67" spans="1:10">
      <c r="B67" s="180"/>
      <c r="C67" s="180"/>
      <c r="D67" s="180"/>
      <c r="E67" s="180"/>
      <c r="F67" s="180"/>
      <c r="G67" s="180"/>
    </row>
    <row r="68" spans="1:10">
      <c r="B68" s="103"/>
      <c r="C68" s="103"/>
      <c r="D68" s="103"/>
      <c r="E68" s="103"/>
      <c r="F68" s="103"/>
      <c r="G68" s="103"/>
      <c r="H68" s="10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topLeftCell="L1" zoomScale="80" zoomScaleNormal="80" workbookViewId="0">
      <selection activeCell="X9" sqref="X9"/>
    </sheetView>
  </sheetViews>
  <sheetFormatPr defaultRowHeight="15"/>
  <cols>
    <col min="2" max="2" width="34.5703125" customWidth="1"/>
    <col min="3" max="3" width="11.42578125" style="152" customWidth="1"/>
    <col min="4" max="4" width="11.42578125" style="151" customWidth="1"/>
    <col min="5" max="5" width="11.42578125" style="153" customWidth="1"/>
    <col min="6" max="8" width="11.42578125" style="157" customWidth="1"/>
    <col min="9" max="9" width="24.42578125" customWidth="1"/>
    <col min="10" max="10" width="23.5703125" customWidth="1"/>
    <col min="11" max="11" width="30.85546875" customWidth="1"/>
    <col min="12" max="12" width="30.85546875" style="157" customWidth="1"/>
  </cols>
  <sheetData>
    <row r="1" spans="1:12" s="157" customFormat="1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2" ht="45">
      <c r="A2" s="95" t="s">
        <v>1</v>
      </c>
      <c r="B2" s="9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336</v>
      </c>
      <c r="J2" s="92" t="s">
        <v>337</v>
      </c>
      <c r="K2" s="2" t="s">
        <v>338</v>
      </c>
      <c r="L2" s="163" t="s">
        <v>339</v>
      </c>
    </row>
    <row r="3" spans="1:12">
      <c r="A3" s="84">
        <v>1</v>
      </c>
      <c r="B3" s="85" t="s">
        <v>2</v>
      </c>
      <c r="C3" s="82">
        <v>16516</v>
      </c>
      <c r="D3" s="82">
        <v>16988</v>
      </c>
      <c r="E3" s="82">
        <v>17256</v>
      </c>
      <c r="F3" s="82"/>
      <c r="G3" s="82"/>
      <c r="H3" s="82"/>
      <c r="I3" s="90">
        <f>(E3-C3)/C3</f>
        <v>4.4805037539355774E-2</v>
      </c>
      <c r="J3" s="83">
        <f>E3-C3</f>
        <v>740</v>
      </c>
      <c r="K3" s="83">
        <f>E3-D3</f>
        <v>268</v>
      </c>
      <c r="L3" s="83">
        <f>H3-G3</f>
        <v>0</v>
      </c>
    </row>
    <row r="4" spans="1:12">
      <c r="A4" s="84">
        <v>2</v>
      </c>
      <c r="B4" s="85" t="s">
        <v>3</v>
      </c>
      <c r="C4" s="82">
        <v>2796</v>
      </c>
      <c r="D4" s="82">
        <v>2938</v>
      </c>
      <c r="E4" s="82">
        <v>3487</v>
      </c>
      <c r="F4" s="82"/>
      <c r="G4" s="82"/>
      <c r="H4" s="82"/>
      <c r="I4" s="90">
        <f t="shared" ref="I4:I67" si="0">(E4-C4)/C4</f>
        <v>0.24713876967095852</v>
      </c>
      <c r="J4" s="83">
        <f t="shared" ref="J4:J67" si="1">E4-C4</f>
        <v>691</v>
      </c>
      <c r="K4" s="83">
        <f t="shared" ref="K4:K67" si="2">E4-D4</f>
        <v>549</v>
      </c>
      <c r="L4" s="83">
        <f t="shared" ref="L4:L67" si="3">H4-G4</f>
        <v>0</v>
      </c>
    </row>
    <row r="5" spans="1:12">
      <c r="A5" s="84">
        <v>3</v>
      </c>
      <c r="B5" s="85" t="s">
        <v>4</v>
      </c>
      <c r="C5" s="82">
        <v>1098</v>
      </c>
      <c r="D5" s="82">
        <v>1157</v>
      </c>
      <c r="E5" s="82">
        <v>1135</v>
      </c>
      <c r="F5" s="82"/>
      <c r="G5" s="82"/>
      <c r="H5" s="82"/>
      <c r="I5" s="90">
        <f t="shared" si="0"/>
        <v>3.3697632058287796E-2</v>
      </c>
      <c r="J5" s="83">
        <f t="shared" si="1"/>
        <v>37</v>
      </c>
      <c r="K5" s="83">
        <f t="shared" si="2"/>
        <v>-22</v>
      </c>
      <c r="L5" s="83">
        <f t="shared" si="3"/>
        <v>0</v>
      </c>
    </row>
    <row r="6" spans="1:12">
      <c r="A6" s="84">
        <v>5</v>
      </c>
      <c r="B6" s="85" t="s">
        <v>5</v>
      </c>
      <c r="C6" s="82">
        <v>430</v>
      </c>
      <c r="D6" s="82">
        <v>403</v>
      </c>
      <c r="E6" s="82">
        <v>407</v>
      </c>
      <c r="F6" s="82"/>
      <c r="G6" s="82"/>
      <c r="H6" s="82"/>
      <c r="I6" s="90">
        <f t="shared" si="0"/>
        <v>-5.3488372093023255E-2</v>
      </c>
      <c r="J6" s="83">
        <f t="shared" si="1"/>
        <v>-23</v>
      </c>
      <c r="K6" s="83">
        <f t="shared" si="2"/>
        <v>4</v>
      </c>
      <c r="L6" s="83">
        <f t="shared" si="3"/>
        <v>0</v>
      </c>
    </row>
    <row r="7" spans="1:12">
      <c r="A7" s="84">
        <v>6</v>
      </c>
      <c r="B7" s="85" t="s">
        <v>6</v>
      </c>
      <c r="C7" s="82">
        <v>31</v>
      </c>
      <c r="D7" s="82">
        <v>28</v>
      </c>
      <c r="E7" s="82">
        <v>27</v>
      </c>
      <c r="F7" s="82"/>
      <c r="G7" s="82"/>
      <c r="H7" s="82"/>
      <c r="I7" s="90">
        <f t="shared" si="0"/>
        <v>-0.12903225806451613</v>
      </c>
      <c r="J7" s="83">
        <f t="shared" si="1"/>
        <v>-4</v>
      </c>
      <c r="K7" s="83">
        <f t="shared" si="2"/>
        <v>-1</v>
      </c>
      <c r="L7" s="83">
        <f t="shared" si="3"/>
        <v>0</v>
      </c>
    </row>
    <row r="8" spans="1:12">
      <c r="A8" s="84">
        <v>7</v>
      </c>
      <c r="B8" s="85" t="s">
        <v>7</v>
      </c>
      <c r="C8" s="82">
        <v>728</v>
      </c>
      <c r="D8" s="82">
        <v>735</v>
      </c>
      <c r="E8" s="82">
        <v>750</v>
      </c>
      <c r="F8" s="82"/>
      <c r="G8" s="82"/>
      <c r="H8" s="82"/>
      <c r="I8" s="90">
        <f t="shared" si="0"/>
        <v>3.021978021978022E-2</v>
      </c>
      <c r="J8" s="83">
        <f t="shared" si="1"/>
        <v>22</v>
      </c>
      <c r="K8" s="83">
        <f t="shared" si="2"/>
        <v>15</v>
      </c>
      <c r="L8" s="83">
        <f t="shared" si="3"/>
        <v>0</v>
      </c>
    </row>
    <row r="9" spans="1:12">
      <c r="A9" s="84">
        <v>8</v>
      </c>
      <c r="B9" s="85" t="s">
        <v>305</v>
      </c>
      <c r="C9" s="82">
        <v>4862</v>
      </c>
      <c r="D9" s="82">
        <v>4974</v>
      </c>
      <c r="E9" s="82">
        <v>5016</v>
      </c>
      <c r="F9" s="82"/>
      <c r="G9" s="82"/>
      <c r="H9" s="82"/>
      <c r="I9" s="90">
        <f t="shared" si="0"/>
        <v>3.1674208144796379E-2</v>
      </c>
      <c r="J9" s="83">
        <f t="shared" si="1"/>
        <v>154</v>
      </c>
      <c r="K9" s="83">
        <f t="shared" si="2"/>
        <v>42</v>
      </c>
      <c r="L9" s="83">
        <f t="shared" si="3"/>
        <v>0</v>
      </c>
    </row>
    <row r="10" spans="1:12">
      <c r="A10" s="84">
        <v>9</v>
      </c>
      <c r="B10" s="85" t="s">
        <v>8</v>
      </c>
      <c r="C10" s="82">
        <v>527</v>
      </c>
      <c r="D10" s="82">
        <v>585</v>
      </c>
      <c r="E10" s="82">
        <v>636</v>
      </c>
      <c r="F10" s="82"/>
      <c r="G10" s="82"/>
      <c r="H10" s="82"/>
      <c r="I10" s="90">
        <f t="shared" si="0"/>
        <v>0.20683111954459202</v>
      </c>
      <c r="J10" s="83">
        <f t="shared" si="1"/>
        <v>109</v>
      </c>
      <c r="K10" s="83">
        <f t="shared" si="2"/>
        <v>51</v>
      </c>
      <c r="L10" s="83">
        <f t="shared" si="3"/>
        <v>0</v>
      </c>
    </row>
    <row r="11" spans="1:12">
      <c r="A11" s="86">
        <v>10</v>
      </c>
      <c r="B11" s="85" t="s">
        <v>9</v>
      </c>
      <c r="C11" s="82">
        <v>42044</v>
      </c>
      <c r="D11" s="82">
        <v>42852</v>
      </c>
      <c r="E11" s="82">
        <v>43004</v>
      </c>
      <c r="F11" s="82"/>
      <c r="G11" s="82"/>
      <c r="H11" s="82"/>
      <c r="I11" s="90">
        <f t="shared" si="0"/>
        <v>2.2833222338502521E-2</v>
      </c>
      <c r="J11" s="83">
        <f t="shared" si="1"/>
        <v>960</v>
      </c>
      <c r="K11" s="83">
        <f t="shared" si="2"/>
        <v>152</v>
      </c>
      <c r="L11" s="83">
        <f t="shared" si="3"/>
        <v>0</v>
      </c>
    </row>
    <row r="12" spans="1:12">
      <c r="A12" s="86">
        <v>11</v>
      </c>
      <c r="B12" s="85" t="s">
        <v>10</v>
      </c>
      <c r="C12" s="82">
        <v>659</v>
      </c>
      <c r="D12" s="82">
        <v>671</v>
      </c>
      <c r="E12" s="82">
        <v>666</v>
      </c>
      <c r="F12" s="82"/>
      <c r="G12" s="82"/>
      <c r="H12" s="82"/>
      <c r="I12" s="90">
        <f t="shared" si="0"/>
        <v>1.0622154779969651E-2</v>
      </c>
      <c r="J12" s="83">
        <f t="shared" si="1"/>
        <v>7</v>
      </c>
      <c r="K12" s="83">
        <f t="shared" si="2"/>
        <v>-5</v>
      </c>
      <c r="L12" s="83">
        <f t="shared" si="3"/>
        <v>0</v>
      </c>
    </row>
    <row r="13" spans="1:12">
      <c r="A13" s="86">
        <v>12</v>
      </c>
      <c r="B13" s="85" t="s">
        <v>11</v>
      </c>
      <c r="C13" s="82">
        <v>48</v>
      </c>
      <c r="D13" s="82">
        <v>60</v>
      </c>
      <c r="E13" s="82">
        <v>63</v>
      </c>
      <c r="F13" s="82"/>
      <c r="G13" s="82"/>
      <c r="H13" s="82"/>
      <c r="I13" s="90">
        <f t="shared" si="0"/>
        <v>0.3125</v>
      </c>
      <c r="J13" s="83">
        <f t="shared" si="1"/>
        <v>15</v>
      </c>
      <c r="K13" s="83">
        <f t="shared" si="2"/>
        <v>3</v>
      </c>
      <c r="L13" s="83">
        <f t="shared" si="3"/>
        <v>0</v>
      </c>
    </row>
    <row r="14" spans="1:12">
      <c r="A14" s="86">
        <v>13</v>
      </c>
      <c r="B14" s="85" t="s">
        <v>12</v>
      </c>
      <c r="C14" s="82">
        <v>16285</v>
      </c>
      <c r="D14" s="82">
        <v>16972</v>
      </c>
      <c r="E14" s="82">
        <v>16661</v>
      </c>
      <c r="F14" s="82"/>
      <c r="G14" s="82"/>
      <c r="H14" s="82"/>
      <c r="I14" s="90">
        <f t="shared" si="0"/>
        <v>2.3088731961928156E-2</v>
      </c>
      <c r="J14" s="83">
        <f t="shared" si="1"/>
        <v>376</v>
      </c>
      <c r="K14" s="83">
        <f t="shared" si="2"/>
        <v>-311</v>
      </c>
      <c r="L14" s="83">
        <f t="shared" si="3"/>
        <v>0</v>
      </c>
    </row>
    <row r="15" spans="1:12">
      <c r="A15" s="86">
        <v>14</v>
      </c>
      <c r="B15" s="85" t="s">
        <v>13</v>
      </c>
      <c r="C15" s="82">
        <v>32251</v>
      </c>
      <c r="D15" s="82">
        <v>33186</v>
      </c>
      <c r="E15" s="82">
        <v>33345</v>
      </c>
      <c r="F15" s="82"/>
      <c r="G15" s="82"/>
      <c r="H15" s="82"/>
      <c r="I15" s="90">
        <f t="shared" si="0"/>
        <v>3.3921428792905647E-2</v>
      </c>
      <c r="J15" s="83">
        <f t="shared" si="1"/>
        <v>1094</v>
      </c>
      <c r="K15" s="83">
        <f t="shared" si="2"/>
        <v>159</v>
      </c>
      <c r="L15" s="83">
        <f t="shared" si="3"/>
        <v>0</v>
      </c>
    </row>
    <row r="16" spans="1:12">
      <c r="A16" s="86">
        <v>15</v>
      </c>
      <c r="B16" s="85" t="s">
        <v>14</v>
      </c>
      <c r="C16" s="82">
        <v>6395</v>
      </c>
      <c r="D16" s="82">
        <v>6533</v>
      </c>
      <c r="E16" s="82">
        <v>6562</v>
      </c>
      <c r="F16" s="82"/>
      <c r="G16" s="82"/>
      <c r="H16" s="82"/>
      <c r="I16" s="90">
        <f t="shared" si="0"/>
        <v>2.6114151681000782E-2</v>
      </c>
      <c r="J16" s="83">
        <f t="shared" si="1"/>
        <v>167</v>
      </c>
      <c r="K16" s="83">
        <f t="shared" si="2"/>
        <v>29</v>
      </c>
      <c r="L16" s="83">
        <f t="shared" si="3"/>
        <v>0</v>
      </c>
    </row>
    <row r="17" spans="1:12">
      <c r="A17" s="86">
        <v>16</v>
      </c>
      <c r="B17" s="85" t="s">
        <v>15</v>
      </c>
      <c r="C17" s="82">
        <v>10419</v>
      </c>
      <c r="D17" s="82">
        <v>10545</v>
      </c>
      <c r="E17" s="82">
        <v>10575</v>
      </c>
      <c r="F17" s="82"/>
      <c r="G17" s="82"/>
      <c r="H17" s="82"/>
      <c r="I17" s="90">
        <f t="shared" si="0"/>
        <v>1.4972646127267493E-2</v>
      </c>
      <c r="J17" s="83">
        <f t="shared" si="1"/>
        <v>156</v>
      </c>
      <c r="K17" s="83">
        <f t="shared" si="2"/>
        <v>30</v>
      </c>
      <c r="L17" s="83">
        <f t="shared" si="3"/>
        <v>0</v>
      </c>
    </row>
    <row r="18" spans="1:12">
      <c r="A18" s="86">
        <v>17</v>
      </c>
      <c r="B18" s="85" t="s">
        <v>16</v>
      </c>
      <c r="C18" s="82">
        <v>2471</v>
      </c>
      <c r="D18" s="82">
        <v>2594</v>
      </c>
      <c r="E18" s="82">
        <v>2618</v>
      </c>
      <c r="F18" s="82"/>
      <c r="G18" s="82"/>
      <c r="H18" s="82"/>
      <c r="I18" s="90">
        <f t="shared" si="0"/>
        <v>5.9490084985835696E-2</v>
      </c>
      <c r="J18" s="83">
        <f t="shared" si="1"/>
        <v>147</v>
      </c>
      <c r="K18" s="83">
        <f t="shared" si="2"/>
        <v>24</v>
      </c>
      <c r="L18" s="83">
        <f t="shared" si="3"/>
        <v>0</v>
      </c>
    </row>
    <row r="19" spans="1:12">
      <c r="A19" s="86">
        <v>18</v>
      </c>
      <c r="B19" s="85" t="s">
        <v>17</v>
      </c>
      <c r="C19" s="82">
        <v>7838</v>
      </c>
      <c r="D19" s="82">
        <v>7777</v>
      </c>
      <c r="E19" s="82">
        <v>7751</v>
      </c>
      <c r="F19" s="82"/>
      <c r="G19" s="82"/>
      <c r="H19" s="82"/>
      <c r="I19" s="90">
        <f t="shared" si="0"/>
        <v>-1.1099770349578974E-2</v>
      </c>
      <c r="J19" s="83">
        <f t="shared" si="1"/>
        <v>-87</v>
      </c>
      <c r="K19" s="83">
        <f t="shared" si="2"/>
        <v>-26</v>
      </c>
      <c r="L19" s="83">
        <f t="shared" si="3"/>
        <v>0</v>
      </c>
    </row>
    <row r="20" spans="1:12">
      <c r="A20" s="86">
        <v>19</v>
      </c>
      <c r="B20" s="85" t="s">
        <v>18</v>
      </c>
      <c r="C20" s="82">
        <v>268</v>
      </c>
      <c r="D20" s="82">
        <v>261</v>
      </c>
      <c r="E20" s="82">
        <v>259</v>
      </c>
      <c r="F20" s="82"/>
      <c r="G20" s="82"/>
      <c r="H20" s="82"/>
      <c r="I20" s="90">
        <f t="shared" si="0"/>
        <v>-3.3582089552238806E-2</v>
      </c>
      <c r="J20" s="83">
        <f t="shared" si="1"/>
        <v>-9</v>
      </c>
      <c r="K20" s="83">
        <f t="shared" si="2"/>
        <v>-2</v>
      </c>
      <c r="L20" s="83">
        <f t="shared" si="3"/>
        <v>0</v>
      </c>
    </row>
    <row r="21" spans="1:12">
      <c r="A21" s="86">
        <v>20</v>
      </c>
      <c r="B21" s="85" t="s">
        <v>19</v>
      </c>
      <c r="C21" s="82">
        <v>4415</v>
      </c>
      <c r="D21" s="82">
        <v>4617</v>
      </c>
      <c r="E21" s="82">
        <v>4684</v>
      </c>
      <c r="F21" s="82"/>
      <c r="G21" s="82"/>
      <c r="H21" s="82"/>
      <c r="I21" s="90">
        <f t="shared" si="0"/>
        <v>6.0928652321630805E-2</v>
      </c>
      <c r="J21" s="83">
        <f t="shared" si="1"/>
        <v>269</v>
      </c>
      <c r="K21" s="83">
        <f t="shared" si="2"/>
        <v>67</v>
      </c>
      <c r="L21" s="83">
        <f t="shared" si="3"/>
        <v>0</v>
      </c>
    </row>
    <row r="22" spans="1:12">
      <c r="A22" s="86">
        <v>21</v>
      </c>
      <c r="B22" s="85" t="s">
        <v>20</v>
      </c>
      <c r="C22" s="82">
        <v>344</v>
      </c>
      <c r="D22" s="82">
        <v>390</v>
      </c>
      <c r="E22" s="82">
        <v>401</v>
      </c>
      <c r="F22" s="82"/>
      <c r="G22" s="82"/>
      <c r="H22" s="82"/>
      <c r="I22" s="90">
        <f t="shared" si="0"/>
        <v>0.16569767441860464</v>
      </c>
      <c r="J22" s="83">
        <f t="shared" si="1"/>
        <v>57</v>
      </c>
      <c r="K22" s="83">
        <f t="shared" si="2"/>
        <v>11</v>
      </c>
      <c r="L22" s="83">
        <f t="shared" si="3"/>
        <v>0</v>
      </c>
    </row>
    <row r="23" spans="1:12">
      <c r="A23" s="86">
        <v>22</v>
      </c>
      <c r="B23" s="85" t="s">
        <v>21</v>
      </c>
      <c r="C23" s="82">
        <v>12963</v>
      </c>
      <c r="D23" s="82">
        <v>13312</v>
      </c>
      <c r="E23" s="82">
        <v>13356</v>
      </c>
      <c r="F23" s="82"/>
      <c r="G23" s="82"/>
      <c r="H23" s="82"/>
      <c r="I23" s="90">
        <f t="shared" si="0"/>
        <v>3.0317056236982179E-2</v>
      </c>
      <c r="J23" s="83">
        <f t="shared" si="1"/>
        <v>393</v>
      </c>
      <c r="K23" s="83">
        <f t="shared" si="2"/>
        <v>44</v>
      </c>
      <c r="L23" s="83">
        <f t="shared" si="3"/>
        <v>0</v>
      </c>
    </row>
    <row r="24" spans="1:12">
      <c r="A24" s="86">
        <v>23</v>
      </c>
      <c r="B24" s="85" t="s">
        <v>22</v>
      </c>
      <c r="C24" s="82">
        <v>13939</v>
      </c>
      <c r="D24" s="82">
        <v>14110</v>
      </c>
      <c r="E24" s="82">
        <v>14203</v>
      </c>
      <c r="F24" s="82"/>
      <c r="G24" s="82"/>
      <c r="H24" s="82"/>
      <c r="I24" s="90">
        <f t="shared" si="0"/>
        <v>1.8939665686204175E-2</v>
      </c>
      <c r="J24" s="83">
        <f t="shared" si="1"/>
        <v>264</v>
      </c>
      <c r="K24" s="83">
        <f t="shared" si="2"/>
        <v>93</v>
      </c>
      <c r="L24" s="83">
        <f t="shared" si="3"/>
        <v>0</v>
      </c>
    </row>
    <row r="25" spans="1:12">
      <c r="A25" s="86">
        <v>24</v>
      </c>
      <c r="B25" s="85" t="s">
        <v>23</v>
      </c>
      <c r="C25" s="82">
        <v>6733</v>
      </c>
      <c r="D25" s="82">
        <v>6654</v>
      </c>
      <c r="E25" s="82">
        <v>6647</v>
      </c>
      <c r="F25" s="82"/>
      <c r="G25" s="82"/>
      <c r="H25" s="82"/>
      <c r="I25" s="90">
        <f t="shared" si="0"/>
        <v>-1.2772909549977722E-2</v>
      </c>
      <c r="J25" s="83">
        <f t="shared" si="1"/>
        <v>-86</v>
      </c>
      <c r="K25" s="83">
        <f t="shared" si="2"/>
        <v>-7</v>
      </c>
      <c r="L25" s="83">
        <f t="shared" si="3"/>
        <v>0</v>
      </c>
    </row>
    <row r="26" spans="1:12">
      <c r="A26" s="86">
        <v>25</v>
      </c>
      <c r="B26" s="85" t="s">
        <v>24</v>
      </c>
      <c r="C26" s="82">
        <v>35015</v>
      </c>
      <c r="D26" s="82">
        <v>35757</v>
      </c>
      <c r="E26" s="82">
        <v>35724</v>
      </c>
      <c r="F26" s="82"/>
      <c r="G26" s="82"/>
      <c r="H26" s="82"/>
      <c r="I26" s="90">
        <f t="shared" si="0"/>
        <v>2.0248464943595602E-2</v>
      </c>
      <c r="J26" s="83">
        <f t="shared" si="1"/>
        <v>709</v>
      </c>
      <c r="K26" s="83">
        <f t="shared" si="2"/>
        <v>-33</v>
      </c>
      <c r="L26" s="83">
        <f t="shared" si="3"/>
        <v>0</v>
      </c>
    </row>
    <row r="27" spans="1:12">
      <c r="A27" s="86">
        <v>26</v>
      </c>
      <c r="B27" s="85" t="s">
        <v>25</v>
      </c>
      <c r="C27" s="82">
        <v>1609</v>
      </c>
      <c r="D27" s="82">
        <v>1725</v>
      </c>
      <c r="E27" s="82">
        <v>1714</v>
      </c>
      <c r="F27" s="82"/>
      <c r="G27" s="82"/>
      <c r="H27" s="82"/>
      <c r="I27" s="90">
        <f t="shared" si="0"/>
        <v>6.5257924176507151E-2</v>
      </c>
      <c r="J27" s="83">
        <f t="shared" si="1"/>
        <v>105</v>
      </c>
      <c r="K27" s="83">
        <f t="shared" si="2"/>
        <v>-11</v>
      </c>
      <c r="L27" s="83">
        <f t="shared" si="3"/>
        <v>0</v>
      </c>
    </row>
    <row r="28" spans="1:12">
      <c r="A28" s="86">
        <v>27</v>
      </c>
      <c r="B28" s="85" t="s">
        <v>26</v>
      </c>
      <c r="C28" s="82">
        <v>5826</v>
      </c>
      <c r="D28" s="82">
        <v>6161</v>
      </c>
      <c r="E28" s="82">
        <v>6185</v>
      </c>
      <c r="F28" s="82"/>
      <c r="G28" s="82"/>
      <c r="H28" s="82"/>
      <c r="I28" s="90">
        <f t="shared" si="0"/>
        <v>6.1620322691383456E-2</v>
      </c>
      <c r="J28" s="83">
        <f t="shared" si="1"/>
        <v>359</v>
      </c>
      <c r="K28" s="83">
        <f t="shared" si="2"/>
        <v>24</v>
      </c>
      <c r="L28" s="83">
        <f t="shared" si="3"/>
        <v>0</v>
      </c>
    </row>
    <row r="29" spans="1:12">
      <c r="A29" s="86">
        <v>28</v>
      </c>
      <c r="B29" s="85" t="s">
        <v>27</v>
      </c>
      <c r="C29" s="82">
        <v>10780</v>
      </c>
      <c r="D29" s="82">
        <v>11532</v>
      </c>
      <c r="E29" s="82">
        <v>11584</v>
      </c>
      <c r="F29" s="82"/>
      <c r="G29" s="82"/>
      <c r="H29" s="82"/>
      <c r="I29" s="90">
        <f t="shared" si="0"/>
        <v>7.4582560296846012E-2</v>
      </c>
      <c r="J29" s="83">
        <f t="shared" si="1"/>
        <v>804</v>
      </c>
      <c r="K29" s="83">
        <f t="shared" si="2"/>
        <v>52</v>
      </c>
      <c r="L29" s="83">
        <f t="shared" si="3"/>
        <v>0</v>
      </c>
    </row>
    <row r="30" spans="1:12">
      <c r="A30" s="86">
        <v>29</v>
      </c>
      <c r="B30" s="85" t="s">
        <v>28</v>
      </c>
      <c r="C30" s="82">
        <v>3473</v>
      </c>
      <c r="D30" s="82">
        <v>3622</v>
      </c>
      <c r="E30" s="82">
        <v>3607</v>
      </c>
      <c r="F30" s="82"/>
      <c r="G30" s="82"/>
      <c r="H30" s="82"/>
      <c r="I30" s="90">
        <f t="shared" si="0"/>
        <v>3.8583357327958534E-2</v>
      </c>
      <c r="J30" s="83">
        <f t="shared" si="1"/>
        <v>134</v>
      </c>
      <c r="K30" s="83">
        <f t="shared" si="2"/>
        <v>-15</v>
      </c>
      <c r="L30" s="83">
        <f t="shared" si="3"/>
        <v>0</v>
      </c>
    </row>
    <row r="31" spans="1:12">
      <c r="A31" s="86">
        <v>30</v>
      </c>
      <c r="B31" s="85" t="s">
        <v>29</v>
      </c>
      <c r="C31" s="82">
        <v>1057</v>
      </c>
      <c r="D31" s="82">
        <v>1081</v>
      </c>
      <c r="E31" s="82">
        <v>1090</v>
      </c>
      <c r="F31" s="82"/>
      <c r="G31" s="82"/>
      <c r="H31" s="82"/>
      <c r="I31" s="90">
        <f t="shared" si="0"/>
        <v>3.1220435193945129E-2</v>
      </c>
      <c r="J31" s="83">
        <f t="shared" si="1"/>
        <v>33</v>
      </c>
      <c r="K31" s="83">
        <f t="shared" si="2"/>
        <v>9</v>
      </c>
      <c r="L31" s="83">
        <f t="shared" si="3"/>
        <v>0</v>
      </c>
    </row>
    <row r="32" spans="1:12">
      <c r="A32" s="86">
        <v>31</v>
      </c>
      <c r="B32" s="85" t="s">
        <v>30</v>
      </c>
      <c r="C32" s="82">
        <v>21889</v>
      </c>
      <c r="D32" s="82">
        <v>22221</v>
      </c>
      <c r="E32" s="82">
        <v>22344</v>
      </c>
      <c r="F32" s="82"/>
      <c r="G32" s="82"/>
      <c r="H32" s="82"/>
      <c r="I32" s="90">
        <f t="shared" si="0"/>
        <v>2.0786696514230891E-2</v>
      </c>
      <c r="J32" s="83">
        <f t="shared" si="1"/>
        <v>455</v>
      </c>
      <c r="K32" s="83">
        <f t="shared" si="2"/>
        <v>123</v>
      </c>
      <c r="L32" s="83">
        <f t="shared" si="3"/>
        <v>0</v>
      </c>
    </row>
    <row r="33" spans="1:12">
      <c r="A33" s="86">
        <v>32</v>
      </c>
      <c r="B33" s="85" t="s">
        <v>31</v>
      </c>
      <c r="C33" s="82">
        <v>6486</v>
      </c>
      <c r="D33" s="82">
        <v>6759</v>
      </c>
      <c r="E33" s="82">
        <v>6787</v>
      </c>
      <c r="F33" s="82"/>
      <c r="G33" s="82"/>
      <c r="H33" s="82"/>
      <c r="I33" s="90">
        <f t="shared" si="0"/>
        <v>4.6407647240209682E-2</v>
      </c>
      <c r="J33" s="83">
        <f t="shared" si="1"/>
        <v>301</v>
      </c>
      <c r="K33" s="83">
        <f t="shared" si="2"/>
        <v>28</v>
      </c>
      <c r="L33" s="83">
        <f t="shared" si="3"/>
        <v>0</v>
      </c>
    </row>
    <row r="34" spans="1:12">
      <c r="A34" s="86">
        <v>33</v>
      </c>
      <c r="B34" s="85" t="s">
        <v>32</v>
      </c>
      <c r="C34" s="82">
        <v>19337</v>
      </c>
      <c r="D34" s="82">
        <v>19111</v>
      </c>
      <c r="E34" s="82">
        <v>19075</v>
      </c>
      <c r="F34" s="82"/>
      <c r="G34" s="82"/>
      <c r="H34" s="82"/>
      <c r="I34" s="90">
        <f t="shared" si="0"/>
        <v>-1.3549154470703833E-2</v>
      </c>
      <c r="J34" s="83">
        <f t="shared" si="1"/>
        <v>-262</v>
      </c>
      <c r="K34" s="83">
        <f t="shared" si="2"/>
        <v>-36</v>
      </c>
      <c r="L34" s="83">
        <f t="shared" si="3"/>
        <v>0</v>
      </c>
    </row>
    <row r="35" spans="1:12">
      <c r="A35" s="86">
        <v>35</v>
      </c>
      <c r="B35" s="85" t="s">
        <v>33</v>
      </c>
      <c r="C35" s="82">
        <v>15217</v>
      </c>
      <c r="D35" s="82">
        <v>14199</v>
      </c>
      <c r="E35" s="82">
        <v>14033</v>
      </c>
      <c r="F35" s="82"/>
      <c r="G35" s="82"/>
      <c r="H35" s="82"/>
      <c r="I35" s="90">
        <f t="shared" si="0"/>
        <v>-7.7807715055529997E-2</v>
      </c>
      <c r="J35" s="83">
        <f t="shared" si="1"/>
        <v>-1184</v>
      </c>
      <c r="K35" s="83">
        <f t="shared" si="2"/>
        <v>-166</v>
      </c>
      <c r="L35" s="83">
        <f t="shared" si="3"/>
        <v>0</v>
      </c>
    </row>
    <row r="36" spans="1:12">
      <c r="A36" s="86">
        <v>36</v>
      </c>
      <c r="B36" s="85" t="s">
        <v>34</v>
      </c>
      <c r="C36" s="82">
        <v>894</v>
      </c>
      <c r="D36" s="82">
        <v>824</v>
      </c>
      <c r="E36" s="82">
        <v>860</v>
      </c>
      <c r="F36" s="82"/>
      <c r="G36" s="82"/>
      <c r="H36" s="82"/>
      <c r="I36" s="90">
        <f t="shared" si="0"/>
        <v>-3.803131991051454E-2</v>
      </c>
      <c r="J36" s="83">
        <f t="shared" si="1"/>
        <v>-34</v>
      </c>
      <c r="K36" s="83">
        <f t="shared" si="2"/>
        <v>36</v>
      </c>
      <c r="L36" s="83">
        <f t="shared" si="3"/>
        <v>0</v>
      </c>
    </row>
    <row r="37" spans="1:12">
      <c r="A37" s="86">
        <v>37</v>
      </c>
      <c r="B37" s="85" t="s">
        <v>35</v>
      </c>
      <c r="C37" s="82">
        <v>501</v>
      </c>
      <c r="D37" s="82">
        <v>528</v>
      </c>
      <c r="E37" s="82">
        <v>547</v>
      </c>
      <c r="F37" s="82"/>
      <c r="G37" s="82"/>
      <c r="H37" s="82"/>
      <c r="I37" s="90">
        <f t="shared" si="0"/>
        <v>9.1816367265469059E-2</v>
      </c>
      <c r="J37" s="83">
        <f t="shared" si="1"/>
        <v>46</v>
      </c>
      <c r="K37" s="83">
        <f t="shared" si="2"/>
        <v>19</v>
      </c>
      <c r="L37" s="83">
        <f t="shared" si="3"/>
        <v>0</v>
      </c>
    </row>
    <row r="38" spans="1:12">
      <c r="A38" s="86">
        <v>38</v>
      </c>
      <c r="B38" s="85" t="s">
        <v>36</v>
      </c>
      <c r="C38" s="82">
        <v>3271</v>
      </c>
      <c r="D38" s="82">
        <v>3528</v>
      </c>
      <c r="E38" s="82">
        <v>3539</v>
      </c>
      <c r="F38" s="82"/>
      <c r="G38" s="82"/>
      <c r="H38" s="82"/>
      <c r="I38" s="90">
        <f t="shared" si="0"/>
        <v>8.1932130846835829E-2</v>
      </c>
      <c r="J38" s="83">
        <f t="shared" si="1"/>
        <v>268</v>
      </c>
      <c r="K38" s="83">
        <f t="shared" si="2"/>
        <v>11</v>
      </c>
      <c r="L38" s="83">
        <f t="shared" si="3"/>
        <v>0</v>
      </c>
    </row>
    <row r="39" spans="1:12">
      <c r="A39" s="86">
        <v>39</v>
      </c>
      <c r="B39" s="85" t="s">
        <v>37</v>
      </c>
      <c r="C39" s="82">
        <v>123</v>
      </c>
      <c r="D39" s="82">
        <v>109</v>
      </c>
      <c r="E39" s="82">
        <v>110</v>
      </c>
      <c r="F39" s="82"/>
      <c r="G39" s="82"/>
      <c r="H39" s="82"/>
      <c r="I39" s="90">
        <f t="shared" si="0"/>
        <v>-0.10569105691056911</v>
      </c>
      <c r="J39" s="83">
        <f t="shared" si="1"/>
        <v>-13</v>
      </c>
      <c r="K39" s="83">
        <f t="shared" si="2"/>
        <v>1</v>
      </c>
      <c r="L39" s="83">
        <f t="shared" si="3"/>
        <v>0</v>
      </c>
    </row>
    <row r="40" spans="1:12">
      <c r="A40" s="86">
        <v>41</v>
      </c>
      <c r="B40" s="85" t="s">
        <v>38</v>
      </c>
      <c r="C40" s="82">
        <v>132612</v>
      </c>
      <c r="D40" s="82">
        <v>136550</v>
      </c>
      <c r="E40" s="82">
        <v>136021</v>
      </c>
      <c r="F40" s="82"/>
      <c r="G40" s="82"/>
      <c r="H40" s="82"/>
      <c r="I40" s="90">
        <f t="shared" si="0"/>
        <v>2.5706572557536271E-2</v>
      </c>
      <c r="J40" s="83">
        <f t="shared" si="1"/>
        <v>3409</v>
      </c>
      <c r="K40" s="83">
        <f t="shared" si="2"/>
        <v>-529</v>
      </c>
      <c r="L40" s="83">
        <f t="shared" si="3"/>
        <v>0</v>
      </c>
    </row>
    <row r="41" spans="1:12">
      <c r="A41" s="86">
        <v>42</v>
      </c>
      <c r="B41" s="85" t="s">
        <v>39</v>
      </c>
      <c r="C41" s="82">
        <v>14341</v>
      </c>
      <c r="D41" s="82">
        <v>14068</v>
      </c>
      <c r="E41" s="82">
        <v>14562</v>
      </c>
      <c r="F41" s="82"/>
      <c r="G41" s="82"/>
      <c r="H41" s="82"/>
      <c r="I41" s="90">
        <f t="shared" si="0"/>
        <v>1.5410361899449132E-2</v>
      </c>
      <c r="J41" s="83">
        <f t="shared" si="1"/>
        <v>221</v>
      </c>
      <c r="K41" s="83">
        <f t="shared" si="2"/>
        <v>494</v>
      </c>
      <c r="L41" s="83">
        <f t="shared" si="3"/>
        <v>0</v>
      </c>
    </row>
    <row r="42" spans="1:12">
      <c r="A42" s="86">
        <v>43</v>
      </c>
      <c r="B42" s="85" t="s">
        <v>40</v>
      </c>
      <c r="C42" s="82">
        <v>55508</v>
      </c>
      <c r="D42" s="82">
        <v>57303</v>
      </c>
      <c r="E42" s="82">
        <v>57749</v>
      </c>
      <c r="F42" s="82"/>
      <c r="G42" s="82"/>
      <c r="H42" s="82"/>
      <c r="I42" s="90">
        <f t="shared" si="0"/>
        <v>4.0372558910427327E-2</v>
      </c>
      <c r="J42" s="83">
        <f t="shared" si="1"/>
        <v>2241</v>
      </c>
      <c r="K42" s="83">
        <f t="shared" si="2"/>
        <v>446</v>
      </c>
      <c r="L42" s="83">
        <f t="shared" si="3"/>
        <v>0</v>
      </c>
    </row>
    <row r="43" spans="1:12">
      <c r="A43" s="86">
        <v>45</v>
      </c>
      <c r="B43" s="85" t="s">
        <v>41</v>
      </c>
      <c r="C43" s="82">
        <v>50908</v>
      </c>
      <c r="D43" s="82">
        <v>54770</v>
      </c>
      <c r="E43" s="82">
        <v>54880</v>
      </c>
      <c r="F43" s="82"/>
      <c r="G43" s="82"/>
      <c r="H43" s="82"/>
      <c r="I43" s="90">
        <f t="shared" si="0"/>
        <v>7.8023100495010614E-2</v>
      </c>
      <c r="J43" s="83">
        <f t="shared" si="1"/>
        <v>3972</v>
      </c>
      <c r="K43" s="83">
        <f t="shared" si="2"/>
        <v>110</v>
      </c>
      <c r="L43" s="83">
        <f t="shared" si="3"/>
        <v>0</v>
      </c>
    </row>
    <row r="44" spans="1:12">
      <c r="A44" s="86">
        <v>46</v>
      </c>
      <c r="B44" s="85" t="s">
        <v>42</v>
      </c>
      <c r="C44" s="82">
        <v>131504</v>
      </c>
      <c r="D44" s="82">
        <v>138224</v>
      </c>
      <c r="E44" s="82">
        <v>138893</v>
      </c>
      <c r="F44" s="82"/>
      <c r="G44" s="82"/>
      <c r="H44" s="82"/>
      <c r="I44" s="90">
        <f t="shared" si="0"/>
        <v>5.6188404915439832E-2</v>
      </c>
      <c r="J44" s="83">
        <f t="shared" si="1"/>
        <v>7389</v>
      </c>
      <c r="K44" s="83">
        <f t="shared" si="2"/>
        <v>669</v>
      </c>
      <c r="L44" s="83">
        <f t="shared" si="3"/>
        <v>0</v>
      </c>
    </row>
    <row r="45" spans="1:12">
      <c r="A45" s="86">
        <v>47</v>
      </c>
      <c r="B45" s="85" t="s">
        <v>43</v>
      </c>
      <c r="C45" s="82">
        <v>311198</v>
      </c>
      <c r="D45" s="82">
        <v>320209</v>
      </c>
      <c r="E45" s="82">
        <v>322329</v>
      </c>
      <c r="F45" s="82"/>
      <c r="G45" s="82"/>
      <c r="H45" s="82"/>
      <c r="I45" s="90">
        <f t="shared" si="0"/>
        <v>3.5768224731521414E-2</v>
      </c>
      <c r="J45" s="83">
        <f t="shared" si="1"/>
        <v>11131</v>
      </c>
      <c r="K45" s="83">
        <f t="shared" si="2"/>
        <v>2120</v>
      </c>
      <c r="L45" s="83">
        <f t="shared" si="3"/>
        <v>0</v>
      </c>
    </row>
    <row r="46" spans="1:12">
      <c r="A46" s="86">
        <v>49</v>
      </c>
      <c r="B46" s="85" t="s">
        <v>44</v>
      </c>
      <c r="C46" s="82">
        <v>120715</v>
      </c>
      <c r="D46" s="82">
        <v>125708</v>
      </c>
      <c r="E46" s="82">
        <v>126324</v>
      </c>
      <c r="F46" s="82"/>
      <c r="G46" s="82"/>
      <c r="H46" s="82"/>
      <c r="I46" s="90">
        <f t="shared" si="0"/>
        <v>4.6464813817669717E-2</v>
      </c>
      <c r="J46" s="83">
        <f t="shared" si="1"/>
        <v>5609</v>
      </c>
      <c r="K46" s="83">
        <f t="shared" si="2"/>
        <v>616</v>
      </c>
      <c r="L46" s="83">
        <f t="shared" si="3"/>
        <v>0</v>
      </c>
    </row>
    <row r="47" spans="1:12">
      <c r="A47" s="86">
        <v>50</v>
      </c>
      <c r="B47" s="85" t="s">
        <v>45</v>
      </c>
      <c r="C47" s="82">
        <v>2470</v>
      </c>
      <c r="D47" s="82">
        <v>2524</v>
      </c>
      <c r="E47" s="82">
        <v>2792</v>
      </c>
      <c r="F47" s="82"/>
      <c r="G47" s="82"/>
      <c r="H47" s="82"/>
      <c r="I47" s="90">
        <f t="shared" si="0"/>
        <v>0.13036437246963561</v>
      </c>
      <c r="J47" s="83">
        <f t="shared" si="1"/>
        <v>322</v>
      </c>
      <c r="K47" s="83">
        <f t="shared" si="2"/>
        <v>268</v>
      </c>
      <c r="L47" s="83">
        <f t="shared" si="3"/>
        <v>0</v>
      </c>
    </row>
    <row r="48" spans="1:12">
      <c r="A48" s="86">
        <v>51</v>
      </c>
      <c r="B48" s="85" t="s">
        <v>46</v>
      </c>
      <c r="C48" s="82">
        <v>274</v>
      </c>
      <c r="D48" s="82">
        <v>267</v>
      </c>
      <c r="E48" s="82">
        <v>270</v>
      </c>
      <c r="F48" s="82"/>
      <c r="G48" s="82"/>
      <c r="H48" s="82"/>
      <c r="I48" s="90">
        <f t="shared" si="0"/>
        <v>-1.4598540145985401E-2</v>
      </c>
      <c r="J48" s="83">
        <f t="shared" si="1"/>
        <v>-4</v>
      </c>
      <c r="K48" s="83">
        <f t="shared" si="2"/>
        <v>3</v>
      </c>
      <c r="L48" s="83">
        <f t="shared" si="3"/>
        <v>0</v>
      </c>
    </row>
    <row r="49" spans="1:12">
      <c r="A49" s="86">
        <v>52</v>
      </c>
      <c r="B49" s="85" t="s">
        <v>47</v>
      </c>
      <c r="C49" s="82">
        <v>18385</v>
      </c>
      <c r="D49" s="82">
        <v>18581</v>
      </c>
      <c r="E49" s="82">
        <v>18618</v>
      </c>
      <c r="F49" s="82"/>
      <c r="G49" s="82"/>
      <c r="H49" s="82"/>
      <c r="I49" s="90">
        <f t="shared" si="0"/>
        <v>1.2673375033995104E-2</v>
      </c>
      <c r="J49" s="83">
        <f t="shared" si="1"/>
        <v>233</v>
      </c>
      <c r="K49" s="83">
        <f t="shared" si="2"/>
        <v>37</v>
      </c>
      <c r="L49" s="83">
        <f t="shared" si="3"/>
        <v>0</v>
      </c>
    </row>
    <row r="50" spans="1:12">
      <c r="A50" s="86">
        <v>53</v>
      </c>
      <c r="B50" s="85" t="s">
        <v>48</v>
      </c>
      <c r="C50" s="82">
        <v>2592</v>
      </c>
      <c r="D50" s="82">
        <v>2856</v>
      </c>
      <c r="E50" s="82">
        <v>2895</v>
      </c>
      <c r="F50" s="82"/>
      <c r="G50" s="82"/>
      <c r="H50" s="82"/>
      <c r="I50" s="90">
        <f t="shared" si="0"/>
        <v>0.11689814814814815</v>
      </c>
      <c r="J50" s="83">
        <f t="shared" si="1"/>
        <v>303</v>
      </c>
      <c r="K50" s="83">
        <f t="shared" si="2"/>
        <v>39</v>
      </c>
      <c r="L50" s="83">
        <f t="shared" si="3"/>
        <v>0</v>
      </c>
    </row>
    <row r="51" spans="1:12">
      <c r="A51" s="86">
        <v>55</v>
      </c>
      <c r="B51" s="85" t="s">
        <v>49</v>
      </c>
      <c r="C51" s="82">
        <v>18111</v>
      </c>
      <c r="D51" s="82">
        <v>18443</v>
      </c>
      <c r="E51" s="82">
        <v>18876</v>
      </c>
      <c r="F51" s="82"/>
      <c r="G51" s="82"/>
      <c r="H51" s="82"/>
      <c r="I51" s="90">
        <f t="shared" si="0"/>
        <v>4.2239522941858537E-2</v>
      </c>
      <c r="J51" s="83">
        <f t="shared" si="1"/>
        <v>765</v>
      </c>
      <c r="K51" s="83">
        <f t="shared" si="2"/>
        <v>433</v>
      </c>
      <c r="L51" s="83">
        <f t="shared" si="3"/>
        <v>0</v>
      </c>
    </row>
    <row r="52" spans="1:12">
      <c r="A52" s="86">
        <v>56</v>
      </c>
      <c r="B52" s="85" t="s">
        <v>50</v>
      </c>
      <c r="C52" s="82">
        <v>114485</v>
      </c>
      <c r="D52" s="82">
        <v>120013</v>
      </c>
      <c r="E52" s="82">
        <v>120381</v>
      </c>
      <c r="F52" s="82"/>
      <c r="G52" s="82"/>
      <c r="H52" s="82"/>
      <c r="I52" s="90">
        <f t="shared" si="0"/>
        <v>5.1500196532296809E-2</v>
      </c>
      <c r="J52" s="83">
        <f t="shared" si="1"/>
        <v>5896</v>
      </c>
      <c r="K52" s="83">
        <f t="shared" si="2"/>
        <v>368</v>
      </c>
      <c r="L52" s="83">
        <f t="shared" si="3"/>
        <v>0</v>
      </c>
    </row>
    <row r="53" spans="1:12">
      <c r="A53" s="86">
        <v>58</v>
      </c>
      <c r="B53" s="85" t="s">
        <v>51</v>
      </c>
      <c r="C53" s="82">
        <v>2336</v>
      </c>
      <c r="D53" s="82">
        <v>2640</v>
      </c>
      <c r="E53" s="82">
        <v>2623</v>
      </c>
      <c r="F53" s="82"/>
      <c r="G53" s="82"/>
      <c r="H53" s="82"/>
      <c r="I53" s="90">
        <f t="shared" si="0"/>
        <v>0.1228595890410959</v>
      </c>
      <c r="J53" s="83">
        <f t="shared" si="1"/>
        <v>287</v>
      </c>
      <c r="K53" s="83">
        <f t="shared" si="2"/>
        <v>-17</v>
      </c>
      <c r="L53" s="83">
        <f t="shared" si="3"/>
        <v>0</v>
      </c>
    </row>
    <row r="54" spans="1:12">
      <c r="A54" s="86">
        <v>59</v>
      </c>
      <c r="B54" s="85" t="s">
        <v>52</v>
      </c>
      <c r="C54" s="82">
        <v>2033</v>
      </c>
      <c r="D54" s="82">
        <v>2117</v>
      </c>
      <c r="E54" s="82">
        <v>2105</v>
      </c>
      <c r="F54" s="82"/>
      <c r="G54" s="82"/>
      <c r="H54" s="82"/>
      <c r="I54" s="90">
        <f t="shared" si="0"/>
        <v>3.5415641908509592E-2</v>
      </c>
      <c r="J54" s="83">
        <f t="shared" si="1"/>
        <v>72</v>
      </c>
      <c r="K54" s="83">
        <f t="shared" si="2"/>
        <v>-12</v>
      </c>
      <c r="L54" s="83">
        <f t="shared" si="3"/>
        <v>0</v>
      </c>
    </row>
    <row r="55" spans="1:12">
      <c r="A55" s="86">
        <v>60</v>
      </c>
      <c r="B55" s="85" t="s">
        <v>53</v>
      </c>
      <c r="C55" s="82">
        <v>734</v>
      </c>
      <c r="D55" s="82">
        <v>750</v>
      </c>
      <c r="E55" s="82">
        <v>749</v>
      </c>
      <c r="F55" s="82"/>
      <c r="G55" s="82"/>
      <c r="H55" s="82"/>
      <c r="I55" s="90">
        <f t="shared" si="0"/>
        <v>2.0435967302452316E-2</v>
      </c>
      <c r="J55" s="83">
        <f t="shared" si="1"/>
        <v>15</v>
      </c>
      <c r="K55" s="83">
        <f t="shared" si="2"/>
        <v>-1</v>
      </c>
      <c r="L55" s="83">
        <f t="shared" si="3"/>
        <v>0</v>
      </c>
    </row>
    <row r="56" spans="1:12">
      <c r="A56" s="86">
        <v>61</v>
      </c>
      <c r="B56" s="85" t="s">
        <v>54</v>
      </c>
      <c r="C56" s="82">
        <v>3200</v>
      </c>
      <c r="D56" s="82">
        <v>3093</v>
      </c>
      <c r="E56" s="82">
        <v>3091</v>
      </c>
      <c r="F56" s="82"/>
      <c r="G56" s="82"/>
      <c r="H56" s="82"/>
      <c r="I56" s="90">
        <f t="shared" si="0"/>
        <v>-3.4062500000000002E-2</v>
      </c>
      <c r="J56" s="83">
        <f t="shared" si="1"/>
        <v>-109</v>
      </c>
      <c r="K56" s="83">
        <f t="shared" si="2"/>
        <v>-2</v>
      </c>
      <c r="L56" s="83">
        <f t="shared" si="3"/>
        <v>0</v>
      </c>
    </row>
    <row r="57" spans="1:12">
      <c r="A57" s="86">
        <v>62</v>
      </c>
      <c r="B57" s="85" t="s">
        <v>55</v>
      </c>
      <c r="C57" s="82">
        <v>7903</v>
      </c>
      <c r="D57" s="82">
        <v>8875</v>
      </c>
      <c r="E57" s="82">
        <v>8865</v>
      </c>
      <c r="F57" s="82"/>
      <c r="G57" s="82"/>
      <c r="H57" s="82"/>
      <c r="I57" s="90">
        <f t="shared" si="0"/>
        <v>0.1217259268632165</v>
      </c>
      <c r="J57" s="83">
        <f t="shared" si="1"/>
        <v>962</v>
      </c>
      <c r="K57" s="83">
        <f t="shared" si="2"/>
        <v>-10</v>
      </c>
      <c r="L57" s="83">
        <f t="shared" si="3"/>
        <v>0</v>
      </c>
    </row>
    <row r="58" spans="1:12">
      <c r="A58" s="86">
        <v>63</v>
      </c>
      <c r="B58" s="85" t="s">
        <v>56</v>
      </c>
      <c r="C58" s="82">
        <v>1634</v>
      </c>
      <c r="D58" s="82">
        <v>1963</v>
      </c>
      <c r="E58" s="82">
        <v>1816</v>
      </c>
      <c r="F58" s="82"/>
      <c r="G58" s="82"/>
      <c r="H58" s="82"/>
      <c r="I58" s="90">
        <f t="shared" si="0"/>
        <v>0.11138310893512852</v>
      </c>
      <c r="J58" s="83">
        <f t="shared" si="1"/>
        <v>182</v>
      </c>
      <c r="K58" s="83">
        <f t="shared" si="2"/>
        <v>-147</v>
      </c>
      <c r="L58" s="83">
        <f t="shared" si="3"/>
        <v>0</v>
      </c>
    </row>
    <row r="59" spans="1:12">
      <c r="A59" s="86">
        <v>64</v>
      </c>
      <c r="B59" s="85" t="s">
        <v>57</v>
      </c>
      <c r="C59" s="82">
        <v>7153</v>
      </c>
      <c r="D59" s="82">
        <v>7133</v>
      </c>
      <c r="E59" s="82">
        <v>7142</v>
      </c>
      <c r="F59" s="82"/>
      <c r="G59" s="82"/>
      <c r="H59" s="82"/>
      <c r="I59" s="90">
        <f t="shared" si="0"/>
        <v>-1.5378163008527891E-3</v>
      </c>
      <c r="J59" s="83">
        <f t="shared" si="1"/>
        <v>-11</v>
      </c>
      <c r="K59" s="83">
        <f t="shared" si="2"/>
        <v>9</v>
      </c>
      <c r="L59" s="83">
        <f t="shared" si="3"/>
        <v>0</v>
      </c>
    </row>
    <row r="60" spans="1:12">
      <c r="A60" s="86">
        <v>65</v>
      </c>
      <c r="B60" s="85" t="s">
        <v>58</v>
      </c>
      <c r="C60" s="82">
        <v>3903</v>
      </c>
      <c r="D60" s="82">
        <v>3731</v>
      </c>
      <c r="E60" s="82">
        <v>3729</v>
      </c>
      <c r="F60" s="82"/>
      <c r="G60" s="82"/>
      <c r="H60" s="82"/>
      <c r="I60" s="90">
        <f t="shared" si="0"/>
        <v>-4.4581091468101464E-2</v>
      </c>
      <c r="J60" s="83">
        <f t="shared" si="1"/>
        <v>-174</v>
      </c>
      <c r="K60" s="83">
        <f t="shared" si="2"/>
        <v>-2</v>
      </c>
      <c r="L60" s="83">
        <f t="shared" si="3"/>
        <v>0</v>
      </c>
    </row>
    <row r="61" spans="1:12">
      <c r="A61" s="86">
        <v>66</v>
      </c>
      <c r="B61" s="85" t="s">
        <v>59</v>
      </c>
      <c r="C61" s="82">
        <v>11750</v>
      </c>
      <c r="D61" s="82">
        <v>11846</v>
      </c>
      <c r="E61" s="82">
        <v>11904</v>
      </c>
      <c r="F61" s="82"/>
      <c r="G61" s="82"/>
      <c r="H61" s="82"/>
      <c r="I61" s="90">
        <f t="shared" si="0"/>
        <v>1.3106382978723404E-2</v>
      </c>
      <c r="J61" s="83">
        <f t="shared" si="1"/>
        <v>154</v>
      </c>
      <c r="K61" s="83">
        <f t="shared" si="2"/>
        <v>58</v>
      </c>
      <c r="L61" s="83">
        <f t="shared" si="3"/>
        <v>0</v>
      </c>
    </row>
    <row r="62" spans="1:12">
      <c r="A62" s="86">
        <v>68</v>
      </c>
      <c r="B62" s="85" t="s">
        <v>60</v>
      </c>
      <c r="C62" s="82">
        <v>56809</v>
      </c>
      <c r="D62" s="82">
        <v>61339</v>
      </c>
      <c r="E62" s="82">
        <v>61449</v>
      </c>
      <c r="F62" s="82"/>
      <c r="G62" s="82"/>
      <c r="H62" s="82"/>
      <c r="I62" s="90">
        <f t="shared" si="0"/>
        <v>8.167719903536412E-2</v>
      </c>
      <c r="J62" s="83">
        <f t="shared" si="1"/>
        <v>4640</v>
      </c>
      <c r="K62" s="83">
        <f t="shared" si="2"/>
        <v>110</v>
      </c>
      <c r="L62" s="83">
        <f t="shared" si="3"/>
        <v>0</v>
      </c>
    </row>
    <row r="63" spans="1:12">
      <c r="A63" s="86">
        <v>69</v>
      </c>
      <c r="B63" s="85" t="s">
        <v>61</v>
      </c>
      <c r="C63" s="82">
        <v>47598</v>
      </c>
      <c r="D63" s="82">
        <v>50222</v>
      </c>
      <c r="E63" s="82">
        <v>50339</v>
      </c>
      <c r="F63" s="82"/>
      <c r="G63" s="82"/>
      <c r="H63" s="82"/>
      <c r="I63" s="90">
        <f t="shared" si="0"/>
        <v>5.7586453212319845E-2</v>
      </c>
      <c r="J63" s="83">
        <f t="shared" si="1"/>
        <v>2741</v>
      </c>
      <c r="K63" s="83">
        <f t="shared" si="2"/>
        <v>117</v>
      </c>
      <c r="L63" s="83">
        <f t="shared" si="3"/>
        <v>0</v>
      </c>
    </row>
    <row r="64" spans="1:12">
      <c r="A64" s="86">
        <v>70</v>
      </c>
      <c r="B64" s="85" t="s">
        <v>62</v>
      </c>
      <c r="C64" s="82">
        <v>20101</v>
      </c>
      <c r="D64" s="82">
        <v>20045</v>
      </c>
      <c r="E64" s="82">
        <v>20032</v>
      </c>
      <c r="F64" s="82"/>
      <c r="G64" s="82"/>
      <c r="H64" s="82"/>
      <c r="I64" s="90">
        <f t="shared" si="0"/>
        <v>-3.4326650415402219E-3</v>
      </c>
      <c r="J64" s="83">
        <f t="shared" si="1"/>
        <v>-69</v>
      </c>
      <c r="K64" s="83">
        <f t="shared" si="2"/>
        <v>-13</v>
      </c>
      <c r="L64" s="83">
        <f t="shared" si="3"/>
        <v>0</v>
      </c>
    </row>
    <row r="65" spans="1:12">
      <c r="A65" s="86">
        <v>71</v>
      </c>
      <c r="B65" s="85" t="s">
        <v>63</v>
      </c>
      <c r="C65" s="82">
        <v>23369</v>
      </c>
      <c r="D65" s="82">
        <v>24857</v>
      </c>
      <c r="E65" s="82">
        <v>25038</v>
      </c>
      <c r="F65" s="82"/>
      <c r="G65" s="82"/>
      <c r="H65" s="82"/>
      <c r="I65" s="90">
        <f t="shared" si="0"/>
        <v>7.1419401771577726E-2</v>
      </c>
      <c r="J65" s="83">
        <f t="shared" si="1"/>
        <v>1669</v>
      </c>
      <c r="K65" s="83">
        <f t="shared" si="2"/>
        <v>181</v>
      </c>
      <c r="L65" s="83">
        <f t="shared" si="3"/>
        <v>0</v>
      </c>
    </row>
    <row r="66" spans="1:12">
      <c r="A66" s="86">
        <v>72</v>
      </c>
      <c r="B66" s="85" t="s">
        <v>64</v>
      </c>
      <c r="C66" s="82">
        <v>813</v>
      </c>
      <c r="D66" s="82">
        <v>930</v>
      </c>
      <c r="E66" s="82">
        <v>923</v>
      </c>
      <c r="F66" s="82"/>
      <c r="G66" s="82"/>
      <c r="H66" s="82"/>
      <c r="I66" s="90">
        <f t="shared" si="0"/>
        <v>0.13530135301353013</v>
      </c>
      <c r="J66" s="83">
        <f t="shared" si="1"/>
        <v>110</v>
      </c>
      <c r="K66" s="83">
        <f t="shared" si="2"/>
        <v>-7</v>
      </c>
      <c r="L66" s="83">
        <f t="shared" si="3"/>
        <v>0</v>
      </c>
    </row>
    <row r="67" spans="1:12">
      <c r="A67" s="86">
        <v>73</v>
      </c>
      <c r="B67" s="85" t="s">
        <v>65</v>
      </c>
      <c r="C67" s="82">
        <v>7291</v>
      </c>
      <c r="D67" s="82">
        <v>7397</v>
      </c>
      <c r="E67" s="82">
        <v>7406</v>
      </c>
      <c r="F67" s="82"/>
      <c r="G67" s="82"/>
      <c r="H67" s="82"/>
      <c r="I67" s="90">
        <f t="shared" si="0"/>
        <v>1.5772870662460567E-2</v>
      </c>
      <c r="J67" s="83">
        <f t="shared" si="1"/>
        <v>115</v>
      </c>
      <c r="K67" s="83">
        <f t="shared" si="2"/>
        <v>9</v>
      </c>
      <c r="L67" s="83">
        <f t="shared" si="3"/>
        <v>0</v>
      </c>
    </row>
    <row r="68" spans="1:12">
      <c r="A68" s="86">
        <v>74</v>
      </c>
      <c r="B68" s="85" t="s">
        <v>66</v>
      </c>
      <c r="C68" s="82">
        <v>8142</v>
      </c>
      <c r="D68" s="82">
        <v>8870</v>
      </c>
      <c r="E68" s="82">
        <v>8991</v>
      </c>
      <c r="F68" s="82"/>
      <c r="G68" s="82"/>
      <c r="H68" s="82"/>
      <c r="I68" s="90">
        <f t="shared" ref="I68:I92" si="4">(E68-C68)/C68</f>
        <v>0.10427413411938098</v>
      </c>
      <c r="J68" s="83">
        <f t="shared" ref="J68:J92" si="5">E68-C68</f>
        <v>849</v>
      </c>
      <c r="K68" s="83">
        <f t="shared" ref="K68:K92" si="6">E68-D68</f>
        <v>121</v>
      </c>
      <c r="L68" s="83">
        <f t="shared" ref="L68:L92" si="7">H68-G68</f>
        <v>0</v>
      </c>
    </row>
    <row r="69" spans="1:12">
      <c r="A69" s="86">
        <v>75</v>
      </c>
      <c r="B69" s="85" t="s">
        <v>67</v>
      </c>
      <c r="C69" s="82">
        <v>2260</v>
      </c>
      <c r="D69" s="82">
        <v>2617</v>
      </c>
      <c r="E69" s="82">
        <v>2622</v>
      </c>
      <c r="F69" s="82"/>
      <c r="G69" s="82"/>
      <c r="H69" s="82"/>
      <c r="I69" s="90">
        <f t="shared" si="4"/>
        <v>0.16017699115044248</v>
      </c>
      <c r="J69" s="83">
        <f t="shared" si="5"/>
        <v>362</v>
      </c>
      <c r="K69" s="83">
        <f t="shared" si="6"/>
        <v>5</v>
      </c>
      <c r="L69" s="83">
        <f t="shared" si="7"/>
        <v>0</v>
      </c>
    </row>
    <row r="70" spans="1:12">
      <c r="A70" s="86">
        <v>77</v>
      </c>
      <c r="B70" s="85" t="s">
        <v>68</v>
      </c>
      <c r="C70" s="82">
        <v>5681</v>
      </c>
      <c r="D70" s="82">
        <v>5811</v>
      </c>
      <c r="E70" s="82">
        <v>5896</v>
      </c>
      <c r="F70" s="82"/>
      <c r="G70" s="82"/>
      <c r="H70" s="82"/>
      <c r="I70" s="90">
        <f t="shared" si="4"/>
        <v>3.7845449744763247E-2</v>
      </c>
      <c r="J70" s="83">
        <f t="shared" si="5"/>
        <v>215</v>
      </c>
      <c r="K70" s="83">
        <f t="shared" si="6"/>
        <v>85</v>
      </c>
      <c r="L70" s="83">
        <f t="shared" si="7"/>
        <v>0</v>
      </c>
    </row>
    <row r="71" spans="1:12">
      <c r="A71" s="86">
        <v>78</v>
      </c>
      <c r="B71" s="85" t="s">
        <v>69</v>
      </c>
      <c r="C71" s="82">
        <v>1852</v>
      </c>
      <c r="D71" s="82">
        <v>1936</v>
      </c>
      <c r="E71" s="82">
        <v>1825</v>
      </c>
      <c r="F71" s="82"/>
      <c r="G71" s="82"/>
      <c r="H71" s="82"/>
      <c r="I71" s="90">
        <f t="shared" si="4"/>
        <v>-1.4578833693304536E-2</v>
      </c>
      <c r="J71" s="83">
        <f t="shared" si="5"/>
        <v>-27</v>
      </c>
      <c r="K71" s="83">
        <f t="shared" si="6"/>
        <v>-111</v>
      </c>
      <c r="L71" s="83">
        <f t="shared" si="7"/>
        <v>0</v>
      </c>
    </row>
    <row r="72" spans="1:12">
      <c r="A72" s="86">
        <v>79</v>
      </c>
      <c r="B72" s="85" t="s">
        <v>70</v>
      </c>
      <c r="C72" s="82">
        <v>8025</v>
      </c>
      <c r="D72" s="82">
        <v>8098</v>
      </c>
      <c r="E72" s="82">
        <v>8235</v>
      </c>
      <c r="F72" s="82"/>
      <c r="G72" s="82"/>
      <c r="H72" s="82"/>
      <c r="I72" s="90">
        <f t="shared" si="4"/>
        <v>2.6168224299065422E-2</v>
      </c>
      <c r="J72" s="83">
        <f t="shared" si="5"/>
        <v>210</v>
      </c>
      <c r="K72" s="83">
        <f t="shared" si="6"/>
        <v>137</v>
      </c>
      <c r="L72" s="83">
        <f t="shared" si="7"/>
        <v>0</v>
      </c>
    </row>
    <row r="73" spans="1:12">
      <c r="A73" s="86">
        <v>80</v>
      </c>
      <c r="B73" s="85" t="s">
        <v>71</v>
      </c>
      <c r="C73" s="82">
        <v>20708</v>
      </c>
      <c r="D73" s="82">
        <v>22762</v>
      </c>
      <c r="E73" s="82">
        <v>22540</v>
      </c>
      <c r="F73" s="82"/>
      <c r="G73" s="82"/>
      <c r="H73" s="82"/>
      <c r="I73" s="90">
        <f t="shared" si="4"/>
        <v>8.8468224840641305E-2</v>
      </c>
      <c r="J73" s="83">
        <f t="shared" si="5"/>
        <v>1832</v>
      </c>
      <c r="K73" s="83">
        <f t="shared" si="6"/>
        <v>-222</v>
      </c>
      <c r="L73" s="83">
        <f t="shared" si="7"/>
        <v>0</v>
      </c>
    </row>
    <row r="74" spans="1:12">
      <c r="A74" s="86">
        <v>81</v>
      </c>
      <c r="B74" s="85" t="s">
        <v>72</v>
      </c>
      <c r="C74" s="82">
        <v>55363</v>
      </c>
      <c r="D74" s="82">
        <v>48835</v>
      </c>
      <c r="E74" s="82">
        <v>49079</v>
      </c>
      <c r="F74" s="82"/>
      <c r="G74" s="82"/>
      <c r="H74" s="82"/>
      <c r="I74" s="90">
        <f t="shared" si="4"/>
        <v>-0.11350540975019417</v>
      </c>
      <c r="J74" s="83">
        <f t="shared" si="5"/>
        <v>-6284</v>
      </c>
      <c r="K74" s="83">
        <f t="shared" si="6"/>
        <v>244</v>
      </c>
      <c r="L74" s="83">
        <f t="shared" si="7"/>
        <v>0</v>
      </c>
    </row>
    <row r="75" spans="1:12">
      <c r="A75" s="86">
        <v>82</v>
      </c>
      <c r="B75" s="85" t="s">
        <v>73</v>
      </c>
      <c r="C75" s="82">
        <v>50087</v>
      </c>
      <c r="D75" s="82">
        <v>50631</v>
      </c>
      <c r="E75" s="82">
        <v>50445</v>
      </c>
      <c r="F75" s="82"/>
      <c r="G75" s="82"/>
      <c r="H75" s="82"/>
      <c r="I75" s="90">
        <f t="shared" si="4"/>
        <v>7.1475632399624657E-3</v>
      </c>
      <c r="J75" s="83">
        <f t="shared" si="5"/>
        <v>358</v>
      </c>
      <c r="K75" s="83">
        <f t="shared" si="6"/>
        <v>-186</v>
      </c>
      <c r="L75" s="83">
        <f t="shared" si="7"/>
        <v>0</v>
      </c>
    </row>
    <row r="76" spans="1:12">
      <c r="A76" s="86">
        <v>84</v>
      </c>
      <c r="B76" s="85" t="s">
        <v>74</v>
      </c>
      <c r="C76" s="82">
        <v>2682</v>
      </c>
      <c r="D76" s="82">
        <v>3873</v>
      </c>
      <c r="E76" s="82">
        <v>3963</v>
      </c>
      <c r="F76" s="82"/>
      <c r="G76" s="82"/>
      <c r="H76" s="82"/>
      <c r="I76" s="90">
        <f t="shared" si="4"/>
        <v>0.47762863534675615</v>
      </c>
      <c r="J76" s="83">
        <f t="shared" si="5"/>
        <v>1281</v>
      </c>
      <c r="K76" s="83">
        <f t="shared" si="6"/>
        <v>90</v>
      </c>
      <c r="L76" s="83">
        <f t="shared" si="7"/>
        <v>0</v>
      </c>
    </row>
    <row r="77" spans="1:12">
      <c r="A77" s="86">
        <v>85</v>
      </c>
      <c r="B77" s="85" t="s">
        <v>75</v>
      </c>
      <c r="C77" s="82">
        <v>32405</v>
      </c>
      <c r="D77" s="82">
        <v>34798</v>
      </c>
      <c r="E77" s="82">
        <v>35016</v>
      </c>
      <c r="F77" s="82"/>
      <c r="G77" s="82"/>
      <c r="H77" s="82"/>
      <c r="I77" s="90">
        <f t="shared" si="4"/>
        <v>8.0573985496065426E-2</v>
      </c>
      <c r="J77" s="83">
        <f t="shared" si="5"/>
        <v>2611</v>
      </c>
      <c r="K77" s="83">
        <f t="shared" si="6"/>
        <v>218</v>
      </c>
      <c r="L77" s="83">
        <f t="shared" si="7"/>
        <v>0</v>
      </c>
    </row>
    <row r="78" spans="1:12">
      <c r="A78" s="86">
        <v>86</v>
      </c>
      <c r="B78" s="85" t="s">
        <v>76</v>
      </c>
      <c r="C78" s="82">
        <v>22479</v>
      </c>
      <c r="D78" s="82">
        <v>24961</v>
      </c>
      <c r="E78" s="82">
        <v>25120</v>
      </c>
      <c r="F78" s="82"/>
      <c r="G78" s="82"/>
      <c r="H78" s="82"/>
      <c r="I78" s="90">
        <f t="shared" si="4"/>
        <v>0.11748743271497843</v>
      </c>
      <c r="J78" s="83">
        <f t="shared" si="5"/>
        <v>2641</v>
      </c>
      <c r="K78" s="83">
        <f t="shared" si="6"/>
        <v>159</v>
      </c>
      <c r="L78" s="83">
        <f t="shared" si="7"/>
        <v>0</v>
      </c>
    </row>
    <row r="79" spans="1:12">
      <c r="A79" s="86">
        <v>87</v>
      </c>
      <c r="B79" s="85" t="s">
        <v>77</v>
      </c>
      <c r="C79" s="82">
        <v>1475</v>
      </c>
      <c r="D79" s="82">
        <v>1607</v>
      </c>
      <c r="E79" s="82">
        <v>1610</v>
      </c>
      <c r="F79" s="82"/>
      <c r="G79" s="82"/>
      <c r="H79" s="82"/>
      <c r="I79" s="90">
        <f t="shared" si="4"/>
        <v>9.152542372881356E-2</v>
      </c>
      <c r="J79" s="83">
        <f t="shared" si="5"/>
        <v>135</v>
      </c>
      <c r="K79" s="83">
        <f t="shared" si="6"/>
        <v>3</v>
      </c>
      <c r="L79" s="83">
        <f t="shared" si="7"/>
        <v>0</v>
      </c>
    </row>
    <row r="80" spans="1:12">
      <c r="A80" s="86">
        <v>88</v>
      </c>
      <c r="B80" s="85" t="s">
        <v>78</v>
      </c>
      <c r="C80" s="82">
        <v>4673</v>
      </c>
      <c r="D80" s="82">
        <v>5010</v>
      </c>
      <c r="E80" s="82">
        <v>5030</v>
      </c>
      <c r="F80" s="82"/>
      <c r="G80" s="82"/>
      <c r="H80" s="82"/>
      <c r="I80" s="90">
        <f t="shared" si="4"/>
        <v>7.6396319280975816E-2</v>
      </c>
      <c r="J80" s="83">
        <f t="shared" si="5"/>
        <v>357</v>
      </c>
      <c r="K80" s="83">
        <f t="shared" si="6"/>
        <v>20</v>
      </c>
      <c r="L80" s="83">
        <f t="shared" si="7"/>
        <v>0</v>
      </c>
    </row>
    <row r="81" spans="1:12">
      <c r="A81" s="86">
        <v>90</v>
      </c>
      <c r="B81" s="85" t="s">
        <v>79</v>
      </c>
      <c r="C81" s="82">
        <v>1454</v>
      </c>
      <c r="D81" s="82">
        <v>1454</v>
      </c>
      <c r="E81" s="82">
        <v>1450</v>
      </c>
      <c r="F81" s="82"/>
      <c r="G81" s="82"/>
      <c r="H81" s="82"/>
      <c r="I81" s="90">
        <f t="shared" si="4"/>
        <v>-2.751031636863824E-3</v>
      </c>
      <c r="J81" s="83">
        <f t="shared" si="5"/>
        <v>-4</v>
      </c>
      <c r="K81" s="83">
        <f t="shared" si="6"/>
        <v>-4</v>
      </c>
      <c r="L81" s="83">
        <f t="shared" si="7"/>
        <v>0</v>
      </c>
    </row>
    <row r="82" spans="1:12">
      <c r="A82" s="86">
        <v>91</v>
      </c>
      <c r="B82" s="85" t="s">
        <v>80</v>
      </c>
      <c r="C82" s="82">
        <v>276</v>
      </c>
      <c r="D82" s="82">
        <v>435</v>
      </c>
      <c r="E82" s="82">
        <v>502</v>
      </c>
      <c r="F82" s="82"/>
      <c r="G82" s="82"/>
      <c r="H82" s="82"/>
      <c r="I82" s="90">
        <f t="shared" si="4"/>
        <v>0.8188405797101449</v>
      </c>
      <c r="J82" s="83">
        <f t="shared" si="5"/>
        <v>226</v>
      </c>
      <c r="K82" s="83">
        <f t="shared" si="6"/>
        <v>67</v>
      </c>
      <c r="L82" s="83">
        <f t="shared" si="7"/>
        <v>0</v>
      </c>
    </row>
    <row r="83" spans="1:12">
      <c r="A83" s="86">
        <v>92</v>
      </c>
      <c r="B83" s="85" t="s">
        <v>81</v>
      </c>
      <c r="C83" s="82">
        <v>3424</v>
      </c>
      <c r="D83" s="82">
        <v>3197</v>
      </c>
      <c r="E83" s="82">
        <v>3203</v>
      </c>
      <c r="F83" s="82"/>
      <c r="G83" s="82"/>
      <c r="H83" s="82"/>
      <c r="I83" s="90">
        <f t="shared" si="4"/>
        <v>-6.4544392523364483E-2</v>
      </c>
      <c r="J83" s="83">
        <f t="shared" si="5"/>
        <v>-221</v>
      </c>
      <c r="K83" s="83">
        <f t="shared" si="6"/>
        <v>6</v>
      </c>
      <c r="L83" s="83">
        <f t="shared" si="7"/>
        <v>0</v>
      </c>
    </row>
    <row r="84" spans="1:12">
      <c r="A84" s="86">
        <v>93</v>
      </c>
      <c r="B84" s="85" t="s">
        <v>82</v>
      </c>
      <c r="C84" s="82">
        <v>7903</v>
      </c>
      <c r="D84" s="82">
        <v>8406</v>
      </c>
      <c r="E84" s="82">
        <v>8614</v>
      </c>
      <c r="F84" s="82"/>
      <c r="G84" s="82"/>
      <c r="H84" s="82"/>
      <c r="I84" s="90">
        <f t="shared" si="4"/>
        <v>8.9965835758572699E-2</v>
      </c>
      <c r="J84" s="83">
        <f t="shared" si="5"/>
        <v>711</v>
      </c>
      <c r="K84" s="83">
        <f t="shared" si="6"/>
        <v>208</v>
      </c>
      <c r="L84" s="83">
        <f t="shared" si="7"/>
        <v>0</v>
      </c>
    </row>
    <row r="85" spans="1:12">
      <c r="A85" s="86">
        <v>94</v>
      </c>
      <c r="B85" s="85" t="s">
        <v>83</v>
      </c>
      <c r="C85" s="82">
        <v>10143</v>
      </c>
      <c r="D85" s="82">
        <v>10844</v>
      </c>
      <c r="E85" s="82">
        <v>10862</v>
      </c>
      <c r="F85" s="82"/>
      <c r="G85" s="82"/>
      <c r="H85" s="82"/>
      <c r="I85" s="90">
        <f t="shared" si="4"/>
        <v>7.0886325544710638E-2</v>
      </c>
      <c r="J85" s="83">
        <f t="shared" si="5"/>
        <v>719</v>
      </c>
      <c r="K85" s="83">
        <f t="shared" si="6"/>
        <v>18</v>
      </c>
      <c r="L85" s="83">
        <f t="shared" si="7"/>
        <v>0</v>
      </c>
    </row>
    <row r="86" spans="1:12">
      <c r="A86" s="86">
        <v>95</v>
      </c>
      <c r="B86" s="85" t="s">
        <v>84</v>
      </c>
      <c r="C86" s="82">
        <v>11789</v>
      </c>
      <c r="D86" s="82">
        <v>11953</v>
      </c>
      <c r="E86" s="82">
        <v>11949</v>
      </c>
      <c r="F86" s="82"/>
      <c r="G86" s="82"/>
      <c r="H86" s="82"/>
      <c r="I86" s="90">
        <f t="shared" si="4"/>
        <v>1.3571973873950293E-2</v>
      </c>
      <c r="J86" s="83">
        <f t="shared" si="5"/>
        <v>160</v>
      </c>
      <c r="K86" s="83">
        <f t="shared" si="6"/>
        <v>-4</v>
      </c>
      <c r="L86" s="83">
        <f t="shared" si="7"/>
        <v>0</v>
      </c>
    </row>
    <row r="87" spans="1:12">
      <c r="A87" s="86">
        <v>96</v>
      </c>
      <c r="B87" s="85" t="s">
        <v>85</v>
      </c>
      <c r="C87" s="82">
        <v>30238</v>
      </c>
      <c r="D87" s="82">
        <v>31880</v>
      </c>
      <c r="E87" s="82">
        <v>32240</v>
      </c>
      <c r="F87" s="82"/>
      <c r="G87" s="82"/>
      <c r="H87" s="82"/>
      <c r="I87" s="90">
        <f t="shared" si="4"/>
        <v>6.6208082545141878E-2</v>
      </c>
      <c r="J87" s="83">
        <f t="shared" si="5"/>
        <v>2002</v>
      </c>
      <c r="K87" s="83">
        <f t="shared" si="6"/>
        <v>360</v>
      </c>
      <c r="L87" s="83">
        <f t="shared" si="7"/>
        <v>0</v>
      </c>
    </row>
    <row r="88" spans="1:12">
      <c r="A88" s="86">
        <v>97</v>
      </c>
      <c r="B88" s="85" t="s">
        <v>86</v>
      </c>
      <c r="C88" s="82">
        <v>18276</v>
      </c>
      <c r="D88" s="82">
        <v>13949</v>
      </c>
      <c r="E88" s="82">
        <v>13746</v>
      </c>
      <c r="F88" s="82"/>
      <c r="G88" s="82"/>
      <c r="H88" s="82"/>
      <c r="I88" s="90">
        <f t="shared" si="4"/>
        <v>-0.24786605384110308</v>
      </c>
      <c r="J88" s="83">
        <f t="shared" si="5"/>
        <v>-4530</v>
      </c>
      <c r="K88" s="83">
        <f t="shared" si="6"/>
        <v>-203</v>
      </c>
      <c r="L88" s="83">
        <f t="shared" si="7"/>
        <v>0</v>
      </c>
    </row>
    <row r="89" spans="1:12">
      <c r="A89" s="86">
        <v>98</v>
      </c>
      <c r="B89" s="85" t="s">
        <v>87</v>
      </c>
      <c r="C89" s="82">
        <v>448</v>
      </c>
      <c r="D89" s="82">
        <v>393</v>
      </c>
      <c r="E89" s="82">
        <v>395</v>
      </c>
      <c r="F89" s="82"/>
      <c r="G89" s="82"/>
      <c r="H89" s="82"/>
      <c r="I89" s="90">
        <f t="shared" si="4"/>
        <v>-0.11830357142857142</v>
      </c>
      <c r="J89" s="83">
        <f t="shared" si="5"/>
        <v>-53</v>
      </c>
      <c r="K89" s="83">
        <f t="shared" si="6"/>
        <v>2</v>
      </c>
      <c r="L89" s="83">
        <f t="shared" si="7"/>
        <v>0</v>
      </c>
    </row>
    <row r="90" spans="1:12">
      <c r="A90" s="86">
        <v>99</v>
      </c>
      <c r="B90" s="85" t="s">
        <v>88</v>
      </c>
      <c r="C90" s="82">
        <v>455</v>
      </c>
      <c r="D90" s="82">
        <v>440</v>
      </c>
      <c r="E90" s="82">
        <v>437</v>
      </c>
      <c r="F90" s="82"/>
      <c r="G90" s="82"/>
      <c r="H90" s="82"/>
      <c r="I90" s="90">
        <f t="shared" si="4"/>
        <v>-3.9560439560439559E-2</v>
      </c>
      <c r="J90" s="83">
        <f t="shared" si="5"/>
        <v>-18</v>
      </c>
      <c r="K90" s="83">
        <f t="shared" si="6"/>
        <v>-3</v>
      </c>
      <c r="L90" s="83">
        <f t="shared" si="7"/>
        <v>0</v>
      </c>
    </row>
    <row r="91" spans="1:12" s="157" customFormat="1">
      <c r="A91" s="86"/>
      <c r="B91" s="85" t="s">
        <v>285</v>
      </c>
      <c r="C91" s="82"/>
      <c r="D91" s="82">
        <v>41190</v>
      </c>
      <c r="E91" s="82">
        <v>41359</v>
      </c>
      <c r="F91" s="82"/>
      <c r="G91" s="82"/>
      <c r="H91" s="82"/>
      <c r="I91" s="90"/>
      <c r="J91" s="83"/>
      <c r="K91" s="83"/>
      <c r="L91" s="83"/>
    </row>
    <row r="92" spans="1:12" s="116" customFormat="1" ht="14.45" customHeight="1">
      <c r="A92" s="195" t="s">
        <v>89</v>
      </c>
      <c r="B92" s="195"/>
      <c r="C92" s="118">
        <v>1779506</v>
      </c>
      <c r="D92" s="118">
        <v>1875903</v>
      </c>
      <c r="E92" s="118">
        <v>1883638</v>
      </c>
      <c r="F92" s="118"/>
      <c r="G92" s="118"/>
      <c r="H92" s="118"/>
      <c r="I92" s="113">
        <f t="shared" si="4"/>
        <v>5.8517363807708431E-2</v>
      </c>
      <c r="J92" s="119">
        <f t="shared" si="5"/>
        <v>104132</v>
      </c>
      <c r="K92" s="119">
        <f t="shared" si="6"/>
        <v>7735</v>
      </c>
      <c r="L92" s="83">
        <f t="shared" si="7"/>
        <v>0</v>
      </c>
    </row>
    <row r="93" spans="1:12">
      <c r="A93" s="7"/>
      <c r="B93" s="7"/>
    </row>
    <row r="94" spans="1:12">
      <c r="E94" s="165"/>
      <c r="F94" s="165"/>
    </row>
    <row r="95" spans="1:12">
      <c r="E95" s="165"/>
      <c r="F95" s="165"/>
    </row>
    <row r="97" spans="3:8">
      <c r="C97" s="169"/>
      <c r="D97" s="169"/>
      <c r="E97" s="169"/>
      <c r="F97" s="169"/>
      <c r="G97" s="169"/>
      <c r="H97" s="169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0" zoomScaleNormal="80" workbookViewId="0">
      <selection activeCell="U13" sqref="U13"/>
    </sheetView>
  </sheetViews>
  <sheetFormatPr defaultRowHeight="15"/>
  <cols>
    <col min="2" max="2" width="19.140625" customWidth="1"/>
    <col min="3" max="3" width="13.140625" style="154" customWidth="1"/>
    <col min="4" max="4" width="13.140625" style="153" customWidth="1"/>
    <col min="5" max="5" width="13.140625" style="155" customWidth="1"/>
    <col min="6" max="8" width="13.140625" style="157" customWidth="1"/>
    <col min="9" max="9" width="34.85546875" customWidth="1"/>
    <col min="10" max="10" width="34.5703125" customWidth="1"/>
    <col min="11" max="11" width="31" customWidth="1"/>
    <col min="12" max="12" width="31" style="157" customWidth="1"/>
  </cols>
  <sheetData>
    <row r="1" spans="1:12" s="157" customFormat="1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2" ht="43.5" customHeight="1">
      <c r="A2" s="92" t="s">
        <v>91</v>
      </c>
      <c r="B2" s="92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340</v>
      </c>
      <c r="J2" s="92" t="s">
        <v>341</v>
      </c>
      <c r="K2" s="2" t="s">
        <v>342</v>
      </c>
      <c r="L2" s="163" t="s">
        <v>343</v>
      </c>
    </row>
    <row r="3" spans="1:12">
      <c r="A3" s="75">
        <v>1</v>
      </c>
      <c r="B3" s="89" t="s">
        <v>92</v>
      </c>
      <c r="C3" s="25">
        <v>249090</v>
      </c>
      <c r="D3" s="25">
        <v>255535</v>
      </c>
      <c r="E3" s="25">
        <v>257220</v>
      </c>
      <c r="F3" s="25"/>
      <c r="G3" s="25"/>
      <c r="H3" s="25"/>
      <c r="I3" s="90">
        <f>(E3-C3)/C3</f>
        <v>3.2638805251114053E-2</v>
      </c>
      <c r="J3" s="25">
        <f>E3-C3</f>
        <v>8130</v>
      </c>
      <c r="K3" s="25">
        <f>E3-D3</f>
        <v>1685</v>
      </c>
      <c r="L3" s="25">
        <f>H3-G3</f>
        <v>0</v>
      </c>
    </row>
    <row r="4" spans="1:12">
      <c r="A4" s="75">
        <v>2</v>
      </c>
      <c r="B4" s="89" t="s">
        <v>93</v>
      </c>
      <c r="C4" s="25">
        <v>43690</v>
      </c>
      <c r="D4" s="25">
        <v>46437</v>
      </c>
      <c r="E4" s="25">
        <v>46952</v>
      </c>
      <c r="F4" s="25"/>
      <c r="G4" s="25"/>
      <c r="H4" s="25"/>
      <c r="I4" s="90">
        <f t="shared" ref="I4:I67" si="0">(E4-C4)/C4</f>
        <v>7.466239414053559E-2</v>
      </c>
      <c r="J4" s="25">
        <f t="shared" ref="J4:J67" si="1">E4-C4</f>
        <v>3262</v>
      </c>
      <c r="K4" s="25">
        <f t="shared" ref="K4:K67" si="2">E4-D4</f>
        <v>515</v>
      </c>
      <c r="L4" s="25">
        <f t="shared" ref="L4:L67" si="3">H4-G4</f>
        <v>0</v>
      </c>
    </row>
    <row r="5" spans="1:12">
      <c r="A5" s="75">
        <v>3</v>
      </c>
      <c r="B5" s="89" t="s">
        <v>94</v>
      </c>
      <c r="C5" s="25">
        <v>83015</v>
      </c>
      <c r="D5" s="25">
        <v>84323</v>
      </c>
      <c r="E5" s="25">
        <v>86078</v>
      </c>
      <c r="F5" s="25"/>
      <c r="G5" s="25"/>
      <c r="H5" s="25"/>
      <c r="I5" s="90">
        <f t="shared" si="0"/>
        <v>3.6896946334999702E-2</v>
      </c>
      <c r="J5" s="25">
        <f t="shared" si="1"/>
        <v>3063</v>
      </c>
      <c r="K5" s="25">
        <f t="shared" si="2"/>
        <v>1755</v>
      </c>
      <c r="L5" s="25">
        <f t="shared" si="3"/>
        <v>0</v>
      </c>
    </row>
    <row r="6" spans="1:12">
      <c r="A6" s="75">
        <v>4</v>
      </c>
      <c r="B6" s="89" t="s">
        <v>95</v>
      </c>
      <c r="C6" s="25">
        <v>23565</v>
      </c>
      <c r="D6" s="25">
        <v>23390</v>
      </c>
      <c r="E6" s="25">
        <v>25742</v>
      </c>
      <c r="F6" s="25"/>
      <c r="G6" s="25"/>
      <c r="H6" s="25"/>
      <c r="I6" s="90">
        <f t="shared" si="0"/>
        <v>9.23827710587736E-2</v>
      </c>
      <c r="J6" s="25">
        <f t="shared" si="1"/>
        <v>2177</v>
      </c>
      <c r="K6" s="25">
        <f t="shared" si="2"/>
        <v>2352</v>
      </c>
      <c r="L6" s="25">
        <f t="shared" si="3"/>
        <v>0</v>
      </c>
    </row>
    <row r="7" spans="1:12">
      <c r="A7" s="75">
        <v>5</v>
      </c>
      <c r="B7" s="89" t="s">
        <v>96</v>
      </c>
      <c r="C7" s="25">
        <v>34341</v>
      </c>
      <c r="D7" s="25">
        <v>35428</v>
      </c>
      <c r="E7" s="25">
        <v>36728</v>
      </c>
      <c r="F7" s="25"/>
      <c r="G7" s="25"/>
      <c r="H7" s="25"/>
      <c r="I7" s="90">
        <f t="shared" si="0"/>
        <v>6.950875047319531E-2</v>
      </c>
      <c r="J7" s="25">
        <f t="shared" si="1"/>
        <v>2387</v>
      </c>
      <c r="K7" s="25">
        <f t="shared" si="2"/>
        <v>1300</v>
      </c>
      <c r="L7" s="25">
        <f t="shared" si="3"/>
        <v>0</v>
      </c>
    </row>
    <row r="8" spans="1:12">
      <c r="A8" s="75">
        <v>6</v>
      </c>
      <c r="B8" s="89" t="s">
        <v>97</v>
      </c>
      <c r="C8" s="25">
        <v>891853</v>
      </c>
      <c r="D8" s="25">
        <v>917738</v>
      </c>
      <c r="E8" s="25">
        <v>919527</v>
      </c>
      <c r="F8" s="25"/>
      <c r="G8" s="25"/>
      <c r="H8" s="25"/>
      <c r="I8" s="90">
        <f t="shared" si="0"/>
        <v>3.1029777328775033E-2</v>
      </c>
      <c r="J8" s="25">
        <f t="shared" si="1"/>
        <v>27674</v>
      </c>
      <c r="K8" s="25">
        <f t="shared" si="2"/>
        <v>1789</v>
      </c>
      <c r="L8" s="25">
        <f t="shared" si="3"/>
        <v>0</v>
      </c>
    </row>
    <row r="9" spans="1:12">
      <c r="A9" s="75">
        <v>7</v>
      </c>
      <c r="B9" s="89" t="s">
        <v>98</v>
      </c>
      <c r="C9" s="25">
        <v>430848</v>
      </c>
      <c r="D9" s="25">
        <v>439790</v>
      </c>
      <c r="E9" s="25">
        <v>458468</v>
      </c>
      <c r="F9" s="25"/>
      <c r="G9" s="25"/>
      <c r="H9" s="25"/>
      <c r="I9" s="90">
        <f t="shared" si="0"/>
        <v>6.4106134878193707E-2</v>
      </c>
      <c r="J9" s="25">
        <f t="shared" si="1"/>
        <v>27620</v>
      </c>
      <c r="K9" s="25">
        <f t="shared" si="2"/>
        <v>18678</v>
      </c>
      <c r="L9" s="25">
        <f t="shared" si="3"/>
        <v>0</v>
      </c>
    </row>
    <row r="10" spans="1:12">
      <c r="A10" s="75">
        <v>8</v>
      </c>
      <c r="B10" s="89" t="s">
        <v>99</v>
      </c>
      <c r="C10" s="25">
        <v>22696</v>
      </c>
      <c r="D10" s="25">
        <v>22306</v>
      </c>
      <c r="E10" s="25">
        <v>23435</v>
      </c>
      <c r="F10" s="25"/>
      <c r="G10" s="25"/>
      <c r="H10" s="25"/>
      <c r="I10" s="90">
        <f t="shared" si="0"/>
        <v>3.2560803665844198E-2</v>
      </c>
      <c r="J10" s="25">
        <f t="shared" si="1"/>
        <v>739</v>
      </c>
      <c r="K10" s="25">
        <f t="shared" si="2"/>
        <v>1129</v>
      </c>
      <c r="L10" s="25">
        <f t="shared" si="3"/>
        <v>0</v>
      </c>
    </row>
    <row r="11" spans="1:12">
      <c r="A11" s="75">
        <v>9</v>
      </c>
      <c r="B11" s="89" t="s">
        <v>100</v>
      </c>
      <c r="C11" s="25">
        <v>143652</v>
      </c>
      <c r="D11" s="25">
        <v>145176</v>
      </c>
      <c r="E11" s="25">
        <v>150579</v>
      </c>
      <c r="F11" s="25"/>
      <c r="G11" s="25"/>
      <c r="H11" s="25"/>
      <c r="I11" s="90">
        <f t="shared" si="0"/>
        <v>4.8220700025060563E-2</v>
      </c>
      <c r="J11" s="25">
        <f t="shared" si="1"/>
        <v>6927</v>
      </c>
      <c r="K11" s="25">
        <f t="shared" si="2"/>
        <v>5403</v>
      </c>
      <c r="L11" s="25">
        <f t="shared" si="3"/>
        <v>0</v>
      </c>
    </row>
    <row r="12" spans="1:12">
      <c r="A12" s="75">
        <v>10</v>
      </c>
      <c r="B12" s="89" t="s">
        <v>101</v>
      </c>
      <c r="C12" s="25">
        <v>151821</v>
      </c>
      <c r="D12" s="25">
        <v>155202</v>
      </c>
      <c r="E12" s="25">
        <v>159436</v>
      </c>
      <c r="F12" s="25"/>
      <c r="G12" s="25"/>
      <c r="H12" s="25"/>
      <c r="I12" s="90">
        <f t="shared" si="0"/>
        <v>5.0157751562695543E-2</v>
      </c>
      <c r="J12" s="25">
        <f t="shared" si="1"/>
        <v>7615</v>
      </c>
      <c r="K12" s="25">
        <f t="shared" si="2"/>
        <v>4234</v>
      </c>
      <c r="L12" s="25">
        <f t="shared" si="3"/>
        <v>0</v>
      </c>
    </row>
    <row r="13" spans="1:12">
      <c r="A13" s="75">
        <v>11</v>
      </c>
      <c r="B13" s="89" t="s">
        <v>102</v>
      </c>
      <c r="C13" s="25">
        <v>30554</v>
      </c>
      <c r="D13" s="25">
        <v>31263</v>
      </c>
      <c r="E13" s="25">
        <v>31946</v>
      </c>
      <c r="F13" s="25"/>
      <c r="G13" s="25"/>
      <c r="H13" s="25"/>
      <c r="I13" s="90">
        <f t="shared" si="0"/>
        <v>4.5558682987497545E-2</v>
      </c>
      <c r="J13" s="25">
        <f t="shared" si="1"/>
        <v>1392</v>
      </c>
      <c r="K13" s="25">
        <f t="shared" si="2"/>
        <v>683</v>
      </c>
      <c r="L13" s="25">
        <f t="shared" si="3"/>
        <v>0</v>
      </c>
    </row>
    <row r="14" spans="1:12">
      <c r="A14" s="75">
        <v>12</v>
      </c>
      <c r="B14" s="89" t="s">
        <v>103</v>
      </c>
      <c r="C14" s="25">
        <v>22531</v>
      </c>
      <c r="D14" s="25">
        <v>20908</v>
      </c>
      <c r="E14" s="25">
        <v>22445</v>
      </c>
      <c r="F14" s="25"/>
      <c r="G14" s="25"/>
      <c r="H14" s="25"/>
      <c r="I14" s="90">
        <f t="shared" si="0"/>
        <v>-3.8169632950157562E-3</v>
      </c>
      <c r="J14" s="25">
        <f t="shared" si="1"/>
        <v>-86</v>
      </c>
      <c r="K14" s="25">
        <f t="shared" si="2"/>
        <v>1537</v>
      </c>
      <c r="L14" s="25">
        <f t="shared" si="3"/>
        <v>0</v>
      </c>
    </row>
    <row r="15" spans="1:12">
      <c r="A15" s="75">
        <v>13</v>
      </c>
      <c r="B15" s="89" t="s">
        <v>104</v>
      </c>
      <c r="C15" s="25">
        <v>21373</v>
      </c>
      <c r="D15" s="25">
        <v>22386</v>
      </c>
      <c r="E15" s="25">
        <v>24800</v>
      </c>
      <c r="F15" s="25"/>
      <c r="G15" s="25"/>
      <c r="H15" s="25"/>
      <c r="I15" s="90">
        <f t="shared" si="0"/>
        <v>0.16034248818602911</v>
      </c>
      <c r="J15" s="25">
        <f t="shared" si="1"/>
        <v>3427</v>
      </c>
      <c r="K15" s="25">
        <f t="shared" si="2"/>
        <v>2414</v>
      </c>
      <c r="L15" s="25">
        <f t="shared" si="3"/>
        <v>0</v>
      </c>
    </row>
    <row r="16" spans="1:12">
      <c r="A16" s="75">
        <v>14</v>
      </c>
      <c r="B16" s="89" t="s">
        <v>105</v>
      </c>
      <c r="C16" s="25">
        <v>45595</v>
      </c>
      <c r="D16" s="25">
        <v>48068</v>
      </c>
      <c r="E16" s="25">
        <v>48622</v>
      </c>
      <c r="F16" s="25"/>
      <c r="G16" s="25"/>
      <c r="H16" s="25"/>
      <c r="I16" s="90">
        <f t="shared" si="0"/>
        <v>6.6388858427459146E-2</v>
      </c>
      <c r="J16" s="25">
        <f t="shared" si="1"/>
        <v>3027</v>
      </c>
      <c r="K16" s="25">
        <f t="shared" si="2"/>
        <v>554</v>
      </c>
      <c r="L16" s="25">
        <f t="shared" si="3"/>
        <v>0</v>
      </c>
    </row>
    <row r="17" spans="1:12">
      <c r="A17" s="75">
        <v>15</v>
      </c>
      <c r="B17" s="89" t="s">
        <v>106</v>
      </c>
      <c r="C17" s="25">
        <v>35518</v>
      </c>
      <c r="D17" s="25">
        <v>35801</v>
      </c>
      <c r="E17" s="25">
        <v>35690</v>
      </c>
      <c r="F17" s="25"/>
      <c r="G17" s="25"/>
      <c r="H17" s="25"/>
      <c r="I17" s="90">
        <f t="shared" si="0"/>
        <v>4.8426150121065378E-3</v>
      </c>
      <c r="J17" s="25">
        <f t="shared" si="1"/>
        <v>172</v>
      </c>
      <c r="K17" s="25">
        <f t="shared" si="2"/>
        <v>-111</v>
      </c>
      <c r="L17" s="25">
        <f t="shared" si="3"/>
        <v>0</v>
      </c>
    </row>
    <row r="18" spans="1:12">
      <c r="A18" s="75">
        <v>16</v>
      </c>
      <c r="B18" s="89" t="s">
        <v>107</v>
      </c>
      <c r="C18" s="25">
        <v>511679</v>
      </c>
      <c r="D18" s="25">
        <v>526540</v>
      </c>
      <c r="E18" s="25">
        <v>528682</v>
      </c>
      <c r="F18" s="25"/>
      <c r="G18" s="25"/>
      <c r="H18" s="25"/>
      <c r="I18" s="90">
        <f t="shared" si="0"/>
        <v>3.322981791318385E-2</v>
      </c>
      <c r="J18" s="25">
        <f t="shared" si="1"/>
        <v>17003</v>
      </c>
      <c r="K18" s="25">
        <f t="shared" si="2"/>
        <v>2142</v>
      </c>
      <c r="L18" s="25">
        <f t="shared" si="3"/>
        <v>0</v>
      </c>
    </row>
    <row r="19" spans="1:12">
      <c r="A19" s="75">
        <v>17</v>
      </c>
      <c r="B19" s="89" t="s">
        <v>108</v>
      </c>
      <c r="C19" s="25">
        <v>70705</v>
      </c>
      <c r="D19" s="25">
        <v>71697</v>
      </c>
      <c r="E19" s="25">
        <v>73487</v>
      </c>
      <c r="F19" s="25"/>
      <c r="G19" s="25"/>
      <c r="H19" s="25"/>
      <c r="I19" s="90">
        <f t="shared" si="0"/>
        <v>3.9346580864153879E-2</v>
      </c>
      <c r="J19" s="25">
        <f t="shared" si="1"/>
        <v>2782</v>
      </c>
      <c r="K19" s="25">
        <f t="shared" si="2"/>
        <v>1790</v>
      </c>
      <c r="L19" s="25">
        <f t="shared" si="3"/>
        <v>0</v>
      </c>
    </row>
    <row r="20" spans="1:12">
      <c r="A20" s="75">
        <v>18</v>
      </c>
      <c r="B20" s="89" t="s">
        <v>109</v>
      </c>
      <c r="C20" s="25">
        <v>20472</v>
      </c>
      <c r="D20" s="25">
        <v>19983</v>
      </c>
      <c r="E20" s="25">
        <v>20380</v>
      </c>
      <c r="F20" s="25"/>
      <c r="G20" s="25"/>
      <c r="H20" s="25"/>
      <c r="I20" s="90">
        <f t="shared" si="0"/>
        <v>-4.4939429464634622E-3</v>
      </c>
      <c r="J20" s="25">
        <f t="shared" si="1"/>
        <v>-92</v>
      </c>
      <c r="K20" s="25">
        <f t="shared" si="2"/>
        <v>397</v>
      </c>
      <c r="L20" s="25">
        <f t="shared" si="3"/>
        <v>0</v>
      </c>
    </row>
    <row r="21" spans="1:12">
      <c r="A21" s="75">
        <v>19</v>
      </c>
      <c r="B21" s="89" t="s">
        <v>110</v>
      </c>
      <c r="C21" s="25">
        <v>55429</v>
      </c>
      <c r="D21" s="25">
        <v>54343</v>
      </c>
      <c r="E21" s="25">
        <v>55466</v>
      </c>
      <c r="F21" s="25"/>
      <c r="G21" s="25"/>
      <c r="H21" s="25"/>
      <c r="I21" s="90">
        <f t="shared" si="0"/>
        <v>6.6752061195403129E-4</v>
      </c>
      <c r="J21" s="25">
        <f t="shared" si="1"/>
        <v>37</v>
      </c>
      <c r="K21" s="25">
        <f t="shared" si="2"/>
        <v>1123</v>
      </c>
      <c r="L21" s="25">
        <f t="shared" si="3"/>
        <v>0</v>
      </c>
    </row>
    <row r="22" spans="1:12">
      <c r="A22" s="75">
        <v>20</v>
      </c>
      <c r="B22" s="89" t="s">
        <v>111</v>
      </c>
      <c r="C22" s="25">
        <v>166516</v>
      </c>
      <c r="D22" s="25">
        <v>170457</v>
      </c>
      <c r="E22" s="25">
        <v>170979</v>
      </c>
      <c r="F22" s="25"/>
      <c r="G22" s="25"/>
      <c r="H22" s="25"/>
      <c r="I22" s="90">
        <f t="shared" si="0"/>
        <v>2.6802229215210551E-2</v>
      </c>
      <c r="J22" s="25">
        <f t="shared" si="1"/>
        <v>4463</v>
      </c>
      <c r="K22" s="25">
        <f t="shared" si="2"/>
        <v>522</v>
      </c>
      <c r="L22" s="25">
        <f t="shared" si="3"/>
        <v>0</v>
      </c>
    </row>
    <row r="23" spans="1:12">
      <c r="A23" s="75">
        <v>21</v>
      </c>
      <c r="B23" s="89" t="s">
        <v>112</v>
      </c>
      <c r="C23" s="25">
        <v>116725</v>
      </c>
      <c r="D23" s="25">
        <v>125525</v>
      </c>
      <c r="E23" s="25">
        <v>127982</v>
      </c>
      <c r="F23" s="25"/>
      <c r="G23" s="25"/>
      <c r="H23" s="25"/>
      <c r="I23" s="90">
        <f t="shared" si="0"/>
        <v>9.644035125294495E-2</v>
      </c>
      <c r="J23" s="25">
        <f t="shared" si="1"/>
        <v>11257</v>
      </c>
      <c r="K23" s="25">
        <f t="shared" si="2"/>
        <v>2457</v>
      </c>
      <c r="L23" s="25">
        <f t="shared" si="3"/>
        <v>0</v>
      </c>
    </row>
    <row r="24" spans="1:12">
      <c r="A24" s="75">
        <v>22</v>
      </c>
      <c r="B24" s="89" t="s">
        <v>113</v>
      </c>
      <c r="C24" s="25">
        <v>49308</v>
      </c>
      <c r="D24" s="25">
        <v>51290</v>
      </c>
      <c r="E24" s="25">
        <v>52625</v>
      </c>
      <c r="F24" s="25"/>
      <c r="G24" s="25"/>
      <c r="H24" s="25"/>
      <c r="I24" s="90">
        <f t="shared" si="0"/>
        <v>6.7271031070008924E-2</v>
      </c>
      <c r="J24" s="25">
        <f t="shared" si="1"/>
        <v>3317</v>
      </c>
      <c r="K24" s="25">
        <f t="shared" si="2"/>
        <v>1335</v>
      </c>
      <c r="L24" s="25">
        <f t="shared" si="3"/>
        <v>0</v>
      </c>
    </row>
    <row r="25" spans="1:12">
      <c r="A25" s="75">
        <v>23</v>
      </c>
      <c r="B25" s="89" t="s">
        <v>114</v>
      </c>
      <c r="C25" s="25">
        <v>55298</v>
      </c>
      <c r="D25" s="25">
        <v>57770</v>
      </c>
      <c r="E25" s="25">
        <v>59812</v>
      </c>
      <c r="F25" s="25"/>
      <c r="G25" s="25"/>
      <c r="H25" s="25"/>
      <c r="I25" s="90">
        <f t="shared" si="0"/>
        <v>8.163043871387754E-2</v>
      </c>
      <c r="J25" s="25">
        <f t="shared" si="1"/>
        <v>4514</v>
      </c>
      <c r="K25" s="25">
        <f t="shared" si="2"/>
        <v>2042</v>
      </c>
      <c r="L25" s="25">
        <f t="shared" si="3"/>
        <v>0</v>
      </c>
    </row>
    <row r="26" spans="1:12">
      <c r="A26" s="75">
        <v>24</v>
      </c>
      <c r="B26" s="89" t="s">
        <v>115</v>
      </c>
      <c r="C26" s="25">
        <v>26739</v>
      </c>
      <c r="D26" s="25">
        <v>26904</v>
      </c>
      <c r="E26" s="25">
        <v>28994</v>
      </c>
      <c r="F26" s="25"/>
      <c r="G26" s="25"/>
      <c r="H26" s="25"/>
      <c r="I26" s="90">
        <f t="shared" si="0"/>
        <v>8.4333744717453904E-2</v>
      </c>
      <c r="J26" s="25">
        <f t="shared" si="1"/>
        <v>2255</v>
      </c>
      <c r="K26" s="25">
        <f t="shared" si="2"/>
        <v>2090</v>
      </c>
      <c r="L26" s="25">
        <f t="shared" si="3"/>
        <v>0</v>
      </c>
    </row>
    <row r="27" spans="1:12">
      <c r="A27" s="75">
        <v>25</v>
      </c>
      <c r="B27" s="89" t="s">
        <v>116</v>
      </c>
      <c r="C27" s="25">
        <v>72789</v>
      </c>
      <c r="D27" s="25">
        <v>71525</v>
      </c>
      <c r="E27" s="25">
        <v>76170</v>
      </c>
      <c r="F27" s="25"/>
      <c r="G27" s="25"/>
      <c r="H27" s="25"/>
      <c r="I27" s="90">
        <f t="shared" si="0"/>
        <v>4.6449326134443393E-2</v>
      </c>
      <c r="J27" s="25">
        <f t="shared" si="1"/>
        <v>3381</v>
      </c>
      <c r="K27" s="25">
        <f t="shared" si="2"/>
        <v>4645</v>
      </c>
      <c r="L27" s="25">
        <f t="shared" si="3"/>
        <v>0</v>
      </c>
    </row>
    <row r="28" spans="1:12">
      <c r="A28" s="75">
        <v>26</v>
      </c>
      <c r="B28" s="89" t="s">
        <v>117</v>
      </c>
      <c r="C28" s="25">
        <v>118267</v>
      </c>
      <c r="D28" s="25">
        <v>119513</v>
      </c>
      <c r="E28" s="25">
        <v>120679</v>
      </c>
      <c r="F28" s="25"/>
      <c r="G28" s="25"/>
      <c r="H28" s="25"/>
      <c r="I28" s="90">
        <f t="shared" si="0"/>
        <v>2.0394531018796451E-2</v>
      </c>
      <c r="J28" s="25">
        <f t="shared" si="1"/>
        <v>2412</v>
      </c>
      <c r="K28" s="25">
        <f t="shared" si="2"/>
        <v>1166</v>
      </c>
      <c r="L28" s="25">
        <f t="shared" si="3"/>
        <v>0</v>
      </c>
    </row>
    <row r="29" spans="1:12">
      <c r="A29" s="75">
        <v>27</v>
      </c>
      <c r="B29" s="89" t="s">
        <v>118</v>
      </c>
      <c r="C29" s="25">
        <v>207452</v>
      </c>
      <c r="D29" s="25">
        <v>221322</v>
      </c>
      <c r="E29" s="25">
        <v>223454</v>
      </c>
      <c r="F29" s="25"/>
      <c r="G29" s="25"/>
      <c r="H29" s="25"/>
      <c r="I29" s="90">
        <f t="shared" si="0"/>
        <v>7.7135915778107703E-2</v>
      </c>
      <c r="J29" s="25">
        <f t="shared" si="1"/>
        <v>16002</v>
      </c>
      <c r="K29" s="25">
        <f t="shared" si="2"/>
        <v>2132</v>
      </c>
      <c r="L29" s="25">
        <f t="shared" si="3"/>
        <v>0</v>
      </c>
    </row>
    <row r="30" spans="1:12">
      <c r="A30" s="75">
        <v>28</v>
      </c>
      <c r="B30" s="89" t="s">
        <v>119</v>
      </c>
      <c r="C30" s="25">
        <v>47357</v>
      </c>
      <c r="D30" s="25">
        <v>48011</v>
      </c>
      <c r="E30" s="25">
        <v>50634</v>
      </c>
      <c r="F30" s="25"/>
      <c r="G30" s="25"/>
      <c r="H30" s="25"/>
      <c r="I30" s="90">
        <f t="shared" si="0"/>
        <v>6.9197795468462955E-2</v>
      </c>
      <c r="J30" s="25">
        <f t="shared" si="1"/>
        <v>3277</v>
      </c>
      <c r="K30" s="25">
        <f t="shared" si="2"/>
        <v>2623</v>
      </c>
      <c r="L30" s="25">
        <f t="shared" si="3"/>
        <v>0</v>
      </c>
    </row>
    <row r="31" spans="1:12">
      <c r="A31" s="75">
        <v>29</v>
      </c>
      <c r="B31" s="89" t="s">
        <v>120</v>
      </c>
      <c r="C31" s="25">
        <v>14255</v>
      </c>
      <c r="D31" s="25">
        <v>14660</v>
      </c>
      <c r="E31" s="25">
        <v>15233</v>
      </c>
      <c r="F31" s="25"/>
      <c r="G31" s="25"/>
      <c r="H31" s="25"/>
      <c r="I31" s="90">
        <f t="shared" si="0"/>
        <v>6.8607506138197119E-2</v>
      </c>
      <c r="J31" s="25">
        <f t="shared" si="1"/>
        <v>978</v>
      </c>
      <c r="K31" s="25">
        <f t="shared" si="2"/>
        <v>573</v>
      </c>
      <c r="L31" s="25">
        <f t="shared" si="3"/>
        <v>0</v>
      </c>
    </row>
    <row r="32" spans="1:12">
      <c r="A32" s="75">
        <v>30</v>
      </c>
      <c r="B32" s="89" t="s">
        <v>121</v>
      </c>
      <c r="C32" s="25">
        <v>12941</v>
      </c>
      <c r="D32" s="25">
        <v>13417</v>
      </c>
      <c r="E32" s="25">
        <v>14383</v>
      </c>
      <c r="F32" s="25"/>
      <c r="G32" s="25"/>
      <c r="H32" s="25"/>
      <c r="I32" s="90">
        <f t="shared" si="0"/>
        <v>0.11142879221080287</v>
      </c>
      <c r="J32" s="25">
        <f t="shared" si="1"/>
        <v>1442</v>
      </c>
      <c r="K32" s="25">
        <f t="shared" si="2"/>
        <v>966</v>
      </c>
      <c r="L32" s="25">
        <f t="shared" si="3"/>
        <v>0</v>
      </c>
    </row>
    <row r="33" spans="1:12">
      <c r="A33" s="75">
        <v>31</v>
      </c>
      <c r="B33" s="89" t="s">
        <v>122</v>
      </c>
      <c r="C33" s="25">
        <v>136234</v>
      </c>
      <c r="D33" s="25">
        <v>138576</v>
      </c>
      <c r="E33" s="25">
        <v>137923</v>
      </c>
      <c r="F33" s="25"/>
      <c r="G33" s="25"/>
      <c r="H33" s="25"/>
      <c r="I33" s="90">
        <f t="shared" si="0"/>
        <v>1.2397786162044717E-2</v>
      </c>
      <c r="J33" s="25">
        <f t="shared" si="1"/>
        <v>1689</v>
      </c>
      <c r="K33" s="25">
        <f t="shared" si="2"/>
        <v>-653</v>
      </c>
      <c r="L33" s="25">
        <f t="shared" si="3"/>
        <v>0</v>
      </c>
    </row>
    <row r="34" spans="1:12">
      <c r="A34" s="75">
        <v>32</v>
      </c>
      <c r="B34" s="89" t="s">
        <v>123</v>
      </c>
      <c r="C34" s="25">
        <v>50773</v>
      </c>
      <c r="D34" s="25">
        <v>52497</v>
      </c>
      <c r="E34" s="25">
        <v>52645</v>
      </c>
      <c r="F34" s="25"/>
      <c r="G34" s="25"/>
      <c r="H34" s="25"/>
      <c r="I34" s="90">
        <f t="shared" si="0"/>
        <v>3.6869989955291199E-2</v>
      </c>
      <c r="J34" s="25">
        <f t="shared" si="1"/>
        <v>1872</v>
      </c>
      <c r="K34" s="25">
        <f t="shared" si="2"/>
        <v>148</v>
      </c>
      <c r="L34" s="25">
        <f t="shared" si="3"/>
        <v>0</v>
      </c>
    </row>
    <row r="35" spans="1:12">
      <c r="A35" s="75">
        <v>33</v>
      </c>
      <c r="B35" s="89" t="s">
        <v>124</v>
      </c>
      <c r="C35" s="25">
        <v>213473</v>
      </c>
      <c r="D35" s="25">
        <v>222887</v>
      </c>
      <c r="E35" s="25">
        <v>226743</v>
      </c>
      <c r="F35" s="25"/>
      <c r="G35" s="25"/>
      <c r="H35" s="25"/>
      <c r="I35" s="90">
        <f t="shared" si="0"/>
        <v>6.2162428035395574E-2</v>
      </c>
      <c r="J35" s="25">
        <f t="shared" si="1"/>
        <v>13270</v>
      </c>
      <c r="K35" s="25">
        <f t="shared" si="2"/>
        <v>3856</v>
      </c>
      <c r="L35" s="25">
        <f t="shared" si="3"/>
        <v>0</v>
      </c>
    </row>
    <row r="36" spans="1:12">
      <c r="A36" s="75">
        <v>34</v>
      </c>
      <c r="B36" s="89" t="s">
        <v>125</v>
      </c>
      <c r="C36" s="25">
        <v>3269863</v>
      </c>
      <c r="D36" s="25">
        <v>3330992</v>
      </c>
      <c r="E36" s="25">
        <v>3336914</v>
      </c>
      <c r="F36" s="25"/>
      <c r="G36" s="25"/>
      <c r="H36" s="25"/>
      <c r="I36" s="90">
        <f t="shared" si="0"/>
        <v>2.0505752075851497E-2</v>
      </c>
      <c r="J36" s="25">
        <f t="shared" si="1"/>
        <v>67051</v>
      </c>
      <c r="K36" s="25">
        <f t="shared" si="2"/>
        <v>5922</v>
      </c>
      <c r="L36" s="25">
        <f t="shared" si="3"/>
        <v>0</v>
      </c>
    </row>
    <row r="37" spans="1:12">
      <c r="A37" s="75">
        <v>35</v>
      </c>
      <c r="B37" s="89" t="s">
        <v>126</v>
      </c>
      <c r="C37" s="25">
        <v>733202</v>
      </c>
      <c r="D37" s="25">
        <v>765111</v>
      </c>
      <c r="E37" s="25">
        <v>772855</v>
      </c>
      <c r="F37" s="25"/>
      <c r="G37" s="25"/>
      <c r="H37" s="25"/>
      <c r="I37" s="90">
        <f t="shared" si="0"/>
        <v>5.4081958314352661E-2</v>
      </c>
      <c r="J37" s="25">
        <f t="shared" si="1"/>
        <v>39653</v>
      </c>
      <c r="K37" s="25">
        <f t="shared" si="2"/>
        <v>7744</v>
      </c>
      <c r="L37" s="25">
        <f t="shared" si="3"/>
        <v>0</v>
      </c>
    </row>
    <row r="38" spans="1:12">
      <c r="A38" s="75">
        <v>36</v>
      </c>
      <c r="B38" s="89" t="s">
        <v>127</v>
      </c>
      <c r="C38" s="25">
        <v>23590</v>
      </c>
      <c r="D38" s="25">
        <v>23592</v>
      </c>
      <c r="E38" s="25">
        <v>25825</v>
      </c>
      <c r="F38" s="25"/>
      <c r="G38" s="25"/>
      <c r="H38" s="25"/>
      <c r="I38" s="90">
        <f t="shared" si="0"/>
        <v>9.4743535396354384E-2</v>
      </c>
      <c r="J38" s="25">
        <f t="shared" si="1"/>
        <v>2235</v>
      </c>
      <c r="K38" s="25">
        <f t="shared" si="2"/>
        <v>2233</v>
      </c>
      <c r="L38" s="25">
        <f t="shared" si="3"/>
        <v>0</v>
      </c>
    </row>
    <row r="39" spans="1:12">
      <c r="A39" s="75">
        <v>37</v>
      </c>
      <c r="B39" s="89" t="s">
        <v>128</v>
      </c>
      <c r="C39" s="25">
        <v>44009</v>
      </c>
      <c r="D39" s="25">
        <v>46308</v>
      </c>
      <c r="E39" s="25">
        <v>48346</v>
      </c>
      <c r="F39" s="25"/>
      <c r="G39" s="25"/>
      <c r="H39" s="25"/>
      <c r="I39" s="90">
        <f t="shared" si="0"/>
        <v>9.8548024267763407E-2</v>
      </c>
      <c r="J39" s="25">
        <f t="shared" si="1"/>
        <v>4337</v>
      </c>
      <c r="K39" s="25">
        <f t="shared" si="2"/>
        <v>2038</v>
      </c>
      <c r="L39" s="25">
        <f t="shared" si="3"/>
        <v>0</v>
      </c>
    </row>
    <row r="40" spans="1:12">
      <c r="A40" s="75">
        <v>38</v>
      </c>
      <c r="B40" s="89" t="s">
        <v>129</v>
      </c>
      <c r="C40" s="25">
        <v>177105</v>
      </c>
      <c r="D40" s="25">
        <v>179629</v>
      </c>
      <c r="E40" s="25">
        <v>182634</v>
      </c>
      <c r="F40" s="25"/>
      <c r="G40" s="25"/>
      <c r="H40" s="25"/>
      <c r="I40" s="90">
        <f t="shared" si="0"/>
        <v>3.1218768527144915E-2</v>
      </c>
      <c r="J40" s="25">
        <f t="shared" si="1"/>
        <v>5529</v>
      </c>
      <c r="K40" s="25">
        <f t="shared" si="2"/>
        <v>3005</v>
      </c>
      <c r="L40" s="25">
        <f t="shared" si="3"/>
        <v>0</v>
      </c>
    </row>
    <row r="41" spans="1:12">
      <c r="A41" s="75">
        <v>39</v>
      </c>
      <c r="B41" s="89" t="s">
        <v>130</v>
      </c>
      <c r="C41" s="25">
        <v>49572</v>
      </c>
      <c r="D41" s="25">
        <v>51586</v>
      </c>
      <c r="E41" s="25">
        <v>52293</v>
      </c>
      <c r="F41" s="25"/>
      <c r="G41" s="25"/>
      <c r="H41" s="25"/>
      <c r="I41" s="90">
        <f t="shared" si="0"/>
        <v>5.4889857177438876E-2</v>
      </c>
      <c r="J41" s="25">
        <f t="shared" si="1"/>
        <v>2721</v>
      </c>
      <c r="K41" s="25">
        <f t="shared" si="2"/>
        <v>707</v>
      </c>
      <c r="L41" s="25">
        <f t="shared" si="3"/>
        <v>0</v>
      </c>
    </row>
    <row r="42" spans="1:12">
      <c r="A42" s="75">
        <v>40</v>
      </c>
      <c r="B42" s="89" t="s">
        <v>131</v>
      </c>
      <c r="C42" s="25">
        <v>21230</v>
      </c>
      <c r="D42" s="25">
        <v>20380</v>
      </c>
      <c r="E42" s="25">
        <v>21464</v>
      </c>
      <c r="F42" s="25"/>
      <c r="G42" s="25"/>
      <c r="H42" s="25"/>
      <c r="I42" s="90">
        <f t="shared" si="0"/>
        <v>1.102213848327838E-2</v>
      </c>
      <c r="J42" s="25">
        <f t="shared" si="1"/>
        <v>234</v>
      </c>
      <c r="K42" s="25">
        <f t="shared" si="2"/>
        <v>1084</v>
      </c>
      <c r="L42" s="25">
        <f t="shared" si="3"/>
        <v>0</v>
      </c>
    </row>
    <row r="43" spans="1:12">
      <c r="A43" s="75">
        <v>41</v>
      </c>
      <c r="B43" s="89" t="s">
        <v>132</v>
      </c>
      <c r="C43" s="25">
        <v>354634</v>
      </c>
      <c r="D43" s="25">
        <v>366591</v>
      </c>
      <c r="E43" s="25">
        <v>368589</v>
      </c>
      <c r="F43" s="25"/>
      <c r="G43" s="25"/>
      <c r="H43" s="25"/>
      <c r="I43" s="90">
        <f t="shared" si="0"/>
        <v>3.935042889288675E-2</v>
      </c>
      <c r="J43" s="25">
        <f t="shared" si="1"/>
        <v>13955</v>
      </c>
      <c r="K43" s="25">
        <f t="shared" si="2"/>
        <v>1998</v>
      </c>
      <c r="L43" s="25">
        <f t="shared" si="3"/>
        <v>0</v>
      </c>
    </row>
    <row r="44" spans="1:12">
      <c r="A44" s="75">
        <v>42</v>
      </c>
      <c r="B44" s="89" t="s">
        <v>133</v>
      </c>
      <c r="C44" s="25">
        <v>265234</v>
      </c>
      <c r="D44" s="25">
        <v>272233</v>
      </c>
      <c r="E44" s="25">
        <v>273078</v>
      </c>
      <c r="F44" s="25"/>
      <c r="G44" s="25"/>
      <c r="H44" s="25"/>
      <c r="I44" s="90">
        <f t="shared" si="0"/>
        <v>2.9573885700928237E-2</v>
      </c>
      <c r="J44" s="25">
        <f t="shared" si="1"/>
        <v>7844</v>
      </c>
      <c r="K44" s="25">
        <f t="shared" si="2"/>
        <v>845</v>
      </c>
      <c r="L44" s="25">
        <f t="shared" si="3"/>
        <v>0</v>
      </c>
    </row>
    <row r="45" spans="1:12">
      <c r="A45" s="75">
        <v>43</v>
      </c>
      <c r="B45" s="89" t="s">
        <v>134</v>
      </c>
      <c r="C45" s="25">
        <v>63125</v>
      </c>
      <c r="D45" s="25">
        <v>62967</v>
      </c>
      <c r="E45" s="25">
        <v>64883</v>
      </c>
      <c r="F45" s="25"/>
      <c r="G45" s="25"/>
      <c r="H45" s="25"/>
      <c r="I45" s="90">
        <f t="shared" si="0"/>
        <v>2.7849504950495048E-2</v>
      </c>
      <c r="J45" s="25">
        <f t="shared" si="1"/>
        <v>1758</v>
      </c>
      <c r="K45" s="25">
        <f t="shared" si="2"/>
        <v>1916</v>
      </c>
      <c r="L45" s="25">
        <f t="shared" si="3"/>
        <v>0</v>
      </c>
    </row>
    <row r="46" spans="1:12">
      <c r="A46" s="75">
        <v>44</v>
      </c>
      <c r="B46" s="89" t="s">
        <v>135</v>
      </c>
      <c r="C46" s="25">
        <v>79023</v>
      </c>
      <c r="D46" s="25">
        <v>78812</v>
      </c>
      <c r="E46" s="25">
        <v>80837</v>
      </c>
      <c r="F46" s="25"/>
      <c r="G46" s="25"/>
      <c r="H46" s="25"/>
      <c r="I46" s="90">
        <f t="shared" si="0"/>
        <v>2.2955342115586603E-2</v>
      </c>
      <c r="J46" s="25">
        <f t="shared" si="1"/>
        <v>1814</v>
      </c>
      <c r="K46" s="25">
        <f t="shared" si="2"/>
        <v>2025</v>
      </c>
      <c r="L46" s="25">
        <f t="shared" si="3"/>
        <v>0</v>
      </c>
    </row>
    <row r="47" spans="1:12">
      <c r="A47" s="75">
        <v>45</v>
      </c>
      <c r="B47" s="89" t="s">
        <v>136</v>
      </c>
      <c r="C47" s="25">
        <v>171174</v>
      </c>
      <c r="D47" s="25">
        <v>178420</v>
      </c>
      <c r="E47" s="25">
        <v>182899</v>
      </c>
      <c r="F47" s="25"/>
      <c r="G47" s="25"/>
      <c r="H47" s="25"/>
      <c r="I47" s="90">
        <f t="shared" si="0"/>
        <v>6.8497552198347883E-2</v>
      </c>
      <c r="J47" s="25">
        <f t="shared" si="1"/>
        <v>11725</v>
      </c>
      <c r="K47" s="25">
        <f t="shared" si="2"/>
        <v>4479</v>
      </c>
      <c r="L47" s="25">
        <f t="shared" si="3"/>
        <v>0</v>
      </c>
    </row>
    <row r="48" spans="1:12">
      <c r="A48" s="75">
        <v>46</v>
      </c>
      <c r="B48" s="89" t="s">
        <v>137</v>
      </c>
      <c r="C48" s="25">
        <v>108772</v>
      </c>
      <c r="D48" s="25">
        <v>108438</v>
      </c>
      <c r="E48" s="25">
        <v>110030</v>
      </c>
      <c r="F48" s="25"/>
      <c r="G48" s="25"/>
      <c r="H48" s="25"/>
      <c r="I48" s="90">
        <f t="shared" si="0"/>
        <v>1.1565476409370059E-2</v>
      </c>
      <c r="J48" s="25">
        <f t="shared" si="1"/>
        <v>1258</v>
      </c>
      <c r="K48" s="25">
        <f t="shared" si="2"/>
        <v>1592</v>
      </c>
      <c r="L48" s="25">
        <f t="shared" si="3"/>
        <v>0</v>
      </c>
    </row>
    <row r="49" spans="1:12">
      <c r="A49" s="75">
        <v>47</v>
      </c>
      <c r="B49" s="89" t="s">
        <v>138</v>
      </c>
      <c r="C49" s="25">
        <v>54596</v>
      </c>
      <c r="D49" s="25">
        <v>59642</v>
      </c>
      <c r="E49" s="25">
        <v>59518</v>
      </c>
      <c r="F49" s="25"/>
      <c r="G49" s="25"/>
      <c r="H49" s="25"/>
      <c r="I49" s="90">
        <f t="shared" si="0"/>
        <v>9.0153124771045492E-2</v>
      </c>
      <c r="J49" s="25">
        <f t="shared" si="1"/>
        <v>4922</v>
      </c>
      <c r="K49" s="25">
        <f t="shared" si="2"/>
        <v>-124</v>
      </c>
      <c r="L49" s="25">
        <f t="shared" si="3"/>
        <v>0</v>
      </c>
    </row>
    <row r="50" spans="1:12">
      <c r="A50" s="75">
        <v>48</v>
      </c>
      <c r="B50" s="89" t="s">
        <v>139</v>
      </c>
      <c r="C50" s="25">
        <v>190073</v>
      </c>
      <c r="D50" s="25">
        <v>183263</v>
      </c>
      <c r="E50" s="25">
        <v>201457</v>
      </c>
      <c r="F50" s="25"/>
      <c r="G50" s="25"/>
      <c r="H50" s="25"/>
      <c r="I50" s="90">
        <f t="shared" si="0"/>
        <v>5.9892778037911751E-2</v>
      </c>
      <c r="J50" s="25">
        <f t="shared" si="1"/>
        <v>11384</v>
      </c>
      <c r="K50" s="25">
        <f t="shared" si="2"/>
        <v>18194</v>
      </c>
      <c r="L50" s="25">
        <f t="shared" si="3"/>
        <v>0</v>
      </c>
    </row>
    <row r="51" spans="1:12">
      <c r="A51" s="75">
        <v>49</v>
      </c>
      <c r="B51" s="89" t="s">
        <v>140</v>
      </c>
      <c r="C51" s="25">
        <v>20021</v>
      </c>
      <c r="D51" s="25">
        <v>18905</v>
      </c>
      <c r="E51" s="25">
        <v>19668</v>
      </c>
      <c r="F51" s="25"/>
      <c r="G51" s="25"/>
      <c r="H51" s="25"/>
      <c r="I51" s="90">
        <f t="shared" si="0"/>
        <v>-1.7631486938714351E-2</v>
      </c>
      <c r="J51" s="25">
        <f t="shared" si="1"/>
        <v>-353</v>
      </c>
      <c r="K51" s="25">
        <f t="shared" si="2"/>
        <v>763</v>
      </c>
      <c r="L51" s="25">
        <f t="shared" si="3"/>
        <v>0</v>
      </c>
    </row>
    <row r="52" spans="1:12">
      <c r="A52" s="75">
        <v>50</v>
      </c>
      <c r="B52" s="89" t="s">
        <v>141</v>
      </c>
      <c r="C52" s="25">
        <v>36557</v>
      </c>
      <c r="D52" s="25">
        <v>37510</v>
      </c>
      <c r="E52" s="25">
        <v>37123</v>
      </c>
      <c r="F52" s="25"/>
      <c r="G52" s="25"/>
      <c r="H52" s="25"/>
      <c r="I52" s="90">
        <f t="shared" si="0"/>
        <v>1.5482670897502531E-2</v>
      </c>
      <c r="J52" s="25">
        <f t="shared" si="1"/>
        <v>566</v>
      </c>
      <c r="K52" s="25">
        <f t="shared" si="2"/>
        <v>-387</v>
      </c>
      <c r="L52" s="25">
        <f t="shared" si="3"/>
        <v>0</v>
      </c>
    </row>
    <row r="53" spans="1:12">
      <c r="A53" s="75">
        <v>51</v>
      </c>
      <c r="B53" s="89" t="s">
        <v>142</v>
      </c>
      <c r="C53" s="25">
        <v>36919</v>
      </c>
      <c r="D53" s="25">
        <v>35376</v>
      </c>
      <c r="E53" s="25">
        <v>36029</v>
      </c>
      <c r="F53" s="25"/>
      <c r="G53" s="25"/>
      <c r="H53" s="25"/>
      <c r="I53" s="90">
        <f t="shared" si="0"/>
        <v>-2.4106828462309379E-2</v>
      </c>
      <c r="J53" s="25">
        <f t="shared" si="1"/>
        <v>-890</v>
      </c>
      <c r="K53" s="25">
        <f t="shared" si="2"/>
        <v>653</v>
      </c>
      <c r="L53" s="25">
        <f t="shared" si="3"/>
        <v>0</v>
      </c>
    </row>
    <row r="54" spans="1:12">
      <c r="A54" s="75">
        <v>52</v>
      </c>
      <c r="B54" s="89" t="s">
        <v>143</v>
      </c>
      <c r="C54" s="25">
        <v>71051</v>
      </c>
      <c r="D54" s="25">
        <v>74482</v>
      </c>
      <c r="E54" s="25">
        <v>76551</v>
      </c>
      <c r="F54" s="25"/>
      <c r="G54" s="25"/>
      <c r="H54" s="25"/>
      <c r="I54" s="90">
        <f t="shared" si="0"/>
        <v>7.7409184951654442E-2</v>
      </c>
      <c r="J54" s="25">
        <f t="shared" si="1"/>
        <v>5500</v>
      </c>
      <c r="K54" s="25">
        <f t="shared" si="2"/>
        <v>2069</v>
      </c>
      <c r="L54" s="25">
        <f t="shared" si="3"/>
        <v>0</v>
      </c>
    </row>
    <row r="55" spans="1:12">
      <c r="A55" s="75">
        <v>53</v>
      </c>
      <c r="B55" s="89" t="s">
        <v>144</v>
      </c>
      <c r="C55" s="25">
        <v>47562</v>
      </c>
      <c r="D55" s="25">
        <v>44996</v>
      </c>
      <c r="E55" s="25">
        <v>47947</v>
      </c>
      <c r="F55" s="25"/>
      <c r="G55" s="25"/>
      <c r="H55" s="25"/>
      <c r="I55" s="90">
        <f t="shared" si="0"/>
        <v>8.0946974475421558E-3</v>
      </c>
      <c r="J55" s="25">
        <f t="shared" si="1"/>
        <v>385</v>
      </c>
      <c r="K55" s="25">
        <f t="shared" si="2"/>
        <v>2951</v>
      </c>
      <c r="L55" s="25">
        <f t="shared" si="3"/>
        <v>0</v>
      </c>
    </row>
    <row r="56" spans="1:12">
      <c r="A56" s="75">
        <v>54</v>
      </c>
      <c r="B56" s="89" t="s">
        <v>145</v>
      </c>
      <c r="C56" s="25">
        <v>136921</v>
      </c>
      <c r="D56" s="25">
        <v>139038</v>
      </c>
      <c r="E56" s="25">
        <v>139875</v>
      </c>
      <c r="F56" s="25"/>
      <c r="G56" s="25"/>
      <c r="H56" s="25"/>
      <c r="I56" s="90">
        <f t="shared" si="0"/>
        <v>2.1574484556788221E-2</v>
      </c>
      <c r="J56" s="25">
        <f t="shared" si="1"/>
        <v>2954</v>
      </c>
      <c r="K56" s="25">
        <f t="shared" si="2"/>
        <v>837</v>
      </c>
      <c r="L56" s="25">
        <f t="shared" si="3"/>
        <v>0</v>
      </c>
    </row>
    <row r="57" spans="1:12">
      <c r="A57" s="75">
        <v>55</v>
      </c>
      <c r="B57" s="89" t="s">
        <v>146</v>
      </c>
      <c r="C57" s="25">
        <v>144219</v>
      </c>
      <c r="D57" s="25">
        <v>152170</v>
      </c>
      <c r="E57" s="25">
        <v>154095</v>
      </c>
      <c r="F57" s="25"/>
      <c r="G57" s="25"/>
      <c r="H57" s="25"/>
      <c r="I57" s="90">
        <f t="shared" si="0"/>
        <v>6.8479187901732783E-2</v>
      </c>
      <c r="J57" s="25">
        <f t="shared" si="1"/>
        <v>9876</v>
      </c>
      <c r="K57" s="25">
        <f t="shared" si="2"/>
        <v>1925</v>
      </c>
      <c r="L57" s="25">
        <f t="shared" si="3"/>
        <v>0</v>
      </c>
    </row>
    <row r="58" spans="1:12">
      <c r="A58" s="75">
        <v>56</v>
      </c>
      <c r="B58" s="89" t="s">
        <v>147</v>
      </c>
      <c r="C58" s="25">
        <v>19823</v>
      </c>
      <c r="D58" s="25">
        <v>21950</v>
      </c>
      <c r="E58" s="25">
        <v>21061</v>
      </c>
      <c r="F58" s="25"/>
      <c r="G58" s="25"/>
      <c r="H58" s="25"/>
      <c r="I58" s="90">
        <f t="shared" si="0"/>
        <v>6.2452706452101096E-2</v>
      </c>
      <c r="J58" s="25">
        <f t="shared" si="1"/>
        <v>1238</v>
      </c>
      <c r="K58" s="25">
        <f t="shared" si="2"/>
        <v>-889</v>
      </c>
      <c r="L58" s="25">
        <f t="shared" si="3"/>
        <v>0</v>
      </c>
    </row>
    <row r="59" spans="1:12">
      <c r="A59" s="75">
        <v>57</v>
      </c>
      <c r="B59" s="89" t="s">
        <v>148</v>
      </c>
      <c r="C59" s="25">
        <v>23285</v>
      </c>
      <c r="D59" s="25">
        <v>23193</v>
      </c>
      <c r="E59" s="25">
        <v>23988</v>
      </c>
      <c r="F59" s="25"/>
      <c r="G59" s="25"/>
      <c r="H59" s="25"/>
      <c r="I59" s="90">
        <f t="shared" si="0"/>
        <v>3.0191110156753274E-2</v>
      </c>
      <c r="J59" s="25">
        <f t="shared" si="1"/>
        <v>703</v>
      </c>
      <c r="K59" s="25">
        <f t="shared" si="2"/>
        <v>795</v>
      </c>
      <c r="L59" s="25">
        <f t="shared" si="3"/>
        <v>0</v>
      </c>
    </row>
    <row r="60" spans="1:12">
      <c r="A60" s="75">
        <v>58</v>
      </c>
      <c r="B60" s="89" t="s">
        <v>149</v>
      </c>
      <c r="C60" s="25">
        <v>67508</v>
      </c>
      <c r="D60" s="25">
        <v>66237</v>
      </c>
      <c r="E60" s="25">
        <v>69297</v>
      </c>
      <c r="F60" s="25"/>
      <c r="G60" s="25"/>
      <c r="H60" s="25"/>
      <c r="I60" s="90">
        <f t="shared" si="0"/>
        <v>2.6500562896249334E-2</v>
      </c>
      <c r="J60" s="25">
        <f t="shared" si="1"/>
        <v>1789</v>
      </c>
      <c r="K60" s="25">
        <f t="shared" si="2"/>
        <v>3060</v>
      </c>
      <c r="L60" s="25">
        <f t="shared" si="3"/>
        <v>0</v>
      </c>
    </row>
    <row r="61" spans="1:12">
      <c r="A61" s="75">
        <v>59</v>
      </c>
      <c r="B61" s="89" t="s">
        <v>150</v>
      </c>
      <c r="C61" s="25">
        <v>187300</v>
      </c>
      <c r="D61" s="25">
        <v>198228</v>
      </c>
      <c r="E61" s="25">
        <v>198966</v>
      </c>
      <c r="F61" s="25"/>
      <c r="G61" s="25"/>
      <c r="H61" s="25"/>
      <c r="I61" s="90">
        <f t="shared" si="0"/>
        <v>6.2285104111051787E-2</v>
      </c>
      <c r="J61" s="25">
        <f t="shared" si="1"/>
        <v>11666</v>
      </c>
      <c r="K61" s="25">
        <f t="shared" si="2"/>
        <v>738</v>
      </c>
      <c r="L61" s="25">
        <f t="shared" si="3"/>
        <v>0</v>
      </c>
    </row>
    <row r="62" spans="1:12">
      <c r="A62" s="75">
        <v>60</v>
      </c>
      <c r="B62" s="89" t="s">
        <v>151</v>
      </c>
      <c r="C62" s="25">
        <v>50444</v>
      </c>
      <c r="D62" s="25">
        <v>50923</v>
      </c>
      <c r="E62" s="25">
        <v>51442</v>
      </c>
      <c r="F62" s="25"/>
      <c r="G62" s="25"/>
      <c r="H62" s="25"/>
      <c r="I62" s="90">
        <f t="shared" si="0"/>
        <v>1.9784315280310841E-2</v>
      </c>
      <c r="J62" s="25">
        <f t="shared" si="1"/>
        <v>998</v>
      </c>
      <c r="K62" s="25">
        <f t="shared" si="2"/>
        <v>519</v>
      </c>
      <c r="L62" s="25">
        <f t="shared" si="3"/>
        <v>0</v>
      </c>
    </row>
    <row r="63" spans="1:12">
      <c r="A63" s="75">
        <v>61</v>
      </c>
      <c r="B63" s="89" t="s">
        <v>152</v>
      </c>
      <c r="C63" s="25">
        <v>107133</v>
      </c>
      <c r="D63" s="25">
        <v>107032</v>
      </c>
      <c r="E63" s="25">
        <v>109697</v>
      </c>
      <c r="F63" s="25"/>
      <c r="G63" s="25"/>
      <c r="H63" s="25"/>
      <c r="I63" s="90">
        <f t="shared" si="0"/>
        <v>2.3932868490567798E-2</v>
      </c>
      <c r="J63" s="25">
        <f t="shared" si="1"/>
        <v>2564</v>
      </c>
      <c r="K63" s="25">
        <f t="shared" si="2"/>
        <v>2665</v>
      </c>
      <c r="L63" s="25">
        <f t="shared" si="3"/>
        <v>0</v>
      </c>
    </row>
    <row r="64" spans="1:12">
      <c r="A64" s="75">
        <v>62</v>
      </c>
      <c r="B64" s="89" t="s">
        <v>153</v>
      </c>
      <c r="C64" s="25">
        <v>8024</v>
      </c>
      <c r="D64" s="25">
        <v>7971</v>
      </c>
      <c r="E64" s="25">
        <v>8776</v>
      </c>
      <c r="F64" s="25"/>
      <c r="G64" s="25"/>
      <c r="H64" s="25"/>
      <c r="I64" s="90">
        <f t="shared" si="0"/>
        <v>9.3718843469591223E-2</v>
      </c>
      <c r="J64" s="25">
        <f t="shared" si="1"/>
        <v>752</v>
      </c>
      <c r="K64" s="25">
        <f t="shared" si="2"/>
        <v>805</v>
      </c>
      <c r="L64" s="25">
        <f t="shared" si="3"/>
        <v>0</v>
      </c>
    </row>
    <row r="65" spans="1:12">
      <c r="A65" s="75">
        <v>63</v>
      </c>
      <c r="B65" s="89" t="s">
        <v>154</v>
      </c>
      <c r="C65" s="25">
        <v>98488</v>
      </c>
      <c r="D65" s="25">
        <v>101959</v>
      </c>
      <c r="E65" s="25">
        <v>103080</v>
      </c>
      <c r="F65" s="25"/>
      <c r="G65" s="25"/>
      <c r="H65" s="25"/>
      <c r="I65" s="90">
        <f t="shared" si="0"/>
        <v>4.6624969539436276E-2</v>
      </c>
      <c r="J65" s="25">
        <f t="shared" si="1"/>
        <v>4592</v>
      </c>
      <c r="K65" s="25">
        <f t="shared" si="2"/>
        <v>1121</v>
      </c>
      <c r="L65" s="25">
        <f t="shared" si="3"/>
        <v>0</v>
      </c>
    </row>
    <row r="66" spans="1:12">
      <c r="A66" s="75">
        <v>64</v>
      </c>
      <c r="B66" s="89" t="s">
        <v>155</v>
      </c>
      <c r="C66" s="25">
        <v>50869</v>
      </c>
      <c r="D66" s="25">
        <v>52060</v>
      </c>
      <c r="E66" s="25">
        <v>53073</v>
      </c>
      <c r="F66" s="25"/>
      <c r="G66" s="25"/>
      <c r="H66" s="25"/>
      <c r="I66" s="90">
        <f t="shared" si="0"/>
        <v>4.3326977137352805E-2</v>
      </c>
      <c r="J66" s="25">
        <f t="shared" si="1"/>
        <v>2204</v>
      </c>
      <c r="K66" s="25">
        <f t="shared" si="2"/>
        <v>1013</v>
      </c>
      <c r="L66" s="25">
        <f t="shared" si="3"/>
        <v>0</v>
      </c>
    </row>
    <row r="67" spans="1:12">
      <c r="A67" s="75">
        <v>65</v>
      </c>
      <c r="B67" s="89" t="s">
        <v>156</v>
      </c>
      <c r="C67" s="25">
        <v>65731</v>
      </c>
      <c r="D67" s="25">
        <v>67578</v>
      </c>
      <c r="E67" s="25">
        <v>71895</v>
      </c>
      <c r="F67" s="25"/>
      <c r="G67" s="25"/>
      <c r="H67" s="25"/>
      <c r="I67" s="90">
        <f t="shared" si="0"/>
        <v>9.3776148240556204E-2</v>
      </c>
      <c r="J67" s="25">
        <f t="shared" si="1"/>
        <v>6164</v>
      </c>
      <c r="K67" s="25">
        <f t="shared" si="2"/>
        <v>4317</v>
      </c>
      <c r="L67" s="25">
        <f t="shared" si="3"/>
        <v>0</v>
      </c>
    </row>
    <row r="68" spans="1:12">
      <c r="A68" s="75">
        <v>66</v>
      </c>
      <c r="B68" s="89" t="s">
        <v>157</v>
      </c>
      <c r="C68" s="25">
        <v>36473</v>
      </c>
      <c r="D68" s="25">
        <v>34945</v>
      </c>
      <c r="E68" s="25">
        <v>35420</v>
      </c>
      <c r="F68" s="25"/>
      <c r="G68" s="25"/>
      <c r="H68" s="25"/>
      <c r="I68" s="90">
        <f t="shared" ref="I68:I84" si="4">(E68-C68)/C68</f>
        <v>-2.887067145559729E-2</v>
      </c>
      <c r="J68" s="25">
        <f t="shared" ref="J68:J84" si="5">E68-C68</f>
        <v>-1053</v>
      </c>
      <c r="K68" s="25">
        <f t="shared" ref="K68:K84" si="6">E68-D68</f>
        <v>475</v>
      </c>
      <c r="L68" s="25">
        <f t="shared" ref="L68:L84" si="7">H68-G68</f>
        <v>0</v>
      </c>
    </row>
    <row r="69" spans="1:12">
      <c r="A69" s="75">
        <v>67</v>
      </c>
      <c r="B69" s="89" t="s">
        <v>158</v>
      </c>
      <c r="C69" s="25">
        <v>63905</v>
      </c>
      <c r="D69" s="25">
        <v>64110</v>
      </c>
      <c r="E69" s="25">
        <v>65561</v>
      </c>
      <c r="F69" s="25"/>
      <c r="G69" s="25"/>
      <c r="H69" s="25"/>
      <c r="I69" s="90">
        <f t="shared" si="4"/>
        <v>2.5913465300054769E-2</v>
      </c>
      <c r="J69" s="25">
        <f t="shared" si="5"/>
        <v>1656</v>
      </c>
      <c r="K69" s="25">
        <f t="shared" si="6"/>
        <v>1451</v>
      </c>
      <c r="L69" s="25">
        <f t="shared" si="7"/>
        <v>0</v>
      </c>
    </row>
    <row r="70" spans="1:12">
      <c r="A70" s="75">
        <v>68</v>
      </c>
      <c r="B70" s="89" t="s">
        <v>159</v>
      </c>
      <c r="C70" s="25">
        <v>42568</v>
      </c>
      <c r="D70" s="25">
        <v>43471</v>
      </c>
      <c r="E70" s="25">
        <v>42894</v>
      </c>
      <c r="F70" s="25"/>
      <c r="G70" s="25"/>
      <c r="H70" s="25"/>
      <c r="I70" s="90">
        <f t="shared" si="4"/>
        <v>7.6583348994549898E-3</v>
      </c>
      <c r="J70" s="25">
        <f t="shared" si="5"/>
        <v>326</v>
      </c>
      <c r="K70" s="25">
        <f t="shared" si="6"/>
        <v>-577</v>
      </c>
      <c r="L70" s="25">
        <f t="shared" si="7"/>
        <v>0</v>
      </c>
    </row>
    <row r="71" spans="1:12">
      <c r="A71" s="75">
        <v>69</v>
      </c>
      <c r="B71" s="89" t="s">
        <v>160</v>
      </c>
      <c r="C71" s="25">
        <v>8373</v>
      </c>
      <c r="D71" s="25">
        <v>7368</v>
      </c>
      <c r="E71" s="25">
        <v>8887</v>
      </c>
      <c r="F71" s="25"/>
      <c r="G71" s="25"/>
      <c r="H71" s="25"/>
      <c r="I71" s="90">
        <f t="shared" si="4"/>
        <v>6.1387794100083604E-2</v>
      </c>
      <c r="J71" s="25">
        <f t="shared" si="5"/>
        <v>514</v>
      </c>
      <c r="K71" s="25">
        <f t="shared" si="6"/>
        <v>1519</v>
      </c>
      <c r="L71" s="25">
        <f t="shared" si="7"/>
        <v>0</v>
      </c>
    </row>
    <row r="72" spans="1:12">
      <c r="A72" s="75">
        <v>70</v>
      </c>
      <c r="B72" s="89" t="s">
        <v>161</v>
      </c>
      <c r="C72" s="25">
        <v>30948</v>
      </c>
      <c r="D72" s="25">
        <v>28235</v>
      </c>
      <c r="E72" s="25">
        <v>29557</v>
      </c>
      <c r="F72" s="25"/>
      <c r="G72" s="25"/>
      <c r="H72" s="25"/>
      <c r="I72" s="90">
        <f t="shared" si="4"/>
        <v>-4.4946361638878121E-2</v>
      </c>
      <c r="J72" s="25">
        <f t="shared" si="5"/>
        <v>-1391</v>
      </c>
      <c r="K72" s="25">
        <f t="shared" si="6"/>
        <v>1322</v>
      </c>
      <c r="L72" s="25">
        <f t="shared" si="7"/>
        <v>0</v>
      </c>
    </row>
    <row r="73" spans="1:12">
      <c r="A73" s="75">
        <v>71</v>
      </c>
      <c r="B73" s="89" t="s">
        <v>162</v>
      </c>
      <c r="C73" s="25">
        <v>31799</v>
      </c>
      <c r="D73" s="25">
        <v>30134</v>
      </c>
      <c r="E73" s="25">
        <v>30767</v>
      </c>
      <c r="F73" s="25"/>
      <c r="G73" s="25"/>
      <c r="H73" s="25"/>
      <c r="I73" s="90">
        <f t="shared" si="4"/>
        <v>-3.2453850750023584E-2</v>
      </c>
      <c r="J73" s="25">
        <f t="shared" si="5"/>
        <v>-1032</v>
      </c>
      <c r="K73" s="25">
        <f t="shared" si="6"/>
        <v>633</v>
      </c>
      <c r="L73" s="25">
        <f t="shared" si="7"/>
        <v>0</v>
      </c>
    </row>
    <row r="74" spans="1:12">
      <c r="A74" s="75">
        <v>72</v>
      </c>
      <c r="B74" s="89" t="s">
        <v>163</v>
      </c>
      <c r="C74" s="25">
        <v>40914</v>
      </c>
      <c r="D74" s="25">
        <v>43925</v>
      </c>
      <c r="E74" s="25">
        <v>43700</v>
      </c>
      <c r="F74" s="25"/>
      <c r="G74" s="25"/>
      <c r="H74" s="25"/>
      <c r="I74" s="90">
        <f t="shared" si="4"/>
        <v>6.8094050936109887E-2</v>
      </c>
      <c r="J74" s="25">
        <f t="shared" si="5"/>
        <v>2786</v>
      </c>
      <c r="K74" s="25">
        <f t="shared" si="6"/>
        <v>-225</v>
      </c>
      <c r="L74" s="25">
        <f t="shared" si="7"/>
        <v>0</v>
      </c>
    </row>
    <row r="75" spans="1:12">
      <c r="A75" s="75">
        <v>73</v>
      </c>
      <c r="B75" s="89" t="s">
        <v>164</v>
      </c>
      <c r="C75" s="25">
        <v>29472</v>
      </c>
      <c r="D75" s="25">
        <v>29709</v>
      </c>
      <c r="E75" s="25">
        <v>29527</v>
      </c>
      <c r="F75" s="25"/>
      <c r="G75" s="25"/>
      <c r="H75" s="25"/>
      <c r="I75" s="90">
        <f t="shared" si="4"/>
        <v>1.8661780673181324E-3</v>
      </c>
      <c r="J75" s="25">
        <f t="shared" si="5"/>
        <v>55</v>
      </c>
      <c r="K75" s="25">
        <f t="shared" si="6"/>
        <v>-182</v>
      </c>
      <c r="L75" s="25">
        <f t="shared" si="7"/>
        <v>0</v>
      </c>
    </row>
    <row r="76" spans="1:12">
      <c r="A76" s="75">
        <v>74</v>
      </c>
      <c r="B76" s="89" t="s">
        <v>165</v>
      </c>
      <c r="C76" s="25">
        <v>24300</v>
      </c>
      <c r="D76" s="25">
        <v>23619</v>
      </c>
      <c r="E76" s="25">
        <v>24732</v>
      </c>
      <c r="F76" s="25"/>
      <c r="G76" s="25"/>
      <c r="H76" s="25"/>
      <c r="I76" s="90">
        <f t="shared" si="4"/>
        <v>1.7777777777777778E-2</v>
      </c>
      <c r="J76" s="25">
        <f t="shared" si="5"/>
        <v>432</v>
      </c>
      <c r="K76" s="25">
        <f t="shared" si="6"/>
        <v>1113</v>
      </c>
      <c r="L76" s="25">
        <f t="shared" si="7"/>
        <v>0</v>
      </c>
    </row>
    <row r="77" spans="1:12">
      <c r="A77" s="75">
        <v>75</v>
      </c>
      <c r="B77" s="89" t="s">
        <v>166</v>
      </c>
      <c r="C77" s="25">
        <v>8246</v>
      </c>
      <c r="D77" s="25">
        <v>8363</v>
      </c>
      <c r="E77" s="25">
        <v>8891</v>
      </c>
      <c r="F77" s="25"/>
      <c r="G77" s="25"/>
      <c r="H77" s="25"/>
      <c r="I77" s="90">
        <f t="shared" si="4"/>
        <v>7.8219742905651229E-2</v>
      </c>
      <c r="J77" s="25">
        <f t="shared" si="5"/>
        <v>645</v>
      </c>
      <c r="K77" s="25">
        <f t="shared" si="6"/>
        <v>528</v>
      </c>
      <c r="L77" s="25">
        <f t="shared" si="7"/>
        <v>0</v>
      </c>
    </row>
    <row r="78" spans="1:12">
      <c r="A78" s="75">
        <v>76</v>
      </c>
      <c r="B78" s="89" t="s">
        <v>167</v>
      </c>
      <c r="C78" s="25">
        <v>15082</v>
      </c>
      <c r="D78" s="25">
        <v>15734</v>
      </c>
      <c r="E78" s="25">
        <v>16733</v>
      </c>
      <c r="F78" s="25"/>
      <c r="G78" s="25"/>
      <c r="H78" s="25"/>
      <c r="I78" s="90">
        <f t="shared" si="4"/>
        <v>0.10946824028643416</v>
      </c>
      <c r="J78" s="25">
        <f t="shared" si="5"/>
        <v>1651</v>
      </c>
      <c r="K78" s="25">
        <f t="shared" si="6"/>
        <v>999</v>
      </c>
      <c r="L78" s="25">
        <f t="shared" si="7"/>
        <v>0</v>
      </c>
    </row>
    <row r="79" spans="1:12">
      <c r="A79" s="75">
        <v>77</v>
      </c>
      <c r="B79" s="89" t="s">
        <v>168</v>
      </c>
      <c r="C79" s="25">
        <v>39788</v>
      </c>
      <c r="D79" s="25">
        <v>39221</v>
      </c>
      <c r="E79" s="25">
        <v>40060</v>
      </c>
      <c r="F79" s="25"/>
      <c r="G79" s="25"/>
      <c r="H79" s="25"/>
      <c r="I79" s="90">
        <f t="shared" si="4"/>
        <v>6.8362320297577156E-3</v>
      </c>
      <c r="J79" s="25">
        <f t="shared" si="5"/>
        <v>272</v>
      </c>
      <c r="K79" s="25">
        <f t="shared" si="6"/>
        <v>839</v>
      </c>
      <c r="L79" s="25">
        <f t="shared" si="7"/>
        <v>0</v>
      </c>
    </row>
    <row r="80" spans="1:12">
      <c r="A80" s="75">
        <v>78</v>
      </c>
      <c r="B80" s="89" t="s">
        <v>169</v>
      </c>
      <c r="C80" s="25">
        <v>28999</v>
      </c>
      <c r="D80" s="25">
        <v>30275</v>
      </c>
      <c r="E80" s="25">
        <v>30567</v>
      </c>
      <c r="F80" s="25"/>
      <c r="G80" s="25"/>
      <c r="H80" s="25"/>
      <c r="I80" s="90">
        <f t="shared" si="4"/>
        <v>5.4070830028621675E-2</v>
      </c>
      <c r="J80" s="25">
        <f t="shared" si="5"/>
        <v>1568</v>
      </c>
      <c r="K80" s="25">
        <f t="shared" si="6"/>
        <v>292</v>
      </c>
      <c r="L80" s="25">
        <f t="shared" si="7"/>
        <v>0</v>
      </c>
    </row>
    <row r="81" spans="1:12">
      <c r="A81" s="75">
        <v>79</v>
      </c>
      <c r="B81" s="89" t="s">
        <v>170</v>
      </c>
      <c r="C81" s="25">
        <v>11735</v>
      </c>
      <c r="D81" s="25">
        <v>12439</v>
      </c>
      <c r="E81" s="25">
        <v>12590</v>
      </c>
      <c r="F81" s="25"/>
      <c r="G81" s="25"/>
      <c r="H81" s="25"/>
      <c r="I81" s="90">
        <f t="shared" si="4"/>
        <v>7.2858968896463566E-2</v>
      </c>
      <c r="J81" s="25">
        <f t="shared" si="5"/>
        <v>855</v>
      </c>
      <c r="K81" s="25">
        <f t="shared" si="6"/>
        <v>151</v>
      </c>
      <c r="L81" s="25">
        <f t="shared" si="7"/>
        <v>0</v>
      </c>
    </row>
    <row r="82" spans="1:12">
      <c r="A82" s="75">
        <v>80</v>
      </c>
      <c r="B82" s="89" t="s">
        <v>171</v>
      </c>
      <c r="C82" s="25">
        <v>43458</v>
      </c>
      <c r="D82" s="25">
        <v>42984</v>
      </c>
      <c r="E82" s="25">
        <v>44624</v>
      </c>
      <c r="F82" s="25"/>
      <c r="G82" s="25"/>
      <c r="H82" s="25"/>
      <c r="I82" s="90">
        <f t="shared" si="4"/>
        <v>2.6830503014404712E-2</v>
      </c>
      <c r="J82" s="25">
        <f t="shared" si="5"/>
        <v>1166</v>
      </c>
      <c r="K82" s="25">
        <f t="shared" si="6"/>
        <v>1640</v>
      </c>
      <c r="L82" s="25">
        <f t="shared" si="7"/>
        <v>0</v>
      </c>
    </row>
    <row r="83" spans="1:12">
      <c r="A83" s="75">
        <v>81</v>
      </c>
      <c r="B83" s="89" t="s">
        <v>172</v>
      </c>
      <c r="C83" s="25">
        <v>58801</v>
      </c>
      <c r="D83" s="25">
        <v>59283</v>
      </c>
      <c r="E83" s="25">
        <v>60028</v>
      </c>
      <c r="F83" s="25"/>
      <c r="G83" s="25"/>
      <c r="H83" s="25"/>
      <c r="I83" s="90">
        <f t="shared" si="4"/>
        <v>2.0866992057958198E-2</v>
      </c>
      <c r="J83" s="25">
        <f t="shared" si="5"/>
        <v>1227</v>
      </c>
      <c r="K83" s="25">
        <f t="shared" si="6"/>
        <v>745</v>
      </c>
      <c r="L83" s="25">
        <f t="shared" si="7"/>
        <v>0</v>
      </c>
    </row>
    <row r="84" spans="1:12" s="116" customFormat="1">
      <c r="A84" s="193" t="s">
        <v>173</v>
      </c>
      <c r="B84" s="193"/>
      <c r="C84" s="120">
        <v>11468472</v>
      </c>
      <c r="D84" s="120">
        <v>11732055</v>
      </c>
      <c r="E84" s="120">
        <v>11892662</v>
      </c>
      <c r="F84" s="120"/>
      <c r="G84" s="120"/>
      <c r="H84" s="120"/>
      <c r="I84" s="113">
        <f t="shared" si="4"/>
        <v>3.6987490574158441E-2</v>
      </c>
      <c r="J84" s="121">
        <f t="shared" si="5"/>
        <v>424190</v>
      </c>
      <c r="K84" s="121">
        <f t="shared" si="6"/>
        <v>160607</v>
      </c>
      <c r="L84" s="25">
        <f t="shared" si="7"/>
        <v>0</v>
      </c>
    </row>
    <row r="86" spans="1:12">
      <c r="E86" s="159"/>
      <c r="F86" s="159"/>
    </row>
    <row r="87" spans="1:12">
      <c r="E87" s="159"/>
      <c r="F87" s="159"/>
      <c r="G87" s="159"/>
      <c r="H87" s="15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tabSelected="1" zoomScale="80" zoomScaleNormal="80" workbookViewId="0">
      <selection activeCell="H15" sqref="H15"/>
    </sheetView>
  </sheetViews>
  <sheetFormatPr defaultRowHeight="15"/>
  <cols>
    <col min="2" max="2" width="39.5703125" customWidth="1"/>
    <col min="3" max="3" width="19.42578125" style="157" customWidth="1"/>
    <col min="4" max="4" width="19.42578125" style="155" customWidth="1"/>
    <col min="5" max="5" width="19.42578125" style="156" customWidth="1"/>
    <col min="6" max="8" width="19.42578125" style="157" customWidth="1"/>
    <col min="9" max="9" width="41.140625" customWidth="1"/>
    <col min="10" max="10" width="29.140625" customWidth="1"/>
    <col min="11" max="11" width="23.42578125" customWidth="1"/>
    <col min="12" max="12" width="23.42578125" style="157" customWidth="1"/>
  </cols>
  <sheetData>
    <row r="1" spans="1:12" s="157" customFormat="1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2" ht="62.1" customHeight="1">
      <c r="A2" s="95" t="s">
        <v>1</v>
      </c>
      <c r="B2" s="9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344</v>
      </c>
      <c r="J2" s="92" t="s">
        <v>345</v>
      </c>
      <c r="K2" s="2" t="s">
        <v>346</v>
      </c>
      <c r="L2" s="163" t="s">
        <v>347</v>
      </c>
    </row>
    <row r="3" spans="1:12">
      <c r="A3" s="84">
        <v>1</v>
      </c>
      <c r="B3" s="85" t="s">
        <v>2</v>
      </c>
      <c r="C3" s="25">
        <v>100036</v>
      </c>
      <c r="D3" s="25">
        <v>97957</v>
      </c>
      <c r="E3" s="25">
        <v>99516</v>
      </c>
      <c r="F3" s="25"/>
      <c r="G3" s="25"/>
      <c r="H3" s="25"/>
      <c r="I3" s="90">
        <f>(E3-C3)/C3</f>
        <v>-5.1981286736774764E-3</v>
      </c>
      <c r="J3" s="25">
        <f>E3-C3</f>
        <v>-520</v>
      </c>
      <c r="K3" s="25">
        <f>E3-D3</f>
        <v>1559</v>
      </c>
      <c r="L3" s="25">
        <f>H3-G3</f>
        <v>0</v>
      </c>
    </row>
    <row r="4" spans="1:12">
      <c r="A4" s="84">
        <v>2</v>
      </c>
      <c r="B4" s="85" t="s">
        <v>3</v>
      </c>
      <c r="C4" s="25">
        <v>44133</v>
      </c>
      <c r="D4" s="25">
        <v>28221</v>
      </c>
      <c r="E4" s="25">
        <v>39208</v>
      </c>
      <c r="F4" s="25"/>
      <c r="G4" s="25"/>
      <c r="H4" s="25"/>
      <c r="I4" s="90">
        <f t="shared" ref="I4:I67" si="0">(E4-C4)/C4</f>
        <v>-0.11159449844787347</v>
      </c>
      <c r="J4" s="25">
        <f t="shared" ref="J4:J67" si="1">E4-C4</f>
        <v>-4925</v>
      </c>
      <c r="K4" s="25">
        <f t="shared" ref="K4:K67" si="2">E4-D4</f>
        <v>10987</v>
      </c>
      <c r="L4" s="25">
        <f t="shared" ref="L4:L67" si="3">H4-G4</f>
        <v>0</v>
      </c>
    </row>
    <row r="5" spans="1:12">
      <c r="A5" s="84">
        <v>3</v>
      </c>
      <c r="B5" s="85" t="s">
        <v>4</v>
      </c>
      <c r="C5" s="25">
        <v>7514</v>
      </c>
      <c r="D5" s="25">
        <v>8548</v>
      </c>
      <c r="E5" s="25">
        <v>8213</v>
      </c>
      <c r="F5" s="25"/>
      <c r="G5" s="25"/>
      <c r="H5" s="25"/>
      <c r="I5" s="90">
        <f t="shared" si="0"/>
        <v>9.302635081181794E-2</v>
      </c>
      <c r="J5" s="25">
        <f t="shared" si="1"/>
        <v>699</v>
      </c>
      <c r="K5" s="25">
        <f t="shared" si="2"/>
        <v>-335</v>
      </c>
      <c r="L5" s="25">
        <f t="shared" si="3"/>
        <v>0</v>
      </c>
    </row>
    <row r="6" spans="1:12">
      <c r="A6" s="84">
        <v>5</v>
      </c>
      <c r="B6" s="85" t="s">
        <v>5</v>
      </c>
      <c r="C6" s="25">
        <v>12021</v>
      </c>
      <c r="D6" s="25">
        <v>11803</v>
      </c>
      <c r="E6" s="25">
        <v>12074</v>
      </c>
      <c r="F6" s="25"/>
      <c r="G6" s="25"/>
      <c r="H6" s="25"/>
      <c r="I6" s="90">
        <f t="shared" si="0"/>
        <v>4.4089510024124447E-3</v>
      </c>
      <c r="J6" s="25">
        <f t="shared" si="1"/>
        <v>53</v>
      </c>
      <c r="K6" s="25">
        <f t="shared" si="2"/>
        <v>271</v>
      </c>
      <c r="L6" s="25">
        <f t="shared" si="3"/>
        <v>0</v>
      </c>
    </row>
    <row r="7" spans="1:12">
      <c r="A7" s="84">
        <v>6</v>
      </c>
      <c r="B7" s="85" t="s">
        <v>6</v>
      </c>
      <c r="C7" s="25">
        <v>900</v>
      </c>
      <c r="D7" s="25">
        <v>1094</v>
      </c>
      <c r="E7" s="25">
        <v>1070</v>
      </c>
      <c r="F7" s="25"/>
      <c r="G7" s="25"/>
      <c r="H7" s="25"/>
      <c r="I7" s="90">
        <f t="shared" si="0"/>
        <v>0.18888888888888888</v>
      </c>
      <c r="J7" s="25">
        <f t="shared" si="1"/>
        <v>170</v>
      </c>
      <c r="K7" s="25">
        <f t="shared" si="2"/>
        <v>-24</v>
      </c>
      <c r="L7" s="25">
        <f t="shared" si="3"/>
        <v>0</v>
      </c>
    </row>
    <row r="8" spans="1:12">
      <c r="A8" s="84">
        <v>7</v>
      </c>
      <c r="B8" s="85" t="s">
        <v>7</v>
      </c>
      <c r="C8" s="25">
        <v>16438</v>
      </c>
      <c r="D8" s="25">
        <v>17906</v>
      </c>
      <c r="E8" s="25">
        <v>17900</v>
      </c>
      <c r="F8" s="25"/>
      <c r="G8" s="25"/>
      <c r="H8" s="25"/>
      <c r="I8" s="90">
        <f t="shared" si="0"/>
        <v>8.8940260372308066E-2</v>
      </c>
      <c r="J8" s="25">
        <f t="shared" si="1"/>
        <v>1462</v>
      </c>
      <c r="K8" s="25">
        <f t="shared" si="2"/>
        <v>-6</v>
      </c>
      <c r="L8" s="25">
        <f t="shared" si="3"/>
        <v>0</v>
      </c>
    </row>
    <row r="9" spans="1:12">
      <c r="A9" s="84">
        <v>8</v>
      </c>
      <c r="B9" s="85" t="s">
        <v>305</v>
      </c>
      <c r="C9" s="25">
        <v>64213</v>
      </c>
      <c r="D9" s="25">
        <v>63658</v>
      </c>
      <c r="E9" s="25">
        <v>64814</v>
      </c>
      <c r="F9" s="25"/>
      <c r="G9" s="25"/>
      <c r="H9" s="25"/>
      <c r="I9" s="90">
        <f t="shared" si="0"/>
        <v>9.3594754956161531E-3</v>
      </c>
      <c r="J9" s="25">
        <f t="shared" si="1"/>
        <v>601</v>
      </c>
      <c r="K9" s="25">
        <f t="shared" si="2"/>
        <v>1156</v>
      </c>
      <c r="L9" s="25">
        <f t="shared" si="3"/>
        <v>0</v>
      </c>
    </row>
    <row r="10" spans="1:12">
      <c r="A10" s="84">
        <v>9</v>
      </c>
      <c r="B10" s="85" t="s">
        <v>8</v>
      </c>
      <c r="C10" s="25">
        <v>6173</v>
      </c>
      <c r="D10" s="25">
        <v>7237</v>
      </c>
      <c r="E10" s="25">
        <v>8522</v>
      </c>
      <c r="F10" s="25"/>
      <c r="G10" s="25"/>
      <c r="H10" s="25"/>
      <c r="I10" s="90">
        <f t="shared" si="0"/>
        <v>0.380528106269237</v>
      </c>
      <c r="J10" s="25">
        <f t="shared" si="1"/>
        <v>2349</v>
      </c>
      <c r="K10" s="25">
        <f t="shared" si="2"/>
        <v>1285</v>
      </c>
      <c r="L10" s="25">
        <f t="shared" si="3"/>
        <v>0</v>
      </c>
    </row>
    <row r="11" spans="1:12">
      <c r="A11" s="86">
        <v>10</v>
      </c>
      <c r="B11" s="85" t="s">
        <v>9</v>
      </c>
      <c r="C11" s="25">
        <v>333515</v>
      </c>
      <c r="D11" s="25">
        <v>333829</v>
      </c>
      <c r="E11" s="25">
        <v>336034</v>
      </c>
      <c r="F11" s="25"/>
      <c r="G11" s="25"/>
      <c r="H11" s="25"/>
      <c r="I11" s="90">
        <f t="shared" si="0"/>
        <v>7.5528836783952747E-3</v>
      </c>
      <c r="J11" s="25">
        <f t="shared" si="1"/>
        <v>2519</v>
      </c>
      <c r="K11" s="25">
        <f t="shared" si="2"/>
        <v>2205</v>
      </c>
      <c r="L11" s="25">
        <f t="shared" si="3"/>
        <v>0</v>
      </c>
    </row>
    <row r="12" spans="1:12">
      <c r="A12" s="86">
        <v>11</v>
      </c>
      <c r="B12" s="85" t="s">
        <v>10</v>
      </c>
      <c r="C12" s="25">
        <v>13907</v>
      </c>
      <c r="D12" s="25">
        <v>14543</v>
      </c>
      <c r="E12" s="25">
        <v>14496</v>
      </c>
      <c r="F12" s="25"/>
      <c r="G12" s="25"/>
      <c r="H12" s="25"/>
      <c r="I12" s="90">
        <f t="shared" si="0"/>
        <v>4.2352771985331127E-2</v>
      </c>
      <c r="J12" s="25">
        <f t="shared" si="1"/>
        <v>589</v>
      </c>
      <c r="K12" s="25">
        <f t="shared" si="2"/>
        <v>-47</v>
      </c>
      <c r="L12" s="25">
        <f t="shared" si="3"/>
        <v>0</v>
      </c>
    </row>
    <row r="13" spans="1:12">
      <c r="A13" s="86">
        <v>12</v>
      </c>
      <c r="B13" s="85" t="s">
        <v>11</v>
      </c>
      <c r="C13" s="25">
        <v>1040</v>
      </c>
      <c r="D13" s="25">
        <v>1017</v>
      </c>
      <c r="E13" s="25">
        <v>999</v>
      </c>
      <c r="F13" s="25"/>
      <c r="G13" s="25"/>
      <c r="H13" s="25"/>
      <c r="I13" s="90">
        <f t="shared" si="0"/>
        <v>-3.9423076923076922E-2</v>
      </c>
      <c r="J13" s="25">
        <f t="shared" si="1"/>
        <v>-41</v>
      </c>
      <c r="K13" s="25">
        <f t="shared" si="2"/>
        <v>-18</v>
      </c>
      <c r="L13" s="25">
        <f t="shared" si="3"/>
        <v>0</v>
      </c>
    </row>
    <row r="14" spans="1:12">
      <c r="A14" s="86">
        <v>13</v>
      </c>
      <c r="B14" s="85" t="s">
        <v>12</v>
      </c>
      <c r="C14" s="25">
        <v>264696</v>
      </c>
      <c r="D14" s="25">
        <v>268329</v>
      </c>
      <c r="E14" s="25">
        <v>270690</v>
      </c>
      <c r="F14" s="25"/>
      <c r="G14" s="25"/>
      <c r="H14" s="25"/>
      <c r="I14" s="90">
        <f t="shared" si="0"/>
        <v>2.2644845407561884E-2</v>
      </c>
      <c r="J14" s="25">
        <f t="shared" si="1"/>
        <v>5994</v>
      </c>
      <c r="K14" s="25">
        <f t="shared" si="2"/>
        <v>2361</v>
      </c>
      <c r="L14" s="25">
        <f t="shared" si="3"/>
        <v>0</v>
      </c>
    </row>
    <row r="15" spans="1:12">
      <c r="A15" s="86">
        <v>14</v>
      </c>
      <c r="B15" s="85" t="s">
        <v>13</v>
      </c>
      <c r="C15" s="25">
        <v>372803</v>
      </c>
      <c r="D15" s="25">
        <v>396613</v>
      </c>
      <c r="E15" s="25">
        <v>397400</v>
      </c>
      <c r="F15" s="25"/>
      <c r="G15" s="25"/>
      <c r="H15" s="25"/>
      <c r="I15" s="90">
        <f t="shared" si="0"/>
        <v>6.5978546309981415E-2</v>
      </c>
      <c r="J15" s="25">
        <f t="shared" si="1"/>
        <v>24597</v>
      </c>
      <c r="K15" s="25">
        <f t="shared" si="2"/>
        <v>787</v>
      </c>
      <c r="L15" s="25">
        <f t="shared" si="3"/>
        <v>0</v>
      </c>
    </row>
    <row r="16" spans="1:12">
      <c r="A16" s="86">
        <v>15</v>
      </c>
      <c r="B16" s="85" t="s">
        <v>14</v>
      </c>
      <c r="C16" s="25">
        <v>54424</v>
      </c>
      <c r="D16" s="25">
        <v>55953</v>
      </c>
      <c r="E16" s="25">
        <v>55975</v>
      </c>
      <c r="F16" s="25"/>
      <c r="G16" s="25"/>
      <c r="H16" s="25"/>
      <c r="I16" s="90">
        <f t="shared" si="0"/>
        <v>2.8498456563280906E-2</v>
      </c>
      <c r="J16" s="25">
        <f t="shared" si="1"/>
        <v>1551</v>
      </c>
      <c r="K16" s="25">
        <f t="shared" si="2"/>
        <v>22</v>
      </c>
      <c r="L16" s="25">
        <f t="shared" si="3"/>
        <v>0</v>
      </c>
    </row>
    <row r="17" spans="1:12">
      <c r="A17" s="86">
        <v>16</v>
      </c>
      <c r="B17" s="85" t="s">
        <v>15</v>
      </c>
      <c r="C17" s="25">
        <v>54464</v>
      </c>
      <c r="D17" s="25">
        <v>55037</v>
      </c>
      <c r="E17" s="25">
        <v>54727</v>
      </c>
      <c r="F17" s="25"/>
      <c r="G17" s="25"/>
      <c r="H17" s="25"/>
      <c r="I17" s="90">
        <f t="shared" si="0"/>
        <v>4.8288777908343126E-3</v>
      </c>
      <c r="J17" s="25">
        <f t="shared" si="1"/>
        <v>263</v>
      </c>
      <c r="K17" s="25">
        <f t="shared" si="2"/>
        <v>-310</v>
      </c>
      <c r="L17" s="25">
        <f t="shared" si="3"/>
        <v>0</v>
      </c>
    </row>
    <row r="18" spans="1:12">
      <c r="A18" s="86">
        <v>17</v>
      </c>
      <c r="B18" s="85" t="s">
        <v>16</v>
      </c>
      <c r="C18" s="25">
        <v>43115</v>
      </c>
      <c r="D18" s="25">
        <v>44036</v>
      </c>
      <c r="E18" s="25">
        <v>43979</v>
      </c>
      <c r="F18" s="25"/>
      <c r="G18" s="25"/>
      <c r="H18" s="25"/>
      <c r="I18" s="90">
        <f t="shared" si="0"/>
        <v>2.0039429432911978E-2</v>
      </c>
      <c r="J18" s="25">
        <f t="shared" si="1"/>
        <v>864</v>
      </c>
      <c r="K18" s="25">
        <f t="shared" si="2"/>
        <v>-57</v>
      </c>
      <c r="L18" s="25">
        <f t="shared" si="3"/>
        <v>0</v>
      </c>
    </row>
    <row r="19" spans="1:12">
      <c r="A19" s="86">
        <v>18</v>
      </c>
      <c r="B19" s="85" t="s">
        <v>17</v>
      </c>
      <c r="C19" s="25">
        <v>51266</v>
      </c>
      <c r="D19" s="25">
        <v>48734</v>
      </c>
      <c r="E19" s="25">
        <v>48269</v>
      </c>
      <c r="F19" s="25"/>
      <c r="G19" s="25"/>
      <c r="H19" s="25"/>
      <c r="I19" s="90">
        <f t="shared" si="0"/>
        <v>-5.8459797916747942E-2</v>
      </c>
      <c r="J19" s="25">
        <f t="shared" si="1"/>
        <v>-2997</v>
      </c>
      <c r="K19" s="25">
        <f t="shared" si="2"/>
        <v>-465</v>
      </c>
      <c r="L19" s="25">
        <f t="shared" si="3"/>
        <v>0</v>
      </c>
    </row>
    <row r="20" spans="1:12">
      <c r="A20" s="86">
        <v>19</v>
      </c>
      <c r="B20" s="85" t="s">
        <v>18</v>
      </c>
      <c r="C20" s="25">
        <v>3029</v>
      </c>
      <c r="D20" s="25">
        <v>2941</v>
      </c>
      <c r="E20" s="25">
        <v>2983</v>
      </c>
      <c r="F20" s="25"/>
      <c r="G20" s="25"/>
      <c r="H20" s="25"/>
      <c r="I20" s="90">
        <f t="shared" si="0"/>
        <v>-1.5186530207989435E-2</v>
      </c>
      <c r="J20" s="25">
        <f t="shared" si="1"/>
        <v>-46</v>
      </c>
      <c r="K20" s="25">
        <f t="shared" si="2"/>
        <v>42</v>
      </c>
      <c r="L20" s="25">
        <f t="shared" si="3"/>
        <v>0</v>
      </c>
    </row>
    <row r="21" spans="1:12">
      <c r="A21" s="86">
        <v>20</v>
      </c>
      <c r="B21" s="85" t="s">
        <v>19</v>
      </c>
      <c r="C21" s="25">
        <v>56383</v>
      </c>
      <c r="D21" s="25">
        <v>57628</v>
      </c>
      <c r="E21" s="25">
        <v>58487</v>
      </c>
      <c r="F21" s="25"/>
      <c r="G21" s="25"/>
      <c r="H21" s="25"/>
      <c r="I21" s="90">
        <f t="shared" si="0"/>
        <v>3.7316212333504781E-2</v>
      </c>
      <c r="J21" s="25">
        <f t="shared" si="1"/>
        <v>2104</v>
      </c>
      <c r="K21" s="25">
        <f t="shared" si="2"/>
        <v>859</v>
      </c>
      <c r="L21" s="25">
        <f t="shared" si="3"/>
        <v>0</v>
      </c>
    </row>
    <row r="22" spans="1:12">
      <c r="A22" s="86">
        <v>21</v>
      </c>
      <c r="B22" s="85" t="s">
        <v>20</v>
      </c>
      <c r="C22" s="25">
        <v>9959</v>
      </c>
      <c r="D22" s="25">
        <v>10580</v>
      </c>
      <c r="E22" s="25">
        <v>10888</v>
      </c>
      <c r="F22" s="25"/>
      <c r="G22" s="25"/>
      <c r="H22" s="25"/>
      <c r="I22" s="90">
        <f t="shared" si="0"/>
        <v>9.3282458078120287E-2</v>
      </c>
      <c r="J22" s="25">
        <f t="shared" si="1"/>
        <v>929</v>
      </c>
      <c r="K22" s="25">
        <f t="shared" si="2"/>
        <v>308</v>
      </c>
      <c r="L22" s="25">
        <f t="shared" si="3"/>
        <v>0</v>
      </c>
    </row>
    <row r="23" spans="1:12">
      <c r="A23" s="86">
        <v>22</v>
      </c>
      <c r="B23" s="85" t="s">
        <v>21</v>
      </c>
      <c r="C23" s="25">
        <v>155146</v>
      </c>
      <c r="D23" s="25">
        <v>157596</v>
      </c>
      <c r="E23" s="25">
        <v>158479</v>
      </c>
      <c r="F23" s="25"/>
      <c r="G23" s="25"/>
      <c r="H23" s="25"/>
      <c r="I23" s="90">
        <f t="shared" si="0"/>
        <v>2.1482990215667824E-2</v>
      </c>
      <c r="J23" s="25">
        <f t="shared" si="1"/>
        <v>3333</v>
      </c>
      <c r="K23" s="25">
        <f t="shared" si="2"/>
        <v>883</v>
      </c>
      <c r="L23" s="25">
        <f t="shared" si="3"/>
        <v>0</v>
      </c>
    </row>
    <row r="24" spans="1:12">
      <c r="A24" s="86">
        <v>23</v>
      </c>
      <c r="B24" s="85" t="s">
        <v>22</v>
      </c>
      <c r="C24" s="25">
        <v>178314</v>
      </c>
      <c r="D24" s="25">
        <v>178997</v>
      </c>
      <c r="E24" s="25">
        <v>179730</v>
      </c>
      <c r="F24" s="25"/>
      <c r="G24" s="25"/>
      <c r="H24" s="25"/>
      <c r="I24" s="90">
        <f t="shared" si="0"/>
        <v>7.9410478145294262E-3</v>
      </c>
      <c r="J24" s="25">
        <f t="shared" si="1"/>
        <v>1416</v>
      </c>
      <c r="K24" s="25">
        <f t="shared" si="2"/>
        <v>733</v>
      </c>
      <c r="L24" s="25">
        <f t="shared" si="3"/>
        <v>0</v>
      </c>
    </row>
    <row r="25" spans="1:12">
      <c r="A25" s="86">
        <v>24</v>
      </c>
      <c r="B25" s="85" t="s">
        <v>23</v>
      </c>
      <c r="C25" s="25">
        <v>82360</v>
      </c>
      <c r="D25" s="25">
        <v>86960</v>
      </c>
      <c r="E25" s="25">
        <v>87808</v>
      </c>
      <c r="F25" s="25"/>
      <c r="G25" s="25"/>
      <c r="H25" s="25"/>
      <c r="I25" s="90">
        <f t="shared" si="0"/>
        <v>6.6148615832928609E-2</v>
      </c>
      <c r="J25" s="25">
        <f t="shared" si="1"/>
        <v>5448</v>
      </c>
      <c r="K25" s="25">
        <f t="shared" si="2"/>
        <v>848</v>
      </c>
      <c r="L25" s="25">
        <f t="shared" si="3"/>
        <v>0</v>
      </c>
    </row>
    <row r="26" spans="1:12">
      <c r="A26" s="86">
        <v>25</v>
      </c>
      <c r="B26" s="85" t="s">
        <v>24</v>
      </c>
      <c r="C26" s="25">
        <v>306450</v>
      </c>
      <c r="D26" s="25">
        <v>308453</v>
      </c>
      <c r="E26" s="25">
        <v>309831</v>
      </c>
      <c r="F26" s="25"/>
      <c r="G26" s="25"/>
      <c r="H26" s="25"/>
      <c r="I26" s="90">
        <f t="shared" si="0"/>
        <v>1.1032794909446891E-2</v>
      </c>
      <c r="J26" s="25">
        <f t="shared" si="1"/>
        <v>3381</v>
      </c>
      <c r="K26" s="25">
        <f t="shared" si="2"/>
        <v>1378</v>
      </c>
      <c r="L26" s="25">
        <f t="shared" si="3"/>
        <v>0</v>
      </c>
    </row>
    <row r="27" spans="1:12">
      <c r="A27" s="86">
        <v>26</v>
      </c>
      <c r="B27" s="85" t="s">
        <v>25</v>
      </c>
      <c r="C27" s="25">
        <v>18422</v>
      </c>
      <c r="D27" s="25">
        <v>20436</v>
      </c>
      <c r="E27" s="25">
        <v>20119</v>
      </c>
      <c r="F27" s="25"/>
      <c r="G27" s="25"/>
      <c r="H27" s="25"/>
      <c r="I27" s="90">
        <f t="shared" si="0"/>
        <v>9.2118119639561388E-2</v>
      </c>
      <c r="J27" s="25">
        <f t="shared" si="1"/>
        <v>1697</v>
      </c>
      <c r="K27" s="25">
        <f t="shared" si="2"/>
        <v>-317</v>
      </c>
      <c r="L27" s="25">
        <f t="shared" si="3"/>
        <v>0</v>
      </c>
    </row>
    <row r="28" spans="1:12">
      <c r="A28" s="86">
        <v>27</v>
      </c>
      <c r="B28" s="85" t="s">
        <v>26</v>
      </c>
      <c r="C28" s="25">
        <v>73351</v>
      </c>
      <c r="D28" s="25">
        <v>77659</v>
      </c>
      <c r="E28" s="25">
        <v>78558</v>
      </c>
      <c r="F28" s="25"/>
      <c r="G28" s="25"/>
      <c r="H28" s="25"/>
      <c r="I28" s="90">
        <f t="shared" si="0"/>
        <v>7.0987443933961364E-2</v>
      </c>
      <c r="J28" s="25">
        <f t="shared" si="1"/>
        <v>5207</v>
      </c>
      <c r="K28" s="25">
        <f t="shared" si="2"/>
        <v>899</v>
      </c>
      <c r="L28" s="25">
        <f t="shared" si="3"/>
        <v>0</v>
      </c>
    </row>
    <row r="29" spans="1:12">
      <c r="A29" s="86">
        <v>28</v>
      </c>
      <c r="B29" s="85" t="s">
        <v>27</v>
      </c>
      <c r="C29" s="25">
        <v>121370</v>
      </c>
      <c r="D29" s="25">
        <v>134511</v>
      </c>
      <c r="E29" s="25">
        <v>134343</v>
      </c>
      <c r="F29" s="25"/>
      <c r="G29" s="25"/>
      <c r="H29" s="25"/>
      <c r="I29" s="90">
        <f t="shared" si="0"/>
        <v>0.10688802834308313</v>
      </c>
      <c r="J29" s="25">
        <f t="shared" si="1"/>
        <v>12973</v>
      </c>
      <c r="K29" s="25">
        <f t="shared" si="2"/>
        <v>-168</v>
      </c>
      <c r="L29" s="25">
        <f t="shared" si="3"/>
        <v>0</v>
      </c>
    </row>
    <row r="30" spans="1:12">
      <c r="A30" s="86">
        <v>29</v>
      </c>
      <c r="B30" s="85" t="s">
        <v>28</v>
      </c>
      <c r="C30" s="25">
        <v>64897</v>
      </c>
      <c r="D30" s="25">
        <v>66197</v>
      </c>
      <c r="E30" s="25">
        <v>66715</v>
      </c>
      <c r="F30" s="25"/>
      <c r="G30" s="25"/>
      <c r="H30" s="25"/>
      <c r="I30" s="90">
        <f t="shared" si="0"/>
        <v>2.8013621584973111E-2</v>
      </c>
      <c r="J30" s="25">
        <f t="shared" si="1"/>
        <v>1818</v>
      </c>
      <c r="K30" s="25">
        <f t="shared" si="2"/>
        <v>518</v>
      </c>
      <c r="L30" s="25">
        <f t="shared" si="3"/>
        <v>0</v>
      </c>
    </row>
    <row r="31" spans="1:12">
      <c r="A31" s="86">
        <v>30</v>
      </c>
      <c r="B31" s="85" t="s">
        <v>29</v>
      </c>
      <c r="C31" s="25">
        <v>18285</v>
      </c>
      <c r="D31" s="25">
        <v>17075</v>
      </c>
      <c r="E31" s="25">
        <v>17958</v>
      </c>
      <c r="F31" s="25"/>
      <c r="G31" s="25"/>
      <c r="H31" s="25"/>
      <c r="I31" s="90">
        <f t="shared" si="0"/>
        <v>-1.7883511074651352E-2</v>
      </c>
      <c r="J31" s="25">
        <f t="shared" si="1"/>
        <v>-327</v>
      </c>
      <c r="K31" s="25">
        <f t="shared" si="2"/>
        <v>883</v>
      </c>
      <c r="L31" s="25">
        <f t="shared" si="3"/>
        <v>0</v>
      </c>
    </row>
    <row r="32" spans="1:12">
      <c r="A32" s="86">
        <v>31</v>
      </c>
      <c r="B32" s="85" t="s">
        <v>30</v>
      </c>
      <c r="C32" s="25">
        <v>141966</v>
      </c>
      <c r="D32" s="25">
        <v>141191</v>
      </c>
      <c r="E32" s="25">
        <v>140850</v>
      </c>
      <c r="F32" s="25"/>
      <c r="G32" s="25"/>
      <c r="H32" s="25"/>
      <c r="I32" s="90">
        <f t="shared" si="0"/>
        <v>-7.8610371497400792E-3</v>
      </c>
      <c r="J32" s="25">
        <f t="shared" si="1"/>
        <v>-1116</v>
      </c>
      <c r="K32" s="25">
        <f t="shared" si="2"/>
        <v>-341</v>
      </c>
      <c r="L32" s="25">
        <f t="shared" si="3"/>
        <v>0</v>
      </c>
    </row>
    <row r="33" spans="1:12">
      <c r="A33" s="86">
        <v>32</v>
      </c>
      <c r="B33" s="85" t="s">
        <v>31</v>
      </c>
      <c r="C33" s="25">
        <v>49494</v>
      </c>
      <c r="D33" s="25">
        <v>52192</v>
      </c>
      <c r="E33" s="25">
        <v>51991</v>
      </c>
      <c r="F33" s="25"/>
      <c r="G33" s="25"/>
      <c r="H33" s="25"/>
      <c r="I33" s="90">
        <f t="shared" si="0"/>
        <v>5.0450559663797634E-2</v>
      </c>
      <c r="J33" s="25">
        <f t="shared" si="1"/>
        <v>2497</v>
      </c>
      <c r="K33" s="25">
        <f t="shared" si="2"/>
        <v>-201</v>
      </c>
      <c r="L33" s="25">
        <f t="shared" si="3"/>
        <v>0</v>
      </c>
    </row>
    <row r="34" spans="1:12">
      <c r="A34" s="86">
        <v>33</v>
      </c>
      <c r="B34" s="85" t="s">
        <v>32</v>
      </c>
      <c r="C34" s="25">
        <v>121582</v>
      </c>
      <c r="D34" s="25">
        <v>116483</v>
      </c>
      <c r="E34" s="25">
        <v>116686</v>
      </c>
      <c r="F34" s="25"/>
      <c r="G34" s="25"/>
      <c r="H34" s="25"/>
      <c r="I34" s="90">
        <f t="shared" si="0"/>
        <v>-4.0269118784030528E-2</v>
      </c>
      <c r="J34" s="25">
        <f t="shared" si="1"/>
        <v>-4896</v>
      </c>
      <c r="K34" s="25">
        <f t="shared" si="2"/>
        <v>203</v>
      </c>
      <c r="L34" s="25">
        <f t="shared" si="3"/>
        <v>0</v>
      </c>
    </row>
    <row r="35" spans="1:12">
      <c r="A35" s="86">
        <v>35</v>
      </c>
      <c r="B35" s="85" t="s">
        <v>33</v>
      </c>
      <c r="C35" s="25">
        <v>76046</v>
      </c>
      <c r="D35" s="25">
        <v>77282</v>
      </c>
      <c r="E35" s="25">
        <v>76583</v>
      </c>
      <c r="F35" s="25"/>
      <c r="G35" s="25"/>
      <c r="H35" s="25"/>
      <c r="I35" s="90">
        <f t="shared" si="0"/>
        <v>7.0615153985745466E-3</v>
      </c>
      <c r="J35" s="25">
        <f t="shared" si="1"/>
        <v>537</v>
      </c>
      <c r="K35" s="25">
        <f t="shared" si="2"/>
        <v>-699</v>
      </c>
      <c r="L35" s="25">
        <f t="shared" si="3"/>
        <v>0</v>
      </c>
    </row>
    <row r="36" spans="1:12">
      <c r="A36" s="86">
        <v>36</v>
      </c>
      <c r="B36" s="85" t="s">
        <v>34</v>
      </c>
      <c r="C36" s="25">
        <v>12355</v>
      </c>
      <c r="D36" s="25">
        <v>10160</v>
      </c>
      <c r="E36" s="25">
        <v>10669</v>
      </c>
      <c r="F36" s="25"/>
      <c r="G36" s="25"/>
      <c r="H36" s="25"/>
      <c r="I36" s="90">
        <f t="shared" si="0"/>
        <v>-0.13646297045730474</v>
      </c>
      <c r="J36" s="25">
        <f t="shared" si="1"/>
        <v>-1686</v>
      </c>
      <c r="K36" s="25">
        <f t="shared" si="2"/>
        <v>509</v>
      </c>
      <c r="L36" s="25">
        <f t="shared" si="3"/>
        <v>0</v>
      </c>
    </row>
    <row r="37" spans="1:12">
      <c r="A37" s="86">
        <v>37</v>
      </c>
      <c r="B37" s="85" t="s">
        <v>35</v>
      </c>
      <c r="C37" s="25">
        <v>8300</v>
      </c>
      <c r="D37" s="25">
        <v>7179</v>
      </c>
      <c r="E37" s="25">
        <v>7132</v>
      </c>
      <c r="F37" s="25"/>
      <c r="G37" s="25"/>
      <c r="H37" s="25"/>
      <c r="I37" s="90">
        <f t="shared" si="0"/>
        <v>-0.14072289156626505</v>
      </c>
      <c r="J37" s="25">
        <f t="shared" si="1"/>
        <v>-1168</v>
      </c>
      <c r="K37" s="25">
        <f t="shared" si="2"/>
        <v>-47</v>
      </c>
      <c r="L37" s="25">
        <f t="shared" si="3"/>
        <v>0</v>
      </c>
    </row>
    <row r="38" spans="1:12">
      <c r="A38" s="86">
        <v>38</v>
      </c>
      <c r="B38" s="85" t="s">
        <v>36</v>
      </c>
      <c r="C38" s="25">
        <v>55042</v>
      </c>
      <c r="D38" s="25">
        <v>52547</v>
      </c>
      <c r="E38" s="25">
        <v>50207</v>
      </c>
      <c r="F38" s="25"/>
      <c r="G38" s="25"/>
      <c r="H38" s="25"/>
      <c r="I38" s="90">
        <f t="shared" si="0"/>
        <v>-8.7842011554812693E-2</v>
      </c>
      <c r="J38" s="25">
        <f t="shared" si="1"/>
        <v>-4835</v>
      </c>
      <c r="K38" s="25">
        <f t="shared" si="2"/>
        <v>-2340</v>
      </c>
      <c r="L38" s="25">
        <f t="shared" si="3"/>
        <v>0</v>
      </c>
    </row>
    <row r="39" spans="1:12">
      <c r="A39" s="86">
        <v>39</v>
      </c>
      <c r="B39" s="85" t="s">
        <v>37</v>
      </c>
      <c r="C39" s="25">
        <v>1451</v>
      </c>
      <c r="D39" s="25">
        <v>1105</v>
      </c>
      <c r="E39" s="25">
        <v>1253</v>
      </c>
      <c r="F39" s="25"/>
      <c r="G39" s="25"/>
      <c r="H39" s="25"/>
      <c r="I39" s="90">
        <f t="shared" si="0"/>
        <v>-0.13645761543762921</v>
      </c>
      <c r="J39" s="25">
        <f t="shared" si="1"/>
        <v>-198</v>
      </c>
      <c r="K39" s="25">
        <f t="shared" si="2"/>
        <v>148</v>
      </c>
      <c r="L39" s="25">
        <f t="shared" si="3"/>
        <v>0</v>
      </c>
    </row>
    <row r="40" spans="1:12">
      <c r="A40" s="86">
        <v>41</v>
      </c>
      <c r="B40" s="85" t="s">
        <v>38</v>
      </c>
      <c r="C40" s="25">
        <v>1081380</v>
      </c>
      <c r="D40" s="25">
        <v>1077561</v>
      </c>
      <c r="E40" s="25">
        <v>1101116</v>
      </c>
      <c r="F40" s="25"/>
      <c r="G40" s="25"/>
      <c r="H40" s="25"/>
      <c r="I40" s="90">
        <f t="shared" si="0"/>
        <v>1.8250753666611181E-2</v>
      </c>
      <c r="J40" s="25">
        <f t="shared" si="1"/>
        <v>19736</v>
      </c>
      <c r="K40" s="25">
        <f t="shared" si="2"/>
        <v>23555</v>
      </c>
      <c r="L40" s="25">
        <f t="shared" si="3"/>
        <v>0</v>
      </c>
    </row>
    <row r="41" spans="1:12">
      <c r="A41" s="86">
        <v>42</v>
      </c>
      <c r="B41" s="85" t="s">
        <v>39</v>
      </c>
      <c r="C41" s="25">
        <v>270560</v>
      </c>
      <c r="D41" s="25">
        <v>255286</v>
      </c>
      <c r="E41" s="25">
        <v>270983</v>
      </c>
      <c r="F41" s="25"/>
      <c r="G41" s="25"/>
      <c r="H41" s="25"/>
      <c r="I41" s="90">
        <f t="shared" si="0"/>
        <v>1.563424009461857E-3</v>
      </c>
      <c r="J41" s="25">
        <f t="shared" si="1"/>
        <v>423</v>
      </c>
      <c r="K41" s="25">
        <f t="shared" si="2"/>
        <v>15697</v>
      </c>
      <c r="L41" s="25">
        <f t="shared" si="3"/>
        <v>0</v>
      </c>
    </row>
    <row r="42" spans="1:12">
      <c r="A42" s="86">
        <v>43</v>
      </c>
      <c r="B42" s="85" t="s">
        <v>40</v>
      </c>
      <c r="C42" s="25">
        <v>307682</v>
      </c>
      <c r="D42" s="25">
        <v>304828</v>
      </c>
      <c r="E42" s="25">
        <v>305268</v>
      </c>
      <c r="F42" s="25"/>
      <c r="G42" s="25"/>
      <c r="H42" s="25"/>
      <c r="I42" s="90">
        <f t="shared" si="0"/>
        <v>-7.8457628330549072E-3</v>
      </c>
      <c r="J42" s="25">
        <f t="shared" si="1"/>
        <v>-2414</v>
      </c>
      <c r="K42" s="25">
        <f t="shared" si="2"/>
        <v>440</v>
      </c>
      <c r="L42" s="25">
        <f t="shared" si="3"/>
        <v>0</v>
      </c>
    </row>
    <row r="43" spans="1:12">
      <c r="A43" s="86">
        <v>45</v>
      </c>
      <c r="B43" s="85" t="s">
        <v>41</v>
      </c>
      <c r="C43" s="25">
        <v>200663</v>
      </c>
      <c r="D43" s="25">
        <v>211362</v>
      </c>
      <c r="E43" s="25">
        <v>211710</v>
      </c>
      <c r="F43" s="25"/>
      <c r="G43" s="25"/>
      <c r="H43" s="25"/>
      <c r="I43" s="90">
        <f t="shared" si="0"/>
        <v>5.5052500959319857E-2</v>
      </c>
      <c r="J43" s="25">
        <f t="shared" si="1"/>
        <v>11047</v>
      </c>
      <c r="K43" s="25">
        <f t="shared" si="2"/>
        <v>348</v>
      </c>
      <c r="L43" s="25">
        <f t="shared" si="3"/>
        <v>0</v>
      </c>
    </row>
    <row r="44" spans="1:12">
      <c r="A44" s="86">
        <v>46</v>
      </c>
      <c r="B44" s="85" t="s">
        <v>42</v>
      </c>
      <c r="C44" s="25">
        <v>674131</v>
      </c>
      <c r="D44" s="25">
        <v>700040</v>
      </c>
      <c r="E44" s="25">
        <v>704292</v>
      </c>
      <c r="F44" s="25"/>
      <c r="G44" s="25"/>
      <c r="H44" s="25"/>
      <c r="I44" s="90">
        <f t="shared" si="0"/>
        <v>4.4740562294272181E-2</v>
      </c>
      <c r="J44" s="25">
        <f t="shared" si="1"/>
        <v>30161</v>
      </c>
      <c r="K44" s="25">
        <f t="shared" si="2"/>
        <v>4252</v>
      </c>
      <c r="L44" s="25">
        <f t="shared" si="3"/>
        <v>0</v>
      </c>
    </row>
    <row r="45" spans="1:12">
      <c r="A45" s="86">
        <v>47</v>
      </c>
      <c r="B45" s="85" t="s">
        <v>43</v>
      </c>
      <c r="C45" s="25">
        <v>1254545</v>
      </c>
      <c r="D45" s="25">
        <v>1285824</v>
      </c>
      <c r="E45" s="25">
        <v>1296808</v>
      </c>
      <c r="F45" s="25"/>
      <c r="G45" s="25"/>
      <c r="H45" s="25"/>
      <c r="I45" s="90">
        <f t="shared" si="0"/>
        <v>3.3687910756489407E-2</v>
      </c>
      <c r="J45" s="25">
        <f t="shared" si="1"/>
        <v>42263</v>
      </c>
      <c r="K45" s="25">
        <f t="shared" si="2"/>
        <v>10984</v>
      </c>
      <c r="L45" s="25">
        <f t="shared" si="3"/>
        <v>0</v>
      </c>
    </row>
    <row r="46" spans="1:12">
      <c r="A46" s="86">
        <v>49</v>
      </c>
      <c r="B46" s="85" t="s">
        <v>44</v>
      </c>
      <c r="C46" s="25">
        <v>491794</v>
      </c>
      <c r="D46" s="25">
        <v>489974</v>
      </c>
      <c r="E46" s="25">
        <v>494401</v>
      </c>
      <c r="F46" s="25"/>
      <c r="G46" s="25"/>
      <c r="H46" s="25"/>
      <c r="I46" s="90">
        <f t="shared" si="0"/>
        <v>5.3010000122002306E-3</v>
      </c>
      <c r="J46" s="25">
        <f t="shared" si="1"/>
        <v>2607</v>
      </c>
      <c r="K46" s="25">
        <f t="shared" si="2"/>
        <v>4427</v>
      </c>
      <c r="L46" s="25">
        <f t="shared" si="3"/>
        <v>0</v>
      </c>
    </row>
    <row r="47" spans="1:12">
      <c r="A47" s="86">
        <v>50</v>
      </c>
      <c r="B47" s="85" t="s">
        <v>45</v>
      </c>
      <c r="C47" s="25">
        <v>15028</v>
      </c>
      <c r="D47" s="25">
        <v>14704</v>
      </c>
      <c r="E47" s="25">
        <v>15429</v>
      </c>
      <c r="F47" s="25"/>
      <c r="G47" s="25"/>
      <c r="H47" s="25"/>
      <c r="I47" s="90">
        <f t="shared" si="0"/>
        <v>2.6683524088368379E-2</v>
      </c>
      <c r="J47" s="25">
        <f t="shared" si="1"/>
        <v>401</v>
      </c>
      <c r="K47" s="25">
        <f t="shared" si="2"/>
        <v>725</v>
      </c>
      <c r="L47" s="25">
        <f t="shared" si="3"/>
        <v>0</v>
      </c>
    </row>
    <row r="48" spans="1:12">
      <c r="A48" s="86">
        <v>51</v>
      </c>
      <c r="B48" s="85" t="s">
        <v>46</v>
      </c>
      <c r="C48" s="25">
        <v>4558</v>
      </c>
      <c r="D48" s="25">
        <v>4774</v>
      </c>
      <c r="E48" s="25">
        <v>4934</v>
      </c>
      <c r="F48" s="25"/>
      <c r="G48" s="25"/>
      <c r="H48" s="25"/>
      <c r="I48" s="90">
        <f t="shared" si="0"/>
        <v>8.2492321193505927E-2</v>
      </c>
      <c r="J48" s="25">
        <f t="shared" si="1"/>
        <v>376</v>
      </c>
      <c r="K48" s="25">
        <f t="shared" si="2"/>
        <v>160</v>
      </c>
      <c r="L48" s="25">
        <f t="shared" si="3"/>
        <v>0</v>
      </c>
    </row>
    <row r="49" spans="1:12">
      <c r="A49" s="86">
        <v>52</v>
      </c>
      <c r="B49" s="85" t="s">
        <v>47</v>
      </c>
      <c r="C49" s="25">
        <v>187769</v>
      </c>
      <c r="D49" s="25">
        <v>189494</v>
      </c>
      <c r="E49" s="25">
        <v>190944</v>
      </c>
      <c r="F49" s="25"/>
      <c r="G49" s="25"/>
      <c r="H49" s="25"/>
      <c r="I49" s="90">
        <f t="shared" si="0"/>
        <v>1.6909074447858805E-2</v>
      </c>
      <c r="J49" s="25">
        <f t="shared" si="1"/>
        <v>3175</v>
      </c>
      <c r="K49" s="25">
        <f t="shared" si="2"/>
        <v>1450</v>
      </c>
      <c r="L49" s="25">
        <f t="shared" si="3"/>
        <v>0</v>
      </c>
    </row>
    <row r="50" spans="1:12">
      <c r="A50" s="86">
        <v>53</v>
      </c>
      <c r="B50" s="85" t="s">
        <v>48</v>
      </c>
      <c r="C50" s="25">
        <v>25066</v>
      </c>
      <c r="D50" s="25">
        <v>26762</v>
      </c>
      <c r="E50" s="25">
        <v>26765</v>
      </c>
      <c r="F50" s="25"/>
      <c r="G50" s="25"/>
      <c r="H50" s="25"/>
      <c r="I50" s="90">
        <f t="shared" si="0"/>
        <v>6.7781058006861891E-2</v>
      </c>
      <c r="J50" s="25">
        <f t="shared" si="1"/>
        <v>1699</v>
      </c>
      <c r="K50" s="25">
        <f t="shared" si="2"/>
        <v>3</v>
      </c>
      <c r="L50" s="25">
        <f t="shared" si="3"/>
        <v>0</v>
      </c>
    </row>
    <row r="51" spans="1:12">
      <c r="A51" s="86">
        <v>55</v>
      </c>
      <c r="B51" s="85" t="s">
        <v>49</v>
      </c>
      <c r="C51" s="25">
        <v>225315</v>
      </c>
      <c r="D51" s="25">
        <v>221992</v>
      </c>
      <c r="E51" s="25">
        <v>237748</v>
      </c>
      <c r="F51" s="25"/>
      <c r="G51" s="25"/>
      <c r="H51" s="25"/>
      <c r="I51" s="90">
        <f t="shared" si="0"/>
        <v>5.5180525042717969E-2</v>
      </c>
      <c r="J51" s="25">
        <f t="shared" si="1"/>
        <v>12433</v>
      </c>
      <c r="K51" s="25">
        <f t="shared" si="2"/>
        <v>15756</v>
      </c>
      <c r="L51" s="25">
        <f t="shared" si="3"/>
        <v>0</v>
      </c>
    </row>
    <row r="52" spans="1:12">
      <c r="A52" s="86">
        <v>56</v>
      </c>
      <c r="B52" s="85" t="s">
        <v>50</v>
      </c>
      <c r="C52" s="25">
        <v>613793</v>
      </c>
      <c r="D52" s="25">
        <v>640788</v>
      </c>
      <c r="E52" s="25">
        <v>643047</v>
      </c>
      <c r="F52" s="25"/>
      <c r="G52" s="25"/>
      <c r="H52" s="25"/>
      <c r="I52" s="90">
        <f t="shared" si="0"/>
        <v>4.7661019268711115E-2</v>
      </c>
      <c r="J52" s="25">
        <f t="shared" si="1"/>
        <v>29254</v>
      </c>
      <c r="K52" s="25">
        <f t="shared" si="2"/>
        <v>2259</v>
      </c>
      <c r="L52" s="25">
        <f t="shared" si="3"/>
        <v>0</v>
      </c>
    </row>
    <row r="53" spans="1:12">
      <c r="A53" s="86">
        <v>58</v>
      </c>
      <c r="B53" s="85" t="s">
        <v>51</v>
      </c>
      <c r="C53" s="25">
        <v>18041</v>
      </c>
      <c r="D53" s="25">
        <v>21588</v>
      </c>
      <c r="E53" s="25">
        <v>22099</v>
      </c>
      <c r="F53" s="25"/>
      <c r="G53" s="25"/>
      <c r="H53" s="25"/>
      <c r="I53" s="90">
        <f t="shared" si="0"/>
        <v>0.22493209910758827</v>
      </c>
      <c r="J53" s="25">
        <f t="shared" si="1"/>
        <v>4058</v>
      </c>
      <c r="K53" s="25">
        <f t="shared" si="2"/>
        <v>511</v>
      </c>
      <c r="L53" s="25">
        <f t="shared" si="3"/>
        <v>0</v>
      </c>
    </row>
    <row r="54" spans="1:12">
      <c r="A54" s="86">
        <v>59</v>
      </c>
      <c r="B54" s="85" t="s">
        <v>52</v>
      </c>
      <c r="C54" s="25">
        <v>16150</v>
      </c>
      <c r="D54" s="25">
        <v>15669</v>
      </c>
      <c r="E54" s="25">
        <v>15009</v>
      </c>
      <c r="F54" s="25"/>
      <c r="G54" s="25"/>
      <c r="H54" s="25"/>
      <c r="I54" s="90">
        <f t="shared" si="0"/>
        <v>-7.0650154798761605E-2</v>
      </c>
      <c r="J54" s="25">
        <f t="shared" si="1"/>
        <v>-1141</v>
      </c>
      <c r="K54" s="25">
        <f t="shared" si="2"/>
        <v>-660</v>
      </c>
      <c r="L54" s="25">
        <f t="shared" si="3"/>
        <v>0</v>
      </c>
    </row>
    <row r="55" spans="1:12">
      <c r="A55" s="86">
        <v>60</v>
      </c>
      <c r="B55" s="85" t="s">
        <v>53</v>
      </c>
      <c r="C55" s="25">
        <v>8436</v>
      </c>
      <c r="D55" s="25">
        <v>8628</v>
      </c>
      <c r="E55" s="25">
        <v>9416</v>
      </c>
      <c r="F55" s="25"/>
      <c r="G55" s="25"/>
      <c r="H55" s="25"/>
      <c r="I55" s="90">
        <f t="shared" si="0"/>
        <v>0.1161688003793267</v>
      </c>
      <c r="J55" s="25">
        <f t="shared" si="1"/>
        <v>980</v>
      </c>
      <c r="K55" s="25">
        <f t="shared" si="2"/>
        <v>788</v>
      </c>
      <c r="L55" s="25">
        <f t="shared" si="3"/>
        <v>0</v>
      </c>
    </row>
    <row r="56" spans="1:12">
      <c r="A56" s="86">
        <v>61</v>
      </c>
      <c r="B56" s="85" t="s">
        <v>54</v>
      </c>
      <c r="C56" s="25">
        <v>18840</v>
      </c>
      <c r="D56" s="25">
        <v>18736</v>
      </c>
      <c r="E56" s="25">
        <v>18499</v>
      </c>
      <c r="F56" s="25"/>
      <c r="G56" s="25"/>
      <c r="H56" s="25"/>
      <c r="I56" s="90">
        <f t="shared" si="0"/>
        <v>-1.8099787685774946E-2</v>
      </c>
      <c r="J56" s="25">
        <f t="shared" si="1"/>
        <v>-341</v>
      </c>
      <c r="K56" s="25">
        <f t="shared" si="2"/>
        <v>-237</v>
      </c>
      <c r="L56" s="25">
        <f t="shared" si="3"/>
        <v>0</v>
      </c>
    </row>
    <row r="57" spans="1:12">
      <c r="A57" s="86">
        <v>62</v>
      </c>
      <c r="B57" s="85" t="s">
        <v>55</v>
      </c>
      <c r="C57" s="25">
        <v>60080</v>
      </c>
      <c r="D57" s="25">
        <v>67082</v>
      </c>
      <c r="E57" s="25">
        <v>67871</v>
      </c>
      <c r="F57" s="25"/>
      <c r="G57" s="25"/>
      <c r="H57" s="25"/>
      <c r="I57" s="90">
        <f t="shared" si="0"/>
        <v>0.12967709720372836</v>
      </c>
      <c r="J57" s="25">
        <f t="shared" si="1"/>
        <v>7791</v>
      </c>
      <c r="K57" s="25">
        <f t="shared" si="2"/>
        <v>789</v>
      </c>
      <c r="L57" s="25">
        <f t="shared" si="3"/>
        <v>0</v>
      </c>
    </row>
    <row r="58" spans="1:12">
      <c r="A58" s="86">
        <v>63</v>
      </c>
      <c r="B58" s="85" t="s">
        <v>56</v>
      </c>
      <c r="C58" s="25">
        <v>24841</v>
      </c>
      <c r="D58" s="25">
        <v>31393</v>
      </c>
      <c r="E58" s="25">
        <v>30563</v>
      </c>
      <c r="F58" s="25"/>
      <c r="G58" s="25"/>
      <c r="H58" s="25"/>
      <c r="I58" s="90">
        <f t="shared" si="0"/>
        <v>0.23034499416287588</v>
      </c>
      <c r="J58" s="25">
        <f t="shared" si="1"/>
        <v>5722</v>
      </c>
      <c r="K58" s="25">
        <f t="shared" si="2"/>
        <v>-830</v>
      </c>
      <c r="L58" s="25">
        <f t="shared" si="3"/>
        <v>0</v>
      </c>
    </row>
    <row r="59" spans="1:12">
      <c r="A59" s="86">
        <v>64</v>
      </c>
      <c r="B59" s="85" t="s">
        <v>57</v>
      </c>
      <c r="C59" s="25">
        <v>61259</v>
      </c>
      <c r="D59" s="25">
        <v>61646</v>
      </c>
      <c r="E59" s="25">
        <v>61564</v>
      </c>
      <c r="F59" s="25"/>
      <c r="G59" s="25"/>
      <c r="H59" s="25"/>
      <c r="I59" s="90">
        <f t="shared" si="0"/>
        <v>4.9788602491062537E-3</v>
      </c>
      <c r="J59" s="25">
        <f t="shared" si="1"/>
        <v>305</v>
      </c>
      <c r="K59" s="25">
        <f t="shared" si="2"/>
        <v>-82</v>
      </c>
      <c r="L59" s="25">
        <f t="shared" si="3"/>
        <v>0</v>
      </c>
    </row>
    <row r="60" spans="1:12">
      <c r="A60" s="86">
        <v>65</v>
      </c>
      <c r="B60" s="85" t="s">
        <v>58</v>
      </c>
      <c r="C60" s="25">
        <v>19978</v>
      </c>
      <c r="D60" s="25">
        <v>19310</v>
      </c>
      <c r="E60" s="25">
        <v>19158</v>
      </c>
      <c r="F60" s="25"/>
      <c r="G60" s="25"/>
      <c r="H60" s="25"/>
      <c r="I60" s="90">
        <f t="shared" si="0"/>
        <v>-4.1045149664631096E-2</v>
      </c>
      <c r="J60" s="25">
        <f t="shared" si="1"/>
        <v>-820</v>
      </c>
      <c r="K60" s="25">
        <f t="shared" si="2"/>
        <v>-152</v>
      </c>
      <c r="L60" s="25">
        <f t="shared" si="3"/>
        <v>0</v>
      </c>
    </row>
    <row r="61" spans="1:12">
      <c r="A61" s="86">
        <v>66</v>
      </c>
      <c r="B61" s="85" t="s">
        <v>59</v>
      </c>
      <c r="C61" s="25">
        <v>45673</v>
      </c>
      <c r="D61" s="25">
        <v>45081</v>
      </c>
      <c r="E61" s="25">
        <v>45201</v>
      </c>
      <c r="F61" s="25"/>
      <c r="G61" s="25"/>
      <c r="H61" s="25"/>
      <c r="I61" s="90">
        <f t="shared" si="0"/>
        <v>-1.0334333194666433E-2</v>
      </c>
      <c r="J61" s="25">
        <f t="shared" si="1"/>
        <v>-472</v>
      </c>
      <c r="K61" s="25">
        <f t="shared" si="2"/>
        <v>120</v>
      </c>
      <c r="L61" s="25">
        <f t="shared" si="3"/>
        <v>0</v>
      </c>
    </row>
    <row r="62" spans="1:12">
      <c r="A62" s="86">
        <v>68</v>
      </c>
      <c r="B62" s="85" t="s">
        <v>60</v>
      </c>
      <c r="C62" s="25">
        <v>117794</v>
      </c>
      <c r="D62" s="25">
        <v>125063</v>
      </c>
      <c r="E62" s="25">
        <v>126576</v>
      </c>
      <c r="F62" s="25"/>
      <c r="G62" s="25"/>
      <c r="H62" s="25"/>
      <c r="I62" s="90">
        <f t="shared" si="0"/>
        <v>7.4553882201130794E-2</v>
      </c>
      <c r="J62" s="25">
        <f t="shared" si="1"/>
        <v>8782</v>
      </c>
      <c r="K62" s="25">
        <f t="shared" si="2"/>
        <v>1513</v>
      </c>
      <c r="L62" s="25">
        <f t="shared" si="3"/>
        <v>0</v>
      </c>
    </row>
    <row r="63" spans="1:12">
      <c r="A63" s="86">
        <v>69</v>
      </c>
      <c r="B63" s="85" t="s">
        <v>61</v>
      </c>
      <c r="C63" s="25">
        <v>140258</v>
      </c>
      <c r="D63" s="25">
        <v>142321</v>
      </c>
      <c r="E63" s="25">
        <v>142437</v>
      </c>
      <c r="F63" s="25"/>
      <c r="G63" s="25"/>
      <c r="H63" s="25"/>
      <c r="I63" s="90">
        <f t="shared" si="0"/>
        <v>1.5535655720172825E-2</v>
      </c>
      <c r="J63" s="25">
        <f t="shared" si="1"/>
        <v>2179</v>
      </c>
      <c r="K63" s="25">
        <f t="shared" si="2"/>
        <v>116</v>
      </c>
      <c r="L63" s="25">
        <f t="shared" si="3"/>
        <v>0</v>
      </c>
    </row>
    <row r="64" spans="1:12">
      <c r="A64" s="86">
        <v>70</v>
      </c>
      <c r="B64" s="85" t="s">
        <v>62</v>
      </c>
      <c r="C64" s="25">
        <v>170716</v>
      </c>
      <c r="D64" s="25">
        <v>167840</v>
      </c>
      <c r="E64" s="25">
        <v>168594</v>
      </c>
      <c r="F64" s="25"/>
      <c r="G64" s="25"/>
      <c r="H64" s="25"/>
      <c r="I64" s="90">
        <f t="shared" si="0"/>
        <v>-1.2430000702921811E-2</v>
      </c>
      <c r="J64" s="25">
        <f t="shared" si="1"/>
        <v>-2122</v>
      </c>
      <c r="K64" s="25">
        <f t="shared" si="2"/>
        <v>754</v>
      </c>
      <c r="L64" s="25">
        <f t="shared" si="3"/>
        <v>0</v>
      </c>
    </row>
    <row r="65" spans="1:12">
      <c r="A65" s="86">
        <v>71</v>
      </c>
      <c r="B65" s="85" t="s">
        <v>63</v>
      </c>
      <c r="C65" s="25">
        <v>142819</v>
      </c>
      <c r="D65" s="25">
        <v>146227</v>
      </c>
      <c r="E65" s="25">
        <v>147377</v>
      </c>
      <c r="F65" s="25"/>
      <c r="G65" s="25"/>
      <c r="H65" s="25"/>
      <c r="I65" s="90">
        <f t="shared" si="0"/>
        <v>3.1914521177154299E-2</v>
      </c>
      <c r="J65" s="25">
        <f t="shared" si="1"/>
        <v>4558</v>
      </c>
      <c r="K65" s="25">
        <f t="shared" si="2"/>
        <v>1150</v>
      </c>
      <c r="L65" s="25">
        <f t="shared" si="3"/>
        <v>0</v>
      </c>
    </row>
    <row r="66" spans="1:12">
      <c r="A66" s="86">
        <v>72</v>
      </c>
      <c r="B66" s="85" t="s">
        <v>64</v>
      </c>
      <c r="C66" s="25">
        <v>7261</v>
      </c>
      <c r="D66" s="25">
        <v>7451</v>
      </c>
      <c r="E66" s="25">
        <v>7773</v>
      </c>
      <c r="F66" s="25"/>
      <c r="G66" s="25"/>
      <c r="H66" s="25"/>
      <c r="I66" s="90">
        <f t="shared" si="0"/>
        <v>7.0513703346646472E-2</v>
      </c>
      <c r="J66" s="25">
        <f t="shared" si="1"/>
        <v>512</v>
      </c>
      <c r="K66" s="25">
        <f t="shared" si="2"/>
        <v>322</v>
      </c>
      <c r="L66" s="25">
        <f t="shared" si="3"/>
        <v>0</v>
      </c>
    </row>
    <row r="67" spans="1:12">
      <c r="A67" s="86">
        <v>73</v>
      </c>
      <c r="B67" s="85" t="s">
        <v>65</v>
      </c>
      <c r="C67" s="25">
        <v>47399</v>
      </c>
      <c r="D67" s="25">
        <v>46258</v>
      </c>
      <c r="E67" s="25">
        <v>46515</v>
      </c>
      <c r="F67" s="25"/>
      <c r="G67" s="25"/>
      <c r="H67" s="25"/>
      <c r="I67" s="90">
        <f t="shared" si="0"/>
        <v>-1.8650182493301547E-2</v>
      </c>
      <c r="J67" s="25">
        <f t="shared" si="1"/>
        <v>-884</v>
      </c>
      <c r="K67" s="25">
        <f t="shared" si="2"/>
        <v>257</v>
      </c>
      <c r="L67" s="25">
        <f t="shared" si="3"/>
        <v>0</v>
      </c>
    </row>
    <row r="68" spans="1:12">
      <c r="A68" s="86">
        <v>74</v>
      </c>
      <c r="B68" s="85" t="s">
        <v>66</v>
      </c>
      <c r="C68" s="25">
        <v>34735</v>
      </c>
      <c r="D68" s="25">
        <v>39200</v>
      </c>
      <c r="E68" s="25">
        <v>39793</v>
      </c>
      <c r="F68" s="25"/>
      <c r="G68" s="25"/>
      <c r="H68" s="25"/>
      <c r="I68" s="90">
        <f t="shared" ref="I68:I92" si="4">(E68-C68)/C68</f>
        <v>0.14561681301281129</v>
      </c>
      <c r="J68" s="25">
        <f t="shared" ref="J68:J92" si="5">E68-C68</f>
        <v>5058</v>
      </c>
      <c r="K68" s="25">
        <f t="shared" ref="K68:K92" si="6">E68-D68</f>
        <v>593</v>
      </c>
      <c r="L68" s="25">
        <f t="shared" ref="L68:L92" si="7">H68-G68</f>
        <v>0</v>
      </c>
    </row>
    <row r="69" spans="1:12">
      <c r="A69" s="86">
        <v>75</v>
      </c>
      <c r="B69" s="85" t="s">
        <v>67</v>
      </c>
      <c r="C69" s="25">
        <v>6658</v>
      </c>
      <c r="D69" s="25">
        <v>7583</v>
      </c>
      <c r="E69" s="25">
        <v>7591</v>
      </c>
      <c r="F69" s="25"/>
      <c r="G69" s="25"/>
      <c r="H69" s="25"/>
      <c r="I69" s="90">
        <f t="shared" si="4"/>
        <v>0.14013217182337037</v>
      </c>
      <c r="J69" s="25">
        <f t="shared" si="5"/>
        <v>933</v>
      </c>
      <c r="K69" s="25">
        <f t="shared" si="6"/>
        <v>8</v>
      </c>
      <c r="L69" s="25">
        <f t="shared" si="7"/>
        <v>0</v>
      </c>
    </row>
    <row r="70" spans="1:12">
      <c r="A70" s="86">
        <v>77</v>
      </c>
      <c r="B70" s="85" t="s">
        <v>68</v>
      </c>
      <c r="C70" s="25">
        <v>26401</v>
      </c>
      <c r="D70" s="25">
        <v>25698</v>
      </c>
      <c r="E70" s="25">
        <v>26471</v>
      </c>
      <c r="F70" s="25"/>
      <c r="G70" s="25"/>
      <c r="H70" s="25"/>
      <c r="I70" s="90">
        <f t="shared" si="4"/>
        <v>2.6514147191394263E-3</v>
      </c>
      <c r="J70" s="25">
        <f t="shared" si="5"/>
        <v>70</v>
      </c>
      <c r="K70" s="25">
        <f t="shared" si="6"/>
        <v>773</v>
      </c>
      <c r="L70" s="25">
        <f t="shared" si="7"/>
        <v>0</v>
      </c>
    </row>
    <row r="71" spans="1:12">
      <c r="A71" s="86">
        <v>78</v>
      </c>
      <c r="B71" s="85" t="s">
        <v>69</v>
      </c>
      <c r="C71" s="25">
        <v>39329</v>
      </c>
      <c r="D71" s="25">
        <v>40791</v>
      </c>
      <c r="E71" s="25">
        <v>39306</v>
      </c>
      <c r="F71" s="25"/>
      <c r="G71" s="25"/>
      <c r="H71" s="25"/>
      <c r="I71" s="90">
        <f t="shared" si="4"/>
        <v>-5.8481019095324059E-4</v>
      </c>
      <c r="J71" s="25">
        <f t="shared" si="5"/>
        <v>-23</v>
      </c>
      <c r="K71" s="25">
        <f t="shared" si="6"/>
        <v>-1485</v>
      </c>
      <c r="L71" s="25">
        <f t="shared" si="7"/>
        <v>0</v>
      </c>
    </row>
    <row r="72" spans="1:12">
      <c r="A72" s="86">
        <v>79</v>
      </c>
      <c r="B72" s="85" t="s">
        <v>70</v>
      </c>
      <c r="C72" s="25">
        <v>44420</v>
      </c>
      <c r="D72" s="25">
        <v>43764</v>
      </c>
      <c r="E72" s="25">
        <v>45253</v>
      </c>
      <c r="F72" s="25"/>
      <c r="G72" s="25"/>
      <c r="H72" s="25"/>
      <c r="I72" s="90">
        <f t="shared" si="4"/>
        <v>1.875281404772625E-2</v>
      </c>
      <c r="J72" s="25">
        <f t="shared" si="5"/>
        <v>833</v>
      </c>
      <c r="K72" s="25">
        <f t="shared" si="6"/>
        <v>1489</v>
      </c>
      <c r="L72" s="25">
        <f t="shared" si="7"/>
        <v>0</v>
      </c>
    </row>
    <row r="73" spans="1:12">
      <c r="A73" s="86">
        <v>80</v>
      </c>
      <c r="B73" s="85" t="s">
        <v>71</v>
      </c>
      <c r="C73" s="25">
        <v>223018</v>
      </c>
      <c r="D73" s="25">
        <v>244360</v>
      </c>
      <c r="E73" s="25">
        <v>241951</v>
      </c>
      <c r="F73" s="25"/>
      <c r="G73" s="25"/>
      <c r="H73" s="25"/>
      <c r="I73" s="90">
        <f t="shared" si="4"/>
        <v>8.4894492821207257E-2</v>
      </c>
      <c r="J73" s="25">
        <f t="shared" si="5"/>
        <v>18933</v>
      </c>
      <c r="K73" s="25">
        <f t="shared" si="6"/>
        <v>-2409</v>
      </c>
      <c r="L73" s="25">
        <f t="shared" si="7"/>
        <v>0</v>
      </c>
    </row>
    <row r="74" spans="1:12">
      <c r="A74" s="86">
        <v>81</v>
      </c>
      <c r="B74" s="85" t="s">
        <v>72</v>
      </c>
      <c r="C74" s="25">
        <v>516089</v>
      </c>
      <c r="D74" s="25">
        <v>443971</v>
      </c>
      <c r="E74" s="25">
        <v>475839</v>
      </c>
      <c r="F74" s="25"/>
      <c r="G74" s="25"/>
      <c r="H74" s="25"/>
      <c r="I74" s="90">
        <f t="shared" si="4"/>
        <v>-7.7990424132271766E-2</v>
      </c>
      <c r="J74" s="25">
        <f t="shared" si="5"/>
        <v>-40250</v>
      </c>
      <c r="K74" s="25">
        <f t="shared" si="6"/>
        <v>31868</v>
      </c>
      <c r="L74" s="25">
        <f t="shared" si="7"/>
        <v>0</v>
      </c>
    </row>
    <row r="75" spans="1:12">
      <c r="A75" s="86">
        <v>82</v>
      </c>
      <c r="B75" s="85" t="s">
        <v>73</v>
      </c>
      <c r="C75" s="25">
        <v>312393</v>
      </c>
      <c r="D75" s="25">
        <v>333263</v>
      </c>
      <c r="E75" s="25">
        <v>336143</v>
      </c>
      <c r="F75" s="25"/>
      <c r="G75" s="25"/>
      <c r="H75" s="25"/>
      <c r="I75" s="90">
        <f t="shared" si="4"/>
        <v>7.602603131312162E-2</v>
      </c>
      <c r="J75" s="25">
        <f t="shared" si="5"/>
        <v>23750</v>
      </c>
      <c r="K75" s="25">
        <f t="shared" si="6"/>
        <v>2880</v>
      </c>
      <c r="L75" s="25">
        <f t="shared" si="7"/>
        <v>0</v>
      </c>
    </row>
    <row r="76" spans="1:12">
      <c r="A76" s="86">
        <v>84</v>
      </c>
      <c r="B76" s="85" t="s">
        <v>74</v>
      </c>
      <c r="C76" s="25">
        <v>62636</v>
      </c>
      <c r="D76" s="25">
        <v>94125</v>
      </c>
      <c r="E76" s="25">
        <v>97018</v>
      </c>
      <c r="F76" s="25"/>
      <c r="G76" s="25"/>
      <c r="H76" s="25"/>
      <c r="I76" s="90">
        <f t="shared" si="4"/>
        <v>0.54891755539945075</v>
      </c>
      <c r="J76" s="25">
        <f t="shared" si="5"/>
        <v>34382</v>
      </c>
      <c r="K76" s="25">
        <f t="shared" si="6"/>
        <v>2893</v>
      </c>
      <c r="L76" s="25">
        <f t="shared" si="7"/>
        <v>0</v>
      </c>
    </row>
    <row r="77" spans="1:12">
      <c r="A77" s="86">
        <v>85</v>
      </c>
      <c r="B77" s="85" t="s">
        <v>75</v>
      </c>
      <c r="C77" s="25">
        <v>398936</v>
      </c>
      <c r="D77" s="25">
        <v>448083</v>
      </c>
      <c r="E77" s="25">
        <v>454825</v>
      </c>
      <c r="F77" s="25"/>
      <c r="G77" s="25"/>
      <c r="H77" s="25"/>
      <c r="I77" s="90">
        <f t="shared" si="4"/>
        <v>0.14009515310726534</v>
      </c>
      <c r="J77" s="25">
        <f t="shared" si="5"/>
        <v>55889</v>
      </c>
      <c r="K77" s="25">
        <f t="shared" si="6"/>
        <v>6742</v>
      </c>
      <c r="L77" s="25">
        <f t="shared" si="7"/>
        <v>0</v>
      </c>
    </row>
    <row r="78" spans="1:12">
      <c r="A78" s="86">
        <v>86</v>
      </c>
      <c r="B78" s="85" t="s">
        <v>76</v>
      </c>
      <c r="C78" s="25">
        <v>188192</v>
      </c>
      <c r="D78" s="25">
        <v>213152</v>
      </c>
      <c r="E78" s="25">
        <v>215517</v>
      </c>
      <c r="F78" s="25"/>
      <c r="G78" s="25"/>
      <c r="H78" s="25"/>
      <c r="I78" s="90">
        <f t="shared" si="4"/>
        <v>0.14519745791532052</v>
      </c>
      <c r="J78" s="25">
        <f t="shared" si="5"/>
        <v>27325</v>
      </c>
      <c r="K78" s="25">
        <f t="shared" si="6"/>
        <v>2365</v>
      </c>
      <c r="L78" s="25">
        <f t="shared" si="7"/>
        <v>0</v>
      </c>
    </row>
    <row r="79" spans="1:12">
      <c r="A79" s="86">
        <v>87</v>
      </c>
      <c r="B79" s="85" t="s">
        <v>77</v>
      </c>
      <c r="C79" s="25">
        <v>22717</v>
      </c>
      <c r="D79" s="25">
        <v>29413</v>
      </c>
      <c r="E79" s="25">
        <v>29101</v>
      </c>
      <c r="F79" s="25"/>
      <c r="G79" s="25"/>
      <c r="H79" s="25"/>
      <c r="I79" s="90">
        <f t="shared" si="4"/>
        <v>0.28102302240612759</v>
      </c>
      <c r="J79" s="25">
        <f t="shared" si="5"/>
        <v>6384</v>
      </c>
      <c r="K79" s="25">
        <f t="shared" si="6"/>
        <v>-312</v>
      </c>
      <c r="L79" s="25">
        <f t="shared" si="7"/>
        <v>0</v>
      </c>
    </row>
    <row r="80" spans="1:12">
      <c r="A80" s="86">
        <v>88</v>
      </c>
      <c r="B80" s="85" t="s">
        <v>78</v>
      </c>
      <c r="C80" s="25">
        <v>45381</v>
      </c>
      <c r="D80" s="25">
        <v>50283</v>
      </c>
      <c r="E80" s="25">
        <v>50488</v>
      </c>
      <c r="F80" s="25"/>
      <c r="G80" s="25"/>
      <c r="H80" s="25"/>
      <c r="I80" s="90">
        <f t="shared" si="4"/>
        <v>0.11253608338291356</v>
      </c>
      <c r="J80" s="25">
        <f t="shared" si="5"/>
        <v>5107</v>
      </c>
      <c r="K80" s="25">
        <f t="shared" si="6"/>
        <v>205</v>
      </c>
      <c r="L80" s="25">
        <f t="shared" si="7"/>
        <v>0</v>
      </c>
    </row>
    <row r="81" spans="1:12">
      <c r="A81" s="86">
        <v>90</v>
      </c>
      <c r="B81" s="85" t="s">
        <v>79</v>
      </c>
      <c r="C81" s="25">
        <v>11876</v>
      </c>
      <c r="D81" s="25">
        <v>10412</v>
      </c>
      <c r="E81" s="25">
        <v>11232</v>
      </c>
      <c r="F81" s="25"/>
      <c r="G81" s="25"/>
      <c r="H81" s="25"/>
      <c r="I81" s="90">
        <f t="shared" si="4"/>
        <v>-5.4227012462108454E-2</v>
      </c>
      <c r="J81" s="25">
        <f t="shared" si="5"/>
        <v>-644</v>
      </c>
      <c r="K81" s="25">
        <f t="shared" si="6"/>
        <v>820</v>
      </c>
      <c r="L81" s="25">
        <f t="shared" si="7"/>
        <v>0</v>
      </c>
    </row>
    <row r="82" spans="1:12">
      <c r="A82" s="86">
        <v>91</v>
      </c>
      <c r="B82" s="85" t="s">
        <v>80</v>
      </c>
      <c r="C82" s="25">
        <v>2819</v>
      </c>
      <c r="D82" s="25">
        <v>3165</v>
      </c>
      <c r="E82" s="25">
        <v>3842</v>
      </c>
      <c r="F82" s="25"/>
      <c r="G82" s="25"/>
      <c r="H82" s="25"/>
      <c r="I82" s="90">
        <f t="shared" si="4"/>
        <v>0.36289464349059952</v>
      </c>
      <c r="J82" s="25">
        <f t="shared" si="5"/>
        <v>1023</v>
      </c>
      <c r="K82" s="25">
        <f t="shared" si="6"/>
        <v>677</v>
      </c>
      <c r="L82" s="25">
        <f t="shared" si="7"/>
        <v>0</v>
      </c>
    </row>
    <row r="83" spans="1:12">
      <c r="A83" s="86">
        <v>92</v>
      </c>
      <c r="B83" s="85" t="s">
        <v>81</v>
      </c>
      <c r="C83" s="25">
        <v>8083</v>
      </c>
      <c r="D83" s="25">
        <v>7138</v>
      </c>
      <c r="E83" s="25">
        <v>7155</v>
      </c>
      <c r="F83" s="25"/>
      <c r="G83" s="25"/>
      <c r="H83" s="25"/>
      <c r="I83" s="90">
        <f t="shared" si="4"/>
        <v>-0.11480885809724112</v>
      </c>
      <c r="J83" s="25">
        <f t="shared" si="5"/>
        <v>-928</v>
      </c>
      <c r="K83" s="25">
        <f t="shared" si="6"/>
        <v>17</v>
      </c>
      <c r="L83" s="25">
        <f t="shared" si="7"/>
        <v>0</v>
      </c>
    </row>
    <row r="84" spans="1:12">
      <c r="A84" s="86">
        <v>93</v>
      </c>
      <c r="B84" s="85" t="s">
        <v>82</v>
      </c>
      <c r="C84" s="25">
        <v>44602</v>
      </c>
      <c r="D84" s="25">
        <v>46713</v>
      </c>
      <c r="E84" s="25">
        <v>48311</v>
      </c>
      <c r="F84" s="25"/>
      <c r="G84" s="25"/>
      <c r="H84" s="25"/>
      <c r="I84" s="90">
        <f t="shared" si="4"/>
        <v>8.3157705932469392E-2</v>
      </c>
      <c r="J84" s="25">
        <f t="shared" si="5"/>
        <v>3709</v>
      </c>
      <c r="K84" s="25">
        <f t="shared" si="6"/>
        <v>1598</v>
      </c>
      <c r="L84" s="25">
        <f t="shared" si="7"/>
        <v>0</v>
      </c>
    </row>
    <row r="85" spans="1:12">
      <c r="A85" s="86">
        <v>94</v>
      </c>
      <c r="B85" s="85" t="s">
        <v>83</v>
      </c>
      <c r="C85" s="25">
        <v>48054</v>
      </c>
      <c r="D85" s="25">
        <v>51220</v>
      </c>
      <c r="E85" s="25">
        <v>53411</v>
      </c>
      <c r="F85" s="25"/>
      <c r="G85" s="25"/>
      <c r="H85" s="25"/>
      <c r="I85" s="90">
        <f t="shared" si="4"/>
        <v>0.11147875306946352</v>
      </c>
      <c r="J85" s="25">
        <f t="shared" si="5"/>
        <v>5357</v>
      </c>
      <c r="K85" s="25">
        <f t="shared" si="6"/>
        <v>2191</v>
      </c>
      <c r="L85" s="25">
        <f t="shared" si="7"/>
        <v>0</v>
      </c>
    </row>
    <row r="86" spans="1:12">
      <c r="A86" s="86">
        <v>95</v>
      </c>
      <c r="B86" s="85" t="s">
        <v>84</v>
      </c>
      <c r="C86" s="25">
        <v>57300</v>
      </c>
      <c r="D86" s="25">
        <v>54555</v>
      </c>
      <c r="E86" s="25">
        <v>54558</v>
      </c>
      <c r="F86" s="25"/>
      <c r="G86" s="25"/>
      <c r="H86" s="25"/>
      <c r="I86" s="90">
        <f t="shared" si="4"/>
        <v>-4.7853403141361259E-2</v>
      </c>
      <c r="J86" s="25">
        <f t="shared" si="5"/>
        <v>-2742</v>
      </c>
      <c r="K86" s="25">
        <f t="shared" si="6"/>
        <v>3</v>
      </c>
      <c r="L86" s="25">
        <f t="shared" si="7"/>
        <v>0</v>
      </c>
    </row>
    <row r="87" spans="1:12">
      <c r="A87" s="86">
        <v>96</v>
      </c>
      <c r="B87" s="85" t="s">
        <v>85</v>
      </c>
      <c r="C87" s="25">
        <v>101661</v>
      </c>
      <c r="D87" s="25">
        <v>101726</v>
      </c>
      <c r="E87" s="25">
        <v>103278</v>
      </c>
      <c r="F87" s="25"/>
      <c r="G87" s="25"/>
      <c r="H87" s="25"/>
      <c r="I87" s="90">
        <f t="shared" si="4"/>
        <v>1.5905804585829374E-2</v>
      </c>
      <c r="J87" s="25">
        <f t="shared" si="5"/>
        <v>1617</v>
      </c>
      <c r="K87" s="25">
        <f t="shared" si="6"/>
        <v>1552</v>
      </c>
      <c r="L87" s="25">
        <f t="shared" si="7"/>
        <v>0</v>
      </c>
    </row>
    <row r="88" spans="1:12">
      <c r="A88" s="86">
        <v>97</v>
      </c>
      <c r="B88" s="85" t="s">
        <v>86</v>
      </c>
      <c r="C88" s="25">
        <v>21639</v>
      </c>
      <c r="D88" s="25">
        <v>16767</v>
      </c>
      <c r="E88" s="25">
        <v>16580</v>
      </c>
      <c r="F88" s="25"/>
      <c r="G88" s="25"/>
      <c r="H88" s="25"/>
      <c r="I88" s="90">
        <f t="shared" si="4"/>
        <v>-0.23379084061185823</v>
      </c>
      <c r="J88" s="25">
        <f t="shared" si="5"/>
        <v>-5059</v>
      </c>
      <c r="K88" s="25">
        <f t="shared" si="6"/>
        <v>-187</v>
      </c>
      <c r="L88" s="25">
        <f t="shared" si="7"/>
        <v>0</v>
      </c>
    </row>
    <row r="89" spans="1:12">
      <c r="A89" s="86">
        <v>98</v>
      </c>
      <c r="B89" s="85" t="s">
        <v>87</v>
      </c>
      <c r="C89" s="25">
        <v>959</v>
      </c>
      <c r="D89" s="25">
        <v>841</v>
      </c>
      <c r="E89" s="25">
        <v>843</v>
      </c>
      <c r="F89" s="25"/>
      <c r="G89" s="25"/>
      <c r="H89" s="25"/>
      <c r="I89" s="90">
        <f t="shared" si="4"/>
        <v>-0.12095933263816476</v>
      </c>
      <c r="J89" s="25">
        <f t="shared" si="5"/>
        <v>-116</v>
      </c>
      <c r="K89" s="25">
        <f t="shared" si="6"/>
        <v>2</v>
      </c>
      <c r="L89" s="25">
        <f t="shared" si="7"/>
        <v>0</v>
      </c>
    </row>
    <row r="90" spans="1:12">
      <c r="A90" s="86">
        <v>99</v>
      </c>
      <c r="B90" s="85" t="s">
        <v>88</v>
      </c>
      <c r="C90" s="25">
        <v>3885</v>
      </c>
      <c r="D90" s="25">
        <v>3885</v>
      </c>
      <c r="E90" s="25">
        <v>3898</v>
      </c>
      <c r="F90" s="25"/>
      <c r="G90" s="25"/>
      <c r="H90" s="25"/>
      <c r="I90" s="90">
        <f t="shared" si="4"/>
        <v>3.3462033462033462E-3</v>
      </c>
      <c r="J90" s="25">
        <f t="shared" si="5"/>
        <v>13</v>
      </c>
      <c r="K90" s="25">
        <f t="shared" si="6"/>
        <v>13</v>
      </c>
      <c r="L90" s="25">
        <f t="shared" si="7"/>
        <v>0</v>
      </c>
    </row>
    <row r="91" spans="1:12" s="157" customFormat="1">
      <c r="A91" s="86"/>
      <c r="B91" s="99" t="s">
        <v>285</v>
      </c>
      <c r="C91" s="25"/>
      <c r="D91" s="25">
        <v>42578</v>
      </c>
      <c r="E91" s="25">
        <v>43005</v>
      </c>
      <c r="F91" s="25"/>
      <c r="G91" s="25"/>
      <c r="H91" s="25"/>
      <c r="I91" s="90"/>
      <c r="J91" s="25"/>
      <c r="K91" s="25"/>
      <c r="L91" s="25"/>
    </row>
    <row r="92" spans="1:12" s="116" customFormat="1" ht="14.45" customHeight="1">
      <c r="A92" s="195" t="s">
        <v>89</v>
      </c>
      <c r="B92" s="195"/>
      <c r="C92" s="120">
        <v>11468472</v>
      </c>
      <c r="D92" s="120">
        <v>11732055</v>
      </c>
      <c r="E92" s="120">
        <v>11892662</v>
      </c>
      <c r="F92" s="120"/>
      <c r="G92" s="120"/>
      <c r="H92" s="120"/>
      <c r="I92" s="113">
        <f t="shared" si="4"/>
        <v>3.6987490574158441E-2</v>
      </c>
      <c r="J92" s="121">
        <f t="shared" si="5"/>
        <v>424190</v>
      </c>
      <c r="K92" s="121">
        <f t="shared" si="6"/>
        <v>160607</v>
      </c>
      <c r="L92" s="25">
        <f t="shared" si="7"/>
        <v>0</v>
      </c>
    </row>
    <row r="94" spans="1:12">
      <c r="C94" s="170"/>
      <c r="D94" s="170"/>
      <c r="E94" s="170"/>
      <c r="F94" s="170"/>
      <c r="G94" s="170"/>
      <c r="H94" s="170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J66" sqref="J66"/>
    </sheetView>
  </sheetViews>
  <sheetFormatPr defaultRowHeight="15"/>
  <cols>
    <col min="1" max="1" width="9.140625" style="157"/>
    <col min="2" max="2" width="15.28515625" style="157" customWidth="1"/>
    <col min="3" max="3" width="16" style="157" customWidth="1"/>
    <col min="4" max="4" width="16.28515625" style="157" customWidth="1"/>
    <col min="5" max="5" width="17" style="157" customWidth="1"/>
    <col min="6" max="6" width="15.85546875" style="157" customWidth="1"/>
    <col min="7" max="7" width="16.42578125" style="157" customWidth="1"/>
    <col min="8" max="16384" width="9.140625" style="157"/>
  </cols>
  <sheetData>
    <row r="1" spans="1:14" ht="60">
      <c r="A1" s="175" t="s">
        <v>0</v>
      </c>
      <c r="B1" s="175" t="s">
        <v>293</v>
      </c>
      <c r="C1" s="175" t="s">
        <v>294</v>
      </c>
      <c r="D1" s="175" t="s">
        <v>295</v>
      </c>
      <c r="E1" s="175" t="s">
        <v>296</v>
      </c>
      <c r="F1" s="175" t="s">
        <v>297</v>
      </c>
      <c r="G1" s="175" t="s">
        <v>298</v>
      </c>
    </row>
    <row r="2" spans="1:14">
      <c r="A2" s="181">
        <v>41275</v>
      </c>
      <c r="B2" s="159">
        <v>11698045</v>
      </c>
      <c r="C2" s="182">
        <v>11913626.9091793</v>
      </c>
      <c r="D2" s="159">
        <v>2963719</v>
      </c>
      <c r="E2" s="182">
        <v>2963719</v>
      </c>
      <c r="F2" s="159">
        <v>2667984</v>
      </c>
      <c r="G2" s="182">
        <v>2667984</v>
      </c>
      <c r="J2" s="183"/>
      <c r="L2" s="183"/>
      <c r="N2" s="159"/>
    </row>
    <row r="3" spans="1:14">
      <c r="A3" s="181">
        <v>41306</v>
      </c>
      <c r="B3" s="159">
        <v>11620928</v>
      </c>
      <c r="C3" s="182">
        <v>11923419.5063488</v>
      </c>
      <c r="D3" s="159">
        <v>2969232</v>
      </c>
      <c r="E3" s="182">
        <v>2969232</v>
      </c>
      <c r="F3" s="159">
        <v>2670744</v>
      </c>
      <c r="G3" s="182">
        <v>2670744</v>
      </c>
      <c r="J3" s="183"/>
      <c r="L3" s="183"/>
      <c r="N3" s="159"/>
    </row>
    <row r="4" spans="1:14">
      <c r="A4" s="181">
        <v>41334</v>
      </c>
      <c r="B4" s="159">
        <v>11896801</v>
      </c>
      <c r="C4" s="182">
        <v>12008762.2143739</v>
      </c>
      <c r="D4" s="159">
        <v>2973096</v>
      </c>
      <c r="E4" s="182">
        <v>2973096</v>
      </c>
      <c r="F4" s="159">
        <v>2651342</v>
      </c>
      <c r="G4" s="182">
        <v>2651342</v>
      </c>
      <c r="J4" s="183"/>
      <c r="L4" s="183"/>
      <c r="N4" s="159"/>
    </row>
    <row r="5" spans="1:14">
      <c r="A5" s="181">
        <v>41365</v>
      </c>
      <c r="B5" s="159">
        <v>12132681</v>
      </c>
      <c r="C5" s="182">
        <v>12069176.234445199</v>
      </c>
      <c r="D5" s="159">
        <v>2976760</v>
      </c>
      <c r="E5" s="182">
        <v>2976760</v>
      </c>
      <c r="F5" s="159">
        <v>2649513</v>
      </c>
      <c r="G5" s="182">
        <v>2649513</v>
      </c>
      <c r="J5" s="183"/>
      <c r="L5" s="183"/>
      <c r="N5" s="159"/>
    </row>
    <row r="6" spans="1:14">
      <c r="A6" s="181">
        <v>41395</v>
      </c>
      <c r="B6" s="159">
        <v>12216079</v>
      </c>
      <c r="C6" s="182">
        <v>12071978.3446531</v>
      </c>
      <c r="D6" s="159">
        <v>2981302</v>
      </c>
      <c r="E6" s="182">
        <v>2981302</v>
      </c>
      <c r="F6" s="159">
        <v>2650756</v>
      </c>
      <c r="G6" s="182">
        <v>2650756</v>
      </c>
      <c r="J6" s="183"/>
      <c r="L6" s="183"/>
      <c r="N6" s="159"/>
    </row>
    <row r="7" spans="1:14">
      <c r="A7" s="181">
        <v>41426</v>
      </c>
      <c r="B7" s="159">
        <v>12274403</v>
      </c>
      <c r="C7" s="182">
        <v>12105885.3687557</v>
      </c>
      <c r="D7" s="159">
        <v>2974355</v>
      </c>
      <c r="E7" s="182">
        <v>2974355</v>
      </c>
      <c r="F7" s="159">
        <v>2663305</v>
      </c>
      <c r="G7" s="182">
        <v>2663305</v>
      </c>
      <c r="J7" s="183"/>
      <c r="L7" s="183"/>
      <c r="N7" s="159"/>
    </row>
    <row r="8" spans="1:14">
      <c r="A8" s="181">
        <v>41456</v>
      </c>
      <c r="B8" s="159">
        <v>12200031</v>
      </c>
      <c r="C8" s="182">
        <v>12220972.376281301</v>
      </c>
      <c r="D8" s="159">
        <v>2970694</v>
      </c>
      <c r="E8" s="182">
        <v>2970694</v>
      </c>
      <c r="F8" s="159">
        <v>2668898</v>
      </c>
      <c r="G8" s="182">
        <v>2668898</v>
      </c>
      <c r="J8" s="183"/>
      <c r="L8" s="183"/>
      <c r="N8" s="159"/>
    </row>
    <row r="9" spans="1:14">
      <c r="A9" s="181">
        <v>41487</v>
      </c>
      <c r="B9" s="159">
        <v>12236880</v>
      </c>
      <c r="C9" s="182">
        <v>12258051.6758995</v>
      </c>
      <c r="D9" s="159">
        <v>2931681</v>
      </c>
      <c r="E9" s="182">
        <v>2931681</v>
      </c>
      <c r="F9" s="159">
        <v>2663081</v>
      </c>
      <c r="G9" s="182">
        <v>2663081</v>
      </c>
      <c r="J9" s="183"/>
      <c r="L9" s="183"/>
      <c r="N9" s="159"/>
    </row>
    <row r="10" spans="1:14">
      <c r="A10" s="181">
        <v>41518</v>
      </c>
      <c r="B10" s="159">
        <v>12523723</v>
      </c>
      <c r="C10" s="182">
        <v>12315588.7125002</v>
      </c>
      <c r="D10" s="159">
        <v>2883080</v>
      </c>
      <c r="E10" s="182">
        <v>2883080</v>
      </c>
      <c r="F10" s="159">
        <v>2707070</v>
      </c>
      <c r="G10" s="182">
        <v>2707070</v>
      </c>
      <c r="J10" s="183"/>
      <c r="L10" s="183"/>
      <c r="N10" s="159"/>
    </row>
    <row r="11" spans="1:14">
      <c r="A11" s="181">
        <v>41548</v>
      </c>
      <c r="B11" s="159">
        <v>12297151</v>
      </c>
      <c r="C11" s="182">
        <v>12266310.5701127</v>
      </c>
      <c r="D11" s="159">
        <v>2856746</v>
      </c>
      <c r="E11" s="182">
        <v>2856746</v>
      </c>
      <c r="F11" s="159">
        <v>2756891</v>
      </c>
      <c r="G11" s="182">
        <v>2756891</v>
      </c>
      <c r="J11" s="183"/>
      <c r="L11" s="183"/>
      <c r="N11" s="159"/>
    </row>
    <row r="12" spans="1:14">
      <c r="A12" s="181">
        <v>41579</v>
      </c>
      <c r="B12" s="159">
        <v>12433976</v>
      </c>
      <c r="C12" s="182">
        <v>12382941.4046323</v>
      </c>
      <c r="D12" s="159">
        <v>2800861</v>
      </c>
      <c r="E12" s="182">
        <v>2800861</v>
      </c>
      <c r="F12" s="159">
        <v>2766055</v>
      </c>
      <c r="G12" s="182">
        <v>2766055</v>
      </c>
      <c r="J12" s="183"/>
      <c r="L12" s="183"/>
      <c r="N12" s="159"/>
    </row>
    <row r="13" spans="1:14">
      <c r="A13" s="181">
        <v>41609</v>
      </c>
      <c r="B13" s="159">
        <v>12363785</v>
      </c>
      <c r="C13" s="182">
        <v>12431197.470789799</v>
      </c>
      <c r="D13" s="159">
        <v>2760917</v>
      </c>
      <c r="E13" s="182">
        <v>2760917</v>
      </c>
      <c r="F13" s="159">
        <v>2822178</v>
      </c>
      <c r="G13" s="182">
        <v>2822178</v>
      </c>
      <c r="J13" s="183"/>
      <c r="L13" s="183"/>
      <c r="N13" s="159"/>
    </row>
    <row r="14" spans="1:14">
      <c r="A14" s="181">
        <v>41640</v>
      </c>
      <c r="B14" s="159">
        <v>12329012</v>
      </c>
      <c r="C14" s="182">
        <v>12559035.3520639</v>
      </c>
      <c r="D14" s="159">
        <v>2720965</v>
      </c>
      <c r="E14" s="182">
        <v>2720965</v>
      </c>
      <c r="F14" s="159">
        <v>2838873</v>
      </c>
      <c r="G14" s="182">
        <v>2838873</v>
      </c>
      <c r="J14" s="183"/>
      <c r="L14" s="183"/>
      <c r="N14" s="159"/>
    </row>
    <row r="15" spans="1:14">
      <c r="A15" s="181">
        <v>41671</v>
      </c>
      <c r="B15" s="159">
        <v>12355589</v>
      </c>
      <c r="C15" s="182">
        <v>12673006.734811001</v>
      </c>
      <c r="D15" s="159">
        <v>2855300</v>
      </c>
      <c r="E15" s="182">
        <v>2855300</v>
      </c>
      <c r="F15" s="159">
        <v>2836699</v>
      </c>
      <c r="G15" s="182">
        <v>2836699</v>
      </c>
      <c r="J15" s="183"/>
      <c r="L15" s="183"/>
      <c r="N15" s="159"/>
    </row>
    <row r="16" spans="1:14">
      <c r="A16" s="181">
        <v>41699</v>
      </c>
      <c r="B16" s="159">
        <v>12566310</v>
      </c>
      <c r="C16" s="182">
        <v>12605228.869105</v>
      </c>
      <c r="D16" s="159">
        <v>2871284</v>
      </c>
      <c r="E16" s="182">
        <v>2871284</v>
      </c>
      <c r="F16" s="159">
        <v>2849623</v>
      </c>
      <c r="G16" s="182">
        <v>2849623</v>
      </c>
      <c r="J16" s="183"/>
      <c r="L16" s="183"/>
      <c r="N16" s="159"/>
    </row>
    <row r="17" spans="1:14">
      <c r="A17" s="181">
        <v>41730</v>
      </c>
      <c r="B17" s="159">
        <v>12730077</v>
      </c>
      <c r="C17" s="182">
        <v>12650747.8327228</v>
      </c>
      <c r="D17" s="159">
        <v>2815090</v>
      </c>
      <c r="E17" s="182">
        <v>2815090</v>
      </c>
      <c r="F17" s="159">
        <v>2844868</v>
      </c>
      <c r="G17" s="182">
        <v>2844868</v>
      </c>
      <c r="J17" s="183"/>
      <c r="L17" s="183"/>
      <c r="N17" s="159"/>
    </row>
    <row r="18" spans="1:14">
      <c r="A18" s="181">
        <v>41760</v>
      </c>
      <c r="B18" s="159">
        <v>12922571</v>
      </c>
      <c r="C18" s="182">
        <v>12769269.257524399</v>
      </c>
      <c r="D18" s="159">
        <v>2815276</v>
      </c>
      <c r="E18" s="182">
        <v>2815276</v>
      </c>
      <c r="F18" s="159">
        <v>2849314</v>
      </c>
      <c r="G18" s="182">
        <v>2849314</v>
      </c>
      <c r="J18" s="183"/>
      <c r="L18" s="183"/>
      <c r="N18" s="159"/>
    </row>
    <row r="19" spans="1:14">
      <c r="A19" s="181">
        <v>41791</v>
      </c>
      <c r="B19" s="159">
        <v>13034290</v>
      </c>
      <c r="C19" s="182">
        <v>12858889.438274801</v>
      </c>
      <c r="D19" s="159">
        <v>2816946</v>
      </c>
      <c r="E19" s="182">
        <v>2816946</v>
      </c>
      <c r="F19" s="159">
        <v>2852087</v>
      </c>
      <c r="G19" s="182">
        <v>2852087</v>
      </c>
      <c r="J19" s="183"/>
      <c r="L19" s="183"/>
      <c r="N19" s="159"/>
    </row>
    <row r="20" spans="1:14">
      <c r="A20" s="181">
        <v>41821</v>
      </c>
      <c r="B20" s="159">
        <v>12701507</v>
      </c>
      <c r="C20" s="182">
        <v>12818142.568947401</v>
      </c>
      <c r="D20" s="159">
        <v>2875917</v>
      </c>
      <c r="E20" s="182">
        <v>2875917</v>
      </c>
      <c r="F20" s="159">
        <v>2864800</v>
      </c>
      <c r="G20" s="182">
        <v>2864800</v>
      </c>
      <c r="J20" s="183"/>
      <c r="L20" s="183"/>
      <c r="N20" s="159"/>
    </row>
    <row r="21" spans="1:14">
      <c r="A21" s="181">
        <v>41852</v>
      </c>
      <c r="B21" s="159">
        <v>12884711</v>
      </c>
      <c r="C21" s="182">
        <v>12898379.3645587</v>
      </c>
      <c r="D21" s="159">
        <v>2909657</v>
      </c>
      <c r="E21" s="182">
        <v>2909657</v>
      </c>
      <c r="F21" s="159">
        <v>2859563</v>
      </c>
      <c r="G21" s="182">
        <v>2859563</v>
      </c>
      <c r="J21" s="183"/>
      <c r="L21" s="183"/>
      <c r="N21" s="159"/>
    </row>
    <row r="22" spans="1:14">
      <c r="A22" s="181">
        <v>41883</v>
      </c>
      <c r="B22" s="159">
        <v>13155308</v>
      </c>
      <c r="C22" s="182">
        <v>12958095.355989899</v>
      </c>
      <c r="D22" s="159">
        <v>2907549</v>
      </c>
      <c r="E22" s="182">
        <v>2907549</v>
      </c>
      <c r="F22" s="159">
        <v>2879940</v>
      </c>
      <c r="G22" s="182">
        <v>2879940</v>
      </c>
      <c r="J22" s="183"/>
      <c r="L22" s="183"/>
      <c r="N22" s="159"/>
    </row>
    <row r="23" spans="1:14">
      <c r="A23" s="181">
        <v>41913</v>
      </c>
      <c r="B23" s="159">
        <v>13072609</v>
      </c>
      <c r="C23" s="182">
        <v>13003271.725946199</v>
      </c>
      <c r="D23" s="159">
        <v>2924846</v>
      </c>
      <c r="E23" s="182">
        <v>2924846</v>
      </c>
      <c r="F23" s="159">
        <v>2908367</v>
      </c>
      <c r="G23" s="182">
        <v>2908367</v>
      </c>
      <c r="J23" s="183"/>
      <c r="L23" s="183"/>
      <c r="N23" s="159"/>
    </row>
    <row r="24" spans="1:14">
      <c r="A24" s="184">
        <v>41944</v>
      </c>
      <c r="B24" s="159">
        <v>13100694</v>
      </c>
      <c r="C24" s="182">
        <v>13021256.186492501</v>
      </c>
      <c r="D24" s="159">
        <v>2868886</v>
      </c>
      <c r="E24" s="182">
        <v>2868886</v>
      </c>
      <c r="F24" s="159">
        <v>2929226</v>
      </c>
      <c r="G24" s="182">
        <v>2929226</v>
      </c>
      <c r="J24" s="183"/>
      <c r="L24" s="183"/>
      <c r="N24" s="159"/>
    </row>
    <row r="25" spans="1:14">
      <c r="A25" s="185">
        <v>41974</v>
      </c>
      <c r="B25" s="159">
        <v>13093230</v>
      </c>
      <c r="C25" s="182">
        <v>13058665.176808599</v>
      </c>
      <c r="D25" s="159">
        <v>2827633</v>
      </c>
      <c r="E25" s="182">
        <v>2827633</v>
      </c>
      <c r="F25" s="159">
        <v>2909003</v>
      </c>
      <c r="G25" s="182">
        <v>2909003</v>
      </c>
      <c r="J25" s="183"/>
      <c r="L25" s="183"/>
      <c r="N25" s="159"/>
    </row>
    <row r="26" spans="1:14">
      <c r="A26" s="185">
        <v>42005</v>
      </c>
      <c r="B26" s="159">
        <v>12913416</v>
      </c>
      <c r="C26" s="182">
        <v>13187348.4078341</v>
      </c>
      <c r="D26" s="159">
        <v>2821819</v>
      </c>
      <c r="E26" s="182">
        <v>2821819</v>
      </c>
      <c r="F26" s="159">
        <v>2926680</v>
      </c>
      <c r="G26" s="182">
        <v>2926680</v>
      </c>
      <c r="J26" s="183"/>
      <c r="L26" s="183"/>
      <c r="N26" s="159"/>
    </row>
    <row r="27" spans="1:14">
      <c r="A27" s="185">
        <v>42036</v>
      </c>
      <c r="B27" s="159">
        <v>12851205</v>
      </c>
      <c r="C27" s="182">
        <v>13207570.718278</v>
      </c>
      <c r="D27" s="159">
        <v>2914541</v>
      </c>
      <c r="E27" s="182">
        <v>2914541</v>
      </c>
      <c r="F27" s="159">
        <v>2929385</v>
      </c>
      <c r="G27" s="182">
        <v>2929385</v>
      </c>
      <c r="J27" s="183"/>
      <c r="L27" s="183"/>
      <c r="N27" s="159"/>
    </row>
    <row r="28" spans="1:14">
      <c r="A28" s="185">
        <v>42064</v>
      </c>
      <c r="B28" s="159">
        <v>13148326</v>
      </c>
      <c r="C28" s="182">
        <v>13286500.8730519</v>
      </c>
      <c r="D28" s="159">
        <v>2898016</v>
      </c>
      <c r="E28" s="182">
        <v>2898016</v>
      </c>
      <c r="F28" s="159">
        <v>2926533</v>
      </c>
      <c r="G28" s="182">
        <v>2926533</v>
      </c>
      <c r="J28" s="183"/>
      <c r="L28" s="183"/>
      <c r="N28" s="159"/>
    </row>
    <row r="29" spans="1:14">
      <c r="A29" s="185">
        <v>42095</v>
      </c>
      <c r="B29" s="159">
        <v>13451823</v>
      </c>
      <c r="C29" s="182">
        <v>13373918.770306</v>
      </c>
      <c r="D29" s="159">
        <v>2789168</v>
      </c>
      <c r="E29" s="182">
        <v>2789168</v>
      </c>
      <c r="F29" s="159">
        <v>2928695</v>
      </c>
      <c r="G29" s="182">
        <v>2928695</v>
      </c>
      <c r="J29" s="183"/>
      <c r="L29" s="183"/>
      <c r="N29" s="159"/>
    </row>
    <row r="30" spans="1:14">
      <c r="A30" s="185">
        <v>42125</v>
      </c>
      <c r="B30" s="159">
        <v>13585611</v>
      </c>
      <c r="C30" s="182">
        <v>13410679.8390662</v>
      </c>
      <c r="D30" s="159">
        <v>2874835</v>
      </c>
      <c r="E30" s="182">
        <v>2874835</v>
      </c>
      <c r="F30" s="159">
        <v>2928677</v>
      </c>
      <c r="G30" s="182">
        <v>2928677</v>
      </c>
      <c r="J30" s="183"/>
      <c r="L30" s="183"/>
      <c r="N30" s="159"/>
    </row>
    <row r="31" spans="1:14">
      <c r="A31" s="185">
        <v>42156</v>
      </c>
      <c r="B31" s="159">
        <v>13596512</v>
      </c>
      <c r="C31" s="182">
        <v>13436960.613450101</v>
      </c>
      <c r="D31" s="159">
        <v>2829934</v>
      </c>
      <c r="E31" s="182">
        <v>2829934</v>
      </c>
      <c r="F31" s="159">
        <v>2936848</v>
      </c>
      <c r="G31" s="182">
        <v>2936848</v>
      </c>
      <c r="J31" s="183"/>
      <c r="L31" s="183"/>
      <c r="N31" s="159"/>
    </row>
    <row r="32" spans="1:14">
      <c r="A32" s="185">
        <v>42186</v>
      </c>
      <c r="B32" s="159">
        <v>13318215</v>
      </c>
      <c r="C32" s="182">
        <v>13440949.5620666</v>
      </c>
      <c r="D32" s="159">
        <v>2838611</v>
      </c>
      <c r="E32" s="182">
        <v>2838611</v>
      </c>
      <c r="F32" s="159">
        <v>2948014</v>
      </c>
      <c r="G32" s="182">
        <v>2948014</v>
      </c>
      <c r="J32" s="183"/>
      <c r="L32" s="183"/>
      <c r="N32" s="159"/>
    </row>
    <row r="33" spans="1:14">
      <c r="A33" s="185">
        <v>42217</v>
      </c>
      <c r="B33" s="159">
        <v>13566414</v>
      </c>
      <c r="C33" s="182">
        <v>13499835.4743736</v>
      </c>
      <c r="D33" s="159">
        <v>2629792</v>
      </c>
      <c r="E33" s="182">
        <v>2629792</v>
      </c>
      <c r="F33" s="159">
        <v>2949836</v>
      </c>
      <c r="G33" s="182">
        <v>2949836</v>
      </c>
      <c r="J33" s="183"/>
      <c r="L33" s="183"/>
      <c r="N33" s="159"/>
    </row>
    <row r="34" spans="1:14">
      <c r="A34" s="185">
        <v>42248</v>
      </c>
      <c r="B34" s="159">
        <v>13489364</v>
      </c>
      <c r="C34" s="182">
        <v>13277102.025253501</v>
      </c>
      <c r="D34" s="159">
        <v>2841359</v>
      </c>
      <c r="E34" s="182">
        <v>2841359</v>
      </c>
      <c r="F34" s="159">
        <v>2967562</v>
      </c>
      <c r="G34" s="182">
        <v>2967562</v>
      </c>
      <c r="J34" s="183"/>
      <c r="L34" s="183"/>
      <c r="N34" s="159"/>
    </row>
    <row r="35" spans="1:14">
      <c r="A35" s="185">
        <v>42278</v>
      </c>
      <c r="B35" s="159">
        <v>13741124</v>
      </c>
      <c r="C35" s="182">
        <v>13627591.141960399</v>
      </c>
      <c r="D35" s="159">
        <v>2834268</v>
      </c>
      <c r="E35" s="182">
        <v>2834268</v>
      </c>
      <c r="F35" s="159">
        <v>3071020</v>
      </c>
      <c r="G35" s="182">
        <v>3071020</v>
      </c>
      <c r="J35" s="183"/>
      <c r="L35" s="183"/>
      <c r="N35" s="159"/>
    </row>
    <row r="36" spans="1:14">
      <c r="A36" s="185">
        <v>42309</v>
      </c>
      <c r="B36" s="159">
        <v>13755572</v>
      </c>
      <c r="C36" s="182">
        <v>13653856.4036652</v>
      </c>
      <c r="D36" s="159">
        <v>2830809</v>
      </c>
      <c r="E36" s="182">
        <v>2830809</v>
      </c>
      <c r="F36" s="159">
        <v>2996123</v>
      </c>
      <c r="G36" s="182">
        <v>2996123</v>
      </c>
      <c r="J36" s="183"/>
      <c r="L36" s="183"/>
      <c r="N36" s="159"/>
    </row>
    <row r="37" spans="1:14">
      <c r="A37" s="185">
        <v>42339</v>
      </c>
      <c r="B37" s="159">
        <v>13713717</v>
      </c>
      <c r="C37" s="182">
        <v>13735910.4929328</v>
      </c>
      <c r="D37" s="159">
        <v>2833035</v>
      </c>
      <c r="E37" s="182">
        <v>2833035</v>
      </c>
      <c r="F37" s="159">
        <v>3031979</v>
      </c>
      <c r="G37" s="182">
        <v>3031979</v>
      </c>
      <c r="J37" s="183"/>
      <c r="L37" s="183"/>
      <c r="N37" s="159"/>
    </row>
    <row r="38" spans="1:14">
      <c r="A38" s="185">
        <v>42370</v>
      </c>
      <c r="B38" s="159">
        <v>13352629</v>
      </c>
      <c r="C38" s="182">
        <v>13644745.6198698</v>
      </c>
      <c r="D38" s="159">
        <v>2803728</v>
      </c>
      <c r="E38" s="182">
        <v>2803728</v>
      </c>
      <c r="F38" s="159">
        <v>3034105</v>
      </c>
      <c r="G38" s="182">
        <v>3034105</v>
      </c>
      <c r="J38" s="183"/>
      <c r="L38" s="183"/>
      <c r="N38" s="159"/>
    </row>
    <row r="39" spans="1:14">
      <c r="A39" s="185">
        <v>42401</v>
      </c>
      <c r="B39" s="159">
        <v>13258741</v>
      </c>
      <c r="C39" s="182">
        <v>13606671.324695</v>
      </c>
      <c r="D39" s="159">
        <v>2708174</v>
      </c>
      <c r="E39" s="182">
        <v>2708174</v>
      </c>
      <c r="F39" s="159">
        <v>3059263</v>
      </c>
      <c r="G39" s="182">
        <v>3059263</v>
      </c>
      <c r="J39" s="183"/>
      <c r="L39" s="183"/>
      <c r="N39" s="159"/>
    </row>
    <row r="40" spans="1:14">
      <c r="A40" s="185">
        <v>42430</v>
      </c>
      <c r="B40" s="159">
        <v>13503330</v>
      </c>
      <c r="C40" s="182">
        <v>13636765.099503599</v>
      </c>
      <c r="D40" s="159">
        <v>2683978</v>
      </c>
      <c r="E40" s="182">
        <v>2683978</v>
      </c>
      <c r="F40" s="159">
        <v>3068719</v>
      </c>
      <c r="G40" s="182">
        <v>3068719</v>
      </c>
      <c r="J40" s="183"/>
      <c r="L40" s="183"/>
      <c r="N40" s="159"/>
    </row>
    <row r="41" spans="1:14">
      <c r="A41" s="185">
        <v>42461</v>
      </c>
      <c r="B41" s="159">
        <v>13665900</v>
      </c>
      <c r="C41" s="182">
        <v>13597679.38198</v>
      </c>
      <c r="D41" s="159">
        <v>2671866</v>
      </c>
      <c r="E41" s="182">
        <v>2671866</v>
      </c>
      <c r="F41" s="159">
        <v>3062031</v>
      </c>
      <c r="G41" s="182">
        <v>3062031</v>
      </c>
      <c r="J41" s="183"/>
      <c r="L41" s="183"/>
      <c r="N41" s="159"/>
    </row>
    <row r="42" spans="1:14">
      <c r="A42" s="185">
        <v>42491</v>
      </c>
      <c r="B42" s="159">
        <v>13696518</v>
      </c>
      <c r="C42" s="182">
        <v>13546113.1736566</v>
      </c>
      <c r="D42" s="159">
        <v>2683126</v>
      </c>
      <c r="E42" s="182">
        <v>2683126</v>
      </c>
      <c r="F42" s="159">
        <v>3063975</v>
      </c>
      <c r="G42" s="182">
        <v>3063975</v>
      </c>
      <c r="J42" s="183"/>
      <c r="L42" s="183"/>
      <c r="N42" s="159"/>
    </row>
    <row r="43" spans="1:14">
      <c r="A43" s="185">
        <v>42522</v>
      </c>
      <c r="B43" s="159">
        <v>13686743</v>
      </c>
      <c r="C43" s="182">
        <v>13519750.5830818</v>
      </c>
      <c r="D43" s="159">
        <v>2679867</v>
      </c>
      <c r="E43" s="182">
        <v>2679867</v>
      </c>
      <c r="F43" s="159">
        <v>3083240</v>
      </c>
      <c r="G43" s="182">
        <v>3083240</v>
      </c>
      <c r="J43" s="183"/>
      <c r="L43" s="183"/>
      <c r="N43" s="159"/>
    </row>
    <row r="44" spans="1:14">
      <c r="A44" s="185">
        <v>42552</v>
      </c>
      <c r="B44" s="159">
        <v>13362031</v>
      </c>
      <c r="C44" s="182">
        <v>13452209.053740701</v>
      </c>
      <c r="D44" s="159">
        <v>2684141</v>
      </c>
      <c r="E44" s="182">
        <v>2684141</v>
      </c>
      <c r="F44" s="159">
        <v>3071724</v>
      </c>
      <c r="G44" s="182">
        <v>3071723.9999999902</v>
      </c>
      <c r="J44" s="183"/>
      <c r="L44" s="183"/>
      <c r="N44" s="159"/>
    </row>
    <row r="45" spans="1:14">
      <c r="A45" s="185">
        <v>42583</v>
      </c>
      <c r="B45" s="159">
        <v>13471407</v>
      </c>
      <c r="C45" s="182">
        <v>13403479.2766062</v>
      </c>
      <c r="D45" s="159">
        <v>2690074</v>
      </c>
      <c r="E45" s="182">
        <v>2690074</v>
      </c>
      <c r="F45" s="159">
        <v>3042243</v>
      </c>
      <c r="G45" s="182">
        <v>3042243</v>
      </c>
      <c r="J45" s="183"/>
      <c r="L45" s="183"/>
      <c r="N45" s="159"/>
    </row>
    <row r="46" spans="1:14">
      <c r="A46" s="185">
        <v>42614</v>
      </c>
      <c r="B46" s="159">
        <v>13470684</v>
      </c>
      <c r="C46" s="182">
        <v>13377896.5297915</v>
      </c>
      <c r="D46" s="159">
        <v>2692666</v>
      </c>
      <c r="E46" s="182">
        <v>2692666</v>
      </c>
      <c r="F46" s="159">
        <v>2992784</v>
      </c>
      <c r="G46" s="182">
        <v>2992784</v>
      </c>
      <c r="J46" s="183"/>
      <c r="L46" s="183"/>
      <c r="N46" s="159"/>
    </row>
    <row r="47" spans="1:14">
      <c r="A47" s="185">
        <v>42644</v>
      </c>
      <c r="B47" s="159">
        <v>13660465</v>
      </c>
      <c r="C47" s="182">
        <v>13413624.029794499</v>
      </c>
      <c r="D47" s="159">
        <v>2695038</v>
      </c>
      <c r="E47" s="182">
        <v>2695038</v>
      </c>
      <c r="F47" s="159">
        <v>2994165</v>
      </c>
      <c r="G47" s="182">
        <v>2994165</v>
      </c>
      <c r="J47" s="183"/>
      <c r="L47" s="183"/>
      <c r="N47" s="159"/>
    </row>
    <row r="48" spans="1:14">
      <c r="A48" s="185">
        <v>42675</v>
      </c>
      <c r="B48" s="159">
        <v>13583875</v>
      </c>
      <c r="C48" s="182">
        <v>13472107.586100001</v>
      </c>
      <c r="D48" s="159">
        <v>2706609</v>
      </c>
      <c r="E48" s="182">
        <v>2706609</v>
      </c>
      <c r="F48" s="159">
        <v>2985474</v>
      </c>
      <c r="G48" s="182">
        <v>2985474</v>
      </c>
      <c r="J48" s="183"/>
      <c r="L48" s="183"/>
      <c r="N48" s="159"/>
    </row>
    <row r="49" spans="1:14">
      <c r="A49" s="185">
        <v>42705</v>
      </c>
      <c r="B49" s="159">
        <v>13415843</v>
      </c>
      <c r="C49" s="182">
        <v>13452483.563454799</v>
      </c>
      <c r="D49" s="159">
        <v>2701537</v>
      </c>
      <c r="E49" s="182">
        <v>2701537</v>
      </c>
      <c r="F49" s="159">
        <v>2981646</v>
      </c>
      <c r="G49" s="182">
        <v>2981646</v>
      </c>
      <c r="J49" s="183"/>
      <c r="L49" s="183"/>
      <c r="N49" s="159"/>
    </row>
    <row r="50" spans="1:14">
      <c r="A50" s="185">
        <v>42736</v>
      </c>
      <c r="B50" s="56">
        <v>13115945</v>
      </c>
      <c r="C50" s="182">
        <v>13467339.721650399</v>
      </c>
      <c r="D50" s="159">
        <v>2520079</v>
      </c>
      <c r="E50" s="182">
        <v>2520079</v>
      </c>
      <c r="F50" s="186">
        <v>2970210</v>
      </c>
      <c r="G50" s="182">
        <v>2970210</v>
      </c>
      <c r="J50" s="183"/>
      <c r="L50" s="183"/>
      <c r="N50" s="159"/>
    </row>
    <row r="51" spans="1:14">
      <c r="A51" s="185">
        <v>42767</v>
      </c>
      <c r="B51" s="56">
        <v>13126079</v>
      </c>
      <c r="C51" s="182">
        <v>13544326.7803367</v>
      </c>
      <c r="D51" s="159">
        <v>2698940</v>
      </c>
      <c r="E51" s="182">
        <v>2698940</v>
      </c>
      <c r="F51" s="186">
        <v>2965218</v>
      </c>
      <c r="G51" s="182">
        <v>2965218</v>
      </c>
      <c r="J51" s="183"/>
      <c r="L51" s="183"/>
      <c r="N51" s="159"/>
    </row>
    <row r="52" spans="1:14">
      <c r="A52" s="185">
        <v>42795</v>
      </c>
      <c r="B52" s="56">
        <v>13558783</v>
      </c>
      <c r="C52" s="182">
        <v>13716670.2694482</v>
      </c>
      <c r="D52" s="159">
        <v>2734104</v>
      </c>
      <c r="E52" s="182">
        <v>2734104</v>
      </c>
      <c r="F52" s="186">
        <v>2970810</v>
      </c>
      <c r="G52" s="182">
        <v>2970810</v>
      </c>
      <c r="J52" s="183"/>
      <c r="L52" s="183"/>
      <c r="N52" s="159"/>
    </row>
    <row r="53" spans="1:14">
      <c r="A53" s="185">
        <v>42826</v>
      </c>
      <c r="B53" s="56">
        <v>13849359</v>
      </c>
      <c r="C53" s="182">
        <v>13803120.4962126</v>
      </c>
      <c r="D53" s="159">
        <v>2760089</v>
      </c>
      <c r="E53" s="182">
        <v>2760089</v>
      </c>
      <c r="F53" s="186">
        <v>2969930</v>
      </c>
      <c r="G53" s="182">
        <v>2969930</v>
      </c>
      <c r="J53" s="183"/>
      <c r="L53" s="183"/>
      <c r="N53" s="159"/>
    </row>
    <row r="54" spans="1:14">
      <c r="A54" s="185">
        <v>42856</v>
      </c>
      <c r="B54" s="56">
        <v>14105505</v>
      </c>
      <c r="C54" s="182">
        <v>13876024.383216601</v>
      </c>
      <c r="D54" s="159">
        <v>2771634</v>
      </c>
      <c r="E54" s="182">
        <v>2771634</v>
      </c>
      <c r="F54" s="186">
        <v>2970555</v>
      </c>
      <c r="G54" s="182">
        <v>2970555</v>
      </c>
      <c r="J54" s="183"/>
      <c r="L54" s="183"/>
      <c r="N54" s="159"/>
    </row>
    <row r="55" spans="1:14">
      <c r="A55" s="185">
        <v>42887</v>
      </c>
      <c r="B55" s="56">
        <v>14009873</v>
      </c>
      <c r="C55" s="182">
        <v>13962954.4347651</v>
      </c>
      <c r="D55" s="159">
        <v>2789173</v>
      </c>
      <c r="E55" s="182">
        <v>2789173</v>
      </c>
      <c r="F55" s="186">
        <v>2976758</v>
      </c>
      <c r="G55" s="182">
        <v>2976758</v>
      </c>
      <c r="J55" s="183"/>
      <c r="L55" s="183"/>
      <c r="N55" s="159"/>
    </row>
    <row r="56" spans="1:14">
      <c r="A56" s="185">
        <v>42917</v>
      </c>
      <c r="B56" s="56">
        <v>14195607</v>
      </c>
      <c r="C56" s="182">
        <v>14165261.829344099</v>
      </c>
      <c r="D56" s="159">
        <v>2751389</v>
      </c>
      <c r="E56" s="182">
        <v>2751389</v>
      </c>
      <c r="F56" s="186">
        <v>2975092</v>
      </c>
      <c r="G56" s="182">
        <v>2975092</v>
      </c>
      <c r="J56" s="183"/>
      <c r="L56" s="183"/>
      <c r="N56" s="159"/>
    </row>
    <row r="57" spans="1:14">
      <c r="A57" s="185">
        <v>42948</v>
      </c>
      <c r="B57" s="56">
        <v>14265038</v>
      </c>
      <c r="C57" s="159">
        <v>14249142.077783599</v>
      </c>
      <c r="D57" s="159">
        <v>2753919</v>
      </c>
      <c r="E57" s="159">
        <v>2753919</v>
      </c>
      <c r="F57" s="186">
        <v>2960311</v>
      </c>
      <c r="G57" s="159">
        <v>2960311</v>
      </c>
      <c r="J57" s="183"/>
      <c r="L57" s="183"/>
      <c r="N57" s="159"/>
    </row>
    <row r="58" spans="1:14">
      <c r="A58" s="185">
        <v>42979</v>
      </c>
      <c r="B58" s="56">
        <v>14547574</v>
      </c>
      <c r="C58" s="159">
        <v>14302794.8161208</v>
      </c>
      <c r="D58" s="159">
        <v>2772117</v>
      </c>
      <c r="E58" s="159">
        <v>2772117</v>
      </c>
      <c r="F58" s="186">
        <v>2964754</v>
      </c>
      <c r="G58" s="159">
        <v>2964754</v>
      </c>
      <c r="J58" s="183"/>
      <c r="L58" s="183"/>
      <c r="N58" s="159"/>
    </row>
    <row r="59" spans="1:14">
      <c r="A59" s="185">
        <v>43009</v>
      </c>
      <c r="B59" s="56">
        <v>14644895</v>
      </c>
      <c r="C59" s="159">
        <v>14431955.128980501</v>
      </c>
      <c r="D59" s="159">
        <v>2768836</v>
      </c>
      <c r="E59" s="159">
        <v>2768836</v>
      </c>
      <c r="F59" s="186">
        <v>2976497</v>
      </c>
      <c r="G59" s="159">
        <v>2976497</v>
      </c>
      <c r="J59" s="183"/>
      <c r="L59" s="183"/>
      <c r="N59" s="159"/>
    </row>
    <row r="60" spans="1:14">
      <c r="A60" s="185">
        <v>43040</v>
      </c>
      <c r="B60" s="56">
        <v>14555878</v>
      </c>
      <c r="C60" s="159">
        <v>14412614.189470701</v>
      </c>
      <c r="D60" s="179">
        <v>2767790</v>
      </c>
      <c r="E60" s="159">
        <v>2767790</v>
      </c>
      <c r="F60" s="186">
        <v>2979048</v>
      </c>
      <c r="G60" s="159">
        <v>2979048</v>
      </c>
    </row>
    <row r="61" spans="1:14">
      <c r="A61" s="185">
        <v>43070</v>
      </c>
      <c r="B61" s="56">
        <v>14477817</v>
      </c>
      <c r="C61" s="159">
        <v>14476792.688278001</v>
      </c>
      <c r="D61" s="159">
        <v>2777484</v>
      </c>
      <c r="E61" s="159">
        <v>2777484</v>
      </c>
      <c r="F61" s="186">
        <v>2986088</v>
      </c>
      <c r="G61" s="159">
        <v>2986088</v>
      </c>
    </row>
    <row r="62" spans="1:14">
      <c r="A62" s="185">
        <v>43101</v>
      </c>
      <c r="B62" s="56">
        <v>14218231</v>
      </c>
      <c r="C62" s="159">
        <v>14493428.0269814</v>
      </c>
      <c r="D62" s="179">
        <v>2762901</v>
      </c>
      <c r="E62" s="159">
        <v>2762901</v>
      </c>
      <c r="F62" s="186">
        <v>2989631</v>
      </c>
      <c r="G62" s="159">
        <v>2989631</v>
      </c>
      <c r="H62" s="180"/>
    </row>
    <row r="63" spans="1:14">
      <c r="A63" s="185">
        <v>43132</v>
      </c>
      <c r="B63" s="179">
        <v>14127524</v>
      </c>
      <c r="C63" s="159">
        <v>14567140.5228987</v>
      </c>
      <c r="D63" s="159">
        <v>2835795</v>
      </c>
      <c r="E63" s="159">
        <v>2835795</v>
      </c>
      <c r="F63" s="159">
        <v>2996690</v>
      </c>
      <c r="G63" s="159">
        <v>2996690</v>
      </c>
    </row>
    <row r="64" spans="1:14">
      <c r="A64" s="185">
        <v>43160</v>
      </c>
      <c r="B64" s="159">
        <v>14325806</v>
      </c>
      <c r="C64" s="159">
        <v>14519734.476915</v>
      </c>
      <c r="D64" s="159">
        <v>2804909</v>
      </c>
      <c r="E64" s="159">
        <v>2804909</v>
      </c>
      <c r="F64" s="159">
        <v>3006828</v>
      </c>
      <c r="G64" s="159">
        <v>3006828</v>
      </c>
    </row>
    <row r="65" spans="1:7">
      <c r="A65" s="185">
        <v>43191</v>
      </c>
      <c r="B65" s="159">
        <v>14527332</v>
      </c>
      <c r="C65" s="159">
        <v>14529657.1944548</v>
      </c>
      <c r="D65" s="159">
        <v>2812961</v>
      </c>
      <c r="E65" s="159">
        <v>2812961</v>
      </c>
      <c r="F65" s="159">
        <v>3011373</v>
      </c>
      <c r="G65" s="159">
        <v>3011373</v>
      </c>
    </row>
    <row r="66" spans="1:7">
      <c r="A66" s="185">
        <v>43221</v>
      </c>
      <c r="B66" s="159">
        <v>14729306</v>
      </c>
      <c r="C66" s="159">
        <v>14609214.883047599</v>
      </c>
      <c r="D66" s="159">
        <v>2803693</v>
      </c>
      <c r="E66" s="159">
        <v>2803693</v>
      </c>
      <c r="F66" s="159">
        <v>3014740</v>
      </c>
      <c r="G66" s="159">
        <v>3014740</v>
      </c>
    </row>
    <row r="67" spans="1:7">
      <c r="B67" s="187"/>
      <c r="C67" s="187"/>
      <c r="D67" s="187"/>
      <c r="E67" s="187"/>
      <c r="F67" s="187"/>
      <c r="G67" s="180"/>
    </row>
    <row r="68" spans="1:7">
      <c r="B68" s="188"/>
      <c r="C68" s="188"/>
      <c r="D68" s="188"/>
      <c r="E68" s="188"/>
      <c r="F68" s="188"/>
      <c r="G68" s="188"/>
    </row>
    <row r="69" spans="1:7">
      <c r="C69" s="159"/>
      <c r="D69" s="159"/>
      <c r="E69" s="159"/>
      <c r="F69" s="159"/>
      <c r="G69" s="159"/>
    </row>
    <row r="71" spans="1:7">
      <c r="C71" s="180"/>
      <c r="D71" s="180"/>
      <c r="E71" s="180"/>
      <c r="F71" s="180"/>
      <c r="G71" s="18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0"/>
  <sheetViews>
    <sheetView topLeftCell="K1" zoomScale="80" zoomScaleNormal="80" workbookViewId="0">
      <pane ySplit="2" topLeftCell="A3" activePane="bottomLeft" state="frozen"/>
      <selection activeCell="X1" sqref="X1"/>
      <selection pane="bottomLeft" activeCell="S10" sqref="S10"/>
    </sheetView>
  </sheetViews>
  <sheetFormatPr defaultColWidth="9.140625" defaultRowHeight="15"/>
  <cols>
    <col min="1" max="1" width="17.28515625" style="5" customWidth="1"/>
    <col min="2" max="2" width="34.42578125" style="5" bestFit="1" customWidth="1"/>
    <col min="3" max="8" width="13.42578125" style="5" customWidth="1"/>
    <col min="9" max="9" width="21.85546875" style="5" customWidth="1"/>
    <col min="10" max="10" width="30" style="5" customWidth="1"/>
    <col min="11" max="11" width="26.7109375" style="5" customWidth="1"/>
    <col min="12" max="12" width="22" style="5" customWidth="1"/>
    <col min="13" max="13" width="27.140625" style="5" customWidth="1"/>
    <col min="14" max="14" width="25" style="5" customWidth="1"/>
    <col min="15" max="16384" width="9.140625" style="5"/>
  </cols>
  <sheetData>
    <row r="1" spans="1:14" ht="15.75" thickBot="1">
      <c r="B1" s="160"/>
      <c r="C1" s="190" t="s">
        <v>281</v>
      </c>
      <c r="D1" s="190"/>
      <c r="E1" s="191"/>
      <c r="F1" s="192" t="s">
        <v>280</v>
      </c>
      <c r="G1" s="190"/>
      <c r="H1" s="191"/>
    </row>
    <row r="2" spans="1:14" ht="63" customHeight="1">
      <c r="A2" s="94" t="s">
        <v>1</v>
      </c>
      <c r="B2" s="9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350</v>
      </c>
      <c r="J2" s="92" t="s">
        <v>351</v>
      </c>
      <c r="K2" s="92" t="s">
        <v>352</v>
      </c>
      <c r="L2" s="92" t="s">
        <v>353</v>
      </c>
      <c r="M2" s="96" t="s">
        <v>355</v>
      </c>
      <c r="N2" s="161" t="s">
        <v>356</v>
      </c>
    </row>
    <row r="3" spans="1:14">
      <c r="A3" s="37">
        <v>1</v>
      </c>
      <c r="B3" s="99" t="s">
        <v>2</v>
      </c>
      <c r="C3" s="97">
        <v>108459</v>
      </c>
      <c r="D3" s="97">
        <v>102599</v>
      </c>
      <c r="E3" s="97">
        <v>105597</v>
      </c>
      <c r="F3" s="97"/>
      <c r="G3" s="97"/>
      <c r="H3" s="97"/>
      <c r="I3" s="100">
        <f t="shared" ref="I3:I34" si="0">E3/$E$92</f>
        <v>7.1691768777157596E-3</v>
      </c>
      <c r="J3" s="100">
        <f t="shared" ref="J3:J34" si="1">(E3-C3)/C3</f>
        <v>-2.6387851630570076E-2</v>
      </c>
      <c r="K3" s="97">
        <f t="shared" ref="K3:K34" si="2">E3-C3</f>
        <v>-2862</v>
      </c>
      <c r="L3" s="101">
        <f>K3/$K$92</f>
        <v>-4.5880016223122438E-3</v>
      </c>
      <c r="M3" s="98"/>
      <c r="N3" s="98">
        <f t="shared" ref="N3:N34" si="3">H3-G3</f>
        <v>0</v>
      </c>
    </row>
    <row r="4" spans="1:14">
      <c r="A4" s="37">
        <v>2</v>
      </c>
      <c r="B4" s="99" t="s">
        <v>3</v>
      </c>
      <c r="C4" s="97">
        <v>47855</v>
      </c>
      <c r="D4" s="97">
        <v>30137</v>
      </c>
      <c r="E4" s="97">
        <v>41455</v>
      </c>
      <c r="F4" s="97"/>
      <c r="G4" s="97"/>
      <c r="H4" s="97"/>
      <c r="I4" s="100">
        <f t="shared" si="0"/>
        <v>2.8144571101992176E-3</v>
      </c>
      <c r="J4" s="100">
        <f t="shared" si="1"/>
        <v>-0.13373733152230696</v>
      </c>
      <c r="K4" s="97">
        <f t="shared" si="2"/>
        <v>-6400</v>
      </c>
      <c r="L4" s="101">
        <f t="shared" ref="L4:L67" si="4">K4/$K$92</f>
        <v>-1.0259682174283144E-2</v>
      </c>
      <c r="M4" s="98"/>
      <c r="N4" s="98">
        <f t="shared" si="3"/>
        <v>0</v>
      </c>
    </row>
    <row r="5" spans="1:14">
      <c r="A5" s="37">
        <v>3</v>
      </c>
      <c r="B5" s="99" t="s">
        <v>4</v>
      </c>
      <c r="C5" s="97">
        <v>7776</v>
      </c>
      <c r="D5" s="97">
        <v>8548</v>
      </c>
      <c r="E5" s="97">
        <v>8213</v>
      </c>
      <c r="F5" s="97"/>
      <c r="G5" s="97"/>
      <c r="H5" s="97"/>
      <c r="I5" s="100">
        <f t="shared" si="0"/>
        <v>5.5759585685842908E-4</v>
      </c>
      <c r="J5" s="100">
        <f t="shared" si="1"/>
        <v>5.619855967078189E-2</v>
      </c>
      <c r="K5" s="97">
        <f t="shared" si="2"/>
        <v>437</v>
      </c>
      <c r="L5" s="101">
        <f t="shared" si="4"/>
        <v>7.0054392346277096E-4</v>
      </c>
      <c r="M5" s="98"/>
      <c r="N5" s="98">
        <f t="shared" si="3"/>
        <v>0</v>
      </c>
    </row>
    <row r="6" spans="1:14">
      <c r="A6" s="37">
        <v>5</v>
      </c>
      <c r="B6" s="99" t="s">
        <v>5</v>
      </c>
      <c r="C6" s="97">
        <v>37593</v>
      </c>
      <c r="D6" s="97">
        <v>35910</v>
      </c>
      <c r="E6" s="97">
        <v>35627</v>
      </c>
      <c r="F6" s="97"/>
      <c r="G6" s="97"/>
      <c r="H6" s="97"/>
      <c r="I6" s="100">
        <f t="shared" si="0"/>
        <v>2.4187833425417327E-3</v>
      </c>
      <c r="J6" s="100">
        <f t="shared" si="1"/>
        <v>-5.2296970180618733E-2</v>
      </c>
      <c r="K6" s="97">
        <f t="shared" si="2"/>
        <v>-1966</v>
      </c>
      <c r="L6" s="101">
        <f t="shared" si="4"/>
        <v>-3.1516461179126034E-3</v>
      </c>
      <c r="M6" s="98"/>
      <c r="N6" s="98">
        <f t="shared" si="3"/>
        <v>0</v>
      </c>
    </row>
    <row r="7" spans="1:14">
      <c r="A7" s="37">
        <v>6</v>
      </c>
      <c r="B7" s="99" t="s">
        <v>6</v>
      </c>
      <c r="C7" s="97">
        <v>2630</v>
      </c>
      <c r="D7" s="97">
        <v>2268</v>
      </c>
      <c r="E7" s="97">
        <v>2233</v>
      </c>
      <c r="F7" s="97"/>
      <c r="G7" s="97"/>
      <c r="H7" s="97"/>
      <c r="I7" s="100">
        <f t="shared" si="0"/>
        <v>1.5160252628331573E-4</v>
      </c>
      <c r="J7" s="100">
        <f t="shared" si="1"/>
        <v>-0.15095057034220533</v>
      </c>
      <c r="K7" s="97">
        <f t="shared" si="2"/>
        <v>-397</v>
      </c>
      <c r="L7" s="101">
        <f t="shared" si="4"/>
        <v>-6.3642090987350137E-4</v>
      </c>
      <c r="M7" s="98"/>
      <c r="N7" s="98">
        <f t="shared" si="3"/>
        <v>0</v>
      </c>
    </row>
    <row r="8" spans="1:14">
      <c r="A8" s="37">
        <v>7</v>
      </c>
      <c r="B8" s="99" t="s">
        <v>7</v>
      </c>
      <c r="C8" s="97">
        <v>25990</v>
      </c>
      <c r="D8" s="97">
        <v>28223</v>
      </c>
      <c r="E8" s="97">
        <v>28906</v>
      </c>
      <c r="F8" s="97"/>
      <c r="G8" s="97"/>
      <c r="H8" s="97"/>
      <c r="I8" s="100">
        <f t="shared" si="0"/>
        <v>1.9624821427431816E-3</v>
      </c>
      <c r="J8" s="100">
        <f t="shared" si="1"/>
        <v>0.11219699884570988</v>
      </c>
      <c r="K8" s="97">
        <f t="shared" si="2"/>
        <v>2916</v>
      </c>
      <c r="L8" s="101">
        <f t="shared" si="4"/>
        <v>4.6745676906577577E-3</v>
      </c>
      <c r="M8" s="98"/>
      <c r="N8" s="98">
        <f t="shared" si="3"/>
        <v>0</v>
      </c>
    </row>
    <row r="9" spans="1:14">
      <c r="A9" s="37">
        <v>8</v>
      </c>
      <c r="B9" s="99" t="s">
        <v>354</v>
      </c>
      <c r="C9" s="97">
        <v>69433</v>
      </c>
      <c r="D9" s="97">
        <v>69076</v>
      </c>
      <c r="E9" s="97">
        <v>70010</v>
      </c>
      <c r="F9" s="97"/>
      <c r="G9" s="97"/>
      <c r="H9" s="97"/>
      <c r="I9" s="100">
        <f t="shared" si="0"/>
        <v>4.7531092096260337E-3</v>
      </c>
      <c r="J9" s="100">
        <f t="shared" si="1"/>
        <v>8.310169515936227E-3</v>
      </c>
      <c r="K9" s="97">
        <f t="shared" si="2"/>
        <v>577</v>
      </c>
      <c r="L9" s="101">
        <f t="shared" si="4"/>
        <v>9.2497447102521477E-4</v>
      </c>
      <c r="M9" s="98"/>
      <c r="N9" s="98">
        <f t="shared" si="3"/>
        <v>0</v>
      </c>
    </row>
    <row r="10" spans="1:14">
      <c r="A10" s="37">
        <v>9</v>
      </c>
      <c r="B10" s="99" t="s">
        <v>8</v>
      </c>
      <c r="C10" s="97">
        <v>7419</v>
      </c>
      <c r="D10" s="97">
        <v>9095</v>
      </c>
      <c r="E10" s="97">
        <v>10386</v>
      </c>
      <c r="F10" s="97"/>
      <c r="G10" s="97"/>
      <c r="H10" s="97"/>
      <c r="I10" s="100">
        <f t="shared" si="0"/>
        <v>7.0512487146373354E-4</v>
      </c>
      <c r="J10" s="100">
        <f t="shared" si="1"/>
        <v>0.39991912656692274</v>
      </c>
      <c r="K10" s="97">
        <f t="shared" si="2"/>
        <v>2967</v>
      </c>
      <c r="L10" s="101">
        <f t="shared" si="4"/>
        <v>4.7563245329840763E-3</v>
      </c>
      <c r="M10" s="98"/>
      <c r="N10" s="98">
        <f t="shared" si="3"/>
        <v>0</v>
      </c>
    </row>
    <row r="11" spans="1:14" s="19" customFormat="1">
      <c r="A11" s="37">
        <v>10</v>
      </c>
      <c r="B11" s="99" t="s">
        <v>9</v>
      </c>
      <c r="C11" s="97">
        <v>439184</v>
      </c>
      <c r="D11" s="97">
        <v>445262</v>
      </c>
      <c r="E11" s="97">
        <v>451341</v>
      </c>
      <c r="F11" s="97"/>
      <c r="G11" s="97"/>
      <c r="H11" s="97"/>
      <c r="I11" s="100">
        <f t="shared" si="0"/>
        <v>3.0642380571087327E-2</v>
      </c>
      <c r="J11" s="100">
        <f t="shared" si="1"/>
        <v>2.7680880906408249E-2</v>
      </c>
      <c r="K11" s="97">
        <f t="shared" si="2"/>
        <v>12157</v>
      </c>
      <c r="L11" s="101">
        <f t="shared" si="4"/>
        <v>1.9488586905118781E-2</v>
      </c>
      <c r="M11" s="98"/>
      <c r="N11" s="98">
        <f t="shared" si="3"/>
        <v>0</v>
      </c>
    </row>
    <row r="12" spans="1:14">
      <c r="A12" s="102">
        <v>11</v>
      </c>
      <c r="B12" s="99" t="s">
        <v>10</v>
      </c>
      <c r="C12" s="97">
        <v>15787</v>
      </c>
      <c r="D12" s="97">
        <v>16249</v>
      </c>
      <c r="E12" s="97">
        <v>16480</v>
      </c>
      <c r="F12" s="97"/>
      <c r="G12" s="97"/>
      <c r="H12" s="97"/>
      <c r="I12" s="100">
        <f t="shared" si="0"/>
        <v>1.1188578742270681E-3</v>
      </c>
      <c r="J12" s="100">
        <f t="shared" si="1"/>
        <v>4.3896877177424465E-2</v>
      </c>
      <c r="K12" s="97">
        <f t="shared" si="2"/>
        <v>693</v>
      </c>
      <c r="L12" s="101">
        <f t="shared" si="4"/>
        <v>1.1109312104340967E-3</v>
      </c>
      <c r="M12" s="98"/>
      <c r="N12" s="98">
        <f t="shared" si="3"/>
        <v>0</v>
      </c>
    </row>
    <row r="13" spans="1:14" ht="16.5" customHeight="1">
      <c r="A13" s="102">
        <v>12</v>
      </c>
      <c r="B13" s="99" t="s">
        <v>11</v>
      </c>
      <c r="C13" s="97">
        <v>4659</v>
      </c>
      <c r="D13" s="97">
        <v>5182</v>
      </c>
      <c r="E13" s="97">
        <v>5149</v>
      </c>
      <c r="F13" s="97"/>
      <c r="G13" s="97"/>
      <c r="H13" s="97"/>
      <c r="I13" s="100">
        <f t="shared" si="0"/>
        <v>3.4957519383465858E-4</v>
      </c>
      <c r="J13" s="100">
        <f t="shared" si="1"/>
        <v>0.10517278385919725</v>
      </c>
      <c r="K13" s="97">
        <f t="shared" si="2"/>
        <v>490</v>
      </c>
      <c r="L13" s="101">
        <f t="shared" si="4"/>
        <v>7.8550691646855323E-4</v>
      </c>
      <c r="M13" s="98"/>
      <c r="N13" s="98">
        <f t="shared" si="3"/>
        <v>0</v>
      </c>
    </row>
    <row r="14" spans="1:14">
      <c r="A14" s="102">
        <v>13</v>
      </c>
      <c r="B14" s="99" t="s">
        <v>12</v>
      </c>
      <c r="C14" s="97">
        <v>408781</v>
      </c>
      <c r="D14" s="97">
        <v>426023</v>
      </c>
      <c r="E14" s="97">
        <v>423462</v>
      </c>
      <c r="F14" s="97"/>
      <c r="G14" s="97"/>
      <c r="H14" s="97"/>
      <c r="I14" s="100">
        <f t="shared" si="0"/>
        <v>2.8749623369899436E-2</v>
      </c>
      <c r="J14" s="100">
        <f t="shared" si="1"/>
        <v>3.5914095811693789E-2</v>
      </c>
      <c r="K14" s="97">
        <f t="shared" si="2"/>
        <v>14681</v>
      </c>
      <c r="L14" s="101">
        <f t="shared" si="4"/>
        <v>2.3534749062601695E-2</v>
      </c>
      <c r="M14" s="98"/>
      <c r="N14" s="98">
        <f t="shared" si="3"/>
        <v>0</v>
      </c>
    </row>
    <row r="15" spans="1:14" s="19" customFormat="1">
      <c r="A15" s="102">
        <v>14</v>
      </c>
      <c r="B15" s="99" t="s">
        <v>13</v>
      </c>
      <c r="C15" s="97">
        <v>470845</v>
      </c>
      <c r="D15" s="97">
        <v>502189</v>
      </c>
      <c r="E15" s="97">
        <v>505544</v>
      </c>
      <c r="F15" s="97"/>
      <c r="G15" s="97"/>
      <c r="H15" s="97"/>
      <c r="I15" s="100">
        <f t="shared" si="0"/>
        <v>3.4322323129141317E-2</v>
      </c>
      <c r="J15" s="100">
        <f t="shared" si="1"/>
        <v>7.3695165075555652E-2</v>
      </c>
      <c r="K15" s="97">
        <f t="shared" si="2"/>
        <v>34699</v>
      </c>
      <c r="L15" s="101">
        <f t="shared" si="4"/>
        <v>5.5625111213351695E-2</v>
      </c>
      <c r="M15" s="98"/>
      <c r="N15" s="98">
        <f t="shared" si="3"/>
        <v>0</v>
      </c>
    </row>
    <row r="16" spans="1:14">
      <c r="A16" s="102">
        <v>15</v>
      </c>
      <c r="B16" s="99" t="s">
        <v>14</v>
      </c>
      <c r="C16" s="97">
        <v>61808</v>
      </c>
      <c r="D16" s="97">
        <v>63408</v>
      </c>
      <c r="E16" s="97">
        <v>63410</v>
      </c>
      <c r="F16" s="97"/>
      <c r="G16" s="97"/>
      <c r="H16" s="97"/>
      <c r="I16" s="100">
        <f t="shared" si="0"/>
        <v>4.305022925044805E-3</v>
      </c>
      <c r="J16" s="100">
        <f t="shared" si="1"/>
        <v>2.5918974889981881E-2</v>
      </c>
      <c r="K16" s="97">
        <f t="shared" si="2"/>
        <v>1602</v>
      </c>
      <c r="L16" s="101">
        <f t="shared" si="4"/>
        <v>2.5681266942502497E-3</v>
      </c>
      <c r="M16" s="98"/>
      <c r="N16" s="98">
        <f t="shared" si="3"/>
        <v>0</v>
      </c>
    </row>
    <row r="17" spans="1:14">
      <c r="A17" s="102">
        <v>16</v>
      </c>
      <c r="B17" s="99" t="s">
        <v>15</v>
      </c>
      <c r="C17" s="97">
        <v>63807</v>
      </c>
      <c r="D17" s="97">
        <v>64418</v>
      </c>
      <c r="E17" s="97">
        <v>64215</v>
      </c>
      <c r="F17" s="97"/>
      <c r="G17" s="97"/>
      <c r="H17" s="97"/>
      <c r="I17" s="100">
        <f t="shared" si="0"/>
        <v>4.359675873391455E-3</v>
      </c>
      <c r="J17" s="100">
        <f t="shared" si="1"/>
        <v>6.3942827589449436E-3</v>
      </c>
      <c r="K17" s="97">
        <f t="shared" si="2"/>
        <v>408</v>
      </c>
      <c r="L17" s="101">
        <f t="shared" si="4"/>
        <v>6.5405473861055048E-4</v>
      </c>
      <c r="M17" s="98"/>
      <c r="N17" s="98">
        <f t="shared" si="3"/>
        <v>0</v>
      </c>
    </row>
    <row r="18" spans="1:14">
      <c r="A18" s="102">
        <v>17</v>
      </c>
      <c r="B18" s="99" t="s">
        <v>16</v>
      </c>
      <c r="C18" s="97">
        <v>54240</v>
      </c>
      <c r="D18" s="97">
        <v>55378</v>
      </c>
      <c r="E18" s="97">
        <v>55855</v>
      </c>
      <c r="F18" s="97"/>
      <c r="G18" s="97"/>
      <c r="H18" s="97"/>
      <c r="I18" s="100">
        <f t="shared" si="0"/>
        <v>3.7920999129218988E-3</v>
      </c>
      <c r="J18" s="100">
        <f t="shared" si="1"/>
        <v>2.9775073746312684E-2</v>
      </c>
      <c r="K18" s="97">
        <f t="shared" si="2"/>
        <v>1615</v>
      </c>
      <c r="L18" s="101">
        <f t="shared" si="4"/>
        <v>2.5889666736667624E-3</v>
      </c>
      <c r="M18" s="98"/>
      <c r="N18" s="98">
        <f t="shared" si="3"/>
        <v>0</v>
      </c>
    </row>
    <row r="19" spans="1:14">
      <c r="A19" s="102">
        <v>18</v>
      </c>
      <c r="B19" s="99" t="s">
        <v>17</v>
      </c>
      <c r="C19" s="97">
        <v>53988</v>
      </c>
      <c r="D19" s="97">
        <v>51953</v>
      </c>
      <c r="E19" s="97">
        <v>52006</v>
      </c>
      <c r="F19" s="97"/>
      <c r="G19" s="97"/>
      <c r="H19" s="97"/>
      <c r="I19" s="100">
        <f t="shared" si="0"/>
        <v>3.530784138777482E-3</v>
      </c>
      <c r="J19" s="100">
        <f t="shared" si="1"/>
        <v>-3.6711861895235981E-2</v>
      </c>
      <c r="K19" s="97">
        <f t="shared" si="2"/>
        <v>-1982</v>
      </c>
      <c r="L19" s="101">
        <f t="shared" si="4"/>
        <v>-3.1772953233483114E-3</v>
      </c>
      <c r="M19" s="98"/>
      <c r="N19" s="98">
        <f t="shared" si="3"/>
        <v>0</v>
      </c>
    </row>
    <row r="20" spans="1:14">
      <c r="A20" s="102">
        <v>19</v>
      </c>
      <c r="B20" s="99" t="s">
        <v>18</v>
      </c>
      <c r="C20" s="97">
        <v>7966</v>
      </c>
      <c r="D20" s="97">
        <v>8646</v>
      </c>
      <c r="E20" s="97">
        <v>8755</v>
      </c>
      <c r="F20" s="97"/>
      <c r="G20" s="97"/>
      <c r="H20" s="97"/>
      <c r="I20" s="100">
        <f t="shared" si="0"/>
        <v>5.943932456831299E-4</v>
      </c>
      <c r="J20" s="100">
        <f t="shared" si="1"/>
        <v>9.9045945267386387E-2</v>
      </c>
      <c r="K20" s="97">
        <f t="shared" si="2"/>
        <v>789</v>
      </c>
      <c r="L20" s="101">
        <f t="shared" si="4"/>
        <v>1.264826443048344E-3</v>
      </c>
      <c r="M20" s="98"/>
      <c r="N20" s="98">
        <f t="shared" si="3"/>
        <v>0</v>
      </c>
    </row>
    <row r="21" spans="1:14">
      <c r="A21" s="102">
        <v>20</v>
      </c>
      <c r="B21" s="99" t="s">
        <v>19</v>
      </c>
      <c r="C21" s="97">
        <v>76704</v>
      </c>
      <c r="D21" s="97">
        <v>80867</v>
      </c>
      <c r="E21" s="97">
        <v>82286</v>
      </c>
      <c r="F21" s="97"/>
      <c r="G21" s="97"/>
      <c r="H21" s="97"/>
      <c r="I21" s="100">
        <f t="shared" si="0"/>
        <v>5.5865496989471195E-3</v>
      </c>
      <c r="J21" s="100">
        <f t="shared" si="1"/>
        <v>7.2773258239465996E-2</v>
      </c>
      <c r="K21" s="97">
        <f t="shared" si="2"/>
        <v>5582</v>
      </c>
      <c r="L21" s="101">
        <f t="shared" si="4"/>
        <v>8.9483665463825808E-3</v>
      </c>
      <c r="M21" s="98"/>
      <c r="N21" s="98">
        <f t="shared" si="3"/>
        <v>0</v>
      </c>
    </row>
    <row r="22" spans="1:14">
      <c r="A22" s="102">
        <v>21</v>
      </c>
      <c r="B22" s="99" t="s">
        <v>20</v>
      </c>
      <c r="C22" s="97">
        <v>21497</v>
      </c>
      <c r="D22" s="97">
        <v>23734</v>
      </c>
      <c r="E22" s="97">
        <v>24194</v>
      </c>
      <c r="F22" s="97"/>
      <c r="G22" s="97"/>
      <c r="H22" s="97"/>
      <c r="I22" s="100">
        <f t="shared" si="0"/>
        <v>1.6425756922967042E-3</v>
      </c>
      <c r="J22" s="100">
        <f t="shared" si="1"/>
        <v>0.12545936642322184</v>
      </c>
      <c r="K22" s="97">
        <f t="shared" si="2"/>
        <v>2697</v>
      </c>
      <c r="L22" s="101">
        <f t="shared" si="4"/>
        <v>4.3234941912565061E-3</v>
      </c>
      <c r="M22" s="98"/>
      <c r="N22" s="98">
        <f t="shared" si="3"/>
        <v>0</v>
      </c>
    </row>
    <row r="23" spans="1:14">
      <c r="A23" s="102">
        <v>22</v>
      </c>
      <c r="B23" s="99" t="s">
        <v>21</v>
      </c>
      <c r="C23" s="97">
        <v>203162</v>
      </c>
      <c r="D23" s="97">
        <v>211440</v>
      </c>
      <c r="E23" s="97">
        <v>212926</v>
      </c>
      <c r="F23" s="97"/>
      <c r="G23" s="97"/>
      <c r="H23" s="97"/>
      <c r="I23" s="100">
        <f t="shared" si="0"/>
        <v>1.445594245920344E-2</v>
      </c>
      <c r="J23" s="100">
        <f t="shared" si="1"/>
        <v>4.8060168732341681E-2</v>
      </c>
      <c r="K23" s="97">
        <f t="shared" si="2"/>
        <v>9764</v>
      </c>
      <c r="L23" s="101">
        <f t="shared" si="4"/>
        <v>1.5652427617140724E-2</v>
      </c>
      <c r="M23" s="98"/>
      <c r="N23" s="98">
        <f t="shared" si="3"/>
        <v>0</v>
      </c>
    </row>
    <row r="24" spans="1:14">
      <c r="A24" s="102">
        <v>23</v>
      </c>
      <c r="B24" s="99" t="s">
        <v>22</v>
      </c>
      <c r="C24" s="97">
        <v>229027</v>
      </c>
      <c r="D24" s="97">
        <v>232996</v>
      </c>
      <c r="E24" s="97">
        <v>234196</v>
      </c>
      <c r="F24" s="97"/>
      <c r="G24" s="97"/>
      <c r="H24" s="97"/>
      <c r="I24" s="100">
        <f t="shared" si="0"/>
        <v>1.59000023490584E-2</v>
      </c>
      <c r="J24" s="100">
        <f t="shared" si="1"/>
        <v>2.2569391381802147E-2</v>
      </c>
      <c r="K24" s="97">
        <f t="shared" si="2"/>
        <v>5169</v>
      </c>
      <c r="L24" s="101">
        <f t="shared" si="4"/>
        <v>8.2862964310733717E-3</v>
      </c>
      <c r="M24" s="98"/>
      <c r="N24" s="98">
        <f t="shared" si="3"/>
        <v>0</v>
      </c>
    </row>
    <row r="25" spans="1:14">
      <c r="A25" s="102">
        <v>24</v>
      </c>
      <c r="B25" s="99" t="s">
        <v>23</v>
      </c>
      <c r="C25" s="97">
        <v>147852</v>
      </c>
      <c r="D25" s="97">
        <v>166028</v>
      </c>
      <c r="E25" s="97">
        <v>166339</v>
      </c>
      <c r="F25" s="97"/>
      <c r="G25" s="97"/>
      <c r="H25" s="97"/>
      <c r="I25" s="100">
        <f t="shared" si="0"/>
        <v>1.1293064316811667E-2</v>
      </c>
      <c r="J25" s="100">
        <f t="shared" si="1"/>
        <v>0.12503719936152369</v>
      </c>
      <c r="K25" s="97">
        <f t="shared" si="2"/>
        <v>18487</v>
      </c>
      <c r="L25" s="101">
        <f t="shared" si="4"/>
        <v>2.9636053805620701E-2</v>
      </c>
      <c r="M25" s="98"/>
      <c r="N25" s="98">
        <f t="shared" si="3"/>
        <v>0</v>
      </c>
    </row>
    <row r="26" spans="1:14">
      <c r="A26" s="102">
        <v>25</v>
      </c>
      <c r="B26" s="99" t="s">
        <v>24</v>
      </c>
      <c r="C26" s="97">
        <v>371503</v>
      </c>
      <c r="D26" s="97">
        <v>380495</v>
      </c>
      <c r="E26" s="97">
        <v>380904</v>
      </c>
      <c r="F26" s="97"/>
      <c r="G26" s="97"/>
      <c r="H26" s="97"/>
      <c r="I26" s="100">
        <f t="shared" si="0"/>
        <v>2.5860281536686115E-2</v>
      </c>
      <c r="J26" s="100">
        <f t="shared" si="1"/>
        <v>2.5305313819807645E-2</v>
      </c>
      <c r="K26" s="97">
        <f t="shared" si="2"/>
        <v>9401</v>
      </c>
      <c r="L26" s="101">
        <f t="shared" si="4"/>
        <v>1.5070511268818101E-2</v>
      </c>
      <c r="M26" s="98"/>
      <c r="N26" s="98">
        <f t="shared" si="3"/>
        <v>0</v>
      </c>
    </row>
    <row r="27" spans="1:14">
      <c r="A27" s="102">
        <v>26</v>
      </c>
      <c r="B27" s="99" t="s">
        <v>25</v>
      </c>
      <c r="C27" s="97">
        <v>32399</v>
      </c>
      <c r="D27" s="97">
        <v>35227</v>
      </c>
      <c r="E27" s="97">
        <v>35361</v>
      </c>
      <c r="F27" s="97"/>
      <c r="G27" s="97"/>
      <c r="H27" s="97"/>
      <c r="I27" s="100">
        <f t="shared" si="0"/>
        <v>2.4007241074358835E-3</v>
      </c>
      <c r="J27" s="100">
        <f t="shared" si="1"/>
        <v>9.1422574770826256E-2</v>
      </c>
      <c r="K27" s="97">
        <f t="shared" si="2"/>
        <v>2962</v>
      </c>
      <c r="L27" s="101">
        <f t="shared" si="4"/>
        <v>4.7483091562854178E-3</v>
      </c>
      <c r="M27" s="98"/>
      <c r="N27" s="98">
        <f t="shared" si="3"/>
        <v>0</v>
      </c>
    </row>
    <row r="28" spans="1:14">
      <c r="A28" s="102">
        <v>27</v>
      </c>
      <c r="B28" s="99" t="s">
        <v>26</v>
      </c>
      <c r="C28" s="97">
        <v>137505</v>
      </c>
      <c r="D28" s="97">
        <v>148156</v>
      </c>
      <c r="E28" s="97">
        <v>149347</v>
      </c>
      <c r="F28" s="97"/>
      <c r="G28" s="97"/>
      <c r="H28" s="97"/>
      <c r="I28" s="100">
        <f t="shared" si="0"/>
        <v>1.0139445809598904E-2</v>
      </c>
      <c r="J28" s="100">
        <f t="shared" si="1"/>
        <v>8.6120504708919673E-2</v>
      </c>
      <c r="K28" s="97">
        <f t="shared" si="2"/>
        <v>11842</v>
      </c>
      <c r="L28" s="101">
        <f t="shared" si="4"/>
        <v>1.8983618173103282E-2</v>
      </c>
      <c r="M28" s="98"/>
      <c r="N28" s="98">
        <f t="shared" si="3"/>
        <v>0</v>
      </c>
    </row>
    <row r="29" spans="1:14">
      <c r="A29" s="102">
        <v>28</v>
      </c>
      <c r="B29" s="99" t="s">
        <v>27</v>
      </c>
      <c r="C29" s="97">
        <v>148803</v>
      </c>
      <c r="D29" s="97">
        <v>162466</v>
      </c>
      <c r="E29" s="97">
        <v>163258</v>
      </c>
      <c r="F29" s="97"/>
      <c r="G29" s="97"/>
      <c r="H29" s="97"/>
      <c r="I29" s="100">
        <f t="shared" si="0"/>
        <v>1.1083889492145794E-2</v>
      </c>
      <c r="J29" s="100">
        <f t="shared" si="1"/>
        <v>9.7141858699085371E-2</v>
      </c>
      <c r="K29" s="97">
        <f t="shared" si="2"/>
        <v>14455</v>
      </c>
      <c r="L29" s="101">
        <f t="shared" si="4"/>
        <v>2.3172454035822323E-2</v>
      </c>
      <c r="M29" s="98"/>
      <c r="N29" s="98">
        <f t="shared" si="3"/>
        <v>0</v>
      </c>
    </row>
    <row r="30" spans="1:14">
      <c r="A30" s="102">
        <v>29</v>
      </c>
      <c r="B30" s="99" t="s">
        <v>28</v>
      </c>
      <c r="C30" s="97">
        <v>195700</v>
      </c>
      <c r="D30" s="97">
        <v>203047</v>
      </c>
      <c r="E30" s="97">
        <v>204476</v>
      </c>
      <c r="F30" s="97"/>
      <c r="G30" s="97"/>
      <c r="H30" s="97"/>
      <c r="I30" s="100">
        <f t="shared" si="0"/>
        <v>1.3882256231216868E-2</v>
      </c>
      <c r="J30" s="100">
        <f t="shared" si="1"/>
        <v>4.4844149207971383E-2</v>
      </c>
      <c r="K30" s="97">
        <f t="shared" si="2"/>
        <v>8776</v>
      </c>
      <c r="L30" s="101">
        <f t="shared" si="4"/>
        <v>1.4068589181485762E-2</v>
      </c>
      <c r="M30" s="98"/>
      <c r="N30" s="98">
        <f t="shared" si="3"/>
        <v>0</v>
      </c>
    </row>
    <row r="31" spans="1:14">
      <c r="A31" s="102">
        <v>30</v>
      </c>
      <c r="B31" s="99" t="s">
        <v>29</v>
      </c>
      <c r="C31" s="97">
        <v>47861</v>
      </c>
      <c r="D31" s="97">
        <v>51556</v>
      </c>
      <c r="E31" s="97">
        <v>52835</v>
      </c>
      <c r="F31" s="97"/>
      <c r="G31" s="97"/>
      <c r="H31" s="97"/>
      <c r="I31" s="100">
        <f t="shared" si="0"/>
        <v>3.5870664917953365E-3</v>
      </c>
      <c r="J31" s="100">
        <f t="shared" si="1"/>
        <v>0.1039259522366854</v>
      </c>
      <c r="K31" s="97">
        <f t="shared" si="2"/>
        <v>4974</v>
      </c>
      <c r="L31" s="101">
        <f t="shared" si="4"/>
        <v>7.9736967398256822E-3</v>
      </c>
      <c r="M31" s="98"/>
      <c r="N31" s="98">
        <f t="shared" si="3"/>
        <v>0</v>
      </c>
    </row>
    <row r="32" spans="1:14">
      <c r="A32" s="102">
        <v>31</v>
      </c>
      <c r="B32" s="99" t="s">
        <v>30</v>
      </c>
      <c r="C32" s="97">
        <v>161524</v>
      </c>
      <c r="D32" s="97">
        <v>161015</v>
      </c>
      <c r="E32" s="97">
        <v>160260</v>
      </c>
      <c r="F32" s="97"/>
      <c r="G32" s="97"/>
      <c r="H32" s="97"/>
      <c r="I32" s="100">
        <f t="shared" si="0"/>
        <v>1.0880349691967836E-2</v>
      </c>
      <c r="J32" s="100">
        <f t="shared" si="1"/>
        <v>-7.8254624699735029E-3</v>
      </c>
      <c r="K32" s="97">
        <f t="shared" si="2"/>
        <v>-1264</v>
      </c>
      <c r="L32" s="101">
        <f t="shared" si="4"/>
        <v>-2.0262872294209209E-3</v>
      </c>
      <c r="M32" s="98"/>
      <c r="N32" s="98">
        <f t="shared" si="3"/>
        <v>0</v>
      </c>
    </row>
    <row r="33" spans="1:14">
      <c r="A33" s="102">
        <v>32</v>
      </c>
      <c r="B33" s="99" t="s">
        <v>31</v>
      </c>
      <c r="C33" s="97">
        <v>55871</v>
      </c>
      <c r="D33" s="97">
        <v>58446</v>
      </c>
      <c r="E33" s="97">
        <v>58538</v>
      </c>
      <c r="F33" s="97"/>
      <c r="G33" s="97"/>
      <c r="H33" s="97"/>
      <c r="I33" s="100">
        <f t="shared" si="0"/>
        <v>3.9742537767902984E-3</v>
      </c>
      <c r="J33" s="100">
        <f t="shared" si="1"/>
        <v>4.7734960892054909E-2</v>
      </c>
      <c r="K33" s="97">
        <f t="shared" si="2"/>
        <v>2667</v>
      </c>
      <c r="L33" s="101">
        <f t="shared" si="4"/>
        <v>4.2754019310645543E-3</v>
      </c>
      <c r="M33" s="98"/>
      <c r="N33" s="98">
        <f t="shared" si="3"/>
        <v>0</v>
      </c>
    </row>
    <row r="34" spans="1:14">
      <c r="A34" s="102">
        <v>33</v>
      </c>
      <c r="B34" s="99" t="s">
        <v>32</v>
      </c>
      <c r="C34" s="97">
        <v>143048</v>
      </c>
      <c r="D34" s="97">
        <v>140187</v>
      </c>
      <c r="E34" s="97">
        <v>140688</v>
      </c>
      <c r="F34" s="97"/>
      <c r="G34" s="97"/>
      <c r="H34" s="97"/>
      <c r="I34" s="100">
        <f t="shared" si="0"/>
        <v>9.5515701826005932E-3</v>
      </c>
      <c r="J34" s="100">
        <f t="shared" si="1"/>
        <v>-1.6497958727140539E-2</v>
      </c>
      <c r="K34" s="97">
        <f t="shared" si="2"/>
        <v>-2360</v>
      </c>
      <c r="L34" s="101">
        <f t="shared" si="4"/>
        <v>-3.7832578017669097E-3</v>
      </c>
      <c r="M34" s="98"/>
      <c r="N34" s="98">
        <f t="shared" si="3"/>
        <v>0</v>
      </c>
    </row>
    <row r="35" spans="1:14">
      <c r="A35" s="102">
        <v>35</v>
      </c>
      <c r="B35" s="99" t="s">
        <v>33</v>
      </c>
      <c r="C35" s="97">
        <v>98578</v>
      </c>
      <c r="D35" s="97">
        <v>101716</v>
      </c>
      <c r="E35" s="97">
        <v>102538</v>
      </c>
      <c r="F35" s="97"/>
      <c r="G35" s="97"/>
      <c r="H35" s="97"/>
      <c r="I35" s="100">
        <f t="shared" ref="I35:I66" si="5">E35/$E$92</f>
        <v>6.9614956739984897E-3</v>
      </c>
      <c r="J35" s="100">
        <f t="shared" ref="J35:J66" si="6">(E35-C35)/C35</f>
        <v>4.0171234961147516E-2</v>
      </c>
      <c r="K35" s="97">
        <f t="shared" ref="K35:K66" si="7">E35-C35</f>
        <v>3960</v>
      </c>
      <c r="L35" s="101">
        <f t="shared" si="4"/>
        <v>6.3481783453376963E-3</v>
      </c>
      <c r="M35" s="98"/>
      <c r="N35" s="98">
        <f t="shared" ref="N35:N66" si="8">H35-G35</f>
        <v>0</v>
      </c>
    </row>
    <row r="36" spans="1:14">
      <c r="A36" s="102">
        <v>36</v>
      </c>
      <c r="B36" s="99" t="s">
        <v>34</v>
      </c>
      <c r="C36" s="97">
        <v>17248</v>
      </c>
      <c r="D36" s="97">
        <v>15545</v>
      </c>
      <c r="E36" s="97">
        <v>15423</v>
      </c>
      <c r="F36" s="97"/>
      <c r="G36" s="97"/>
      <c r="H36" s="97"/>
      <c r="I36" s="100">
        <f t="shared" si="5"/>
        <v>1.0470961768327713E-3</v>
      </c>
      <c r="J36" s="100">
        <f t="shared" si="6"/>
        <v>-0.10580936920222635</v>
      </c>
      <c r="K36" s="97">
        <f t="shared" si="7"/>
        <v>-1825</v>
      </c>
      <c r="L36" s="101">
        <f t="shared" si="4"/>
        <v>-2.9256124950104278E-3</v>
      </c>
      <c r="M36" s="98"/>
      <c r="N36" s="98">
        <f t="shared" si="8"/>
        <v>0</v>
      </c>
    </row>
    <row r="37" spans="1:14">
      <c r="A37" s="102">
        <v>37</v>
      </c>
      <c r="B37" s="99" t="s">
        <v>35</v>
      </c>
      <c r="C37" s="97">
        <v>15265</v>
      </c>
      <c r="D37" s="97">
        <v>14105</v>
      </c>
      <c r="E37" s="97">
        <v>14060</v>
      </c>
      <c r="F37" s="97"/>
      <c r="G37" s="97"/>
      <c r="H37" s="97"/>
      <c r="I37" s="100">
        <f t="shared" si="5"/>
        <v>9.5455956988061764E-4</v>
      </c>
      <c r="J37" s="100">
        <f t="shared" si="6"/>
        <v>-7.8938748771699971E-2</v>
      </c>
      <c r="K37" s="97">
        <f t="shared" si="7"/>
        <v>-1205</v>
      </c>
      <c r="L37" s="101">
        <f t="shared" si="4"/>
        <v>-1.9317057843767484E-3</v>
      </c>
      <c r="M37" s="98"/>
      <c r="N37" s="98">
        <f t="shared" si="8"/>
        <v>0</v>
      </c>
    </row>
    <row r="38" spans="1:14">
      <c r="A38" s="102">
        <v>38</v>
      </c>
      <c r="B38" s="99" t="s">
        <v>36</v>
      </c>
      <c r="C38" s="97">
        <v>95363</v>
      </c>
      <c r="D38" s="97">
        <v>85462</v>
      </c>
      <c r="E38" s="97">
        <v>82010</v>
      </c>
      <c r="F38" s="97"/>
      <c r="G38" s="97"/>
      <c r="H38" s="97"/>
      <c r="I38" s="100">
        <f t="shared" si="5"/>
        <v>5.5678115452282677E-3</v>
      </c>
      <c r="J38" s="100">
        <f t="shared" si="6"/>
        <v>-0.14002286001908498</v>
      </c>
      <c r="K38" s="97">
        <f t="shared" si="7"/>
        <v>-13353</v>
      </c>
      <c r="L38" s="101">
        <f t="shared" si="4"/>
        <v>-2.1405865011437944E-2</v>
      </c>
      <c r="M38" s="98"/>
      <c r="N38" s="98">
        <f t="shared" si="8"/>
        <v>0</v>
      </c>
    </row>
    <row r="39" spans="1:14">
      <c r="A39" s="102">
        <v>39</v>
      </c>
      <c r="B39" s="99" t="s">
        <v>37</v>
      </c>
      <c r="C39" s="97">
        <v>1451</v>
      </c>
      <c r="D39" s="97">
        <v>2512</v>
      </c>
      <c r="E39" s="97">
        <v>2656</v>
      </c>
      <c r="F39" s="97"/>
      <c r="G39" s="97"/>
      <c r="H39" s="97"/>
      <c r="I39" s="100">
        <f t="shared" si="5"/>
        <v>1.8032078361329449E-4</v>
      </c>
      <c r="J39" s="100">
        <f t="shared" si="6"/>
        <v>0.83046175051688487</v>
      </c>
      <c r="K39" s="97">
        <f t="shared" si="7"/>
        <v>1205</v>
      </c>
      <c r="L39" s="101">
        <f t="shared" si="4"/>
        <v>1.9317057843767484E-3</v>
      </c>
      <c r="M39" s="98"/>
      <c r="N39" s="98">
        <f t="shared" si="8"/>
        <v>0</v>
      </c>
    </row>
    <row r="40" spans="1:14" s="19" customFormat="1">
      <c r="A40" s="102">
        <v>41</v>
      </c>
      <c r="B40" s="99" t="s">
        <v>38</v>
      </c>
      <c r="C40" s="97">
        <v>1332782</v>
      </c>
      <c r="D40" s="97">
        <v>1329784</v>
      </c>
      <c r="E40" s="97">
        <v>1351040</v>
      </c>
      <c r="F40" s="97"/>
      <c r="G40" s="97"/>
      <c r="H40" s="97"/>
      <c r="I40" s="100">
        <f t="shared" si="5"/>
        <v>9.1724620291003534E-2</v>
      </c>
      <c r="J40" s="100">
        <f t="shared" si="6"/>
        <v>1.3699164604563987E-2</v>
      </c>
      <c r="K40" s="97">
        <f t="shared" si="7"/>
        <v>18258</v>
      </c>
      <c r="L40" s="101">
        <f t="shared" si="4"/>
        <v>2.9268949552822134E-2</v>
      </c>
      <c r="M40" s="98"/>
      <c r="N40" s="98">
        <f t="shared" si="8"/>
        <v>0</v>
      </c>
    </row>
    <row r="41" spans="1:14">
      <c r="A41" s="102">
        <v>42</v>
      </c>
      <c r="B41" s="99" t="s">
        <v>39</v>
      </c>
      <c r="C41" s="97">
        <v>409847</v>
      </c>
      <c r="D41" s="97">
        <v>416679</v>
      </c>
      <c r="E41" s="97">
        <v>430591</v>
      </c>
      <c r="F41" s="97"/>
      <c r="G41" s="97"/>
      <c r="H41" s="97"/>
      <c r="I41" s="100">
        <f t="shared" si="5"/>
        <v>2.9233624449108465E-2</v>
      </c>
      <c r="J41" s="100">
        <f t="shared" si="6"/>
        <v>5.0614009618223384E-2</v>
      </c>
      <c r="K41" s="97">
        <f t="shared" si="7"/>
        <v>20744</v>
      </c>
      <c r="L41" s="101">
        <f t="shared" si="4"/>
        <v>3.3254194847395245E-2</v>
      </c>
      <c r="M41" s="98"/>
      <c r="N41" s="98">
        <f t="shared" si="8"/>
        <v>0</v>
      </c>
    </row>
    <row r="42" spans="1:14">
      <c r="A42" s="102">
        <v>43</v>
      </c>
      <c r="B42" s="99" t="s">
        <v>40</v>
      </c>
      <c r="C42" s="97">
        <v>327065</v>
      </c>
      <c r="D42" s="97">
        <v>318160</v>
      </c>
      <c r="E42" s="97">
        <v>317697</v>
      </c>
      <c r="F42" s="97"/>
      <c r="G42" s="97"/>
      <c r="H42" s="97"/>
      <c r="I42" s="100">
        <f t="shared" si="5"/>
        <v>2.1569040659485245E-2</v>
      </c>
      <c r="J42" s="100">
        <f t="shared" si="6"/>
        <v>-2.8642624554752114E-2</v>
      </c>
      <c r="K42" s="97">
        <f t="shared" si="7"/>
        <v>-9368</v>
      </c>
      <c r="L42" s="101">
        <f t="shared" si="4"/>
        <v>-1.5017609782606953E-2</v>
      </c>
      <c r="M42" s="98"/>
      <c r="N42" s="98">
        <f t="shared" si="8"/>
        <v>0</v>
      </c>
    </row>
    <row r="43" spans="1:14" s="19" customFormat="1">
      <c r="A43" s="102">
        <v>45</v>
      </c>
      <c r="B43" s="99" t="s">
        <v>41</v>
      </c>
      <c r="C43" s="97">
        <v>208041</v>
      </c>
      <c r="D43" s="97">
        <v>218372</v>
      </c>
      <c r="E43" s="97">
        <v>218794</v>
      </c>
      <c r="F43" s="97"/>
      <c r="G43" s="97"/>
      <c r="H43" s="97"/>
      <c r="I43" s="100">
        <f t="shared" si="5"/>
        <v>1.4854331901312934E-2</v>
      </c>
      <c r="J43" s="100">
        <f t="shared" si="6"/>
        <v>5.1686927096101253E-2</v>
      </c>
      <c r="K43" s="97">
        <f t="shared" si="7"/>
        <v>10753</v>
      </c>
      <c r="L43" s="101">
        <f t="shared" si="4"/>
        <v>1.7237869128135415E-2</v>
      </c>
      <c r="M43" s="98"/>
      <c r="N43" s="98">
        <f t="shared" si="8"/>
        <v>0</v>
      </c>
    </row>
    <row r="44" spans="1:14" s="19" customFormat="1">
      <c r="A44" s="102">
        <v>46</v>
      </c>
      <c r="B44" s="99" t="s">
        <v>42</v>
      </c>
      <c r="C44" s="97">
        <v>690477</v>
      </c>
      <c r="D44" s="97">
        <v>719975</v>
      </c>
      <c r="E44" s="97">
        <v>724057</v>
      </c>
      <c r="F44" s="97"/>
      <c r="G44" s="97"/>
      <c r="H44" s="97"/>
      <c r="I44" s="100">
        <f t="shared" si="5"/>
        <v>4.9157577417428898E-2</v>
      </c>
      <c r="J44" s="100">
        <f t="shared" si="6"/>
        <v>4.8633046430221427E-2</v>
      </c>
      <c r="K44" s="97">
        <f t="shared" si="7"/>
        <v>33580</v>
      </c>
      <c r="L44" s="101">
        <f t="shared" si="4"/>
        <v>5.3831269908191877E-2</v>
      </c>
      <c r="M44" s="98"/>
      <c r="N44" s="98">
        <f t="shared" si="8"/>
        <v>0</v>
      </c>
    </row>
    <row r="45" spans="1:14" s="19" customFormat="1">
      <c r="A45" s="102">
        <v>47</v>
      </c>
      <c r="B45" s="99" t="s">
        <v>43</v>
      </c>
      <c r="C45" s="97">
        <v>1279400</v>
      </c>
      <c r="D45" s="97">
        <v>1313157</v>
      </c>
      <c r="E45" s="97">
        <v>1324346</v>
      </c>
      <c r="F45" s="97"/>
      <c r="G45" s="97"/>
      <c r="H45" s="97"/>
      <c r="I45" s="100">
        <f t="shared" si="5"/>
        <v>8.9912314945456359E-2</v>
      </c>
      <c r="J45" s="100">
        <f t="shared" si="6"/>
        <v>3.5130529935907456E-2</v>
      </c>
      <c r="K45" s="97">
        <f t="shared" si="7"/>
        <v>44946</v>
      </c>
      <c r="L45" s="101">
        <f t="shared" si="4"/>
        <v>7.2051824219582852E-2</v>
      </c>
      <c r="M45" s="98"/>
      <c r="N45" s="98">
        <f t="shared" si="8"/>
        <v>0</v>
      </c>
    </row>
    <row r="46" spans="1:14">
      <c r="A46" s="102">
        <v>49</v>
      </c>
      <c r="B46" s="99" t="s">
        <v>44</v>
      </c>
      <c r="C46" s="97">
        <v>543430</v>
      </c>
      <c r="D46" s="97">
        <v>542094</v>
      </c>
      <c r="E46" s="97">
        <v>545259</v>
      </c>
      <c r="F46" s="97"/>
      <c r="G46" s="97"/>
      <c r="H46" s="97"/>
      <c r="I46" s="100">
        <f t="shared" si="5"/>
        <v>3.7018648400678214E-2</v>
      </c>
      <c r="J46" s="100">
        <f t="shared" si="6"/>
        <v>3.3656588705077012E-3</v>
      </c>
      <c r="K46" s="97">
        <f t="shared" si="7"/>
        <v>1829</v>
      </c>
      <c r="L46" s="101">
        <f t="shared" si="4"/>
        <v>2.9320247963693551E-3</v>
      </c>
      <c r="M46" s="98"/>
      <c r="N46" s="98">
        <f t="shared" si="8"/>
        <v>0</v>
      </c>
    </row>
    <row r="47" spans="1:14">
      <c r="A47" s="102">
        <v>50</v>
      </c>
      <c r="B47" s="99" t="s">
        <v>45</v>
      </c>
      <c r="C47" s="97">
        <v>16347</v>
      </c>
      <c r="D47" s="97">
        <v>15412</v>
      </c>
      <c r="E47" s="97">
        <v>16392</v>
      </c>
      <c r="F47" s="97"/>
      <c r="G47" s="97"/>
      <c r="H47" s="97"/>
      <c r="I47" s="100">
        <f t="shared" si="5"/>
        <v>1.1128833904326518E-3</v>
      </c>
      <c r="J47" s="100">
        <f t="shared" si="6"/>
        <v>2.7527986786566342E-3</v>
      </c>
      <c r="K47" s="97">
        <f t="shared" si="7"/>
        <v>45</v>
      </c>
      <c r="L47" s="101">
        <f t="shared" si="4"/>
        <v>7.2138390287928365E-5</v>
      </c>
      <c r="M47" s="98"/>
      <c r="N47" s="98">
        <f t="shared" si="8"/>
        <v>0</v>
      </c>
    </row>
    <row r="48" spans="1:14">
      <c r="A48" s="102">
        <v>51</v>
      </c>
      <c r="B48" s="99" t="s">
        <v>46</v>
      </c>
      <c r="C48" s="97">
        <v>25037</v>
      </c>
      <c r="D48" s="97">
        <v>25678</v>
      </c>
      <c r="E48" s="97">
        <v>25949</v>
      </c>
      <c r="F48" s="97"/>
      <c r="G48" s="97"/>
      <c r="H48" s="97"/>
      <c r="I48" s="100">
        <f t="shared" si="5"/>
        <v>1.761725908878531E-3</v>
      </c>
      <c r="J48" s="100">
        <f t="shared" si="6"/>
        <v>3.6426089387706195E-2</v>
      </c>
      <c r="K48" s="97">
        <f t="shared" si="7"/>
        <v>912</v>
      </c>
      <c r="L48" s="101">
        <f t="shared" si="4"/>
        <v>1.4620047098353481E-3</v>
      </c>
      <c r="M48" s="98"/>
      <c r="N48" s="98">
        <f t="shared" si="8"/>
        <v>0</v>
      </c>
    </row>
    <row r="49" spans="1:14">
      <c r="A49" s="102">
        <v>52</v>
      </c>
      <c r="B49" s="99" t="s">
        <v>47</v>
      </c>
      <c r="C49" s="97">
        <v>238432</v>
      </c>
      <c r="D49" s="97">
        <v>244401</v>
      </c>
      <c r="E49" s="97">
        <v>248227</v>
      </c>
      <c r="F49" s="97"/>
      <c r="G49" s="97"/>
      <c r="H49" s="97"/>
      <c r="I49" s="100">
        <f t="shared" si="5"/>
        <v>1.6852593054961312E-2</v>
      </c>
      <c r="J49" s="100">
        <f t="shared" si="6"/>
        <v>4.1080895181854787E-2</v>
      </c>
      <c r="K49" s="97">
        <f t="shared" si="7"/>
        <v>9795</v>
      </c>
      <c r="L49" s="101">
        <f t="shared" si="4"/>
        <v>1.5702122952672405E-2</v>
      </c>
      <c r="M49" s="98"/>
      <c r="N49" s="98">
        <f t="shared" si="8"/>
        <v>0</v>
      </c>
    </row>
    <row r="50" spans="1:14">
      <c r="A50" s="102">
        <v>53</v>
      </c>
      <c r="B50" s="99" t="s">
        <v>48</v>
      </c>
      <c r="C50" s="97">
        <v>34722</v>
      </c>
      <c r="D50" s="97">
        <v>39839</v>
      </c>
      <c r="E50" s="97">
        <v>40709</v>
      </c>
      <c r="F50" s="97"/>
      <c r="G50" s="97"/>
      <c r="H50" s="97"/>
      <c r="I50" s="100">
        <f t="shared" si="5"/>
        <v>2.7638097816692791E-3</v>
      </c>
      <c r="J50" s="100">
        <f t="shared" si="6"/>
        <v>0.17242670353090259</v>
      </c>
      <c r="K50" s="97">
        <f t="shared" si="7"/>
        <v>5987</v>
      </c>
      <c r="L50" s="101">
        <f t="shared" si="4"/>
        <v>9.5976120589739353E-3</v>
      </c>
      <c r="M50" s="98"/>
      <c r="N50" s="98">
        <f t="shared" si="8"/>
        <v>0</v>
      </c>
    </row>
    <row r="51" spans="1:14" s="19" customFormat="1">
      <c r="A51" s="102">
        <v>55</v>
      </c>
      <c r="B51" s="99" t="s">
        <v>49</v>
      </c>
      <c r="C51" s="97">
        <v>296534</v>
      </c>
      <c r="D51" s="97">
        <v>298798</v>
      </c>
      <c r="E51" s="97">
        <v>345779</v>
      </c>
      <c r="F51" s="97"/>
      <c r="G51" s="97"/>
      <c r="H51" s="97"/>
      <c r="I51" s="100">
        <f t="shared" si="5"/>
        <v>2.3475579908517074E-2</v>
      </c>
      <c r="J51" s="100">
        <f t="shared" si="6"/>
        <v>0.16606864642840283</v>
      </c>
      <c r="K51" s="97">
        <f t="shared" si="7"/>
        <v>49245</v>
      </c>
      <c r="L51" s="101">
        <f t="shared" si="4"/>
        <v>7.8943445105089605E-2</v>
      </c>
      <c r="M51" s="98"/>
      <c r="N51" s="98">
        <f t="shared" si="8"/>
        <v>0</v>
      </c>
    </row>
    <row r="52" spans="1:14" s="19" customFormat="1">
      <c r="A52" s="102">
        <v>56</v>
      </c>
      <c r="B52" s="99" t="s">
        <v>50</v>
      </c>
      <c r="C52" s="97">
        <v>630463</v>
      </c>
      <c r="D52" s="97">
        <v>659526</v>
      </c>
      <c r="E52" s="97">
        <v>663398</v>
      </c>
      <c r="F52" s="97"/>
      <c r="G52" s="97"/>
      <c r="H52" s="97"/>
      <c r="I52" s="100">
        <f t="shared" si="5"/>
        <v>4.5039325002820908E-2</v>
      </c>
      <c r="J52" s="100">
        <f t="shared" si="6"/>
        <v>5.2239385975069115E-2</v>
      </c>
      <c r="K52" s="97">
        <f t="shared" si="7"/>
        <v>32935</v>
      </c>
      <c r="L52" s="101">
        <f t="shared" si="4"/>
        <v>5.2797286314064905E-2</v>
      </c>
      <c r="M52" s="98"/>
      <c r="N52" s="98">
        <f t="shared" si="8"/>
        <v>0</v>
      </c>
    </row>
    <row r="53" spans="1:14">
      <c r="A53" s="102">
        <v>58</v>
      </c>
      <c r="B53" s="99" t="s">
        <v>51</v>
      </c>
      <c r="C53" s="97">
        <v>20913</v>
      </c>
      <c r="D53" s="97">
        <v>24851</v>
      </c>
      <c r="E53" s="97">
        <v>25027</v>
      </c>
      <c r="F53" s="97"/>
      <c r="G53" s="97"/>
      <c r="H53" s="97"/>
      <c r="I53" s="100">
        <f t="shared" si="5"/>
        <v>1.6991296127597593E-3</v>
      </c>
      <c r="J53" s="100">
        <f t="shared" si="6"/>
        <v>0.19671974370009085</v>
      </c>
      <c r="K53" s="97">
        <f t="shared" si="7"/>
        <v>4114</v>
      </c>
      <c r="L53" s="101">
        <f t="shared" si="4"/>
        <v>6.5950519476563841E-3</v>
      </c>
      <c r="M53" s="98"/>
      <c r="N53" s="98">
        <f t="shared" si="8"/>
        <v>0</v>
      </c>
    </row>
    <row r="54" spans="1:14">
      <c r="A54" s="102">
        <v>59</v>
      </c>
      <c r="B54" s="99" t="s">
        <v>52</v>
      </c>
      <c r="C54" s="97">
        <v>17133</v>
      </c>
      <c r="D54" s="97">
        <v>16759</v>
      </c>
      <c r="E54" s="97">
        <v>16049</v>
      </c>
      <c r="F54" s="97"/>
      <c r="G54" s="97"/>
      <c r="H54" s="97"/>
      <c r="I54" s="100">
        <f t="shared" si="5"/>
        <v>1.0895964820066878E-3</v>
      </c>
      <c r="J54" s="100">
        <f t="shared" si="6"/>
        <v>-6.3269713418548992E-2</v>
      </c>
      <c r="K54" s="97">
        <f t="shared" si="7"/>
        <v>-1084</v>
      </c>
      <c r="L54" s="101">
        <f t="shared" si="4"/>
        <v>-1.7377336682692078E-3</v>
      </c>
      <c r="M54" s="98"/>
      <c r="N54" s="98">
        <f t="shared" si="8"/>
        <v>0</v>
      </c>
    </row>
    <row r="55" spans="1:14">
      <c r="A55" s="102">
        <v>60</v>
      </c>
      <c r="B55" s="99" t="s">
        <v>53</v>
      </c>
      <c r="C55" s="97">
        <v>9980</v>
      </c>
      <c r="D55" s="97">
        <v>10291</v>
      </c>
      <c r="E55" s="97">
        <v>10791</v>
      </c>
      <c r="F55" s="97"/>
      <c r="G55" s="97"/>
      <c r="H55" s="97"/>
      <c r="I55" s="100">
        <f t="shared" si="5"/>
        <v>7.3262107529030896E-4</v>
      </c>
      <c r="J55" s="100">
        <f t="shared" si="6"/>
        <v>8.1262525050100204E-2</v>
      </c>
      <c r="K55" s="97">
        <f t="shared" si="7"/>
        <v>811</v>
      </c>
      <c r="L55" s="101">
        <f t="shared" si="4"/>
        <v>1.3000941005224423E-3</v>
      </c>
      <c r="M55" s="98"/>
      <c r="N55" s="98">
        <f t="shared" si="8"/>
        <v>0</v>
      </c>
    </row>
    <row r="56" spans="1:14">
      <c r="A56" s="102">
        <v>61</v>
      </c>
      <c r="B56" s="99" t="s">
        <v>54</v>
      </c>
      <c r="C56" s="97">
        <v>23706</v>
      </c>
      <c r="D56" s="97">
        <v>23852</v>
      </c>
      <c r="E56" s="97">
        <v>23611</v>
      </c>
      <c r="F56" s="97"/>
      <c r="G56" s="97"/>
      <c r="H56" s="97"/>
      <c r="I56" s="100">
        <f t="shared" si="5"/>
        <v>1.6029947371586958E-3</v>
      </c>
      <c r="J56" s="100">
        <f t="shared" si="6"/>
        <v>-4.0074242807727999E-3</v>
      </c>
      <c r="K56" s="97">
        <f t="shared" si="7"/>
        <v>-95</v>
      </c>
      <c r="L56" s="101">
        <f t="shared" si="4"/>
        <v>-1.5229215727451543E-4</v>
      </c>
      <c r="M56" s="98"/>
      <c r="N56" s="98">
        <f t="shared" si="8"/>
        <v>0</v>
      </c>
    </row>
    <row r="57" spans="1:14">
      <c r="A57" s="102">
        <v>62</v>
      </c>
      <c r="B57" s="99" t="s">
        <v>55</v>
      </c>
      <c r="C57" s="97">
        <v>74661</v>
      </c>
      <c r="D57" s="97">
        <v>77420</v>
      </c>
      <c r="E57" s="97">
        <v>77422</v>
      </c>
      <c r="F57" s="97"/>
      <c r="G57" s="97"/>
      <c r="H57" s="97"/>
      <c r="I57" s="100">
        <f t="shared" si="5"/>
        <v>5.2563236855830142E-3</v>
      </c>
      <c r="J57" s="100">
        <f t="shared" si="6"/>
        <v>3.6980485126103323E-2</v>
      </c>
      <c r="K57" s="97">
        <f t="shared" si="7"/>
        <v>2761</v>
      </c>
      <c r="L57" s="101">
        <f t="shared" si="4"/>
        <v>4.4260910129993378E-3</v>
      </c>
      <c r="M57" s="98"/>
      <c r="N57" s="98">
        <f t="shared" si="8"/>
        <v>0</v>
      </c>
    </row>
    <row r="58" spans="1:14">
      <c r="A58" s="102">
        <v>63</v>
      </c>
      <c r="B58" s="99" t="s">
        <v>56</v>
      </c>
      <c r="C58" s="97">
        <v>54516</v>
      </c>
      <c r="D58" s="97">
        <v>43598</v>
      </c>
      <c r="E58" s="97">
        <v>42990</v>
      </c>
      <c r="F58" s="97"/>
      <c r="G58" s="97"/>
      <c r="H58" s="97"/>
      <c r="I58" s="100">
        <f t="shared" si="5"/>
        <v>2.9186711172950034E-3</v>
      </c>
      <c r="J58" s="100">
        <f t="shared" si="6"/>
        <v>-0.21142416905128769</v>
      </c>
      <c r="K58" s="97">
        <f t="shared" si="7"/>
        <v>-11526</v>
      </c>
      <c r="L58" s="101">
        <f t="shared" si="4"/>
        <v>-1.847704636574805E-2</v>
      </c>
      <c r="M58" s="98"/>
      <c r="N58" s="98">
        <f t="shared" si="8"/>
        <v>0</v>
      </c>
    </row>
    <row r="59" spans="1:14">
      <c r="A59" s="102">
        <v>64</v>
      </c>
      <c r="B59" s="99" t="s">
        <v>57</v>
      </c>
      <c r="C59" s="97">
        <v>88175</v>
      </c>
      <c r="D59" s="97">
        <v>87366</v>
      </c>
      <c r="E59" s="97">
        <v>87751</v>
      </c>
      <c r="F59" s="97"/>
      <c r="G59" s="97"/>
      <c r="H59" s="97"/>
      <c r="I59" s="100">
        <f t="shared" si="5"/>
        <v>5.9575787209526368E-3</v>
      </c>
      <c r="J59" s="100">
        <f t="shared" si="6"/>
        <v>-4.8086192231358094E-3</v>
      </c>
      <c r="K59" s="97">
        <f t="shared" si="7"/>
        <v>-424</v>
      </c>
      <c r="L59" s="101">
        <f t="shared" si="4"/>
        <v>-6.797039440462583E-4</v>
      </c>
      <c r="M59" s="98"/>
      <c r="N59" s="98">
        <f t="shared" si="8"/>
        <v>0</v>
      </c>
    </row>
    <row r="60" spans="1:14">
      <c r="A60" s="102">
        <v>65</v>
      </c>
      <c r="B60" s="99" t="s">
        <v>58</v>
      </c>
      <c r="C60" s="97">
        <v>24338</v>
      </c>
      <c r="D60" s="97">
        <v>23860</v>
      </c>
      <c r="E60" s="97">
        <v>23730</v>
      </c>
      <c r="F60" s="97"/>
      <c r="G60" s="97"/>
      <c r="H60" s="97"/>
      <c r="I60" s="100">
        <f t="shared" si="5"/>
        <v>1.6110738686534178E-3</v>
      </c>
      <c r="J60" s="100">
        <f t="shared" si="6"/>
        <v>-2.4981510395266662E-2</v>
      </c>
      <c r="K60" s="97">
        <f t="shared" si="7"/>
        <v>-608</v>
      </c>
      <c r="L60" s="101">
        <f t="shared" si="4"/>
        <v>-9.746698065568988E-4</v>
      </c>
      <c r="M60" s="98"/>
      <c r="N60" s="98">
        <f t="shared" si="8"/>
        <v>0</v>
      </c>
    </row>
    <row r="61" spans="1:14">
      <c r="A61" s="102">
        <v>66</v>
      </c>
      <c r="B61" s="99" t="s">
        <v>59</v>
      </c>
      <c r="C61" s="97">
        <v>49942</v>
      </c>
      <c r="D61" s="97">
        <v>49435</v>
      </c>
      <c r="E61" s="97">
        <v>49281</v>
      </c>
      <c r="F61" s="97"/>
      <c r="G61" s="97"/>
      <c r="H61" s="97"/>
      <c r="I61" s="100">
        <f t="shared" si="5"/>
        <v>3.345778816734475E-3</v>
      </c>
      <c r="J61" s="100">
        <f t="shared" si="6"/>
        <v>-1.3235353009491009E-2</v>
      </c>
      <c r="K61" s="97">
        <f t="shared" si="7"/>
        <v>-661</v>
      </c>
      <c r="L61" s="101">
        <f t="shared" si="4"/>
        <v>-1.0596327995626811E-3</v>
      </c>
      <c r="M61" s="98"/>
      <c r="N61" s="98">
        <f t="shared" si="8"/>
        <v>0</v>
      </c>
    </row>
    <row r="62" spans="1:14">
      <c r="A62" s="102">
        <v>68</v>
      </c>
      <c r="B62" s="99" t="s">
        <v>60</v>
      </c>
      <c r="C62" s="97">
        <v>118410</v>
      </c>
      <c r="D62" s="97">
        <v>125989</v>
      </c>
      <c r="E62" s="97">
        <v>127506</v>
      </c>
      <c r="F62" s="97"/>
      <c r="G62" s="97"/>
      <c r="H62" s="97"/>
      <c r="I62" s="100">
        <f t="shared" si="5"/>
        <v>8.6566196669415375E-3</v>
      </c>
      <c r="J62" s="100">
        <f t="shared" si="6"/>
        <v>7.6817836331390929E-2</v>
      </c>
      <c r="K62" s="97">
        <f t="shared" si="7"/>
        <v>9096</v>
      </c>
      <c r="L62" s="101">
        <f t="shared" si="4"/>
        <v>1.458157329019992E-2</v>
      </c>
      <c r="M62" s="98"/>
      <c r="N62" s="98">
        <f t="shared" si="8"/>
        <v>0</v>
      </c>
    </row>
    <row r="63" spans="1:14">
      <c r="A63" s="102">
        <v>69</v>
      </c>
      <c r="B63" s="99" t="s">
        <v>61</v>
      </c>
      <c r="C63" s="97">
        <v>142558</v>
      </c>
      <c r="D63" s="97">
        <v>144878</v>
      </c>
      <c r="E63" s="97">
        <v>145209</v>
      </c>
      <c r="F63" s="97"/>
      <c r="G63" s="97"/>
      <c r="H63" s="97"/>
      <c r="I63" s="100">
        <f t="shared" si="5"/>
        <v>9.8585092875387338E-3</v>
      </c>
      <c r="J63" s="100">
        <f t="shared" si="6"/>
        <v>1.8595939898146719E-2</v>
      </c>
      <c r="K63" s="97">
        <f t="shared" si="7"/>
        <v>2651</v>
      </c>
      <c r="L63" s="101">
        <f t="shared" si="4"/>
        <v>4.2497527256288468E-3</v>
      </c>
      <c r="M63" s="98"/>
      <c r="N63" s="98">
        <f t="shared" si="8"/>
        <v>0</v>
      </c>
    </row>
    <row r="64" spans="1:14">
      <c r="A64" s="102">
        <v>70</v>
      </c>
      <c r="B64" s="99" t="s">
        <v>62</v>
      </c>
      <c r="C64" s="97">
        <v>221204</v>
      </c>
      <c r="D64" s="97">
        <v>213324</v>
      </c>
      <c r="E64" s="97">
        <v>217776</v>
      </c>
      <c r="F64" s="97"/>
      <c r="G64" s="97"/>
      <c r="H64" s="97"/>
      <c r="I64" s="100">
        <f t="shared" si="5"/>
        <v>1.4785217986509345E-2</v>
      </c>
      <c r="J64" s="100">
        <f t="shared" si="6"/>
        <v>-1.5497007287390825E-2</v>
      </c>
      <c r="K64" s="97">
        <f t="shared" si="7"/>
        <v>-3428</v>
      </c>
      <c r="L64" s="101">
        <f t="shared" si="4"/>
        <v>-5.4953422646004096E-3</v>
      </c>
      <c r="M64" s="98"/>
      <c r="N64" s="98">
        <f t="shared" si="8"/>
        <v>0</v>
      </c>
    </row>
    <row r="65" spans="1:14">
      <c r="A65" s="102">
        <v>71</v>
      </c>
      <c r="B65" s="99" t="s">
        <v>63</v>
      </c>
      <c r="C65" s="97">
        <v>153289</v>
      </c>
      <c r="D65" s="97">
        <v>158625</v>
      </c>
      <c r="E65" s="97">
        <v>159273</v>
      </c>
      <c r="F65" s="97"/>
      <c r="G65" s="97"/>
      <c r="H65" s="97"/>
      <c r="I65" s="100">
        <f t="shared" si="5"/>
        <v>1.0813340424864553E-2</v>
      </c>
      <c r="J65" s="100">
        <f t="shared" si="6"/>
        <v>3.9037373849395589E-2</v>
      </c>
      <c r="K65" s="97">
        <f t="shared" si="7"/>
        <v>5984</v>
      </c>
      <c r="L65" s="101">
        <f t="shared" si="4"/>
        <v>9.5928028329547409E-3</v>
      </c>
      <c r="M65" s="98"/>
      <c r="N65" s="98">
        <f t="shared" si="8"/>
        <v>0</v>
      </c>
    </row>
    <row r="66" spans="1:14">
      <c r="A66" s="102">
        <v>72</v>
      </c>
      <c r="B66" s="99" t="s">
        <v>64</v>
      </c>
      <c r="C66" s="97">
        <v>12067</v>
      </c>
      <c r="D66" s="97">
        <v>12298</v>
      </c>
      <c r="E66" s="97">
        <v>12675</v>
      </c>
      <c r="F66" s="97"/>
      <c r="G66" s="97"/>
      <c r="H66" s="97"/>
      <c r="I66" s="100">
        <f t="shared" si="5"/>
        <v>8.6052934197985975E-4</v>
      </c>
      <c r="J66" s="100">
        <f t="shared" si="6"/>
        <v>5.0385348471036713E-2</v>
      </c>
      <c r="K66" s="97">
        <f t="shared" si="7"/>
        <v>608</v>
      </c>
      <c r="L66" s="101">
        <f t="shared" si="4"/>
        <v>9.746698065568988E-4</v>
      </c>
      <c r="M66" s="98"/>
      <c r="N66" s="98">
        <f t="shared" si="8"/>
        <v>0</v>
      </c>
    </row>
    <row r="67" spans="1:14">
      <c r="A67" s="102">
        <v>73</v>
      </c>
      <c r="B67" s="99" t="s">
        <v>65</v>
      </c>
      <c r="C67" s="97">
        <v>57341</v>
      </c>
      <c r="D67" s="97">
        <v>57127</v>
      </c>
      <c r="E67" s="97">
        <v>58713</v>
      </c>
      <c r="F67" s="97"/>
      <c r="G67" s="97"/>
      <c r="H67" s="97"/>
      <c r="I67" s="100">
        <f t="shared" ref="I67:I92" si="9">E67/$E$92</f>
        <v>3.9861348525178312E-3</v>
      </c>
      <c r="J67" s="100">
        <f t="shared" ref="J67:J92" si="10">(E67-C67)/C67</f>
        <v>2.3927033013027326E-2</v>
      </c>
      <c r="K67" s="97">
        <f t="shared" ref="K67:K92" si="11">E67-C67</f>
        <v>1372</v>
      </c>
      <c r="L67" s="101">
        <f t="shared" si="4"/>
        <v>2.1994193661119491E-3</v>
      </c>
      <c r="M67" s="98"/>
      <c r="N67" s="98">
        <f t="shared" ref="N67:N92" si="12">H67-G67</f>
        <v>0</v>
      </c>
    </row>
    <row r="68" spans="1:14">
      <c r="A68" s="102">
        <v>74</v>
      </c>
      <c r="B68" s="99" t="s">
        <v>66</v>
      </c>
      <c r="C68" s="97">
        <v>44266</v>
      </c>
      <c r="D68" s="97">
        <v>47594</v>
      </c>
      <c r="E68" s="97">
        <v>48333</v>
      </c>
      <c r="F68" s="97"/>
      <c r="G68" s="97"/>
      <c r="H68" s="97"/>
      <c r="I68" s="100">
        <f t="shared" si="9"/>
        <v>3.2814173322218984E-3</v>
      </c>
      <c r="J68" s="100">
        <f t="shared" si="10"/>
        <v>9.1876383680477111E-2</v>
      </c>
      <c r="K68" s="97">
        <f t="shared" si="11"/>
        <v>4067</v>
      </c>
      <c r="L68" s="101">
        <f t="shared" ref="L68:L92" si="13">K68/$K$92</f>
        <v>6.519707406688992E-3</v>
      </c>
      <c r="M68" s="98"/>
      <c r="N68" s="98">
        <f t="shared" si="12"/>
        <v>0</v>
      </c>
    </row>
    <row r="69" spans="1:14">
      <c r="A69" s="102">
        <v>75</v>
      </c>
      <c r="B69" s="99" t="s">
        <v>67</v>
      </c>
      <c r="C69" s="97">
        <v>7211</v>
      </c>
      <c r="D69" s="97">
        <v>7836</v>
      </c>
      <c r="E69" s="97">
        <v>7844</v>
      </c>
      <c r="F69" s="97"/>
      <c r="G69" s="97"/>
      <c r="H69" s="97"/>
      <c r="I69" s="100">
        <f t="shared" si="9"/>
        <v>5.3254376003866039E-4</v>
      </c>
      <c r="J69" s="100">
        <f t="shared" si="10"/>
        <v>8.7782554430730825E-2</v>
      </c>
      <c r="K69" s="97">
        <f t="shared" si="11"/>
        <v>633</v>
      </c>
      <c r="L69" s="101">
        <f t="shared" si="13"/>
        <v>1.0147466900501923E-3</v>
      </c>
      <c r="M69" s="98"/>
      <c r="N69" s="98">
        <f t="shared" si="12"/>
        <v>0</v>
      </c>
    </row>
    <row r="70" spans="1:14">
      <c r="A70" s="102">
        <v>77</v>
      </c>
      <c r="B70" s="99" t="s">
        <v>68</v>
      </c>
      <c r="C70" s="97">
        <v>29879</v>
      </c>
      <c r="D70" s="97">
        <v>28343</v>
      </c>
      <c r="E70" s="97">
        <v>29113</v>
      </c>
      <c r="F70" s="97"/>
      <c r="G70" s="97"/>
      <c r="H70" s="97"/>
      <c r="I70" s="100">
        <f t="shared" si="9"/>
        <v>1.9765357580323203E-3</v>
      </c>
      <c r="J70" s="100">
        <f t="shared" si="10"/>
        <v>-2.5636734830482948E-2</v>
      </c>
      <c r="K70" s="97">
        <f t="shared" si="11"/>
        <v>-766</v>
      </c>
      <c r="L70" s="101">
        <f t="shared" si="13"/>
        <v>-1.227955710234514E-3</v>
      </c>
      <c r="M70" s="98"/>
      <c r="N70" s="98">
        <f t="shared" si="12"/>
        <v>0</v>
      </c>
    </row>
    <row r="71" spans="1:14">
      <c r="A71" s="102">
        <v>78</v>
      </c>
      <c r="B71" s="99" t="s">
        <v>69</v>
      </c>
      <c r="C71" s="97">
        <v>74183</v>
      </c>
      <c r="D71" s="97">
        <v>64797</v>
      </c>
      <c r="E71" s="97">
        <v>65399</v>
      </c>
      <c r="F71" s="97"/>
      <c r="G71" s="97"/>
      <c r="H71" s="97"/>
      <c r="I71" s="100">
        <f t="shared" si="9"/>
        <v>4.4400598371708757E-3</v>
      </c>
      <c r="J71" s="100">
        <f t="shared" si="10"/>
        <v>-0.11840987827399808</v>
      </c>
      <c r="K71" s="97">
        <f t="shared" si="11"/>
        <v>-8784</v>
      </c>
      <c r="L71" s="101">
        <f t="shared" si="13"/>
        <v>-1.4081413784203616E-2</v>
      </c>
      <c r="M71" s="98"/>
      <c r="N71" s="98">
        <f t="shared" si="12"/>
        <v>0</v>
      </c>
    </row>
    <row r="72" spans="1:14">
      <c r="A72" s="102">
        <v>79</v>
      </c>
      <c r="B72" s="99" t="s">
        <v>70</v>
      </c>
      <c r="C72" s="97">
        <v>50359</v>
      </c>
      <c r="D72" s="97">
        <v>49367</v>
      </c>
      <c r="E72" s="97">
        <v>52651</v>
      </c>
      <c r="F72" s="97"/>
      <c r="G72" s="97"/>
      <c r="H72" s="97"/>
      <c r="I72" s="100">
        <f t="shared" si="9"/>
        <v>3.574574389316102E-3</v>
      </c>
      <c r="J72" s="100">
        <f t="shared" si="10"/>
        <v>4.551321511547092E-2</v>
      </c>
      <c r="K72" s="97">
        <f t="shared" si="11"/>
        <v>2292</v>
      </c>
      <c r="L72" s="101">
        <f t="shared" si="13"/>
        <v>3.6742486786651512E-3</v>
      </c>
      <c r="M72" s="98"/>
      <c r="N72" s="98">
        <f t="shared" si="12"/>
        <v>0</v>
      </c>
    </row>
    <row r="73" spans="1:14">
      <c r="A73" s="102">
        <v>80</v>
      </c>
      <c r="B73" s="99" t="s">
        <v>71</v>
      </c>
      <c r="C73" s="97">
        <v>302487</v>
      </c>
      <c r="D73" s="97">
        <v>322700</v>
      </c>
      <c r="E73" s="97">
        <v>312770</v>
      </c>
      <c r="F73" s="97"/>
      <c r="G73" s="97"/>
      <c r="H73" s="97"/>
      <c r="I73" s="100">
        <f t="shared" si="9"/>
        <v>2.123453745885923E-2</v>
      </c>
      <c r="J73" s="100">
        <f t="shared" si="10"/>
        <v>3.3994849365427272E-2</v>
      </c>
      <c r="K73" s="97">
        <f t="shared" si="11"/>
        <v>10283</v>
      </c>
      <c r="L73" s="101">
        <f t="shared" si="13"/>
        <v>1.6484423718461497E-2</v>
      </c>
      <c r="M73" s="98"/>
      <c r="N73" s="98">
        <f t="shared" si="12"/>
        <v>0</v>
      </c>
    </row>
    <row r="74" spans="1:14" s="19" customFormat="1">
      <c r="A74" s="102">
        <v>81</v>
      </c>
      <c r="B74" s="99" t="s">
        <v>72</v>
      </c>
      <c r="C74" s="97">
        <v>721646</v>
      </c>
      <c r="D74" s="97">
        <v>632056</v>
      </c>
      <c r="E74" s="97">
        <v>664373</v>
      </c>
      <c r="F74" s="97"/>
      <c r="G74" s="97"/>
      <c r="H74" s="97"/>
      <c r="I74" s="100">
        <f t="shared" si="9"/>
        <v>4.5105519567588591E-2</v>
      </c>
      <c r="J74" s="100">
        <f t="shared" si="10"/>
        <v>-7.9364397502376505E-2</v>
      </c>
      <c r="K74" s="97">
        <f t="shared" si="11"/>
        <v>-57273</v>
      </c>
      <c r="L74" s="101">
        <f t="shared" si="13"/>
        <v>-9.1812933932456028E-2</v>
      </c>
      <c r="M74" s="98"/>
      <c r="N74" s="98">
        <f t="shared" si="12"/>
        <v>0</v>
      </c>
    </row>
    <row r="75" spans="1:14" s="19" customFormat="1">
      <c r="A75" s="102">
        <v>82</v>
      </c>
      <c r="B75" s="99" t="s">
        <v>73</v>
      </c>
      <c r="C75" s="97">
        <v>411218</v>
      </c>
      <c r="D75" s="97">
        <v>443954</v>
      </c>
      <c r="E75" s="97">
        <v>446907</v>
      </c>
      <c r="F75" s="97"/>
      <c r="G75" s="97"/>
      <c r="H75" s="97"/>
      <c r="I75" s="100">
        <f t="shared" si="9"/>
        <v>3.0341348058082303E-2</v>
      </c>
      <c r="J75" s="100">
        <f t="shared" si="10"/>
        <v>8.6788516066903687E-2</v>
      </c>
      <c r="K75" s="97">
        <f t="shared" si="11"/>
        <v>35689</v>
      </c>
      <c r="L75" s="101">
        <f t="shared" si="13"/>
        <v>5.7212155799686117E-2</v>
      </c>
      <c r="M75" s="98"/>
      <c r="N75" s="98">
        <f t="shared" si="12"/>
        <v>0</v>
      </c>
    </row>
    <row r="76" spans="1:14">
      <c r="A76" s="102">
        <v>84</v>
      </c>
      <c r="B76" s="99" t="s">
        <v>74</v>
      </c>
      <c r="C76" s="97">
        <v>115943</v>
      </c>
      <c r="D76" s="97">
        <v>184510</v>
      </c>
      <c r="E76" s="97">
        <v>186918</v>
      </c>
      <c r="F76" s="97"/>
      <c r="G76" s="97"/>
      <c r="H76" s="97"/>
      <c r="I76" s="100">
        <f t="shared" si="9"/>
        <v>1.2690210930508199E-2</v>
      </c>
      <c r="J76" s="100">
        <f t="shared" si="10"/>
        <v>0.61215424820817121</v>
      </c>
      <c r="K76" s="97">
        <f t="shared" si="11"/>
        <v>70975</v>
      </c>
      <c r="L76" s="101">
        <f t="shared" si="13"/>
        <v>0.11377827223746034</v>
      </c>
      <c r="M76" s="98"/>
      <c r="N76" s="98">
        <f t="shared" si="12"/>
        <v>0</v>
      </c>
    </row>
    <row r="77" spans="1:14">
      <c r="A77" s="102">
        <v>85</v>
      </c>
      <c r="B77" s="99" t="s">
        <v>75</v>
      </c>
      <c r="C77" s="97">
        <v>474615</v>
      </c>
      <c r="D77" s="97">
        <v>548239</v>
      </c>
      <c r="E77" s="97">
        <v>555232</v>
      </c>
      <c r="F77" s="97"/>
      <c r="G77" s="97"/>
      <c r="H77" s="97"/>
      <c r="I77" s="100">
        <f t="shared" si="9"/>
        <v>3.7695733933424971E-2</v>
      </c>
      <c r="J77" s="100">
        <f t="shared" si="10"/>
        <v>0.16985767411480884</v>
      </c>
      <c r="K77" s="97">
        <f t="shared" si="11"/>
        <v>80617</v>
      </c>
      <c r="L77" s="101">
        <f t="shared" si="13"/>
        <v>0.12923512466315379</v>
      </c>
      <c r="M77" s="98"/>
      <c r="N77" s="98">
        <f t="shared" si="12"/>
        <v>0</v>
      </c>
    </row>
    <row r="78" spans="1:14">
      <c r="A78" s="102">
        <v>86</v>
      </c>
      <c r="B78" s="99" t="s">
        <v>76</v>
      </c>
      <c r="C78" s="97">
        <v>291065</v>
      </c>
      <c r="D78" s="97">
        <v>345559</v>
      </c>
      <c r="E78" s="97">
        <v>350263</v>
      </c>
      <c r="F78" s="97"/>
      <c r="G78" s="97"/>
      <c r="H78" s="97"/>
      <c r="I78" s="100">
        <f t="shared" si="9"/>
        <v>2.3780007014587108E-2</v>
      </c>
      <c r="J78" s="100">
        <f t="shared" si="10"/>
        <v>0.2033841238211396</v>
      </c>
      <c r="K78" s="97">
        <f t="shared" si="11"/>
        <v>59198</v>
      </c>
      <c r="L78" s="101">
        <f t="shared" si="13"/>
        <v>9.4898853961439628E-2</v>
      </c>
      <c r="M78" s="98"/>
      <c r="N78" s="98">
        <f t="shared" si="12"/>
        <v>0</v>
      </c>
    </row>
    <row r="79" spans="1:14">
      <c r="A79" s="102">
        <v>87</v>
      </c>
      <c r="B79" s="99" t="s">
        <v>77</v>
      </c>
      <c r="C79" s="97">
        <v>27356</v>
      </c>
      <c r="D79" s="97">
        <v>31385</v>
      </c>
      <c r="E79" s="97">
        <v>31054</v>
      </c>
      <c r="F79" s="97"/>
      <c r="G79" s="97"/>
      <c r="H79" s="97"/>
      <c r="I79" s="100">
        <f t="shared" si="9"/>
        <v>2.1083138608159815E-3</v>
      </c>
      <c r="J79" s="100">
        <f t="shared" si="10"/>
        <v>0.13518058195642638</v>
      </c>
      <c r="K79" s="97">
        <f t="shared" si="11"/>
        <v>3698</v>
      </c>
      <c r="L79" s="101">
        <f t="shared" si="13"/>
        <v>5.9281726063279798E-3</v>
      </c>
      <c r="M79" s="98"/>
      <c r="N79" s="98">
        <f t="shared" si="12"/>
        <v>0</v>
      </c>
    </row>
    <row r="80" spans="1:14">
      <c r="A80" s="102">
        <v>88</v>
      </c>
      <c r="B80" s="99" t="s">
        <v>78</v>
      </c>
      <c r="C80" s="97">
        <v>47404</v>
      </c>
      <c r="D80" s="97">
        <v>51903</v>
      </c>
      <c r="E80" s="97">
        <v>51838</v>
      </c>
      <c r="F80" s="97"/>
      <c r="G80" s="97"/>
      <c r="H80" s="97"/>
      <c r="I80" s="100">
        <f t="shared" si="9"/>
        <v>3.5193783060790506E-3</v>
      </c>
      <c r="J80" s="100">
        <f t="shared" si="10"/>
        <v>9.3536410429499617E-2</v>
      </c>
      <c r="K80" s="97">
        <f t="shared" si="11"/>
        <v>4434</v>
      </c>
      <c r="L80" s="101">
        <f t="shared" si="13"/>
        <v>7.1080360563705409E-3</v>
      </c>
      <c r="M80" s="98"/>
      <c r="N80" s="98">
        <f t="shared" si="12"/>
        <v>0</v>
      </c>
    </row>
    <row r="81" spans="1:14">
      <c r="A81" s="102">
        <v>90</v>
      </c>
      <c r="B81" s="99" t="s">
        <v>79</v>
      </c>
      <c r="C81" s="97">
        <v>13421</v>
      </c>
      <c r="D81" s="97">
        <v>12790</v>
      </c>
      <c r="E81" s="97">
        <v>12912</v>
      </c>
      <c r="F81" s="97"/>
      <c r="G81" s="97"/>
      <c r="H81" s="97"/>
      <c r="I81" s="100">
        <f t="shared" si="9"/>
        <v>8.7661971310800388E-4</v>
      </c>
      <c r="J81" s="100">
        <f t="shared" si="10"/>
        <v>-3.7925638924074211E-2</v>
      </c>
      <c r="K81" s="97">
        <f t="shared" si="11"/>
        <v>-509</v>
      </c>
      <c r="L81" s="101">
        <f t="shared" si="13"/>
        <v>-8.1596534792345631E-4</v>
      </c>
      <c r="M81" s="98"/>
      <c r="N81" s="98">
        <f t="shared" si="12"/>
        <v>0</v>
      </c>
    </row>
    <row r="82" spans="1:14">
      <c r="A82" s="102">
        <v>91</v>
      </c>
      <c r="B82" s="99" t="s">
        <v>80</v>
      </c>
      <c r="C82" s="97">
        <v>2819</v>
      </c>
      <c r="D82" s="97">
        <v>3165</v>
      </c>
      <c r="E82" s="97">
        <v>3842</v>
      </c>
      <c r="F82" s="97"/>
      <c r="G82" s="97"/>
      <c r="H82" s="97"/>
      <c r="I82" s="100">
        <f t="shared" si="9"/>
        <v>2.6084053111531528E-4</v>
      </c>
      <c r="J82" s="100">
        <f t="shared" si="10"/>
        <v>0.36289464349059952</v>
      </c>
      <c r="K82" s="97">
        <f t="shared" si="11"/>
        <v>1023</v>
      </c>
      <c r="L82" s="101">
        <f t="shared" si="13"/>
        <v>1.6399460725455715E-3</v>
      </c>
      <c r="M82" s="98"/>
      <c r="N82" s="98">
        <f t="shared" si="12"/>
        <v>0</v>
      </c>
    </row>
    <row r="83" spans="1:14">
      <c r="A83" s="102">
        <v>92</v>
      </c>
      <c r="B83" s="99" t="s">
        <v>81</v>
      </c>
      <c r="C83" s="97">
        <v>8083</v>
      </c>
      <c r="D83" s="97">
        <v>7138</v>
      </c>
      <c r="E83" s="97">
        <v>7155</v>
      </c>
      <c r="F83" s="97"/>
      <c r="G83" s="97"/>
      <c r="H83" s="97"/>
      <c r="I83" s="100">
        <f t="shared" si="9"/>
        <v>4.8576626760283209E-4</v>
      </c>
      <c r="J83" s="100">
        <f t="shared" si="10"/>
        <v>-0.11480885809724112</v>
      </c>
      <c r="K83" s="97">
        <f t="shared" si="11"/>
        <v>-928</v>
      </c>
      <c r="L83" s="101">
        <f t="shared" si="13"/>
        <v>-1.487653915271056E-3</v>
      </c>
      <c r="M83" s="98"/>
      <c r="N83" s="98">
        <f t="shared" si="12"/>
        <v>0</v>
      </c>
    </row>
    <row r="84" spans="1:14">
      <c r="A84" s="102">
        <v>93</v>
      </c>
      <c r="B84" s="99" t="s">
        <v>82</v>
      </c>
      <c r="C84" s="97">
        <v>47757</v>
      </c>
      <c r="D84" s="97">
        <v>50326</v>
      </c>
      <c r="E84" s="97">
        <v>52165</v>
      </c>
      <c r="F84" s="97"/>
      <c r="G84" s="97"/>
      <c r="H84" s="97"/>
      <c r="I84" s="100">
        <f t="shared" si="9"/>
        <v>3.5415789447242117E-3</v>
      </c>
      <c r="J84" s="100">
        <f t="shared" si="10"/>
        <v>9.2300605146889467E-2</v>
      </c>
      <c r="K84" s="97">
        <f t="shared" si="11"/>
        <v>4408</v>
      </c>
      <c r="L84" s="101">
        <f t="shared" si="13"/>
        <v>7.0663560975375156E-3</v>
      </c>
      <c r="M84" s="98"/>
      <c r="N84" s="98">
        <f t="shared" si="12"/>
        <v>0</v>
      </c>
    </row>
    <row r="85" spans="1:14">
      <c r="A85" s="102">
        <v>94</v>
      </c>
      <c r="B85" s="99" t="s">
        <v>83</v>
      </c>
      <c r="C85" s="97">
        <v>49132</v>
      </c>
      <c r="D85" s="97">
        <v>53096</v>
      </c>
      <c r="E85" s="97">
        <v>55347</v>
      </c>
      <c r="F85" s="97"/>
      <c r="G85" s="97"/>
      <c r="H85" s="97"/>
      <c r="I85" s="100">
        <f t="shared" si="9"/>
        <v>3.757610847381404E-3</v>
      </c>
      <c r="J85" s="100">
        <f t="shared" si="10"/>
        <v>0.12649597003989255</v>
      </c>
      <c r="K85" s="97">
        <f t="shared" si="11"/>
        <v>6215</v>
      </c>
      <c r="L85" s="101">
        <f t="shared" si="13"/>
        <v>9.9631132364327718E-3</v>
      </c>
      <c r="M85" s="98"/>
      <c r="N85" s="98">
        <f t="shared" si="12"/>
        <v>0</v>
      </c>
    </row>
    <row r="86" spans="1:14">
      <c r="A86" s="102">
        <v>95</v>
      </c>
      <c r="B86" s="99" t="s">
        <v>84</v>
      </c>
      <c r="C86" s="97">
        <v>63346</v>
      </c>
      <c r="D86" s="97">
        <v>59914</v>
      </c>
      <c r="E86" s="97">
        <v>59981</v>
      </c>
      <c r="F86" s="97"/>
      <c r="G86" s="97"/>
      <c r="H86" s="97"/>
      <c r="I86" s="100">
        <f t="shared" si="9"/>
        <v>4.0722217326464669E-3</v>
      </c>
      <c r="J86" s="100">
        <f t="shared" si="10"/>
        <v>-5.3120954756417135E-2</v>
      </c>
      <c r="K86" s="97">
        <f t="shared" si="11"/>
        <v>-3365</v>
      </c>
      <c r="L86" s="101">
        <f t="shared" si="13"/>
        <v>-5.3943485181973099E-3</v>
      </c>
      <c r="M86" s="98"/>
      <c r="N86" s="98">
        <f t="shared" si="12"/>
        <v>0</v>
      </c>
    </row>
    <row r="87" spans="1:14">
      <c r="A87" s="102">
        <v>96</v>
      </c>
      <c r="B87" s="99" t="s">
        <v>85</v>
      </c>
      <c r="C87" s="97">
        <v>106483</v>
      </c>
      <c r="D87" s="97">
        <v>106617</v>
      </c>
      <c r="E87" s="97">
        <v>109067</v>
      </c>
      <c r="F87" s="97"/>
      <c r="G87" s="97"/>
      <c r="H87" s="97"/>
      <c r="I87" s="100">
        <f t="shared" si="9"/>
        <v>7.4047616364274057E-3</v>
      </c>
      <c r="J87" s="100">
        <f t="shared" si="10"/>
        <v>2.426678436933595E-2</v>
      </c>
      <c r="K87" s="97">
        <f t="shared" si="11"/>
        <v>2584</v>
      </c>
      <c r="L87" s="101">
        <f t="shared" si="13"/>
        <v>4.1423466778668198E-3</v>
      </c>
      <c r="M87" s="98"/>
      <c r="N87" s="98">
        <f t="shared" si="12"/>
        <v>0</v>
      </c>
    </row>
    <row r="88" spans="1:14">
      <c r="A88" s="102">
        <v>97</v>
      </c>
      <c r="B88" s="99" t="s">
        <v>86</v>
      </c>
      <c r="C88" s="97">
        <v>21639</v>
      </c>
      <c r="D88" s="97">
        <v>16767</v>
      </c>
      <c r="E88" s="97">
        <v>16580</v>
      </c>
      <c r="F88" s="97"/>
      <c r="G88" s="97"/>
      <c r="H88" s="97"/>
      <c r="I88" s="100">
        <f t="shared" si="9"/>
        <v>1.1256470603570868E-3</v>
      </c>
      <c r="J88" s="100">
        <f t="shared" si="10"/>
        <v>-0.23379084061185823</v>
      </c>
      <c r="K88" s="97">
        <f t="shared" si="11"/>
        <v>-5059</v>
      </c>
      <c r="L88" s="101">
        <f t="shared" si="13"/>
        <v>-8.1099581437028799E-3</v>
      </c>
      <c r="M88" s="98"/>
      <c r="N88" s="98">
        <f t="shared" si="12"/>
        <v>0</v>
      </c>
    </row>
    <row r="89" spans="1:14">
      <c r="A89" s="102">
        <v>98</v>
      </c>
      <c r="B89" s="99" t="s">
        <v>87</v>
      </c>
      <c r="C89" s="97">
        <v>1616</v>
      </c>
      <c r="D89" s="97">
        <v>1386</v>
      </c>
      <c r="E89" s="97">
        <v>1360</v>
      </c>
      <c r="F89" s="97"/>
      <c r="G89" s="97"/>
      <c r="H89" s="97"/>
      <c r="I89" s="100">
        <f t="shared" si="9"/>
        <v>9.2332931368253201E-5</v>
      </c>
      <c r="J89" s="100">
        <f t="shared" si="10"/>
        <v>-0.15841584158415842</v>
      </c>
      <c r="K89" s="97">
        <f t="shared" si="11"/>
        <v>-256</v>
      </c>
      <c r="L89" s="101">
        <f t="shared" si="13"/>
        <v>-4.1038728697132578E-4</v>
      </c>
      <c r="M89" s="98"/>
      <c r="N89" s="98">
        <f t="shared" si="12"/>
        <v>0</v>
      </c>
    </row>
    <row r="90" spans="1:14">
      <c r="A90" s="102">
        <v>99</v>
      </c>
      <c r="B90" s="99" t="s">
        <v>88</v>
      </c>
      <c r="C90" s="97">
        <v>4186</v>
      </c>
      <c r="D90" s="97">
        <v>4200</v>
      </c>
      <c r="E90" s="97">
        <v>4216</v>
      </c>
      <c r="F90" s="97"/>
      <c r="G90" s="97"/>
      <c r="H90" s="97"/>
      <c r="I90" s="100">
        <f t="shared" si="9"/>
        <v>2.8623208724158492E-4</v>
      </c>
      <c r="J90" s="100">
        <f t="shared" si="10"/>
        <v>7.16674629718108E-3</v>
      </c>
      <c r="K90" s="97">
        <f t="shared" si="11"/>
        <v>30</v>
      </c>
      <c r="L90" s="101">
        <f t="shared" si="13"/>
        <v>4.8092260191952239E-5</v>
      </c>
      <c r="M90" s="98"/>
      <c r="N90" s="98">
        <f t="shared" si="12"/>
        <v>0</v>
      </c>
    </row>
    <row r="91" spans="1:14">
      <c r="A91" s="102"/>
      <c r="B91" s="99" t="s">
        <v>285</v>
      </c>
      <c r="C91" s="97"/>
      <c r="D91" s="97">
        <v>42578</v>
      </c>
      <c r="E91" s="97">
        <v>43005</v>
      </c>
      <c r="F91" s="97"/>
      <c r="G91" s="97"/>
      <c r="H91" s="97"/>
      <c r="I91" s="100"/>
      <c r="J91" s="100"/>
      <c r="K91" s="97"/>
      <c r="L91" s="101"/>
      <c r="M91" s="98"/>
      <c r="N91" s="98"/>
    </row>
    <row r="92" spans="1:14" s="110" customFormat="1">
      <c r="A92" s="189" t="s">
        <v>89</v>
      </c>
      <c r="B92" s="189"/>
      <c r="C92" s="64">
        <v>14105505</v>
      </c>
      <c r="D92" s="64">
        <v>14527332</v>
      </c>
      <c r="E92" s="64">
        <v>14729306</v>
      </c>
      <c r="F92" s="64"/>
      <c r="G92" s="64"/>
      <c r="H92" s="64"/>
      <c r="I92" s="69">
        <f t="shared" si="9"/>
        <v>1</v>
      </c>
      <c r="J92" s="69">
        <f t="shared" si="10"/>
        <v>4.4223939518648926E-2</v>
      </c>
      <c r="K92" s="64">
        <f t="shared" si="11"/>
        <v>623801</v>
      </c>
      <c r="L92" s="70">
        <f t="shared" si="13"/>
        <v>1</v>
      </c>
      <c r="M92" s="64"/>
      <c r="N92" s="63">
        <f t="shared" si="12"/>
        <v>0</v>
      </c>
    </row>
    <row r="93" spans="1:14">
      <c r="A93" s="19"/>
      <c r="B93" s="19"/>
      <c r="C93" s="10"/>
      <c r="D93" s="10"/>
      <c r="E93" s="10"/>
      <c r="F93" s="10"/>
      <c r="G93" s="10"/>
      <c r="H93" s="10"/>
      <c r="I93" s="19"/>
      <c r="J93" s="19"/>
      <c r="K93" s="19"/>
      <c r="L93" s="19"/>
    </row>
    <row r="94" spans="1:14">
      <c r="D94" s="127"/>
      <c r="E94" s="127"/>
      <c r="F94" s="141"/>
      <c r="G94" s="159"/>
      <c r="H94" s="159"/>
    </row>
    <row r="95" spans="1:14">
      <c r="E95" s="141"/>
      <c r="F95" s="141"/>
    </row>
    <row r="96" spans="1:14">
      <c r="E96" s="141"/>
      <c r="F96" s="141"/>
      <c r="G96" s="141"/>
      <c r="H96" s="141"/>
      <c r="I96" s="7"/>
      <c r="K96" s="11"/>
    </row>
    <row r="97" spans="3:9">
      <c r="E97" s="141"/>
      <c r="F97" s="141"/>
      <c r="G97" s="141"/>
      <c r="H97" s="141"/>
      <c r="I97" s="23"/>
    </row>
    <row r="98" spans="3:9">
      <c r="I98" s="23"/>
    </row>
    <row r="100" spans="3:9">
      <c r="C100" s="22"/>
      <c r="D100" s="22"/>
      <c r="E100" s="22"/>
      <c r="F100" s="22"/>
      <c r="G100" s="22"/>
      <c r="H100" s="22"/>
      <c r="I100" s="23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9"/>
  <sheetViews>
    <sheetView topLeftCell="M1" zoomScale="80" zoomScaleNormal="80" workbookViewId="0">
      <pane ySplit="2" topLeftCell="A5" activePane="bottomLeft" state="frozen"/>
      <selection pane="bottomLeft" activeCell="O1" sqref="O1:Y1048576"/>
    </sheetView>
  </sheetViews>
  <sheetFormatPr defaultColWidth="8.85546875" defaultRowHeight="15"/>
  <cols>
    <col min="1" max="1" width="17.28515625" style="5" bestFit="1" customWidth="1"/>
    <col min="2" max="2" width="34.42578125" style="5" bestFit="1" customWidth="1"/>
    <col min="3" max="3" width="15.7109375" style="123" customWidth="1"/>
    <col min="4" max="4" width="13.7109375" customWidth="1"/>
    <col min="5" max="5" width="13.28515625" style="123" customWidth="1"/>
    <col min="6" max="7" width="10.140625" style="157" customWidth="1"/>
    <col min="8" max="8" width="14.28515625" style="157" customWidth="1"/>
    <col min="9" max="9" width="17.85546875" style="5" customWidth="1"/>
    <col min="10" max="10" width="28.42578125" style="5" customWidth="1"/>
    <col min="11" max="11" width="26.7109375" style="5" customWidth="1"/>
    <col min="12" max="12" width="22" style="5" customWidth="1"/>
    <col min="13" max="13" width="22.42578125" style="5" customWidth="1"/>
    <col min="14" max="14" width="22.85546875" style="5" customWidth="1"/>
    <col min="15" max="20" width="8.85546875" style="7"/>
    <col min="21" max="16384" width="8.85546875" style="5"/>
  </cols>
  <sheetData>
    <row r="1" spans="1:17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7" ht="45">
      <c r="A2" s="4" t="s">
        <v>1</v>
      </c>
      <c r="B2" s="4" t="s">
        <v>90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350</v>
      </c>
      <c r="J2" s="92" t="s">
        <v>351</v>
      </c>
      <c r="K2" s="92" t="s">
        <v>352</v>
      </c>
      <c r="L2" s="92" t="s">
        <v>353</v>
      </c>
      <c r="M2" s="96" t="s">
        <v>357</v>
      </c>
      <c r="N2" s="161" t="s">
        <v>356</v>
      </c>
    </row>
    <row r="3" spans="1:17">
      <c r="A3" s="40">
        <v>10</v>
      </c>
      <c r="B3" s="38" t="s">
        <v>9</v>
      </c>
      <c r="C3" s="97">
        <v>439184</v>
      </c>
      <c r="D3" s="97">
        <v>445262</v>
      </c>
      <c r="E3" s="97">
        <v>451341</v>
      </c>
      <c r="F3" s="97"/>
      <c r="G3" s="97"/>
      <c r="H3" s="97"/>
      <c r="I3" s="91">
        <f t="shared" ref="I3:I27" si="0">E3/$E$27</f>
        <v>0.1215954415954416</v>
      </c>
      <c r="J3" s="91">
        <f t="shared" ref="J3:J27" si="1">(E3-C3)/C3</f>
        <v>2.7680880906408249E-2</v>
      </c>
      <c r="K3" s="53">
        <f t="shared" ref="K3:K27" si="2">E3-C3</f>
        <v>12157</v>
      </c>
      <c r="L3" s="39">
        <f>K3/$K$27</f>
        <v>7.6795279967657171E-2</v>
      </c>
      <c r="M3" s="68">
        <f>E3-D3</f>
        <v>6079</v>
      </c>
      <c r="N3" s="98">
        <f>H3-G3</f>
        <v>0</v>
      </c>
      <c r="O3" s="57"/>
      <c r="P3" s="58"/>
      <c r="Q3" s="57"/>
    </row>
    <row r="4" spans="1:17">
      <c r="A4" s="40">
        <v>11</v>
      </c>
      <c r="B4" s="38" t="s">
        <v>10</v>
      </c>
      <c r="C4" s="97">
        <v>15787</v>
      </c>
      <c r="D4" s="97">
        <v>16249</v>
      </c>
      <c r="E4" s="97">
        <v>16480</v>
      </c>
      <c r="F4" s="97"/>
      <c r="G4" s="97"/>
      <c r="H4" s="97"/>
      <c r="I4" s="91">
        <f t="shared" si="0"/>
        <v>4.4398644871458106E-3</v>
      </c>
      <c r="J4" s="91">
        <f t="shared" si="1"/>
        <v>4.3896877177424465E-2</v>
      </c>
      <c r="K4" s="53">
        <f t="shared" si="2"/>
        <v>693</v>
      </c>
      <c r="L4" s="39">
        <f t="shared" ref="L4:L27" si="3">K4/$K$27</f>
        <v>4.3776531231049121E-3</v>
      </c>
      <c r="M4" s="68">
        <f t="shared" ref="M4:M27" si="4">E4-D4</f>
        <v>231</v>
      </c>
      <c r="N4" s="98">
        <f t="shared" ref="N4:N27" si="5">H4-G4</f>
        <v>0</v>
      </c>
      <c r="O4" s="57"/>
      <c r="P4" s="58"/>
      <c r="Q4" s="57"/>
    </row>
    <row r="5" spans="1:17" ht="17.25" customHeight="1">
      <c r="A5" s="40">
        <v>12</v>
      </c>
      <c r="B5" s="38" t="s">
        <v>11</v>
      </c>
      <c r="C5" s="97">
        <v>4659</v>
      </c>
      <c r="D5" s="97">
        <v>5182</v>
      </c>
      <c r="E5" s="97">
        <v>5149</v>
      </c>
      <c r="F5" s="97"/>
      <c r="G5" s="97"/>
      <c r="H5" s="97"/>
      <c r="I5" s="91">
        <f t="shared" si="0"/>
        <v>1.3871882429802051E-3</v>
      </c>
      <c r="J5" s="91">
        <f t="shared" si="1"/>
        <v>0.10517278385919725</v>
      </c>
      <c r="K5" s="53">
        <f t="shared" si="2"/>
        <v>490</v>
      </c>
      <c r="L5" s="39">
        <f t="shared" si="3"/>
        <v>3.0953102890640791E-3</v>
      </c>
      <c r="M5" s="68">
        <f t="shared" si="4"/>
        <v>-33</v>
      </c>
      <c r="N5" s="98">
        <f t="shared" si="5"/>
        <v>0</v>
      </c>
      <c r="O5" s="57"/>
      <c r="P5" s="58"/>
      <c r="Q5" s="57"/>
    </row>
    <row r="6" spans="1:17">
      <c r="A6" s="40">
        <v>13</v>
      </c>
      <c r="B6" s="38" t="s">
        <v>12</v>
      </c>
      <c r="C6" s="97">
        <v>408781</v>
      </c>
      <c r="D6" s="97">
        <v>426023</v>
      </c>
      <c r="E6" s="97">
        <v>423462</v>
      </c>
      <c r="F6" s="97"/>
      <c r="G6" s="97"/>
      <c r="H6" s="97"/>
      <c r="I6" s="91">
        <f t="shared" si="0"/>
        <v>0.11408458103493564</v>
      </c>
      <c r="J6" s="91">
        <f t="shared" si="1"/>
        <v>3.5914095811693789E-2</v>
      </c>
      <c r="K6" s="53">
        <f t="shared" si="2"/>
        <v>14681</v>
      </c>
      <c r="L6" s="39">
        <f t="shared" si="3"/>
        <v>9.2739286436223978E-2</v>
      </c>
      <c r="M6" s="68">
        <f t="shared" si="4"/>
        <v>-2561</v>
      </c>
      <c r="N6" s="98">
        <f t="shared" si="5"/>
        <v>0</v>
      </c>
      <c r="O6" s="57"/>
      <c r="P6" s="58"/>
      <c r="Q6" s="57"/>
    </row>
    <row r="7" spans="1:17">
      <c r="A7" s="40">
        <v>14</v>
      </c>
      <c r="B7" s="38" t="s">
        <v>13</v>
      </c>
      <c r="C7" s="97">
        <v>470845</v>
      </c>
      <c r="D7" s="97">
        <v>502189</v>
      </c>
      <c r="E7" s="97">
        <v>505544</v>
      </c>
      <c r="F7" s="97"/>
      <c r="G7" s="97"/>
      <c r="H7" s="97"/>
      <c r="I7" s="91">
        <f t="shared" si="0"/>
        <v>0.13619823132825498</v>
      </c>
      <c r="J7" s="91">
        <f t="shared" si="1"/>
        <v>7.3695165075555652E-2</v>
      </c>
      <c r="K7" s="53">
        <f t="shared" si="2"/>
        <v>34699</v>
      </c>
      <c r="L7" s="39">
        <f t="shared" si="3"/>
        <v>0.21919218718415201</v>
      </c>
      <c r="M7" s="68">
        <f t="shared" si="4"/>
        <v>3355</v>
      </c>
      <c r="N7" s="98">
        <f t="shared" si="5"/>
        <v>0</v>
      </c>
      <c r="O7" s="57"/>
      <c r="P7" s="58"/>
      <c r="Q7" s="57"/>
    </row>
    <row r="8" spans="1:17">
      <c r="A8" s="40">
        <v>15</v>
      </c>
      <c r="B8" s="38" t="s">
        <v>14</v>
      </c>
      <c r="C8" s="97">
        <v>61808</v>
      </c>
      <c r="D8" s="97">
        <v>63408</v>
      </c>
      <c r="E8" s="97">
        <v>63410</v>
      </c>
      <c r="F8" s="97"/>
      <c r="G8" s="97"/>
      <c r="H8" s="97"/>
      <c r="I8" s="91">
        <f t="shared" si="0"/>
        <v>1.7083240723902663E-2</v>
      </c>
      <c r="J8" s="91">
        <f t="shared" si="1"/>
        <v>2.5918974889981881E-2</v>
      </c>
      <c r="K8" s="53">
        <f t="shared" si="2"/>
        <v>1602</v>
      </c>
      <c r="L8" s="39">
        <f t="shared" si="3"/>
        <v>1.011976955730746E-2</v>
      </c>
      <c r="M8" s="68">
        <f t="shared" si="4"/>
        <v>2</v>
      </c>
      <c r="N8" s="98">
        <f t="shared" si="5"/>
        <v>0</v>
      </c>
      <c r="O8" s="57"/>
      <c r="P8" s="58"/>
      <c r="Q8" s="57"/>
    </row>
    <row r="9" spans="1:17">
      <c r="A9" s="40">
        <v>16</v>
      </c>
      <c r="B9" s="38" t="s">
        <v>15</v>
      </c>
      <c r="C9" s="97">
        <v>63807</v>
      </c>
      <c r="D9" s="97">
        <v>64418</v>
      </c>
      <c r="E9" s="97">
        <v>64215</v>
      </c>
      <c r="F9" s="97"/>
      <c r="G9" s="97"/>
      <c r="H9" s="97"/>
      <c r="I9" s="91">
        <f t="shared" si="0"/>
        <v>1.7300115172455596E-2</v>
      </c>
      <c r="J9" s="91">
        <f t="shared" si="1"/>
        <v>6.3942827589449436E-3</v>
      </c>
      <c r="K9" s="53">
        <f t="shared" si="2"/>
        <v>408</v>
      </c>
      <c r="L9" s="39">
        <f t="shared" si="3"/>
        <v>2.5773195876288659E-3</v>
      </c>
      <c r="M9" s="68">
        <f t="shared" si="4"/>
        <v>-203</v>
      </c>
      <c r="N9" s="98">
        <f t="shared" si="5"/>
        <v>0</v>
      </c>
      <c r="O9" s="57"/>
      <c r="P9" s="58"/>
      <c r="Q9" s="57"/>
    </row>
    <row r="10" spans="1:17">
      <c r="A10" s="40">
        <v>17</v>
      </c>
      <c r="B10" s="38" t="s">
        <v>16</v>
      </c>
      <c r="C10" s="97">
        <v>54240</v>
      </c>
      <c r="D10" s="97">
        <v>55378</v>
      </c>
      <c r="E10" s="97">
        <v>55855</v>
      </c>
      <c r="F10" s="97"/>
      <c r="G10" s="97"/>
      <c r="H10" s="97"/>
      <c r="I10" s="91">
        <f t="shared" si="0"/>
        <v>1.5047853818539398E-2</v>
      </c>
      <c r="J10" s="91">
        <f t="shared" si="1"/>
        <v>2.9775073746312684E-2</v>
      </c>
      <c r="K10" s="53">
        <f t="shared" si="2"/>
        <v>1615</v>
      </c>
      <c r="L10" s="39">
        <f t="shared" si="3"/>
        <v>1.0201890034364261E-2</v>
      </c>
      <c r="M10" s="68">
        <f t="shared" si="4"/>
        <v>477</v>
      </c>
      <c r="N10" s="98">
        <f t="shared" si="5"/>
        <v>0</v>
      </c>
      <c r="O10" s="57"/>
      <c r="P10" s="58"/>
      <c r="Q10" s="57"/>
    </row>
    <row r="11" spans="1:17">
      <c r="A11" s="40">
        <v>18</v>
      </c>
      <c r="B11" s="38" t="s">
        <v>17</v>
      </c>
      <c r="C11" s="97">
        <v>53988</v>
      </c>
      <c r="D11" s="97">
        <v>51953</v>
      </c>
      <c r="E11" s="97">
        <v>52006</v>
      </c>
      <c r="F11" s="97"/>
      <c r="G11" s="97"/>
      <c r="H11" s="97"/>
      <c r="I11" s="91">
        <f t="shared" si="0"/>
        <v>1.4010897604278219E-2</v>
      </c>
      <c r="J11" s="91">
        <f t="shared" si="1"/>
        <v>-3.6711861895235981E-2</v>
      </c>
      <c r="K11" s="53">
        <f t="shared" si="2"/>
        <v>-1982</v>
      </c>
      <c r="L11" s="39">
        <f t="shared" si="3"/>
        <v>-1.2520214271275521E-2</v>
      </c>
      <c r="M11" s="68">
        <f t="shared" si="4"/>
        <v>53</v>
      </c>
      <c r="N11" s="98">
        <f t="shared" si="5"/>
        <v>0</v>
      </c>
      <c r="O11" s="57"/>
      <c r="P11" s="58"/>
      <c r="Q11" s="57"/>
    </row>
    <row r="12" spans="1:17">
      <c r="A12" s="40">
        <v>19</v>
      </c>
      <c r="B12" s="38" t="s">
        <v>18</v>
      </c>
      <c r="C12" s="97">
        <v>7966</v>
      </c>
      <c r="D12" s="97">
        <v>8646</v>
      </c>
      <c r="E12" s="97">
        <v>8755</v>
      </c>
      <c r="F12" s="97"/>
      <c r="G12" s="97"/>
      <c r="H12" s="97"/>
      <c r="I12" s="91">
        <f t="shared" si="0"/>
        <v>2.3586780087962119E-3</v>
      </c>
      <c r="J12" s="91">
        <f t="shared" si="1"/>
        <v>9.9045945267386387E-2</v>
      </c>
      <c r="K12" s="53">
        <f t="shared" si="2"/>
        <v>789</v>
      </c>
      <c r="L12" s="39">
        <f t="shared" si="3"/>
        <v>4.9840812613705272E-3</v>
      </c>
      <c r="M12" s="68">
        <f t="shared" si="4"/>
        <v>109</v>
      </c>
      <c r="N12" s="98">
        <f t="shared" si="5"/>
        <v>0</v>
      </c>
      <c r="O12" s="57"/>
      <c r="P12" s="58"/>
      <c r="Q12" s="57"/>
    </row>
    <row r="13" spans="1:17">
      <c r="A13" s="40">
        <v>20</v>
      </c>
      <c r="B13" s="38" t="s">
        <v>19</v>
      </c>
      <c r="C13" s="97">
        <v>76704</v>
      </c>
      <c r="D13" s="97">
        <v>80867</v>
      </c>
      <c r="E13" s="97">
        <v>82286</v>
      </c>
      <c r="F13" s="97"/>
      <c r="G13" s="97"/>
      <c r="H13" s="97"/>
      <c r="I13" s="91">
        <f t="shared" si="0"/>
        <v>2.2168609780902924E-2</v>
      </c>
      <c r="J13" s="91">
        <f t="shared" si="1"/>
        <v>7.2773258239465996E-2</v>
      </c>
      <c r="K13" s="53">
        <f t="shared" si="2"/>
        <v>5582</v>
      </c>
      <c r="L13" s="39">
        <f t="shared" si="3"/>
        <v>3.5261269456236102E-2</v>
      </c>
      <c r="M13" s="68">
        <f t="shared" si="4"/>
        <v>1419</v>
      </c>
      <c r="N13" s="98">
        <f t="shared" si="5"/>
        <v>0</v>
      </c>
    </row>
    <row r="14" spans="1:17">
      <c r="A14" s="40">
        <v>21</v>
      </c>
      <c r="B14" s="38" t="s">
        <v>20</v>
      </c>
      <c r="C14" s="97">
        <v>21497</v>
      </c>
      <c r="D14" s="97">
        <v>23734</v>
      </c>
      <c r="E14" s="97">
        <v>24194</v>
      </c>
      <c r="F14" s="97"/>
      <c r="G14" s="97"/>
      <c r="H14" s="97"/>
      <c r="I14" s="91">
        <f t="shared" si="0"/>
        <v>6.518087463713941E-3</v>
      </c>
      <c r="J14" s="91">
        <f t="shared" si="1"/>
        <v>0.12545936642322184</v>
      </c>
      <c r="K14" s="53">
        <f t="shared" si="2"/>
        <v>2697</v>
      </c>
      <c r="L14" s="39">
        <f t="shared" si="3"/>
        <v>1.7036840509399635E-2</v>
      </c>
      <c r="M14" s="68">
        <f t="shared" si="4"/>
        <v>460</v>
      </c>
      <c r="N14" s="98">
        <f t="shared" si="5"/>
        <v>0</v>
      </c>
      <c r="O14" s="57"/>
    </row>
    <row r="15" spans="1:17">
      <c r="A15" s="40">
        <v>22</v>
      </c>
      <c r="B15" s="38" t="s">
        <v>21</v>
      </c>
      <c r="C15" s="97">
        <v>203162</v>
      </c>
      <c r="D15" s="97">
        <v>211440</v>
      </c>
      <c r="E15" s="97">
        <v>212926</v>
      </c>
      <c r="F15" s="97"/>
      <c r="G15" s="97"/>
      <c r="H15" s="97"/>
      <c r="I15" s="91">
        <f t="shared" si="0"/>
        <v>5.7364234574636463E-2</v>
      </c>
      <c r="J15" s="91">
        <f t="shared" si="1"/>
        <v>4.8060168732341681E-2</v>
      </c>
      <c r="K15" s="53">
        <f t="shared" si="2"/>
        <v>9764</v>
      </c>
      <c r="L15" s="39">
        <f t="shared" si="3"/>
        <v>6.1678795229431982E-2</v>
      </c>
      <c r="M15" s="68">
        <f t="shared" si="4"/>
        <v>1486</v>
      </c>
      <c r="N15" s="98">
        <f t="shared" si="5"/>
        <v>0</v>
      </c>
      <c r="O15" s="57"/>
    </row>
    <row r="16" spans="1:17">
      <c r="A16" s="40">
        <v>23</v>
      </c>
      <c r="B16" s="38" t="s">
        <v>22</v>
      </c>
      <c r="C16" s="97">
        <v>229027</v>
      </c>
      <c r="D16" s="97">
        <v>232996</v>
      </c>
      <c r="E16" s="97">
        <v>234196</v>
      </c>
      <c r="F16" s="97"/>
      <c r="G16" s="97"/>
      <c r="H16" s="97"/>
      <c r="I16" s="91">
        <f t="shared" si="0"/>
        <v>6.3094569382985452E-2</v>
      </c>
      <c r="J16" s="91">
        <f t="shared" si="1"/>
        <v>2.2569391381802147E-2</v>
      </c>
      <c r="K16" s="53">
        <f t="shared" si="2"/>
        <v>5169</v>
      </c>
      <c r="L16" s="39">
        <f t="shared" si="3"/>
        <v>3.2652365069739238E-2</v>
      </c>
      <c r="M16" s="68">
        <f t="shared" si="4"/>
        <v>1200</v>
      </c>
      <c r="N16" s="98">
        <f t="shared" si="5"/>
        <v>0</v>
      </c>
      <c r="O16" s="57"/>
    </row>
    <row r="17" spans="1:20">
      <c r="A17" s="40">
        <v>24</v>
      </c>
      <c r="B17" s="38" t="s">
        <v>23</v>
      </c>
      <c r="C17" s="97">
        <v>147852</v>
      </c>
      <c r="D17" s="97">
        <v>166028</v>
      </c>
      <c r="E17" s="97">
        <v>166339</v>
      </c>
      <c r="F17" s="97"/>
      <c r="G17" s="97"/>
      <c r="H17" s="97"/>
      <c r="I17" s="91">
        <f t="shared" si="0"/>
        <v>4.4813265711610865E-2</v>
      </c>
      <c r="J17" s="91">
        <f t="shared" si="1"/>
        <v>0.12503719936152369</v>
      </c>
      <c r="K17" s="53">
        <f t="shared" si="2"/>
        <v>18487</v>
      </c>
      <c r="L17" s="39">
        <f t="shared" si="3"/>
        <v>0.11678163533454619</v>
      </c>
      <c r="M17" s="68">
        <f t="shared" si="4"/>
        <v>311</v>
      </c>
      <c r="N17" s="98">
        <f t="shared" si="5"/>
        <v>0</v>
      </c>
      <c r="O17" s="57"/>
    </row>
    <row r="18" spans="1:20">
      <c r="A18" s="40">
        <v>25</v>
      </c>
      <c r="B18" s="38" t="s">
        <v>24</v>
      </c>
      <c r="C18" s="97">
        <v>371503</v>
      </c>
      <c r="D18" s="97">
        <v>380495</v>
      </c>
      <c r="E18" s="97">
        <v>380904</v>
      </c>
      <c r="F18" s="97"/>
      <c r="G18" s="97"/>
      <c r="H18" s="97"/>
      <c r="I18" s="91">
        <f t="shared" si="0"/>
        <v>0.10261906205168617</v>
      </c>
      <c r="J18" s="91">
        <f t="shared" si="1"/>
        <v>2.5305313819807645E-2</v>
      </c>
      <c r="K18" s="53">
        <f t="shared" si="2"/>
        <v>9401</v>
      </c>
      <c r="L18" s="39">
        <f t="shared" si="3"/>
        <v>5.9385738831615117E-2</v>
      </c>
      <c r="M18" s="68">
        <f t="shared" si="4"/>
        <v>409</v>
      </c>
      <c r="N18" s="98">
        <f t="shared" si="5"/>
        <v>0</v>
      </c>
      <c r="O18" s="57"/>
    </row>
    <row r="19" spans="1:20">
      <c r="A19" s="40">
        <v>26</v>
      </c>
      <c r="B19" s="38" t="s">
        <v>25</v>
      </c>
      <c r="C19" s="97">
        <v>32399</v>
      </c>
      <c r="D19" s="97">
        <v>35227</v>
      </c>
      <c r="E19" s="97">
        <v>35361</v>
      </c>
      <c r="F19" s="97"/>
      <c r="G19" s="97"/>
      <c r="H19" s="97"/>
      <c r="I19" s="91">
        <f t="shared" si="0"/>
        <v>9.5265805904103783E-3</v>
      </c>
      <c r="J19" s="91">
        <f t="shared" si="1"/>
        <v>9.1422574770826256E-2</v>
      </c>
      <c r="K19" s="53">
        <f t="shared" si="2"/>
        <v>2962</v>
      </c>
      <c r="L19" s="39">
        <f t="shared" si="3"/>
        <v>1.8710834849403678E-2</v>
      </c>
      <c r="M19" s="68">
        <f t="shared" si="4"/>
        <v>134</v>
      </c>
      <c r="N19" s="98">
        <f t="shared" si="5"/>
        <v>0</v>
      </c>
      <c r="O19" s="57"/>
    </row>
    <row r="20" spans="1:20">
      <c r="A20" s="40">
        <v>27</v>
      </c>
      <c r="B20" s="38" t="s">
        <v>26</v>
      </c>
      <c r="C20" s="97">
        <v>137505</v>
      </c>
      <c r="D20" s="97">
        <v>148156</v>
      </c>
      <c r="E20" s="97">
        <v>149347</v>
      </c>
      <c r="F20" s="97"/>
      <c r="G20" s="97"/>
      <c r="H20" s="97"/>
      <c r="I20" s="91">
        <f t="shared" si="0"/>
        <v>4.0235463687000331E-2</v>
      </c>
      <c r="J20" s="91">
        <f t="shared" si="1"/>
        <v>8.6120504708919673E-2</v>
      </c>
      <c r="K20" s="53">
        <f t="shared" si="2"/>
        <v>11842</v>
      </c>
      <c r="L20" s="39">
        <f t="shared" si="3"/>
        <v>7.4805437638973113E-2</v>
      </c>
      <c r="M20" s="68">
        <f t="shared" si="4"/>
        <v>1191</v>
      </c>
      <c r="N20" s="98">
        <f t="shared" si="5"/>
        <v>0</v>
      </c>
      <c r="O20" s="57"/>
    </row>
    <row r="21" spans="1:20">
      <c r="A21" s="40">
        <v>28</v>
      </c>
      <c r="B21" s="38" t="s">
        <v>27</v>
      </c>
      <c r="C21" s="97">
        <v>148803</v>
      </c>
      <c r="D21" s="97">
        <v>162466</v>
      </c>
      <c r="E21" s="97">
        <v>163258</v>
      </c>
      <c r="F21" s="97"/>
      <c r="G21" s="97"/>
      <c r="H21" s="97"/>
      <c r="I21" s="91">
        <f t="shared" si="0"/>
        <v>4.398321580354677E-2</v>
      </c>
      <c r="J21" s="91">
        <f t="shared" si="1"/>
        <v>9.7141858699085371E-2</v>
      </c>
      <c r="K21" s="53">
        <f t="shared" si="2"/>
        <v>14455</v>
      </c>
      <c r="L21" s="39">
        <f t="shared" si="3"/>
        <v>9.1311653527390332E-2</v>
      </c>
      <c r="M21" s="68">
        <f t="shared" si="4"/>
        <v>792</v>
      </c>
      <c r="N21" s="98">
        <f t="shared" si="5"/>
        <v>0</v>
      </c>
      <c r="O21" s="57"/>
    </row>
    <row r="22" spans="1:20">
      <c r="A22" s="40">
        <v>29</v>
      </c>
      <c r="B22" s="38" t="s">
        <v>28</v>
      </c>
      <c r="C22" s="97">
        <v>195700</v>
      </c>
      <c r="D22" s="97">
        <v>203047</v>
      </c>
      <c r="E22" s="97">
        <v>204476</v>
      </c>
      <c r="F22" s="97"/>
      <c r="G22" s="97"/>
      <c r="H22" s="97"/>
      <c r="I22" s="91">
        <f t="shared" si="0"/>
        <v>5.5087726387962797E-2</v>
      </c>
      <c r="J22" s="91">
        <f t="shared" si="1"/>
        <v>4.4844149207971383E-2</v>
      </c>
      <c r="K22" s="53">
        <f t="shared" si="2"/>
        <v>8776</v>
      </c>
      <c r="L22" s="39">
        <f t="shared" si="3"/>
        <v>5.5437638973115017E-2</v>
      </c>
      <c r="M22" s="68">
        <f t="shared" si="4"/>
        <v>1429</v>
      </c>
      <c r="N22" s="98">
        <f t="shared" si="5"/>
        <v>0</v>
      </c>
      <c r="O22" s="57"/>
    </row>
    <row r="23" spans="1:20">
      <c r="A23" s="40">
        <v>30</v>
      </c>
      <c r="B23" s="38" t="s">
        <v>29</v>
      </c>
      <c r="C23" s="97">
        <v>47861</v>
      </c>
      <c r="D23" s="97">
        <v>51556</v>
      </c>
      <c r="E23" s="97">
        <v>52835</v>
      </c>
      <c r="F23" s="97"/>
      <c r="G23" s="97"/>
      <c r="H23" s="97"/>
      <c r="I23" s="91">
        <f t="shared" si="0"/>
        <v>1.4234237874899813E-2</v>
      </c>
      <c r="J23" s="91">
        <f t="shared" si="1"/>
        <v>0.1039259522366854</v>
      </c>
      <c r="K23" s="53">
        <f t="shared" si="2"/>
        <v>4974</v>
      </c>
      <c r="L23" s="39">
        <f t="shared" si="3"/>
        <v>3.1420557913887204E-2</v>
      </c>
      <c r="M23" s="68">
        <f t="shared" si="4"/>
        <v>1279</v>
      </c>
      <c r="N23" s="98">
        <f t="shared" si="5"/>
        <v>0</v>
      </c>
      <c r="O23" s="57"/>
    </row>
    <row r="24" spans="1:20">
      <c r="A24" s="40">
        <v>31</v>
      </c>
      <c r="B24" s="38" t="s">
        <v>30</v>
      </c>
      <c r="C24" s="97">
        <v>161524</v>
      </c>
      <c r="D24" s="97">
        <v>161015</v>
      </c>
      <c r="E24" s="97">
        <v>160260</v>
      </c>
      <c r="F24" s="97"/>
      <c r="G24" s="97"/>
      <c r="H24" s="97"/>
      <c r="I24" s="91">
        <f t="shared" si="0"/>
        <v>4.3175526863470128E-2</v>
      </c>
      <c r="J24" s="91">
        <f t="shared" si="1"/>
        <v>-7.8254624699735029E-3</v>
      </c>
      <c r="K24" s="53">
        <f t="shared" si="2"/>
        <v>-1264</v>
      </c>
      <c r="L24" s="39">
        <f t="shared" si="3"/>
        <v>-7.9846371538306038E-3</v>
      </c>
      <c r="M24" s="68">
        <f t="shared" si="4"/>
        <v>-755</v>
      </c>
      <c r="N24" s="98">
        <f t="shared" si="5"/>
        <v>0</v>
      </c>
      <c r="O24" s="21"/>
    </row>
    <row r="25" spans="1:20">
      <c r="A25" s="40">
        <v>32</v>
      </c>
      <c r="B25" s="38" t="s">
        <v>31</v>
      </c>
      <c r="C25" s="97">
        <v>55871</v>
      </c>
      <c r="D25" s="97">
        <v>58446</v>
      </c>
      <c r="E25" s="97">
        <v>58538</v>
      </c>
      <c r="F25" s="97"/>
      <c r="G25" s="97"/>
      <c r="H25" s="97"/>
      <c r="I25" s="91">
        <f t="shared" si="0"/>
        <v>1.5770678843964894E-2</v>
      </c>
      <c r="J25" s="91">
        <f t="shared" si="1"/>
        <v>4.7734960892054909E-2</v>
      </c>
      <c r="K25" s="53">
        <f t="shared" si="2"/>
        <v>2667</v>
      </c>
      <c r="L25" s="39">
        <f t="shared" si="3"/>
        <v>1.684733171619163E-2</v>
      </c>
      <c r="M25" s="68">
        <f t="shared" si="4"/>
        <v>92</v>
      </c>
      <c r="N25" s="98">
        <f t="shared" si="5"/>
        <v>0</v>
      </c>
      <c r="O25" s="8"/>
    </row>
    <row r="26" spans="1:20">
      <c r="A26" s="40">
        <v>33</v>
      </c>
      <c r="B26" s="38" t="s">
        <v>32</v>
      </c>
      <c r="C26" s="97">
        <v>143048</v>
      </c>
      <c r="D26" s="97">
        <v>140187</v>
      </c>
      <c r="E26" s="97">
        <v>140688</v>
      </c>
      <c r="F26" s="97"/>
      <c r="G26" s="97"/>
      <c r="H26" s="97"/>
      <c r="I26" s="91">
        <f t="shared" si="0"/>
        <v>3.7902648966478755E-2</v>
      </c>
      <c r="J26" s="91">
        <f t="shared" si="1"/>
        <v>-1.6497958727140539E-2</v>
      </c>
      <c r="K26" s="53">
        <f t="shared" si="2"/>
        <v>-2360</v>
      </c>
      <c r="L26" s="39">
        <f t="shared" si="3"/>
        <v>-1.4908025065696382E-2</v>
      </c>
      <c r="M26" s="68">
        <f t="shared" si="4"/>
        <v>501</v>
      </c>
      <c r="N26" s="98">
        <f t="shared" si="5"/>
        <v>0</v>
      </c>
      <c r="O26" s="8"/>
    </row>
    <row r="27" spans="1:20" s="110" customFormat="1">
      <c r="A27" s="189" t="s">
        <v>254</v>
      </c>
      <c r="B27" s="189"/>
      <c r="C27" s="64">
        <v>3553521</v>
      </c>
      <c r="D27" s="64">
        <v>3694368</v>
      </c>
      <c r="E27" s="64">
        <v>3711825</v>
      </c>
      <c r="F27" s="64"/>
      <c r="G27" s="64"/>
      <c r="H27" s="64"/>
      <c r="I27" s="100">
        <f t="shared" si="0"/>
        <v>1</v>
      </c>
      <c r="J27" s="100">
        <f t="shared" si="1"/>
        <v>4.4548491482110278E-2</v>
      </c>
      <c r="K27" s="97">
        <f t="shared" si="2"/>
        <v>158304</v>
      </c>
      <c r="L27" s="101">
        <f t="shared" si="3"/>
        <v>1</v>
      </c>
      <c r="M27" s="97">
        <f t="shared" si="4"/>
        <v>17457</v>
      </c>
      <c r="N27" s="98">
        <f t="shared" si="5"/>
        <v>0</v>
      </c>
      <c r="O27" s="57"/>
      <c r="P27" s="111"/>
      <c r="Q27" s="111"/>
      <c r="R27" s="111"/>
      <c r="S27" s="111"/>
      <c r="T27" s="111"/>
    </row>
    <row r="28" spans="1:20">
      <c r="I28" s="57"/>
      <c r="K28" s="17"/>
      <c r="L28" s="16"/>
      <c r="N28" s="8"/>
      <c r="O28" s="8"/>
    </row>
    <row r="29" spans="1:20">
      <c r="C29" s="124"/>
      <c r="D29" s="109"/>
      <c r="E29" s="124"/>
      <c r="F29" s="128"/>
      <c r="G29" s="128"/>
      <c r="H29" s="128"/>
      <c r="N29" s="8"/>
      <c r="O29" s="8"/>
    </row>
    <row r="30" spans="1:20">
      <c r="E30" s="159"/>
      <c r="F30" s="159"/>
      <c r="N30" s="8"/>
      <c r="O30" s="8"/>
    </row>
    <row r="31" spans="1:20">
      <c r="B31" s="7"/>
      <c r="N31" s="8"/>
    </row>
    <row r="32" spans="1:20">
      <c r="B32" s="7"/>
      <c r="N32" s="8"/>
    </row>
    <row r="33" spans="2:14">
      <c r="B33" s="7"/>
      <c r="N33" s="8"/>
    </row>
    <row r="34" spans="2:14">
      <c r="B34" s="56"/>
      <c r="N34" s="8"/>
    </row>
    <row r="35" spans="2:14">
      <c r="B35" s="7"/>
      <c r="N35" s="8"/>
    </row>
    <row r="36" spans="2:14">
      <c r="B36" s="7"/>
      <c r="N36" s="8"/>
    </row>
    <row r="37" spans="2:14">
      <c r="B37" s="7"/>
      <c r="N37" s="7"/>
    </row>
    <row r="38" spans="2:14">
      <c r="N38" s="7"/>
    </row>
    <row r="39" spans="2:14">
      <c r="N39" s="7"/>
    </row>
    <row r="40" spans="2:14">
      <c r="N40" s="7"/>
    </row>
    <row r="41" spans="2:14">
      <c r="N41" s="7"/>
    </row>
    <row r="42" spans="2:14">
      <c r="N42" s="7"/>
    </row>
    <row r="43" spans="2:14">
      <c r="N43" s="7"/>
    </row>
    <row r="44" spans="2:14">
      <c r="N44" s="7"/>
    </row>
    <row r="45" spans="2:14">
      <c r="N45" s="7"/>
    </row>
    <row r="46" spans="2:14">
      <c r="N46" s="7"/>
    </row>
    <row r="47" spans="2:14">
      <c r="N47" s="7"/>
    </row>
    <row r="48" spans="2:14">
      <c r="N48" s="7"/>
    </row>
    <row r="49" spans="14:14">
      <c r="N49" s="7"/>
    </row>
    <row r="50" spans="14:14">
      <c r="N50" s="7"/>
    </row>
    <row r="51" spans="14:14">
      <c r="N51" s="7"/>
    </row>
    <row r="52" spans="14:14">
      <c r="N52" s="7"/>
    </row>
    <row r="53" spans="14:14">
      <c r="N53" s="7"/>
    </row>
    <row r="54" spans="14:14">
      <c r="N54" s="7"/>
    </row>
    <row r="55" spans="14:14">
      <c r="N55" s="7"/>
    </row>
    <row r="56" spans="14:14">
      <c r="N56" s="7"/>
    </row>
    <row r="57" spans="14:14">
      <c r="N57" s="7"/>
    </row>
    <row r="58" spans="14:14">
      <c r="N58" s="7"/>
    </row>
    <row r="59" spans="14:14">
      <c r="N59" s="7"/>
    </row>
    <row r="60" spans="14:14">
      <c r="N60" s="7"/>
    </row>
    <row r="61" spans="14:14">
      <c r="N61" s="7"/>
    </row>
    <row r="62" spans="14:14">
      <c r="N62" s="7"/>
    </row>
    <row r="63" spans="14:14">
      <c r="N63" s="7"/>
    </row>
    <row r="64" spans="14:14">
      <c r="N64" s="7"/>
    </row>
    <row r="65" spans="14:14">
      <c r="N65" s="7"/>
    </row>
    <row r="66" spans="14:14">
      <c r="N66" s="7"/>
    </row>
    <row r="67" spans="14:14">
      <c r="N67" s="7"/>
    </row>
    <row r="68" spans="14:14">
      <c r="N68" s="7"/>
    </row>
    <row r="69" spans="14:14">
      <c r="N69" s="7"/>
    </row>
    <row r="70" spans="14:14">
      <c r="N70" s="7"/>
    </row>
    <row r="71" spans="14:14">
      <c r="N71" s="7"/>
    </row>
    <row r="72" spans="14:14">
      <c r="N72" s="7"/>
    </row>
    <row r="73" spans="14:14">
      <c r="N73" s="7"/>
    </row>
    <row r="74" spans="14:14">
      <c r="N74" s="7"/>
    </row>
    <row r="75" spans="14:14">
      <c r="N75" s="7"/>
    </row>
    <row r="76" spans="14:14">
      <c r="N76" s="7"/>
    </row>
    <row r="77" spans="14:14">
      <c r="N77" s="7"/>
    </row>
    <row r="78" spans="14:14">
      <c r="N78" s="7"/>
    </row>
    <row r="79" spans="14:14">
      <c r="N79" s="7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8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O1" sqref="O1:X1048576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3" width="29.7109375" style="5" customWidth="1"/>
    <col min="14" max="14" width="25.42578125" style="5" customWidth="1"/>
    <col min="15" max="16384" width="9.140625" style="5"/>
  </cols>
  <sheetData>
    <row r="1" spans="1:15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5" ht="45">
      <c r="A2" s="93" t="s">
        <v>91</v>
      </c>
      <c r="B2" s="93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321</v>
      </c>
      <c r="J2" s="92" t="s">
        <v>351</v>
      </c>
      <c r="K2" s="92" t="s">
        <v>352</v>
      </c>
      <c r="L2" s="92" t="s">
        <v>358</v>
      </c>
      <c r="M2" s="122" t="s">
        <v>357</v>
      </c>
      <c r="N2" s="161" t="s">
        <v>356</v>
      </c>
    </row>
    <row r="3" spans="1:15">
      <c r="A3" s="41">
        <v>1</v>
      </c>
      <c r="B3" s="104" t="s">
        <v>92</v>
      </c>
      <c r="C3" s="98">
        <v>303297</v>
      </c>
      <c r="D3" s="98">
        <v>306823</v>
      </c>
      <c r="E3" s="98">
        <v>308074</v>
      </c>
      <c r="F3" s="98"/>
      <c r="G3" s="97"/>
      <c r="H3" s="98"/>
      <c r="I3" s="100">
        <f t="shared" ref="I3:I66" si="0">E3/$E$84</f>
        <v>2.0915717278193555E-2</v>
      </c>
      <c r="J3" s="100">
        <f t="shared" ref="J3:J66" si="1">(E3-C3)/C3</f>
        <v>1.5750238215346674E-2</v>
      </c>
      <c r="K3" s="97">
        <f t="shared" ref="K3:K66" si="2">E3-C3</f>
        <v>4777</v>
      </c>
      <c r="L3" s="101">
        <f>K3/$K$84</f>
        <v>7.6578908978985286E-3</v>
      </c>
      <c r="M3" s="98">
        <f t="shared" ref="M3:M66" si="3">E3-D3</f>
        <v>1251</v>
      </c>
      <c r="N3" s="98">
        <f>H3-G3</f>
        <v>0</v>
      </c>
      <c r="O3" s="8"/>
    </row>
    <row r="4" spans="1:15">
      <c r="A4" s="41">
        <v>2</v>
      </c>
      <c r="B4" s="104" t="s">
        <v>93</v>
      </c>
      <c r="C4" s="98">
        <v>51070</v>
      </c>
      <c r="D4" s="98">
        <v>52862</v>
      </c>
      <c r="E4" s="98">
        <v>53595</v>
      </c>
      <c r="F4" s="98"/>
      <c r="G4" s="97"/>
      <c r="H4" s="98"/>
      <c r="I4" s="100">
        <f t="shared" si="0"/>
        <v>3.6386643063834778E-3</v>
      </c>
      <c r="J4" s="100">
        <f t="shared" si="1"/>
        <v>4.944194243195614E-2</v>
      </c>
      <c r="K4" s="97">
        <f t="shared" si="2"/>
        <v>2525</v>
      </c>
      <c r="L4" s="101">
        <f t="shared" ref="L4:L67" si="4">K4/$K$84</f>
        <v>4.0477652328226466E-3</v>
      </c>
      <c r="M4" s="98">
        <f t="shared" si="3"/>
        <v>733</v>
      </c>
      <c r="N4" s="98">
        <f t="shared" ref="N4:N67" si="5">H4-G4</f>
        <v>0</v>
      </c>
      <c r="O4" s="8"/>
    </row>
    <row r="5" spans="1:15">
      <c r="A5" s="41">
        <v>3</v>
      </c>
      <c r="B5" s="104" t="s">
        <v>94</v>
      </c>
      <c r="C5" s="98">
        <v>90688</v>
      </c>
      <c r="D5" s="98">
        <v>93451</v>
      </c>
      <c r="E5" s="98">
        <v>95112</v>
      </c>
      <c r="F5" s="98"/>
      <c r="G5" s="97"/>
      <c r="H5" s="98"/>
      <c r="I5" s="100">
        <f t="shared" si="0"/>
        <v>6.4573307119833072E-3</v>
      </c>
      <c r="J5" s="100">
        <f t="shared" si="1"/>
        <v>4.8782639378969657E-2</v>
      </c>
      <c r="K5" s="97">
        <f t="shared" si="2"/>
        <v>4424</v>
      </c>
      <c r="L5" s="101">
        <f t="shared" si="4"/>
        <v>7.0920053029732239E-3</v>
      </c>
      <c r="M5" s="98">
        <f t="shared" si="3"/>
        <v>1661</v>
      </c>
      <c r="N5" s="98">
        <f t="shared" si="5"/>
        <v>0</v>
      </c>
      <c r="O5" s="8"/>
    </row>
    <row r="6" spans="1:15">
      <c r="A6" s="41">
        <v>4</v>
      </c>
      <c r="B6" s="104" t="s">
        <v>95</v>
      </c>
      <c r="C6" s="98">
        <v>26394</v>
      </c>
      <c r="D6" s="98">
        <v>27941</v>
      </c>
      <c r="E6" s="98">
        <v>30059</v>
      </c>
      <c r="F6" s="98"/>
      <c r="G6" s="97"/>
      <c r="H6" s="98"/>
      <c r="I6" s="100">
        <f t="shared" si="0"/>
        <v>2.040761458822296E-3</v>
      </c>
      <c r="J6" s="100">
        <f t="shared" si="1"/>
        <v>0.13885731605667956</v>
      </c>
      <c r="K6" s="97">
        <f t="shared" si="2"/>
        <v>3665</v>
      </c>
      <c r="L6" s="101">
        <f t="shared" si="4"/>
        <v>5.8752711201168319E-3</v>
      </c>
      <c r="M6" s="98">
        <f t="shared" si="3"/>
        <v>2118</v>
      </c>
      <c r="N6" s="98">
        <f t="shared" si="5"/>
        <v>0</v>
      </c>
      <c r="O6" s="8"/>
    </row>
    <row r="7" spans="1:15">
      <c r="A7" s="41">
        <v>5</v>
      </c>
      <c r="B7" s="104" t="s">
        <v>96</v>
      </c>
      <c r="C7" s="98">
        <v>40118</v>
      </c>
      <c r="D7" s="98">
        <v>40919</v>
      </c>
      <c r="E7" s="98">
        <v>41708</v>
      </c>
      <c r="F7" s="98"/>
      <c r="G7" s="97"/>
      <c r="H7" s="98"/>
      <c r="I7" s="100">
        <f t="shared" si="0"/>
        <v>2.8316337511081649E-3</v>
      </c>
      <c r="J7" s="100">
        <f t="shared" si="1"/>
        <v>3.9633082406899646E-2</v>
      </c>
      <c r="K7" s="97">
        <f t="shared" si="2"/>
        <v>1590</v>
      </c>
      <c r="L7" s="101">
        <f t="shared" si="4"/>
        <v>2.5488897901734687E-3</v>
      </c>
      <c r="M7" s="98">
        <f t="shared" si="3"/>
        <v>789</v>
      </c>
      <c r="N7" s="98">
        <f t="shared" si="5"/>
        <v>0</v>
      </c>
      <c r="O7" s="8"/>
    </row>
    <row r="8" spans="1:15">
      <c r="A8" s="41">
        <v>6</v>
      </c>
      <c r="B8" s="104" t="s">
        <v>97</v>
      </c>
      <c r="C8" s="98">
        <v>1108414</v>
      </c>
      <c r="D8" s="98">
        <v>1158061</v>
      </c>
      <c r="E8" s="98">
        <v>1159306</v>
      </c>
      <c r="F8" s="98"/>
      <c r="G8" s="97"/>
      <c r="H8" s="98"/>
      <c r="I8" s="100">
        <f t="shared" si="0"/>
        <v>7.8707442156473628E-2</v>
      </c>
      <c r="J8" s="100">
        <f t="shared" si="1"/>
        <v>4.5914252255926033E-2</v>
      </c>
      <c r="K8" s="97">
        <f t="shared" si="2"/>
        <v>50892</v>
      </c>
      <c r="L8" s="101">
        <f t="shared" si="4"/>
        <v>8.1583710189627776E-2</v>
      </c>
      <c r="M8" s="98">
        <f t="shared" si="3"/>
        <v>1245</v>
      </c>
      <c r="N8" s="98">
        <f t="shared" si="5"/>
        <v>0</v>
      </c>
      <c r="O8" s="8"/>
    </row>
    <row r="9" spans="1:15">
      <c r="A9" s="41">
        <v>7</v>
      </c>
      <c r="B9" s="104" t="s">
        <v>98</v>
      </c>
      <c r="C9" s="98">
        <v>532603</v>
      </c>
      <c r="D9" s="98">
        <v>556134</v>
      </c>
      <c r="E9" s="98">
        <v>597688</v>
      </c>
      <c r="F9" s="98"/>
      <c r="G9" s="97"/>
      <c r="H9" s="98"/>
      <c r="I9" s="100">
        <f t="shared" si="0"/>
        <v>4.0578150796785672E-2</v>
      </c>
      <c r="J9" s="100">
        <f t="shared" si="1"/>
        <v>0.12220171497344176</v>
      </c>
      <c r="K9" s="97">
        <f t="shared" si="2"/>
        <v>65085</v>
      </c>
      <c r="L9" s="101">
        <f t="shared" si="4"/>
        <v>0.10433615848644039</v>
      </c>
      <c r="M9" s="98">
        <f t="shared" si="3"/>
        <v>41554</v>
      </c>
      <c r="N9" s="98">
        <f t="shared" si="5"/>
        <v>0</v>
      </c>
      <c r="O9" s="8"/>
    </row>
    <row r="10" spans="1:15">
      <c r="A10" s="41">
        <v>8</v>
      </c>
      <c r="B10" s="104" t="s">
        <v>99</v>
      </c>
      <c r="C10" s="98">
        <v>25416</v>
      </c>
      <c r="D10" s="98">
        <v>25885</v>
      </c>
      <c r="E10" s="98">
        <v>27071</v>
      </c>
      <c r="F10" s="98"/>
      <c r="G10" s="97"/>
      <c r="H10" s="98"/>
      <c r="I10" s="100">
        <f t="shared" si="0"/>
        <v>1.83790057725734E-3</v>
      </c>
      <c r="J10" s="100">
        <f t="shared" si="1"/>
        <v>6.5116462071136291E-2</v>
      </c>
      <c r="K10" s="97">
        <f t="shared" si="2"/>
        <v>1655</v>
      </c>
      <c r="L10" s="101">
        <f t="shared" si="4"/>
        <v>2.653089687256032E-3</v>
      </c>
      <c r="M10" s="98">
        <f t="shared" si="3"/>
        <v>1186</v>
      </c>
      <c r="N10" s="98">
        <f t="shared" si="5"/>
        <v>0</v>
      </c>
      <c r="O10" s="8"/>
    </row>
    <row r="11" spans="1:15">
      <c r="A11" s="41">
        <v>9</v>
      </c>
      <c r="B11" s="104" t="s">
        <v>100</v>
      </c>
      <c r="C11" s="98">
        <v>162449</v>
      </c>
      <c r="D11" s="98">
        <v>161424</v>
      </c>
      <c r="E11" s="98">
        <v>168855</v>
      </c>
      <c r="F11" s="98"/>
      <c r="G11" s="97"/>
      <c r="H11" s="98"/>
      <c r="I11" s="100">
        <f t="shared" si="0"/>
        <v>1.1463880239842936E-2</v>
      </c>
      <c r="J11" s="100">
        <f t="shared" si="1"/>
        <v>3.9433914643980571E-2</v>
      </c>
      <c r="K11" s="97">
        <f t="shared" si="2"/>
        <v>6406</v>
      </c>
      <c r="L11" s="101">
        <f t="shared" si="4"/>
        <v>1.0269300626321535E-2</v>
      </c>
      <c r="M11" s="98">
        <f t="shared" si="3"/>
        <v>7431</v>
      </c>
      <c r="N11" s="98">
        <f t="shared" si="5"/>
        <v>0</v>
      </c>
      <c r="O11" s="8"/>
    </row>
    <row r="12" spans="1:15">
      <c r="A12" s="41">
        <v>10</v>
      </c>
      <c r="B12" s="104" t="s">
        <v>101</v>
      </c>
      <c r="C12" s="98">
        <v>170045</v>
      </c>
      <c r="D12" s="98">
        <v>175307</v>
      </c>
      <c r="E12" s="98">
        <v>180430</v>
      </c>
      <c r="F12" s="98"/>
      <c r="G12" s="97"/>
      <c r="H12" s="98"/>
      <c r="I12" s="100">
        <f t="shared" si="0"/>
        <v>1.2249728534392591E-2</v>
      </c>
      <c r="J12" s="100">
        <f t="shared" si="1"/>
        <v>6.1072069158164016E-2</v>
      </c>
      <c r="K12" s="97">
        <f t="shared" si="2"/>
        <v>10385</v>
      </c>
      <c r="L12" s="101">
        <f t="shared" si="4"/>
        <v>1.6647937403114134E-2</v>
      </c>
      <c r="M12" s="98">
        <f t="shared" si="3"/>
        <v>5123</v>
      </c>
      <c r="N12" s="98">
        <f t="shared" si="5"/>
        <v>0</v>
      </c>
      <c r="O12" s="8"/>
    </row>
    <row r="13" spans="1:15">
      <c r="A13" s="41">
        <v>11</v>
      </c>
      <c r="B13" s="104" t="s">
        <v>102</v>
      </c>
      <c r="C13" s="98">
        <v>44180</v>
      </c>
      <c r="D13" s="98">
        <v>46050</v>
      </c>
      <c r="E13" s="98">
        <v>46731</v>
      </c>
      <c r="F13" s="98"/>
      <c r="G13" s="97"/>
      <c r="H13" s="98"/>
      <c r="I13" s="100">
        <f t="shared" si="0"/>
        <v>3.1726545704190002E-3</v>
      </c>
      <c r="J13" s="100">
        <f t="shared" si="1"/>
        <v>5.774105930285197E-2</v>
      </c>
      <c r="K13" s="97">
        <f t="shared" si="2"/>
        <v>2551</v>
      </c>
      <c r="L13" s="101">
        <f t="shared" si="4"/>
        <v>4.0894451916556719E-3</v>
      </c>
      <c r="M13" s="98">
        <f t="shared" si="3"/>
        <v>681</v>
      </c>
      <c r="N13" s="98">
        <f t="shared" si="5"/>
        <v>0</v>
      </c>
      <c r="O13" s="8"/>
    </row>
    <row r="14" spans="1:15">
      <c r="A14" s="41">
        <v>12</v>
      </c>
      <c r="B14" s="104" t="s">
        <v>103</v>
      </c>
      <c r="C14" s="98">
        <v>30497</v>
      </c>
      <c r="D14" s="98">
        <v>28211</v>
      </c>
      <c r="E14" s="98">
        <v>29721</v>
      </c>
      <c r="F14" s="98"/>
      <c r="G14" s="97"/>
      <c r="H14" s="98"/>
      <c r="I14" s="100">
        <f t="shared" si="0"/>
        <v>2.0178140097028333E-3</v>
      </c>
      <c r="J14" s="100">
        <f t="shared" si="1"/>
        <v>-2.5445125750073776E-2</v>
      </c>
      <c r="K14" s="97">
        <f t="shared" si="2"/>
        <v>-776</v>
      </c>
      <c r="L14" s="101">
        <f t="shared" si="4"/>
        <v>-1.2439864636318314E-3</v>
      </c>
      <c r="M14" s="98">
        <f t="shared" si="3"/>
        <v>1510</v>
      </c>
      <c r="N14" s="98">
        <f t="shared" si="5"/>
        <v>0</v>
      </c>
      <c r="O14" s="8"/>
    </row>
    <row r="15" spans="1:15">
      <c r="A15" s="41">
        <v>13</v>
      </c>
      <c r="B15" s="104" t="s">
        <v>104</v>
      </c>
      <c r="C15" s="98">
        <v>25254</v>
      </c>
      <c r="D15" s="98">
        <v>27431</v>
      </c>
      <c r="E15" s="98">
        <v>29530</v>
      </c>
      <c r="F15" s="98"/>
      <c r="G15" s="97"/>
      <c r="H15" s="98"/>
      <c r="I15" s="100">
        <f t="shared" si="0"/>
        <v>2.0048466641944978E-3</v>
      </c>
      <c r="J15" s="100">
        <f t="shared" si="1"/>
        <v>0.16931971172883503</v>
      </c>
      <c r="K15" s="97">
        <f t="shared" si="2"/>
        <v>4276</v>
      </c>
      <c r="L15" s="101">
        <f t="shared" si="4"/>
        <v>6.8547501526929257E-3</v>
      </c>
      <c r="M15" s="98">
        <f t="shared" si="3"/>
        <v>2099</v>
      </c>
      <c r="N15" s="98">
        <f t="shared" si="5"/>
        <v>0</v>
      </c>
      <c r="O15" s="8"/>
    </row>
    <row r="16" spans="1:15">
      <c r="A16" s="41">
        <v>14</v>
      </c>
      <c r="B16" s="104" t="s">
        <v>105</v>
      </c>
      <c r="C16" s="98">
        <v>57521</v>
      </c>
      <c r="D16" s="98">
        <v>58346</v>
      </c>
      <c r="E16" s="98">
        <v>59217</v>
      </c>
      <c r="F16" s="98"/>
      <c r="G16" s="97"/>
      <c r="H16" s="98"/>
      <c r="I16" s="100">
        <f t="shared" si="0"/>
        <v>4.0203523506131249E-3</v>
      </c>
      <c r="J16" s="100">
        <f t="shared" si="1"/>
        <v>2.9484883781575426E-2</v>
      </c>
      <c r="K16" s="97">
        <f t="shared" si="2"/>
        <v>1696</v>
      </c>
      <c r="L16" s="101">
        <f t="shared" si="4"/>
        <v>2.7188157761850332E-3</v>
      </c>
      <c r="M16" s="98">
        <f t="shared" si="3"/>
        <v>871</v>
      </c>
      <c r="N16" s="98">
        <f t="shared" si="5"/>
        <v>0</v>
      </c>
      <c r="O16" s="8"/>
    </row>
    <row r="17" spans="1:15">
      <c r="A17" s="41">
        <v>15</v>
      </c>
      <c r="B17" s="104" t="s">
        <v>106</v>
      </c>
      <c r="C17" s="98">
        <v>36929</v>
      </c>
      <c r="D17" s="98">
        <v>36501</v>
      </c>
      <c r="E17" s="98">
        <v>36912</v>
      </c>
      <c r="F17" s="98"/>
      <c r="G17" s="97"/>
      <c r="H17" s="98"/>
      <c r="I17" s="100">
        <f t="shared" si="0"/>
        <v>2.506024384312472E-3</v>
      </c>
      <c r="J17" s="100">
        <f t="shared" si="1"/>
        <v>-4.6034282000595737E-4</v>
      </c>
      <c r="K17" s="97">
        <f t="shared" si="2"/>
        <v>-17</v>
      </c>
      <c r="L17" s="101">
        <f t="shared" si="4"/>
        <v>-2.7252280775439604E-5</v>
      </c>
      <c r="M17" s="98">
        <f t="shared" si="3"/>
        <v>411</v>
      </c>
      <c r="N17" s="98">
        <f t="shared" si="5"/>
        <v>0</v>
      </c>
      <c r="O17" s="8"/>
    </row>
    <row r="18" spans="1:15">
      <c r="A18" s="41">
        <v>16</v>
      </c>
      <c r="B18" s="104" t="s">
        <v>107</v>
      </c>
      <c r="C18" s="98">
        <v>674729</v>
      </c>
      <c r="D18" s="98">
        <v>695612</v>
      </c>
      <c r="E18" s="98">
        <v>698819</v>
      </c>
      <c r="F18" s="98"/>
      <c r="G18" s="97"/>
      <c r="H18" s="98"/>
      <c r="I18" s="100">
        <f t="shared" si="0"/>
        <v>4.7444122621934801E-2</v>
      </c>
      <c r="J18" s="100">
        <f t="shared" si="1"/>
        <v>3.5703223071781413E-2</v>
      </c>
      <c r="K18" s="97">
        <f t="shared" si="2"/>
        <v>24090</v>
      </c>
      <c r="L18" s="101">
        <f t="shared" si="4"/>
        <v>3.8618084934137653E-2</v>
      </c>
      <c r="M18" s="98">
        <f t="shared" si="3"/>
        <v>3207</v>
      </c>
      <c r="N18" s="98">
        <f t="shared" si="5"/>
        <v>0</v>
      </c>
    </row>
    <row r="19" spans="1:15">
      <c r="A19" s="41">
        <v>17</v>
      </c>
      <c r="B19" s="104" t="s">
        <v>108</v>
      </c>
      <c r="C19" s="98">
        <v>85968</v>
      </c>
      <c r="D19" s="98">
        <v>86605</v>
      </c>
      <c r="E19" s="98">
        <v>88654</v>
      </c>
      <c r="F19" s="98"/>
      <c r="G19" s="97"/>
      <c r="H19" s="98"/>
      <c r="I19" s="100">
        <f t="shared" si="0"/>
        <v>6.0188850717067047E-3</v>
      </c>
      <c r="J19" s="100">
        <f t="shared" si="1"/>
        <v>3.1244183882374838E-2</v>
      </c>
      <c r="K19" s="97">
        <f t="shared" si="2"/>
        <v>2686</v>
      </c>
      <c r="L19" s="101">
        <f t="shared" si="4"/>
        <v>4.3058603625194571E-3</v>
      </c>
      <c r="M19" s="98">
        <f t="shared" si="3"/>
        <v>2049</v>
      </c>
      <c r="N19" s="98">
        <f t="shared" si="5"/>
        <v>0</v>
      </c>
    </row>
    <row r="20" spans="1:15">
      <c r="A20" s="41">
        <v>18</v>
      </c>
      <c r="B20" s="104" t="s">
        <v>109</v>
      </c>
      <c r="C20" s="98">
        <v>26132</v>
      </c>
      <c r="D20" s="98">
        <v>26956</v>
      </c>
      <c r="E20" s="98">
        <v>27139</v>
      </c>
      <c r="F20" s="98"/>
      <c r="G20" s="97"/>
      <c r="H20" s="98"/>
      <c r="I20" s="100">
        <f t="shared" si="0"/>
        <v>1.8425172238257525E-3</v>
      </c>
      <c r="J20" s="100">
        <f t="shared" si="1"/>
        <v>3.8535129343333842E-2</v>
      </c>
      <c r="K20" s="97">
        <f t="shared" si="2"/>
        <v>1007</v>
      </c>
      <c r="L20" s="101">
        <f t="shared" si="4"/>
        <v>1.6142968671098636E-3</v>
      </c>
      <c r="M20" s="98">
        <f t="shared" si="3"/>
        <v>183</v>
      </c>
      <c r="N20" s="98">
        <f t="shared" si="5"/>
        <v>0</v>
      </c>
    </row>
    <row r="21" spans="1:15">
      <c r="A21" s="41">
        <v>19</v>
      </c>
      <c r="B21" s="104" t="s">
        <v>110</v>
      </c>
      <c r="C21" s="98">
        <v>60391</v>
      </c>
      <c r="D21" s="98">
        <v>61112</v>
      </c>
      <c r="E21" s="98">
        <v>61848</v>
      </c>
      <c r="F21" s="98"/>
      <c r="G21" s="97"/>
      <c r="H21" s="98"/>
      <c r="I21" s="100">
        <f t="shared" si="0"/>
        <v>4.1989758376939149E-3</v>
      </c>
      <c r="J21" s="100">
        <f t="shared" si="1"/>
        <v>2.4126111506681459E-2</v>
      </c>
      <c r="K21" s="97">
        <f t="shared" si="2"/>
        <v>1457</v>
      </c>
      <c r="L21" s="101">
        <f t="shared" si="4"/>
        <v>2.3356807699891472E-3</v>
      </c>
      <c r="M21" s="98">
        <f t="shared" si="3"/>
        <v>736</v>
      </c>
      <c r="N21" s="98">
        <f t="shared" si="5"/>
        <v>0</v>
      </c>
    </row>
    <row r="22" spans="1:15">
      <c r="A22" s="41">
        <v>20</v>
      </c>
      <c r="B22" s="104" t="s">
        <v>111</v>
      </c>
      <c r="C22" s="98">
        <v>190535</v>
      </c>
      <c r="D22" s="98">
        <v>196173</v>
      </c>
      <c r="E22" s="98">
        <v>195822</v>
      </c>
      <c r="F22" s="98"/>
      <c r="G22" s="97"/>
      <c r="H22" s="98"/>
      <c r="I22" s="100">
        <f t="shared" si="0"/>
        <v>1.3294720063525056E-2</v>
      </c>
      <c r="J22" s="100">
        <f t="shared" si="1"/>
        <v>2.7748182748576378E-2</v>
      </c>
      <c r="K22" s="97">
        <f t="shared" si="2"/>
        <v>5287</v>
      </c>
      <c r="L22" s="101">
        <f t="shared" si="4"/>
        <v>8.4754593211617164E-3</v>
      </c>
      <c r="M22" s="98">
        <f t="shared" si="3"/>
        <v>-351</v>
      </c>
      <c r="N22" s="98">
        <f t="shared" si="5"/>
        <v>0</v>
      </c>
    </row>
    <row r="23" spans="1:15">
      <c r="A23" s="41">
        <v>21</v>
      </c>
      <c r="B23" s="104" t="s">
        <v>112</v>
      </c>
      <c r="C23" s="98">
        <v>139338</v>
      </c>
      <c r="D23" s="98">
        <v>144608</v>
      </c>
      <c r="E23" s="98">
        <v>147141</v>
      </c>
      <c r="F23" s="98"/>
      <c r="G23" s="97"/>
      <c r="H23" s="98"/>
      <c r="I23" s="100">
        <f t="shared" si="0"/>
        <v>9.9896763635706938E-3</v>
      </c>
      <c r="J23" s="100">
        <f t="shared" si="1"/>
        <v>5.600051672910477E-2</v>
      </c>
      <c r="K23" s="97">
        <f t="shared" si="2"/>
        <v>7803</v>
      </c>
      <c r="L23" s="101">
        <f t="shared" si="4"/>
        <v>1.2508796875926778E-2</v>
      </c>
      <c r="M23" s="98">
        <f t="shared" si="3"/>
        <v>2533</v>
      </c>
      <c r="N23" s="98">
        <f t="shared" si="5"/>
        <v>0</v>
      </c>
    </row>
    <row r="24" spans="1:15">
      <c r="A24" s="41">
        <v>22</v>
      </c>
      <c r="B24" s="104" t="s">
        <v>113</v>
      </c>
      <c r="C24" s="98">
        <v>58108</v>
      </c>
      <c r="D24" s="98">
        <v>59743</v>
      </c>
      <c r="E24" s="98">
        <v>61071</v>
      </c>
      <c r="F24" s="98"/>
      <c r="G24" s="97"/>
      <c r="H24" s="98"/>
      <c r="I24" s="100">
        <f t="shared" si="0"/>
        <v>4.1462238614636696E-3</v>
      </c>
      <c r="J24" s="100">
        <f t="shared" si="1"/>
        <v>5.099125765815378E-2</v>
      </c>
      <c r="K24" s="97">
        <f t="shared" si="2"/>
        <v>2963</v>
      </c>
      <c r="L24" s="101">
        <f t="shared" si="4"/>
        <v>4.7499122316251498E-3</v>
      </c>
      <c r="M24" s="98">
        <f t="shared" si="3"/>
        <v>1328</v>
      </c>
      <c r="N24" s="98">
        <f t="shared" si="5"/>
        <v>0</v>
      </c>
    </row>
    <row r="25" spans="1:15">
      <c r="A25" s="41">
        <v>23</v>
      </c>
      <c r="B25" s="104" t="s">
        <v>114</v>
      </c>
      <c r="C25" s="98">
        <v>66551</v>
      </c>
      <c r="D25" s="98">
        <v>69436</v>
      </c>
      <c r="E25" s="98">
        <v>71139</v>
      </c>
      <c r="F25" s="98"/>
      <c r="G25" s="97"/>
      <c r="H25" s="98"/>
      <c r="I25" s="100">
        <f t="shared" si="0"/>
        <v>4.8297591210339445E-3</v>
      </c>
      <c r="J25" s="100">
        <f t="shared" si="1"/>
        <v>6.8939610223738179E-2</v>
      </c>
      <c r="K25" s="97">
        <f t="shared" si="2"/>
        <v>4588</v>
      </c>
      <c r="L25" s="101">
        <f t="shared" si="4"/>
        <v>7.3549096586892296E-3</v>
      </c>
      <c r="M25" s="98">
        <f t="shared" si="3"/>
        <v>1703</v>
      </c>
      <c r="N25" s="98">
        <f t="shared" si="5"/>
        <v>0</v>
      </c>
    </row>
    <row r="26" spans="1:15">
      <c r="A26" s="41">
        <v>24</v>
      </c>
      <c r="B26" s="104" t="s">
        <v>115</v>
      </c>
      <c r="C26" s="98">
        <v>30942</v>
      </c>
      <c r="D26" s="98">
        <v>32947</v>
      </c>
      <c r="E26" s="98">
        <v>34535</v>
      </c>
      <c r="F26" s="98"/>
      <c r="G26" s="97"/>
      <c r="H26" s="98"/>
      <c r="I26" s="100">
        <f t="shared" si="0"/>
        <v>2.3446454300019297E-3</v>
      </c>
      <c r="J26" s="100">
        <f t="shared" si="1"/>
        <v>0.11612048348523044</v>
      </c>
      <c r="K26" s="97">
        <f t="shared" si="2"/>
        <v>3593</v>
      </c>
      <c r="L26" s="101">
        <f t="shared" si="4"/>
        <v>5.7598496956561464E-3</v>
      </c>
      <c r="M26" s="98">
        <f t="shared" si="3"/>
        <v>1588</v>
      </c>
      <c r="N26" s="98">
        <f t="shared" si="5"/>
        <v>0</v>
      </c>
    </row>
    <row r="27" spans="1:15">
      <c r="A27" s="41">
        <v>25</v>
      </c>
      <c r="B27" s="104" t="s">
        <v>116</v>
      </c>
      <c r="C27" s="98">
        <v>88044</v>
      </c>
      <c r="D27" s="98">
        <v>88057</v>
      </c>
      <c r="E27" s="98">
        <v>92621</v>
      </c>
      <c r="F27" s="98"/>
      <c r="G27" s="97"/>
      <c r="H27" s="98"/>
      <c r="I27" s="100">
        <f t="shared" si="0"/>
        <v>6.2882120854845435E-3</v>
      </c>
      <c r="J27" s="100">
        <f t="shared" si="1"/>
        <v>5.1985370950888191E-2</v>
      </c>
      <c r="K27" s="97">
        <f t="shared" si="2"/>
        <v>4577</v>
      </c>
      <c r="L27" s="101">
        <f t="shared" si="4"/>
        <v>7.3372758299521806E-3</v>
      </c>
      <c r="M27" s="98">
        <f t="shared" si="3"/>
        <v>4564</v>
      </c>
      <c r="N27" s="98">
        <f t="shared" si="5"/>
        <v>0</v>
      </c>
    </row>
    <row r="28" spans="1:15">
      <c r="A28" s="41">
        <v>26</v>
      </c>
      <c r="B28" s="104" t="s">
        <v>117</v>
      </c>
      <c r="C28" s="98">
        <v>172319</v>
      </c>
      <c r="D28" s="98">
        <v>171825</v>
      </c>
      <c r="E28" s="98">
        <v>174574</v>
      </c>
      <c r="F28" s="98"/>
      <c r="G28" s="97"/>
      <c r="H28" s="98"/>
      <c r="I28" s="100">
        <f t="shared" si="0"/>
        <v>1.1852153794618701E-2</v>
      </c>
      <c r="J28" s="100">
        <f t="shared" si="1"/>
        <v>1.3086194789895485E-2</v>
      </c>
      <c r="K28" s="97">
        <f t="shared" si="2"/>
        <v>2255</v>
      </c>
      <c r="L28" s="101">
        <f t="shared" si="4"/>
        <v>3.6149348910950768E-3</v>
      </c>
      <c r="M28" s="98">
        <f t="shared" si="3"/>
        <v>2749</v>
      </c>
      <c r="N28" s="98">
        <f t="shared" si="5"/>
        <v>0</v>
      </c>
    </row>
    <row r="29" spans="1:15">
      <c r="A29" s="41">
        <v>27</v>
      </c>
      <c r="B29" s="104" t="s">
        <v>118</v>
      </c>
      <c r="C29" s="98">
        <v>274440</v>
      </c>
      <c r="D29" s="98">
        <v>294647</v>
      </c>
      <c r="E29" s="98">
        <v>295502</v>
      </c>
      <c r="F29" s="98"/>
      <c r="G29" s="97"/>
      <c r="H29" s="98"/>
      <c r="I29" s="100">
        <f t="shared" si="0"/>
        <v>2.0062180797927615E-2</v>
      </c>
      <c r="J29" s="100">
        <f t="shared" si="1"/>
        <v>7.6745372394694644E-2</v>
      </c>
      <c r="K29" s="97">
        <f t="shared" si="2"/>
        <v>21062</v>
      </c>
      <c r="L29" s="101">
        <f t="shared" si="4"/>
        <v>3.3763972805429934E-2</v>
      </c>
      <c r="M29" s="98">
        <f t="shared" si="3"/>
        <v>855</v>
      </c>
      <c r="N29" s="98">
        <f t="shared" si="5"/>
        <v>0</v>
      </c>
    </row>
    <row r="30" spans="1:15">
      <c r="A30" s="41">
        <v>28</v>
      </c>
      <c r="B30" s="104" t="s">
        <v>119</v>
      </c>
      <c r="C30" s="98">
        <v>53460</v>
      </c>
      <c r="D30" s="98">
        <v>52627</v>
      </c>
      <c r="E30" s="98">
        <v>55629</v>
      </c>
      <c r="F30" s="98"/>
      <c r="G30" s="97"/>
      <c r="H30" s="98"/>
      <c r="I30" s="100">
        <f t="shared" si="0"/>
        <v>3.7767563522680568E-3</v>
      </c>
      <c r="J30" s="100">
        <f t="shared" si="1"/>
        <v>4.0572390572390572E-2</v>
      </c>
      <c r="K30" s="97">
        <f t="shared" si="2"/>
        <v>2169</v>
      </c>
      <c r="L30" s="101">
        <f t="shared" si="4"/>
        <v>3.4770704118781471E-3</v>
      </c>
      <c r="M30" s="98">
        <f t="shared" si="3"/>
        <v>3002</v>
      </c>
      <c r="N30" s="98">
        <f t="shared" si="5"/>
        <v>0</v>
      </c>
    </row>
    <row r="31" spans="1:15">
      <c r="A31" s="41">
        <v>29</v>
      </c>
      <c r="B31" s="104" t="s">
        <v>120</v>
      </c>
      <c r="C31" s="98">
        <v>15809</v>
      </c>
      <c r="D31" s="98">
        <v>16478</v>
      </c>
      <c r="E31" s="98">
        <v>17030</v>
      </c>
      <c r="F31" s="98"/>
      <c r="G31" s="97"/>
      <c r="H31" s="98"/>
      <c r="I31" s="100">
        <f t="shared" si="0"/>
        <v>1.1561983979421705E-3</v>
      </c>
      <c r="J31" s="100">
        <f t="shared" si="1"/>
        <v>7.7234486684799791E-2</v>
      </c>
      <c r="K31" s="97">
        <f t="shared" si="2"/>
        <v>1221</v>
      </c>
      <c r="L31" s="101">
        <f t="shared" si="4"/>
        <v>1.9573549898124561E-3</v>
      </c>
      <c r="M31" s="98">
        <f t="shared" si="3"/>
        <v>552</v>
      </c>
      <c r="N31" s="98">
        <f t="shared" si="5"/>
        <v>0</v>
      </c>
    </row>
    <row r="32" spans="1:15">
      <c r="A32" s="41">
        <v>30</v>
      </c>
      <c r="B32" s="104" t="s">
        <v>121</v>
      </c>
      <c r="C32" s="98">
        <v>21700</v>
      </c>
      <c r="D32" s="98">
        <v>23792</v>
      </c>
      <c r="E32" s="98">
        <v>25257</v>
      </c>
      <c r="F32" s="98"/>
      <c r="G32" s="97"/>
      <c r="H32" s="98"/>
      <c r="I32" s="100">
        <f t="shared" si="0"/>
        <v>1.7147447408588021E-3</v>
      </c>
      <c r="J32" s="100">
        <f t="shared" si="1"/>
        <v>0.16391705069124424</v>
      </c>
      <c r="K32" s="97">
        <f t="shared" si="2"/>
        <v>3557</v>
      </c>
      <c r="L32" s="101">
        <f t="shared" si="4"/>
        <v>5.7021389834258042E-3</v>
      </c>
      <c r="M32" s="98">
        <f t="shared" si="3"/>
        <v>1465</v>
      </c>
      <c r="N32" s="98">
        <f t="shared" si="5"/>
        <v>0</v>
      </c>
    </row>
    <row r="33" spans="1:14">
      <c r="A33" s="41">
        <v>31</v>
      </c>
      <c r="B33" s="104" t="s">
        <v>122</v>
      </c>
      <c r="C33" s="98">
        <v>160975</v>
      </c>
      <c r="D33" s="98">
        <v>166709</v>
      </c>
      <c r="E33" s="98">
        <v>166165</v>
      </c>
      <c r="F33" s="98"/>
      <c r="G33" s="97"/>
      <c r="H33" s="98"/>
      <c r="I33" s="100">
        <f t="shared" si="0"/>
        <v>1.1281251132945435E-2</v>
      </c>
      <c r="J33" s="100">
        <f t="shared" si="1"/>
        <v>3.2241031216027331E-2</v>
      </c>
      <c r="K33" s="97">
        <f t="shared" si="2"/>
        <v>5190</v>
      </c>
      <c r="L33" s="101">
        <f t="shared" si="4"/>
        <v>8.3199610132077377E-3</v>
      </c>
      <c r="M33" s="98">
        <f t="shared" si="3"/>
        <v>-544</v>
      </c>
      <c r="N33" s="98">
        <f t="shared" si="5"/>
        <v>0</v>
      </c>
    </row>
    <row r="34" spans="1:14">
      <c r="A34" s="41">
        <v>32</v>
      </c>
      <c r="B34" s="104" t="s">
        <v>123</v>
      </c>
      <c r="C34" s="98">
        <v>59589</v>
      </c>
      <c r="D34" s="98">
        <v>59952</v>
      </c>
      <c r="E34" s="98">
        <v>60546</v>
      </c>
      <c r="F34" s="98"/>
      <c r="G34" s="97"/>
      <c r="H34" s="98"/>
      <c r="I34" s="100">
        <f t="shared" si="0"/>
        <v>4.1105806342810721E-3</v>
      </c>
      <c r="J34" s="100">
        <f t="shared" si="1"/>
        <v>1.6060011075869709E-2</v>
      </c>
      <c r="K34" s="97">
        <f t="shared" si="2"/>
        <v>957</v>
      </c>
      <c r="L34" s="101">
        <f t="shared" si="4"/>
        <v>1.5341431001232764E-3</v>
      </c>
      <c r="M34" s="98">
        <f t="shared" si="3"/>
        <v>594</v>
      </c>
      <c r="N34" s="98">
        <f t="shared" si="5"/>
        <v>0</v>
      </c>
    </row>
    <row r="35" spans="1:14">
      <c r="A35" s="41">
        <v>33</v>
      </c>
      <c r="B35" s="104" t="s">
        <v>124</v>
      </c>
      <c r="C35" s="98">
        <v>240256</v>
      </c>
      <c r="D35" s="98">
        <v>249694</v>
      </c>
      <c r="E35" s="98">
        <v>252230</v>
      </c>
      <c r="F35" s="98"/>
      <c r="G35" s="97"/>
      <c r="H35" s="98"/>
      <c r="I35" s="100">
        <f t="shared" si="0"/>
        <v>1.7124364175745959E-2</v>
      </c>
      <c r="J35" s="100">
        <f t="shared" si="1"/>
        <v>4.9838505594033029E-2</v>
      </c>
      <c r="K35" s="97">
        <f t="shared" si="2"/>
        <v>11974</v>
      </c>
      <c r="L35" s="101">
        <f t="shared" si="4"/>
        <v>1.9195224117947871E-2</v>
      </c>
      <c r="M35" s="98">
        <f t="shared" si="3"/>
        <v>2536</v>
      </c>
      <c r="N35" s="98">
        <f t="shared" si="5"/>
        <v>0</v>
      </c>
    </row>
    <row r="36" spans="1:14">
      <c r="A36" s="41">
        <v>34</v>
      </c>
      <c r="B36" s="104" t="s">
        <v>125</v>
      </c>
      <c r="C36" s="98">
        <v>4034369</v>
      </c>
      <c r="D36" s="98">
        <v>4105918</v>
      </c>
      <c r="E36" s="98">
        <v>4115039</v>
      </c>
      <c r="F36" s="98"/>
      <c r="G36" s="97"/>
      <c r="H36" s="98"/>
      <c r="I36" s="100">
        <f t="shared" si="0"/>
        <v>0.27937765703285683</v>
      </c>
      <c r="J36" s="100">
        <f t="shared" si="1"/>
        <v>1.9995692015281695E-2</v>
      </c>
      <c r="K36" s="97">
        <f t="shared" si="2"/>
        <v>80670</v>
      </c>
      <c r="L36" s="101">
        <f t="shared" si="4"/>
        <v>0.12932008765615957</v>
      </c>
      <c r="M36" s="98">
        <f t="shared" si="3"/>
        <v>9121</v>
      </c>
      <c r="N36" s="98">
        <f t="shared" si="5"/>
        <v>0</v>
      </c>
    </row>
    <row r="37" spans="1:14">
      <c r="A37" s="41">
        <v>35</v>
      </c>
      <c r="B37" s="104" t="s">
        <v>126</v>
      </c>
      <c r="C37" s="98">
        <v>879334</v>
      </c>
      <c r="D37" s="98">
        <v>933693</v>
      </c>
      <c r="E37" s="98">
        <v>940372</v>
      </c>
      <c r="F37" s="98"/>
      <c r="G37" s="97"/>
      <c r="H37" s="98"/>
      <c r="I37" s="100">
        <f t="shared" si="0"/>
        <v>6.3843605394578673E-2</v>
      </c>
      <c r="J37" s="100">
        <f t="shared" si="1"/>
        <v>6.9413897335938335E-2</v>
      </c>
      <c r="K37" s="97">
        <f t="shared" si="2"/>
        <v>61038</v>
      </c>
      <c r="L37" s="101">
        <f t="shared" si="4"/>
        <v>9.7848512586546033E-2</v>
      </c>
      <c r="M37" s="98">
        <f t="shared" si="3"/>
        <v>6679</v>
      </c>
      <c r="N37" s="98">
        <f t="shared" si="5"/>
        <v>0</v>
      </c>
    </row>
    <row r="38" spans="1:14">
      <c r="A38" s="41">
        <v>36</v>
      </c>
      <c r="B38" s="104" t="s">
        <v>127</v>
      </c>
      <c r="C38" s="98">
        <v>26806</v>
      </c>
      <c r="D38" s="98">
        <v>25320</v>
      </c>
      <c r="E38" s="98">
        <v>27632</v>
      </c>
      <c r="F38" s="98"/>
      <c r="G38" s="97"/>
      <c r="H38" s="98"/>
      <c r="I38" s="100">
        <f t="shared" si="0"/>
        <v>1.8759879114467444E-3</v>
      </c>
      <c r="J38" s="100">
        <f t="shared" si="1"/>
        <v>3.0813996866373199E-2</v>
      </c>
      <c r="K38" s="97">
        <f t="shared" si="2"/>
        <v>826</v>
      </c>
      <c r="L38" s="101">
        <f t="shared" si="4"/>
        <v>1.3241402306184184E-3</v>
      </c>
      <c r="M38" s="98">
        <f t="shared" si="3"/>
        <v>2312</v>
      </c>
      <c r="N38" s="98">
        <f t="shared" si="5"/>
        <v>0</v>
      </c>
    </row>
    <row r="39" spans="1:14">
      <c r="A39" s="41">
        <v>37</v>
      </c>
      <c r="B39" s="104" t="s">
        <v>128</v>
      </c>
      <c r="C39" s="98">
        <v>47837</v>
      </c>
      <c r="D39" s="98">
        <v>50050</v>
      </c>
      <c r="E39" s="98">
        <v>52151</v>
      </c>
      <c r="F39" s="98"/>
      <c r="G39" s="97"/>
      <c r="H39" s="98"/>
      <c r="I39" s="100">
        <f t="shared" si="0"/>
        <v>3.5406284586660089E-3</v>
      </c>
      <c r="J39" s="100">
        <f t="shared" si="1"/>
        <v>9.0181240462403583E-2</v>
      </c>
      <c r="K39" s="97">
        <f t="shared" si="2"/>
        <v>4314</v>
      </c>
      <c r="L39" s="101">
        <f t="shared" si="4"/>
        <v>6.9156670156027321E-3</v>
      </c>
      <c r="M39" s="98">
        <f t="shared" si="3"/>
        <v>2101</v>
      </c>
      <c r="N39" s="98">
        <f t="shared" si="5"/>
        <v>0</v>
      </c>
    </row>
    <row r="40" spans="1:14">
      <c r="A40" s="41">
        <v>38</v>
      </c>
      <c r="B40" s="104" t="s">
        <v>129</v>
      </c>
      <c r="C40" s="98">
        <v>217409</v>
      </c>
      <c r="D40" s="98">
        <v>219482</v>
      </c>
      <c r="E40" s="98">
        <v>222353</v>
      </c>
      <c r="F40" s="98"/>
      <c r="G40" s="97"/>
      <c r="H40" s="98"/>
      <c r="I40" s="100">
        <f t="shared" si="0"/>
        <v>1.5095959035680296E-2</v>
      </c>
      <c r="J40" s="100">
        <f t="shared" si="1"/>
        <v>2.2740548919317968E-2</v>
      </c>
      <c r="K40" s="97">
        <f t="shared" si="2"/>
        <v>4944</v>
      </c>
      <c r="L40" s="101">
        <f t="shared" si="4"/>
        <v>7.9256044796337296E-3</v>
      </c>
      <c r="M40" s="98">
        <f t="shared" si="3"/>
        <v>2871</v>
      </c>
      <c r="N40" s="98">
        <f t="shared" si="5"/>
        <v>0</v>
      </c>
    </row>
    <row r="41" spans="1:14">
      <c r="A41" s="41">
        <v>39</v>
      </c>
      <c r="B41" s="104" t="s">
        <v>130</v>
      </c>
      <c r="C41" s="98">
        <v>66566</v>
      </c>
      <c r="D41" s="98">
        <v>68340</v>
      </c>
      <c r="E41" s="98">
        <v>69652</v>
      </c>
      <c r="F41" s="98"/>
      <c r="G41" s="97"/>
      <c r="H41" s="98"/>
      <c r="I41" s="100">
        <f t="shared" si="0"/>
        <v>4.7288039232805676E-3</v>
      </c>
      <c r="J41" s="100">
        <f t="shared" si="1"/>
        <v>4.6360003605444219E-2</v>
      </c>
      <c r="K41" s="97">
        <f t="shared" si="2"/>
        <v>3086</v>
      </c>
      <c r="L41" s="101">
        <f t="shared" si="4"/>
        <v>4.9470904984121539E-3</v>
      </c>
      <c r="M41" s="98">
        <f t="shared" si="3"/>
        <v>1312</v>
      </c>
      <c r="N41" s="98">
        <f t="shared" si="5"/>
        <v>0</v>
      </c>
    </row>
    <row r="42" spans="1:14">
      <c r="A42" s="41">
        <v>40</v>
      </c>
      <c r="B42" s="104" t="s">
        <v>131</v>
      </c>
      <c r="C42" s="98">
        <v>25908</v>
      </c>
      <c r="D42" s="98">
        <v>26620</v>
      </c>
      <c r="E42" s="98">
        <v>27479</v>
      </c>
      <c r="F42" s="98"/>
      <c r="G42" s="97"/>
      <c r="H42" s="98"/>
      <c r="I42" s="100">
        <f t="shared" si="0"/>
        <v>1.8656004566678158E-3</v>
      </c>
      <c r="J42" s="100">
        <f t="shared" si="1"/>
        <v>6.0637640883124906E-2</v>
      </c>
      <c r="K42" s="97">
        <f t="shared" si="2"/>
        <v>1571</v>
      </c>
      <c r="L42" s="101">
        <f t="shared" si="4"/>
        <v>2.5184313587185655E-3</v>
      </c>
      <c r="M42" s="98">
        <f t="shared" si="3"/>
        <v>859</v>
      </c>
      <c r="N42" s="98">
        <f t="shared" si="5"/>
        <v>0</v>
      </c>
    </row>
    <row r="43" spans="1:14">
      <c r="A43" s="41">
        <v>41</v>
      </c>
      <c r="B43" s="104" t="s">
        <v>132</v>
      </c>
      <c r="C43" s="98">
        <v>481576</v>
      </c>
      <c r="D43" s="98">
        <v>503794</v>
      </c>
      <c r="E43" s="98">
        <v>509078</v>
      </c>
      <c r="F43" s="98"/>
      <c r="G43" s="97"/>
      <c r="H43" s="98"/>
      <c r="I43" s="100">
        <f t="shared" si="0"/>
        <v>3.4562252966976174E-2</v>
      </c>
      <c r="J43" s="100">
        <f t="shared" si="1"/>
        <v>5.7108327657524459E-2</v>
      </c>
      <c r="K43" s="97">
        <f t="shared" si="2"/>
        <v>27502</v>
      </c>
      <c r="L43" s="101">
        <f t="shared" si="4"/>
        <v>4.4087777993302352E-2</v>
      </c>
      <c r="M43" s="98">
        <f t="shared" si="3"/>
        <v>5284</v>
      </c>
      <c r="N43" s="98">
        <f t="shared" si="5"/>
        <v>0</v>
      </c>
    </row>
    <row r="44" spans="1:14">
      <c r="A44" s="41">
        <v>42</v>
      </c>
      <c r="B44" s="104" t="s">
        <v>133</v>
      </c>
      <c r="C44" s="98">
        <v>303837</v>
      </c>
      <c r="D44" s="98">
        <v>315730</v>
      </c>
      <c r="E44" s="98">
        <v>315643</v>
      </c>
      <c r="F44" s="98"/>
      <c r="G44" s="97"/>
      <c r="H44" s="98"/>
      <c r="I44" s="100">
        <f t="shared" si="0"/>
        <v>2.1429590776374664E-2</v>
      </c>
      <c r="J44" s="100">
        <f t="shared" si="1"/>
        <v>3.8856360482758846E-2</v>
      </c>
      <c r="K44" s="97">
        <f t="shared" si="2"/>
        <v>11806</v>
      </c>
      <c r="L44" s="101">
        <f t="shared" si="4"/>
        <v>1.8925907460872939E-2</v>
      </c>
      <c r="M44" s="98">
        <f t="shared" si="3"/>
        <v>-87</v>
      </c>
      <c r="N44" s="98">
        <f t="shared" si="5"/>
        <v>0</v>
      </c>
    </row>
    <row r="45" spans="1:14">
      <c r="A45" s="41">
        <v>43</v>
      </c>
      <c r="B45" s="104" t="s">
        <v>134</v>
      </c>
      <c r="C45" s="98">
        <v>84177</v>
      </c>
      <c r="D45" s="98">
        <v>85039</v>
      </c>
      <c r="E45" s="98">
        <v>87571</v>
      </c>
      <c r="F45" s="98"/>
      <c r="G45" s="97"/>
      <c r="H45" s="98"/>
      <c r="I45" s="100">
        <f t="shared" si="0"/>
        <v>5.945358185918603E-3</v>
      </c>
      <c r="J45" s="100">
        <f t="shared" si="1"/>
        <v>4.031980232129917E-2</v>
      </c>
      <c r="K45" s="97">
        <f t="shared" si="2"/>
        <v>3394</v>
      </c>
      <c r="L45" s="101">
        <f t="shared" si="4"/>
        <v>5.4408377030495305E-3</v>
      </c>
      <c r="M45" s="98">
        <f t="shared" si="3"/>
        <v>2532</v>
      </c>
      <c r="N45" s="98">
        <f t="shared" si="5"/>
        <v>0</v>
      </c>
    </row>
    <row r="46" spans="1:14">
      <c r="A46" s="41">
        <v>44</v>
      </c>
      <c r="B46" s="104" t="s">
        <v>135</v>
      </c>
      <c r="C46" s="98">
        <v>95536</v>
      </c>
      <c r="D46" s="98">
        <v>99380</v>
      </c>
      <c r="E46" s="98">
        <v>102192</v>
      </c>
      <c r="F46" s="98"/>
      <c r="G46" s="97"/>
      <c r="H46" s="98"/>
      <c r="I46" s="100">
        <f t="shared" si="0"/>
        <v>6.9380050899886256E-3</v>
      </c>
      <c r="J46" s="100">
        <f t="shared" si="1"/>
        <v>6.9670072014737905E-2</v>
      </c>
      <c r="K46" s="97">
        <f t="shared" si="2"/>
        <v>6656</v>
      </c>
      <c r="L46" s="101">
        <f t="shared" si="4"/>
        <v>1.0670069461254471E-2</v>
      </c>
      <c r="M46" s="98">
        <f t="shared" si="3"/>
        <v>2812</v>
      </c>
      <c r="N46" s="98">
        <f t="shared" si="5"/>
        <v>0</v>
      </c>
    </row>
    <row r="47" spans="1:14">
      <c r="A47" s="41">
        <v>45</v>
      </c>
      <c r="B47" s="104" t="s">
        <v>136</v>
      </c>
      <c r="C47" s="98">
        <v>238174</v>
      </c>
      <c r="D47" s="98">
        <v>249920</v>
      </c>
      <c r="E47" s="98">
        <v>254432</v>
      </c>
      <c r="F47" s="98"/>
      <c r="G47" s="97"/>
      <c r="H47" s="98"/>
      <c r="I47" s="100">
        <f t="shared" si="0"/>
        <v>1.7273862054328969E-2</v>
      </c>
      <c r="J47" s="100">
        <f t="shared" si="1"/>
        <v>6.8261019254830496E-2</v>
      </c>
      <c r="K47" s="97">
        <f t="shared" si="2"/>
        <v>16258</v>
      </c>
      <c r="L47" s="101">
        <f t="shared" si="4"/>
        <v>2.6062798873358651E-2</v>
      </c>
      <c r="M47" s="98">
        <f t="shared" si="3"/>
        <v>4512</v>
      </c>
      <c r="N47" s="98">
        <f t="shared" si="5"/>
        <v>0</v>
      </c>
    </row>
    <row r="48" spans="1:14">
      <c r="A48" s="41">
        <v>46</v>
      </c>
      <c r="B48" s="104" t="s">
        <v>137</v>
      </c>
      <c r="C48" s="98">
        <v>142075</v>
      </c>
      <c r="D48" s="98">
        <v>146479</v>
      </c>
      <c r="E48" s="98">
        <v>147043</v>
      </c>
      <c r="F48" s="98"/>
      <c r="G48" s="97"/>
      <c r="H48" s="98"/>
      <c r="I48" s="100">
        <f t="shared" si="0"/>
        <v>9.9830229611632751E-3</v>
      </c>
      <c r="J48" s="100">
        <f t="shared" si="1"/>
        <v>3.4967446771071616E-2</v>
      </c>
      <c r="K48" s="97">
        <f t="shared" si="2"/>
        <v>4968</v>
      </c>
      <c r="L48" s="101">
        <f t="shared" si="4"/>
        <v>7.9640782877872917E-3</v>
      </c>
      <c r="M48" s="98">
        <f t="shared" si="3"/>
        <v>564</v>
      </c>
      <c r="N48" s="98">
        <f t="shared" si="5"/>
        <v>0</v>
      </c>
    </row>
    <row r="49" spans="1:14">
      <c r="A49" s="41">
        <v>47</v>
      </c>
      <c r="B49" s="104" t="s">
        <v>138</v>
      </c>
      <c r="C49" s="98">
        <v>66926</v>
      </c>
      <c r="D49" s="98">
        <v>75442</v>
      </c>
      <c r="E49" s="98">
        <v>75012</v>
      </c>
      <c r="F49" s="98"/>
      <c r="G49" s="97"/>
      <c r="H49" s="98"/>
      <c r="I49" s="100">
        <f t="shared" si="0"/>
        <v>5.0927042998495653E-3</v>
      </c>
      <c r="J49" s="100">
        <f t="shared" si="1"/>
        <v>0.12082001016047575</v>
      </c>
      <c r="K49" s="97">
        <f t="shared" si="2"/>
        <v>8086</v>
      </c>
      <c r="L49" s="101">
        <f t="shared" si="4"/>
        <v>1.2962467197070861E-2</v>
      </c>
      <c r="M49" s="98">
        <f t="shared" si="3"/>
        <v>-430</v>
      </c>
      <c r="N49" s="98">
        <f t="shared" si="5"/>
        <v>0</v>
      </c>
    </row>
    <row r="50" spans="1:14">
      <c r="A50" s="41">
        <v>48</v>
      </c>
      <c r="B50" s="104" t="s">
        <v>139</v>
      </c>
      <c r="C50" s="98">
        <v>211471</v>
      </c>
      <c r="D50" s="98">
        <v>210690</v>
      </c>
      <c r="E50" s="98">
        <v>235641</v>
      </c>
      <c r="F50" s="98"/>
      <c r="G50" s="97"/>
      <c r="H50" s="98"/>
      <c r="I50" s="100">
        <f t="shared" si="0"/>
        <v>1.5998106088637169E-2</v>
      </c>
      <c r="J50" s="100">
        <f t="shared" si="1"/>
        <v>0.11429463141518223</v>
      </c>
      <c r="K50" s="97">
        <f t="shared" si="2"/>
        <v>24170</v>
      </c>
      <c r="L50" s="101">
        <f t="shared" si="4"/>
        <v>3.8746330961316189E-2</v>
      </c>
      <c r="M50" s="98">
        <f t="shared" si="3"/>
        <v>24951</v>
      </c>
      <c r="N50" s="98">
        <f t="shared" si="5"/>
        <v>0</v>
      </c>
    </row>
    <row r="51" spans="1:14">
      <c r="A51" s="41">
        <v>49</v>
      </c>
      <c r="B51" s="104" t="s">
        <v>140</v>
      </c>
      <c r="C51" s="98">
        <v>23780</v>
      </c>
      <c r="D51" s="98">
        <v>25370</v>
      </c>
      <c r="E51" s="98">
        <v>26476</v>
      </c>
      <c r="F51" s="98"/>
      <c r="G51" s="97"/>
      <c r="H51" s="98"/>
      <c r="I51" s="100">
        <f t="shared" si="0"/>
        <v>1.7975049197837291E-3</v>
      </c>
      <c r="J51" s="100">
        <f t="shared" si="1"/>
        <v>0.11337258200168208</v>
      </c>
      <c r="K51" s="97">
        <f t="shared" si="2"/>
        <v>2696</v>
      </c>
      <c r="L51" s="101">
        <f t="shared" si="4"/>
        <v>4.3218911159167749E-3</v>
      </c>
      <c r="M51" s="98">
        <f t="shared" si="3"/>
        <v>1106</v>
      </c>
      <c r="N51" s="98">
        <f t="shared" si="5"/>
        <v>0</v>
      </c>
    </row>
    <row r="52" spans="1:14">
      <c r="A52" s="41">
        <v>50</v>
      </c>
      <c r="B52" s="104" t="s">
        <v>141</v>
      </c>
      <c r="C52" s="98">
        <v>38123</v>
      </c>
      <c r="D52" s="98">
        <v>39096</v>
      </c>
      <c r="E52" s="98">
        <v>39158</v>
      </c>
      <c r="F52" s="98"/>
      <c r="G52" s="97"/>
      <c r="H52" s="98"/>
      <c r="I52" s="100">
        <f t="shared" si="0"/>
        <v>2.6585095047926902E-3</v>
      </c>
      <c r="J52" s="100">
        <f t="shared" si="1"/>
        <v>2.7148965191616609E-2</v>
      </c>
      <c r="K52" s="97">
        <f t="shared" si="2"/>
        <v>1035</v>
      </c>
      <c r="L52" s="101">
        <f t="shared" si="4"/>
        <v>1.6591829766223524E-3</v>
      </c>
      <c r="M52" s="98">
        <f t="shared" si="3"/>
        <v>62</v>
      </c>
      <c r="N52" s="98">
        <f t="shared" si="5"/>
        <v>0</v>
      </c>
    </row>
    <row r="53" spans="1:14">
      <c r="A53" s="41">
        <v>51</v>
      </c>
      <c r="B53" s="104" t="s">
        <v>142</v>
      </c>
      <c r="C53" s="98">
        <v>39269</v>
      </c>
      <c r="D53" s="98">
        <v>37775</v>
      </c>
      <c r="E53" s="98">
        <v>38556</v>
      </c>
      <c r="F53" s="98"/>
      <c r="G53" s="97"/>
      <c r="H53" s="98"/>
      <c r="I53" s="100">
        <f t="shared" si="0"/>
        <v>2.6176386042899781E-3</v>
      </c>
      <c r="J53" s="100">
        <f t="shared" si="1"/>
        <v>-1.8156815808907791E-2</v>
      </c>
      <c r="K53" s="97">
        <f t="shared" si="2"/>
        <v>-713</v>
      </c>
      <c r="L53" s="101">
        <f t="shared" si="4"/>
        <v>-1.1429927172287315E-3</v>
      </c>
      <c r="M53" s="98">
        <f t="shared" si="3"/>
        <v>781</v>
      </c>
      <c r="N53" s="98">
        <f t="shared" si="5"/>
        <v>0</v>
      </c>
    </row>
    <row r="54" spans="1:14">
      <c r="A54" s="41">
        <v>52</v>
      </c>
      <c r="B54" s="104" t="s">
        <v>143</v>
      </c>
      <c r="C54" s="98">
        <v>82621</v>
      </c>
      <c r="D54" s="98">
        <v>85564</v>
      </c>
      <c r="E54" s="98">
        <v>88130</v>
      </c>
      <c r="F54" s="98"/>
      <c r="G54" s="97"/>
      <c r="H54" s="98"/>
      <c r="I54" s="100">
        <f t="shared" si="0"/>
        <v>5.9833097363854075E-3</v>
      </c>
      <c r="J54" s="100">
        <f t="shared" si="1"/>
        <v>6.6677963229687373E-2</v>
      </c>
      <c r="K54" s="97">
        <f t="shared" si="2"/>
        <v>5509</v>
      </c>
      <c r="L54" s="101">
        <f t="shared" si="4"/>
        <v>8.8313420465821624E-3</v>
      </c>
      <c r="M54" s="98">
        <f t="shared" si="3"/>
        <v>2566</v>
      </c>
      <c r="N54" s="98">
        <f t="shared" si="5"/>
        <v>0</v>
      </c>
    </row>
    <row r="55" spans="1:14">
      <c r="A55" s="41">
        <v>53</v>
      </c>
      <c r="B55" s="104" t="s">
        <v>144</v>
      </c>
      <c r="C55" s="98">
        <v>53503</v>
      </c>
      <c r="D55" s="98">
        <v>51384</v>
      </c>
      <c r="E55" s="98">
        <v>55343</v>
      </c>
      <c r="F55" s="98"/>
      <c r="G55" s="97"/>
      <c r="H55" s="98"/>
      <c r="I55" s="100">
        <f t="shared" si="0"/>
        <v>3.7573392799362033E-3</v>
      </c>
      <c r="J55" s="100">
        <f t="shared" si="1"/>
        <v>3.4390594919911033E-2</v>
      </c>
      <c r="K55" s="97">
        <f t="shared" si="2"/>
        <v>1840</v>
      </c>
      <c r="L55" s="101">
        <f t="shared" si="4"/>
        <v>2.9496586251064041E-3</v>
      </c>
      <c r="M55" s="98">
        <f t="shared" si="3"/>
        <v>3959</v>
      </c>
      <c r="N55" s="98">
        <f t="shared" si="5"/>
        <v>0</v>
      </c>
    </row>
    <row r="56" spans="1:14">
      <c r="A56" s="41">
        <v>54</v>
      </c>
      <c r="B56" s="104" t="s">
        <v>145</v>
      </c>
      <c r="C56" s="98">
        <v>180278</v>
      </c>
      <c r="D56" s="98">
        <v>182687</v>
      </c>
      <c r="E56" s="98">
        <v>184584</v>
      </c>
      <c r="F56" s="98"/>
      <c r="G56" s="97"/>
      <c r="H56" s="98"/>
      <c r="I56" s="100">
        <f t="shared" si="0"/>
        <v>1.2531751326233565E-2</v>
      </c>
      <c r="J56" s="100">
        <f t="shared" si="1"/>
        <v>2.3885332652902738E-2</v>
      </c>
      <c r="K56" s="97">
        <f t="shared" si="2"/>
        <v>4306</v>
      </c>
      <c r="L56" s="101">
        <f t="shared" si="4"/>
        <v>6.9028424128848784E-3</v>
      </c>
      <c r="M56" s="98">
        <f t="shared" si="3"/>
        <v>1897</v>
      </c>
      <c r="N56" s="98">
        <f t="shared" si="5"/>
        <v>0</v>
      </c>
    </row>
    <row r="57" spans="1:14">
      <c r="A57" s="41">
        <v>55</v>
      </c>
      <c r="B57" s="104" t="s">
        <v>146</v>
      </c>
      <c r="C57" s="98">
        <v>162396</v>
      </c>
      <c r="D57" s="98">
        <v>169125</v>
      </c>
      <c r="E57" s="98">
        <v>171511</v>
      </c>
      <c r="F57" s="98"/>
      <c r="G57" s="97"/>
      <c r="H57" s="98"/>
      <c r="I57" s="100">
        <f t="shared" si="0"/>
        <v>1.164420102345623E-2</v>
      </c>
      <c r="J57" s="100">
        <f t="shared" si="1"/>
        <v>5.6128229759353679E-2</v>
      </c>
      <c r="K57" s="97">
        <f t="shared" si="2"/>
        <v>9115</v>
      </c>
      <c r="L57" s="101">
        <f t="shared" si="4"/>
        <v>1.4612031721654822E-2</v>
      </c>
      <c r="M57" s="98">
        <f t="shared" si="3"/>
        <v>2386</v>
      </c>
      <c r="N57" s="98">
        <f t="shared" si="5"/>
        <v>0</v>
      </c>
    </row>
    <row r="58" spans="1:14">
      <c r="A58" s="41">
        <v>56</v>
      </c>
      <c r="B58" s="104" t="s">
        <v>147</v>
      </c>
      <c r="C58" s="98">
        <v>24962</v>
      </c>
      <c r="D58" s="98">
        <v>28262</v>
      </c>
      <c r="E58" s="98">
        <v>27146</v>
      </c>
      <c r="F58" s="98"/>
      <c r="G58" s="97"/>
      <c r="H58" s="98"/>
      <c r="I58" s="100">
        <f t="shared" si="0"/>
        <v>1.8429924668548539E-3</v>
      </c>
      <c r="J58" s="100">
        <f t="shared" si="1"/>
        <v>8.7492989343802577E-2</v>
      </c>
      <c r="K58" s="97">
        <f t="shared" si="2"/>
        <v>2184</v>
      </c>
      <c r="L58" s="101">
        <f t="shared" si="4"/>
        <v>3.501116541974123E-3</v>
      </c>
      <c r="M58" s="98">
        <f t="shared" si="3"/>
        <v>-1116</v>
      </c>
      <c r="N58" s="98">
        <f t="shared" si="5"/>
        <v>0</v>
      </c>
    </row>
    <row r="59" spans="1:14">
      <c r="A59" s="41">
        <v>57</v>
      </c>
      <c r="B59" s="104" t="s">
        <v>148</v>
      </c>
      <c r="C59" s="98">
        <v>24246</v>
      </c>
      <c r="D59" s="98">
        <v>24374</v>
      </c>
      <c r="E59" s="98">
        <v>25161</v>
      </c>
      <c r="F59" s="98"/>
      <c r="G59" s="97"/>
      <c r="H59" s="98"/>
      <c r="I59" s="100">
        <f t="shared" si="0"/>
        <v>1.7082271221739844E-3</v>
      </c>
      <c r="J59" s="100">
        <f t="shared" si="1"/>
        <v>3.7738183617916359E-2</v>
      </c>
      <c r="K59" s="97">
        <f t="shared" si="2"/>
        <v>915</v>
      </c>
      <c r="L59" s="101">
        <f t="shared" si="4"/>
        <v>1.4668139358545434E-3</v>
      </c>
      <c r="M59" s="98">
        <f t="shared" si="3"/>
        <v>787</v>
      </c>
      <c r="N59" s="98">
        <f t="shared" si="5"/>
        <v>0</v>
      </c>
    </row>
    <row r="60" spans="1:14">
      <c r="A60" s="41">
        <v>58</v>
      </c>
      <c r="B60" s="104" t="s">
        <v>149</v>
      </c>
      <c r="C60" s="98">
        <v>79369</v>
      </c>
      <c r="D60" s="98">
        <v>79208</v>
      </c>
      <c r="E60" s="98">
        <v>82652</v>
      </c>
      <c r="F60" s="98"/>
      <c r="G60" s="97"/>
      <c r="H60" s="98"/>
      <c r="I60" s="100">
        <f t="shared" si="0"/>
        <v>5.6113981201829878E-3</v>
      </c>
      <c r="J60" s="100">
        <f t="shared" si="1"/>
        <v>4.1363756630422459E-2</v>
      </c>
      <c r="K60" s="97">
        <f t="shared" si="2"/>
        <v>3283</v>
      </c>
      <c r="L60" s="101">
        <f t="shared" si="4"/>
        <v>5.2628963403393066E-3</v>
      </c>
      <c r="M60" s="98">
        <f t="shared" si="3"/>
        <v>3444</v>
      </c>
      <c r="N60" s="98">
        <f t="shared" si="5"/>
        <v>0</v>
      </c>
    </row>
    <row r="61" spans="1:14">
      <c r="A61" s="41">
        <v>59</v>
      </c>
      <c r="B61" s="104" t="s">
        <v>150</v>
      </c>
      <c r="C61" s="98">
        <v>260980</v>
      </c>
      <c r="D61" s="98">
        <v>275448</v>
      </c>
      <c r="E61" s="98">
        <v>276959</v>
      </c>
      <c r="F61" s="98"/>
      <c r="G61" s="97"/>
      <c r="H61" s="98"/>
      <c r="I61" s="100">
        <f t="shared" si="0"/>
        <v>1.8803262013838262E-2</v>
      </c>
      <c r="J61" s="100">
        <f t="shared" si="1"/>
        <v>6.1226913939765502E-2</v>
      </c>
      <c r="K61" s="97">
        <f t="shared" si="2"/>
        <v>15979</v>
      </c>
      <c r="L61" s="101">
        <f t="shared" si="4"/>
        <v>2.5615540853573496E-2</v>
      </c>
      <c r="M61" s="98">
        <f t="shared" si="3"/>
        <v>1511</v>
      </c>
      <c r="N61" s="98">
        <f t="shared" si="5"/>
        <v>0</v>
      </c>
    </row>
    <row r="62" spans="1:14">
      <c r="A62" s="41">
        <v>60</v>
      </c>
      <c r="B62" s="104" t="s">
        <v>151</v>
      </c>
      <c r="C62" s="98">
        <v>56461</v>
      </c>
      <c r="D62" s="98">
        <v>59835</v>
      </c>
      <c r="E62" s="98">
        <v>59258</v>
      </c>
      <c r="F62" s="98"/>
      <c r="G62" s="97"/>
      <c r="H62" s="98"/>
      <c r="I62" s="100">
        <f t="shared" si="0"/>
        <v>4.0231359169264321E-3</v>
      </c>
      <c r="J62" s="100">
        <f t="shared" si="1"/>
        <v>4.9538619578115867E-2</v>
      </c>
      <c r="K62" s="97">
        <f t="shared" si="2"/>
        <v>2797</v>
      </c>
      <c r="L62" s="101">
        <f t="shared" si="4"/>
        <v>4.4838017252296809E-3</v>
      </c>
      <c r="M62" s="98">
        <f t="shared" si="3"/>
        <v>-577</v>
      </c>
      <c r="N62" s="98">
        <f t="shared" si="5"/>
        <v>0</v>
      </c>
    </row>
    <row r="63" spans="1:14">
      <c r="A63" s="41">
        <v>61</v>
      </c>
      <c r="B63" s="104" t="s">
        <v>152</v>
      </c>
      <c r="C63" s="98">
        <v>122306</v>
      </c>
      <c r="D63" s="98">
        <v>118234</v>
      </c>
      <c r="E63" s="98">
        <v>121818</v>
      </c>
      <c r="F63" s="98"/>
      <c r="G63" s="97"/>
      <c r="H63" s="98"/>
      <c r="I63" s="100">
        <f t="shared" si="0"/>
        <v>8.2704507598660784E-3</v>
      </c>
      <c r="J63" s="100">
        <f t="shared" si="1"/>
        <v>-3.9899923143590669E-3</v>
      </c>
      <c r="K63" s="97">
        <f t="shared" si="2"/>
        <v>-488</v>
      </c>
      <c r="L63" s="101">
        <f t="shared" si="4"/>
        <v>-7.8230076578908979E-4</v>
      </c>
      <c r="M63" s="98">
        <f t="shared" si="3"/>
        <v>3584</v>
      </c>
      <c r="N63" s="98">
        <f t="shared" si="5"/>
        <v>0</v>
      </c>
    </row>
    <row r="64" spans="1:14">
      <c r="A64" s="41">
        <v>62</v>
      </c>
      <c r="B64" s="104" t="s">
        <v>153</v>
      </c>
      <c r="C64" s="98">
        <v>8736</v>
      </c>
      <c r="D64" s="98">
        <v>8642</v>
      </c>
      <c r="E64" s="98">
        <v>9184</v>
      </c>
      <c r="F64" s="98"/>
      <c r="G64" s="97"/>
      <c r="H64" s="98"/>
      <c r="I64" s="100">
        <f t="shared" si="0"/>
        <v>6.235188541809098E-4</v>
      </c>
      <c r="J64" s="100">
        <f t="shared" si="1"/>
        <v>5.128205128205128E-2</v>
      </c>
      <c r="K64" s="97">
        <f t="shared" si="2"/>
        <v>448</v>
      </c>
      <c r="L64" s="101">
        <f t="shared" si="4"/>
        <v>7.1817775219982008E-4</v>
      </c>
      <c r="M64" s="98">
        <f t="shared" si="3"/>
        <v>542</v>
      </c>
      <c r="N64" s="98">
        <f t="shared" si="5"/>
        <v>0</v>
      </c>
    </row>
    <row r="65" spans="1:14">
      <c r="A65" s="41">
        <v>63</v>
      </c>
      <c r="B65" s="104" t="s">
        <v>154</v>
      </c>
      <c r="C65" s="98">
        <v>122284</v>
      </c>
      <c r="D65" s="98">
        <v>132791</v>
      </c>
      <c r="E65" s="98">
        <v>133817</v>
      </c>
      <c r="F65" s="98"/>
      <c r="G65" s="97"/>
      <c r="H65" s="98"/>
      <c r="I65" s="100">
        <f t="shared" si="0"/>
        <v>9.0850852036070129E-3</v>
      </c>
      <c r="J65" s="100">
        <f t="shared" si="1"/>
        <v>9.4313238036047228E-2</v>
      </c>
      <c r="K65" s="97">
        <f t="shared" si="2"/>
        <v>11533</v>
      </c>
      <c r="L65" s="101">
        <f t="shared" si="4"/>
        <v>1.8488267893126173E-2</v>
      </c>
      <c r="M65" s="98">
        <f t="shared" si="3"/>
        <v>1026</v>
      </c>
      <c r="N65" s="98">
        <f t="shared" si="5"/>
        <v>0</v>
      </c>
    </row>
    <row r="66" spans="1:14">
      <c r="A66" s="41">
        <v>64</v>
      </c>
      <c r="B66" s="104" t="s">
        <v>155</v>
      </c>
      <c r="C66" s="98">
        <v>61611</v>
      </c>
      <c r="D66" s="98">
        <v>63258</v>
      </c>
      <c r="E66" s="98">
        <v>64227</v>
      </c>
      <c r="F66" s="98"/>
      <c r="G66" s="97"/>
      <c r="H66" s="98"/>
      <c r="I66" s="100">
        <f t="shared" si="0"/>
        <v>4.360490575727057E-3</v>
      </c>
      <c r="J66" s="100">
        <f t="shared" si="1"/>
        <v>4.2459950333544334E-2</v>
      </c>
      <c r="K66" s="97">
        <f t="shared" si="2"/>
        <v>2616</v>
      </c>
      <c r="L66" s="101">
        <f t="shared" si="4"/>
        <v>4.1936450887382357E-3</v>
      </c>
      <c r="M66" s="98">
        <f t="shared" si="3"/>
        <v>969</v>
      </c>
      <c r="N66" s="98">
        <f t="shared" si="5"/>
        <v>0</v>
      </c>
    </row>
    <row r="67" spans="1:14">
      <c r="A67" s="41">
        <v>65</v>
      </c>
      <c r="B67" s="104" t="s">
        <v>156</v>
      </c>
      <c r="C67" s="98">
        <v>78934</v>
      </c>
      <c r="D67" s="98">
        <v>85756</v>
      </c>
      <c r="E67" s="98">
        <v>91491</v>
      </c>
      <c r="F67" s="98"/>
      <c r="G67" s="97"/>
      <c r="H67" s="98"/>
      <c r="I67" s="100">
        <f t="shared" ref="I67:I84" si="6">E67/$E$84</f>
        <v>6.2114942822153333E-3</v>
      </c>
      <c r="J67" s="100">
        <f t="shared" ref="J67:J84" si="7">(E67-C67)/C67</f>
        <v>0.15908227126460081</v>
      </c>
      <c r="K67" s="97">
        <f t="shared" ref="K67:K84" si="8">E67-C67</f>
        <v>12557</v>
      </c>
      <c r="L67" s="101">
        <f t="shared" si="4"/>
        <v>2.0129817041011477E-2</v>
      </c>
      <c r="M67" s="98">
        <f t="shared" ref="M67:M84" si="9">E67-D67</f>
        <v>5735</v>
      </c>
      <c r="N67" s="98">
        <f t="shared" si="5"/>
        <v>0</v>
      </c>
    </row>
    <row r="68" spans="1:14">
      <c r="A68" s="41">
        <v>66</v>
      </c>
      <c r="B68" s="104" t="s">
        <v>157</v>
      </c>
      <c r="C68" s="98">
        <v>38711</v>
      </c>
      <c r="D68" s="98">
        <v>38521</v>
      </c>
      <c r="E68" s="98">
        <v>39311</v>
      </c>
      <c r="F68" s="98"/>
      <c r="G68" s="97"/>
      <c r="H68" s="98"/>
      <c r="I68" s="100">
        <f t="shared" si="6"/>
        <v>2.6688969595716188E-3</v>
      </c>
      <c r="J68" s="100">
        <f t="shared" si="7"/>
        <v>1.5499470434760146E-2</v>
      </c>
      <c r="K68" s="97">
        <f t="shared" si="8"/>
        <v>600</v>
      </c>
      <c r="L68" s="101">
        <f t="shared" ref="L68:L84" si="10">K68/$K$84</f>
        <v>9.6184520383904484E-4</v>
      </c>
      <c r="M68" s="98">
        <f t="shared" si="9"/>
        <v>790</v>
      </c>
      <c r="N68" s="98">
        <f t="shared" ref="N68:N84" si="11">H68-G68</f>
        <v>0</v>
      </c>
    </row>
    <row r="69" spans="1:14">
      <c r="A69" s="41">
        <v>67</v>
      </c>
      <c r="B69" s="104" t="s">
        <v>158</v>
      </c>
      <c r="C69" s="98">
        <v>85589</v>
      </c>
      <c r="D69" s="98">
        <v>87366</v>
      </c>
      <c r="E69" s="98">
        <v>87552</v>
      </c>
      <c r="F69" s="98"/>
      <c r="G69" s="97"/>
      <c r="H69" s="98"/>
      <c r="I69" s="100">
        <f t="shared" si="6"/>
        <v>5.9440682405539E-3</v>
      </c>
      <c r="J69" s="100">
        <f t="shared" si="7"/>
        <v>2.293519026977766E-2</v>
      </c>
      <c r="K69" s="97">
        <f t="shared" si="8"/>
        <v>1963</v>
      </c>
      <c r="L69" s="101">
        <f t="shared" si="10"/>
        <v>3.1468368918934082E-3</v>
      </c>
      <c r="M69" s="98">
        <f t="shared" si="9"/>
        <v>186</v>
      </c>
      <c r="N69" s="98">
        <f t="shared" si="11"/>
        <v>0</v>
      </c>
    </row>
    <row r="70" spans="1:14">
      <c r="A70" s="41">
        <v>68</v>
      </c>
      <c r="B70" s="104" t="s">
        <v>159</v>
      </c>
      <c r="C70" s="98">
        <v>49361</v>
      </c>
      <c r="D70" s="98">
        <v>51466</v>
      </c>
      <c r="E70" s="98">
        <v>52040</v>
      </c>
      <c r="F70" s="98"/>
      <c r="G70" s="97"/>
      <c r="H70" s="98"/>
      <c r="I70" s="100">
        <f t="shared" si="6"/>
        <v>3.5330924620616887E-3</v>
      </c>
      <c r="J70" s="100">
        <f t="shared" si="7"/>
        <v>5.4273616822997917E-2</v>
      </c>
      <c r="K70" s="97">
        <f t="shared" si="8"/>
        <v>2679</v>
      </c>
      <c r="L70" s="101">
        <f t="shared" si="10"/>
        <v>4.2946388351413354E-3</v>
      </c>
      <c r="M70" s="98">
        <f t="shared" si="9"/>
        <v>574</v>
      </c>
      <c r="N70" s="98">
        <f t="shared" si="11"/>
        <v>0</v>
      </c>
    </row>
    <row r="71" spans="1:14">
      <c r="A71" s="41">
        <v>69</v>
      </c>
      <c r="B71" s="104" t="s">
        <v>160</v>
      </c>
      <c r="C71" s="98">
        <v>9359</v>
      </c>
      <c r="D71" s="98">
        <v>7945</v>
      </c>
      <c r="E71" s="98">
        <v>10111</v>
      </c>
      <c r="F71" s="98"/>
      <c r="G71" s="97"/>
      <c r="H71" s="98"/>
      <c r="I71" s="100">
        <f t="shared" si="6"/>
        <v>6.8645460960618234E-4</v>
      </c>
      <c r="J71" s="100">
        <f t="shared" si="7"/>
        <v>8.0350464793247145E-2</v>
      </c>
      <c r="K71" s="97">
        <f t="shared" si="8"/>
        <v>752</v>
      </c>
      <c r="L71" s="101">
        <f t="shared" si="10"/>
        <v>1.2055126554782695E-3</v>
      </c>
      <c r="M71" s="98">
        <f t="shared" si="9"/>
        <v>2166</v>
      </c>
      <c r="N71" s="98">
        <f t="shared" si="11"/>
        <v>0</v>
      </c>
    </row>
    <row r="72" spans="1:14">
      <c r="A72" s="41">
        <v>70</v>
      </c>
      <c r="B72" s="104" t="s">
        <v>161</v>
      </c>
      <c r="C72" s="98">
        <v>43627</v>
      </c>
      <c r="D72" s="98">
        <v>40654</v>
      </c>
      <c r="E72" s="98">
        <v>41293</v>
      </c>
      <c r="F72" s="98"/>
      <c r="G72" s="97"/>
      <c r="H72" s="98"/>
      <c r="I72" s="100">
        <f t="shared" si="6"/>
        <v>2.8034586286685877E-3</v>
      </c>
      <c r="J72" s="100">
        <f t="shared" si="7"/>
        <v>-5.3498979989456068E-2</v>
      </c>
      <c r="K72" s="97">
        <f t="shared" si="8"/>
        <v>-2334</v>
      </c>
      <c r="L72" s="101">
        <f t="shared" si="10"/>
        <v>-3.7415778429338844E-3</v>
      </c>
      <c r="M72" s="98">
        <f t="shared" si="9"/>
        <v>639</v>
      </c>
      <c r="N72" s="98">
        <f t="shared" si="11"/>
        <v>0</v>
      </c>
    </row>
    <row r="73" spans="1:14">
      <c r="A73" s="41">
        <v>71</v>
      </c>
      <c r="B73" s="104" t="s">
        <v>162</v>
      </c>
      <c r="C73" s="98">
        <v>37613</v>
      </c>
      <c r="D73" s="98">
        <v>35837</v>
      </c>
      <c r="E73" s="98">
        <v>36798</v>
      </c>
      <c r="F73" s="98"/>
      <c r="G73" s="97"/>
      <c r="H73" s="98"/>
      <c r="I73" s="100">
        <f t="shared" si="6"/>
        <v>2.498284712124251E-3</v>
      </c>
      <c r="J73" s="100">
        <f t="shared" si="7"/>
        <v>-2.1668040305213621E-2</v>
      </c>
      <c r="K73" s="97">
        <f t="shared" si="8"/>
        <v>-815</v>
      </c>
      <c r="L73" s="101">
        <f t="shared" si="10"/>
        <v>-1.3065064018813691E-3</v>
      </c>
      <c r="M73" s="98">
        <f t="shared" si="9"/>
        <v>961</v>
      </c>
      <c r="N73" s="98">
        <f t="shared" si="11"/>
        <v>0</v>
      </c>
    </row>
    <row r="74" spans="1:14">
      <c r="A74" s="41">
        <v>72</v>
      </c>
      <c r="B74" s="104" t="s">
        <v>163</v>
      </c>
      <c r="C74" s="98">
        <v>52796</v>
      </c>
      <c r="D74" s="98">
        <v>57628</v>
      </c>
      <c r="E74" s="98">
        <v>57617</v>
      </c>
      <c r="F74" s="98"/>
      <c r="G74" s="97"/>
      <c r="H74" s="98"/>
      <c r="I74" s="100">
        <f t="shared" si="6"/>
        <v>3.9117253725328271E-3</v>
      </c>
      <c r="J74" s="100">
        <f t="shared" si="7"/>
        <v>9.1313735889082509E-2</v>
      </c>
      <c r="K74" s="97">
        <f t="shared" si="8"/>
        <v>4821</v>
      </c>
      <c r="L74" s="101">
        <f t="shared" si="10"/>
        <v>7.7284262128467255E-3</v>
      </c>
      <c r="M74" s="98">
        <f t="shared" si="9"/>
        <v>-11</v>
      </c>
      <c r="N74" s="98">
        <f t="shared" si="11"/>
        <v>0</v>
      </c>
    </row>
    <row r="75" spans="1:14">
      <c r="A75" s="41">
        <v>73</v>
      </c>
      <c r="B75" s="104" t="s">
        <v>164</v>
      </c>
      <c r="C75" s="98">
        <v>44325</v>
      </c>
      <c r="D75" s="98">
        <v>47391</v>
      </c>
      <c r="E75" s="98">
        <v>46144</v>
      </c>
      <c r="F75" s="98"/>
      <c r="G75" s="97"/>
      <c r="H75" s="98"/>
      <c r="I75" s="100">
        <f t="shared" si="6"/>
        <v>3.132802047835791E-3</v>
      </c>
      <c r="J75" s="100">
        <f t="shared" si="7"/>
        <v>4.1037789058093625E-2</v>
      </c>
      <c r="K75" s="97">
        <f t="shared" si="8"/>
        <v>1819</v>
      </c>
      <c r="L75" s="101">
        <f t="shared" si="10"/>
        <v>2.9159940429720377E-3</v>
      </c>
      <c r="M75" s="98">
        <f t="shared" si="9"/>
        <v>-1247</v>
      </c>
      <c r="N75" s="98">
        <f t="shared" si="11"/>
        <v>0</v>
      </c>
    </row>
    <row r="76" spans="1:14">
      <c r="A76" s="41">
        <v>74</v>
      </c>
      <c r="B76" s="104" t="s">
        <v>165</v>
      </c>
      <c r="C76" s="98">
        <v>28930</v>
      </c>
      <c r="D76" s="98">
        <v>28738</v>
      </c>
      <c r="E76" s="98">
        <v>29575</v>
      </c>
      <c r="F76" s="98"/>
      <c r="G76" s="97"/>
      <c r="H76" s="98"/>
      <c r="I76" s="100">
        <f t="shared" si="6"/>
        <v>2.0079017979530061E-3</v>
      </c>
      <c r="J76" s="100">
        <f t="shared" si="7"/>
        <v>2.229519529899758E-2</v>
      </c>
      <c r="K76" s="97">
        <f t="shared" si="8"/>
        <v>645</v>
      </c>
      <c r="L76" s="101">
        <f t="shared" si="10"/>
        <v>1.0339835941269731E-3</v>
      </c>
      <c r="M76" s="98">
        <f t="shared" si="9"/>
        <v>837</v>
      </c>
      <c r="N76" s="98">
        <f t="shared" si="11"/>
        <v>0</v>
      </c>
    </row>
    <row r="77" spans="1:14">
      <c r="A77" s="41">
        <v>75</v>
      </c>
      <c r="B77" s="104" t="s">
        <v>166</v>
      </c>
      <c r="C77" s="98">
        <v>10705</v>
      </c>
      <c r="D77" s="98">
        <v>13354</v>
      </c>
      <c r="E77" s="98">
        <v>13946</v>
      </c>
      <c r="F77" s="98"/>
      <c r="G77" s="97"/>
      <c r="H77" s="98"/>
      <c r="I77" s="100">
        <f t="shared" si="6"/>
        <v>9.4681989769239633E-4</v>
      </c>
      <c r="J77" s="100">
        <f t="shared" si="7"/>
        <v>0.3027557216254087</v>
      </c>
      <c r="K77" s="97">
        <f t="shared" si="8"/>
        <v>3241</v>
      </c>
      <c r="L77" s="101">
        <f t="shared" si="10"/>
        <v>5.1955671760705738E-3</v>
      </c>
      <c r="M77" s="98">
        <f t="shared" si="9"/>
        <v>592</v>
      </c>
      <c r="N77" s="98">
        <f t="shared" si="11"/>
        <v>0</v>
      </c>
    </row>
    <row r="78" spans="1:14">
      <c r="A78" s="41">
        <v>76</v>
      </c>
      <c r="B78" s="104" t="s">
        <v>167</v>
      </c>
      <c r="C78" s="98">
        <v>15804</v>
      </c>
      <c r="D78" s="98">
        <v>16001</v>
      </c>
      <c r="E78" s="98">
        <v>17025</v>
      </c>
      <c r="F78" s="98"/>
      <c r="G78" s="97"/>
      <c r="H78" s="98"/>
      <c r="I78" s="100">
        <f t="shared" si="6"/>
        <v>1.1558589386356697E-3</v>
      </c>
      <c r="J78" s="100">
        <f t="shared" si="7"/>
        <v>7.7258921791951402E-2</v>
      </c>
      <c r="K78" s="97">
        <f t="shared" si="8"/>
        <v>1221</v>
      </c>
      <c r="L78" s="101">
        <f t="shared" si="10"/>
        <v>1.9573549898124561E-3</v>
      </c>
      <c r="M78" s="98">
        <f t="shared" si="9"/>
        <v>1024</v>
      </c>
      <c r="N78" s="98">
        <f t="shared" si="11"/>
        <v>0</v>
      </c>
    </row>
    <row r="79" spans="1:14">
      <c r="A79" s="41">
        <v>77</v>
      </c>
      <c r="B79" s="104" t="s">
        <v>168</v>
      </c>
      <c r="C79" s="98">
        <v>53108</v>
      </c>
      <c r="D79" s="98">
        <v>52909</v>
      </c>
      <c r="E79" s="98">
        <v>53954</v>
      </c>
      <c r="F79" s="98"/>
      <c r="G79" s="97"/>
      <c r="H79" s="98"/>
      <c r="I79" s="100">
        <f t="shared" si="6"/>
        <v>3.6630374845902447E-3</v>
      </c>
      <c r="J79" s="100">
        <f t="shared" si="7"/>
        <v>1.5929803419447164E-2</v>
      </c>
      <c r="K79" s="97">
        <f t="shared" si="8"/>
        <v>846</v>
      </c>
      <c r="L79" s="101">
        <f t="shared" si="10"/>
        <v>1.3562017374130532E-3</v>
      </c>
      <c r="M79" s="98">
        <f t="shared" si="9"/>
        <v>1045</v>
      </c>
      <c r="N79" s="98">
        <f t="shared" si="11"/>
        <v>0</v>
      </c>
    </row>
    <row r="80" spans="1:14">
      <c r="A80" s="41">
        <v>78</v>
      </c>
      <c r="B80" s="104" t="s">
        <v>169</v>
      </c>
      <c r="C80" s="98">
        <v>36489</v>
      </c>
      <c r="D80" s="98">
        <v>37373</v>
      </c>
      <c r="E80" s="98">
        <v>37962</v>
      </c>
      <c r="F80" s="98"/>
      <c r="G80" s="97"/>
      <c r="H80" s="98"/>
      <c r="I80" s="100">
        <f t="shared" si="6"/>
        <v>2.5773108386776674E-3</v>
      </c>
      <c r="J80" s="100">
        <f t="shared" si="7"/>
        <v>4.0368330181698595E-2</v>
      </c>
      <c r="K80" s="97">
        <f t="shared" si="8"/>
        <v>1473</v>
      </c>
      <c r="L80" s="101">
        <f t="shared" si="10"/>
        <v>2.3613299754248552E-3</v>
      </c>
      <c r="M80" s="98">
        <f t="shared" si="9"/>
        <v>589</v>
      </c>
      <c r="N80" s="98">
        <f t="shared" si="11"/>
        <v>0</v>
      </c>
    </row>
    <row r="81" spans="1:14">
      <c r="A81" s="41">
        <v>79</v>
      </c>
      <c r="B81" s="104" t="s">
        <v>170</v>
      </c>
      <c r="C81" s="98">
        <v>14067</v>
      </c>
      <c r="D81" s="98">
        <v>13934</v>
      </c>
      <c r="E81" s="98">
        <v>14140</v>
      </c>
      <c r="F81" s="98"/>
      <c r="G81" s="97"/>
      <c r="H81" s="98"/>
      <c r="I81" s="100">
        <f t="shared" si="6"/>
        <v>9.5999091878463244E-4</v>
      </c>
      <c r="J81" s="100">
        <f t="shared" si="7"/>
        <v>5.1894504869552851E-3</v>
      </c>
      <c r="K81" s="97">
        <f t="shared" si="8"/>
        <v>73</v>
      </c>
      <c r="L81" s="101">
        <f t="shared" si="10"/>
        <v>1.1702449980041711E-4</v>
      </c>
      <c r="M81" s="98">
        <f t="shared" si="9"/>
        <v>206</v>
      </c>
      <c r="N81" s="98">
        <f t="shared" si="11"/>
        <v>0</v>
      </c>
    </row>
    <row r="82" spans="1:14">
      <c r="A82" s="41">
        <v>80</v>
      </c>
      <c r="B82" s="104" t="s">
        <v>171</v>
      </c>
      <c r="C82" s="98">
        <v>50624</v>
      </c>
      <c r="D82" s="98">
        <v>52368</v>
      </c>
      <c r="E82" s="98">
        <v>53533</v>
      </c>
      <c r="F82" s="98"/>
      <c r="G82" s="97"/>
      <c r="H82" s="98"/>
      <c r="I82" s="100">
        <f t="shared" si="6"/>
        <v>3.6344550109828665E-3</v>
      </c>
      <c r="J82" s="100">
        <f t="shared" si="7"/>
        <v>5.7462863463969657E-2</v>
      </c>
      <c r="K82" s="97">
        <f t="shared" si="8"/>
        <v>2909</v>
      </c>
      <c r="L82" s="101">
        <f t="shared" si="10"/>
        <v>4.663346163279636E-3</v>
      </c>
      <c r="M82" s="98">
        <f t="shared" si="9"/>
        <v>1165</v>
      </c>
      <c r="N82" s="98">
        <f t="shared" si="11"/>
        <v>0</v>
      </c>
    </row>
    <row r="83" spans="1:14">
      <c r="A83" s="41">
        <v>81</v>
      </c>
      <c r="B83" s="104" t="s">
        <v>172</v>
      </c>
      <c r="C83" s="98">
        <v>68376</v>
      </c>
      <c r="D83" s="98">
        <v>70822</v>
      </c>
      <c r="E83" s="98">
        <v>71813</v>
      </c>
      <c r="F83" s="98"/>
      <c r="G83" s="97"/>
      <c r="H83" s="98"/>
      <c r="I83" s="100">
        <f t="shared" si="6"/>
        <v>4.87551823555027E-3</v>
      </c>
      <c r="J83" s="100">
        <f t="shared" si="7"/>
        <v>5.0266175266175266E-2</v>
      </c>
      <c r="K83" s="97">
        <f t="shared" si="8"/>
        <v>3437</v>
      </c>
      <c r="L83" s="101">
        <f t="shared" si="10"/>
        <v>5.5097699426579954E-3</v>
      </c>
      <c r="M83" s="98">
        <f t="shared" si="9"/>
        <v>991</v>
      </c>
      <c r="N83" s="98">
        <f t="shared" si="11"/>
        <v>0</v>
      </c>
    </row>
    <row r="84" spans="1:14" s="110" customFormat="1">
      <c r="A84" s="193" t="s">
        <v>173</v>
      </c>
      <c r="B84" s="193"/>
      <c r="C84" s="63">
        <v>14105505</v>
      </c>
      <c r="D84" s="63">
        <v>14527332</v>
      </c>
      <c r="E84" s="63">
        <v>14729306</v>
      </c>
      <c r="F84" s="63"/>
      <c r="G84" s="64"/>
      <c r="H84" s="63"/>
      <c r="I84" s="69">
        <f t="shared" si="6"/>
        <v>1</v>
      </c>
      <c r="J84" s="69">
        <f t="shared" si="7"/>
        <v>4.4223939518648926E-2</v>
      </c>
      <c r="K84" s="64">
        <f t="shared" si="8"/>
        <v>623801</v>
      </c>
      <c r="L84" s="70">
        <f t="shared" si="10"/>
        <v>1</v>
      </c>
      <c r="M84" s="64">
        <f t="shared" si="9"/>
        <v>201974</v>
      </c>
      <c r="N84" s="98">
        <f t="shared" si="11"/>
        <v>0</v>
      </c>
    </row>
    <row r="85" spans="1:14">
      <c r="C85" s="131"/>
      <c r="D85" s="129"/>
      <c r="E85" s="130"/>
      <c r="F85" s="141"/>
      <c r="G85" s="141"/>
      <c r="H85" s="141"/>
      <c r="L85" s="12"/>
    </row>
    <row r="86" spans="1:14">
      <c r="C86" s="127"/>
      <c r="D86" s="127"/>
      <c r="E86" s="127"/>
      <c r="F86" s="127"/>
      <c r="G86" s="127"/>
      <c r="H86" s="127"/>
    </row>
    <row r="88" spans="1:14">
      <c r="D88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S18" sqref="S18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3.5703125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3.140625" style="5" customWidth="1"/>
    <col min="15" max="16384" width="9.140625" style="5"/>
  </cols>
  <sheetData>
    <row r="1" spans="1:15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5" ht="45">
      <c r="A2" s="18" t="s">
        <v>91</v>
      </c>
      <c r="B2" s="18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59" t="s">
        <v>321</v>
      </c>
      <c r="J2" s="13" t="s">
        <v>359</v>
      </c>
      <c r="K2" s="92" t="s">
        <v>360</v>
      </c>
      <c r="L2" s="92" t="s">
        <v>358</v>
      </c>
      <c r="M2" s="96" t="s">
        <v>361</v>
      </c>
      <c r="N2" s="161" t="s">
        <v>362</v>
      </c>
    </row>
    <row r="3" spans="1:15">
      <c r="A3" s="41">
        <v>1</v>
      </c>
      <c r="B3" s="104" t="s">
        <v>92</v>
      </c>
      <c r="C3" s="54">
        <v>50580</v>
      </c>
      <c r="D3" s="54">
        <v>51293</v>
      </c>
      <c r="E3" s="54">
        <v>51008</v>
      </c>
      <c r="F3" s="54"/>
      <c r="G3" s="54"/>
      <c r="H3" s="54"/>
      <c r="I3" s="100">
        <f t="shared" ref="I3:I66" si="0">E3/$E$84</f>
        <v>2.4359028236759363E-2</v>
      </c>
      <c r="J3" s="100">
        <f t="shared" ref="J3:J66" si="1">(E3-C3)/C3</f>
        <v>8.4618426255436939E-3</v>
      </c>
      <c r="K3" s="97">
        <f t="shared" ref="K3:K66" si="2">E3-C3</f>
        <v>428</v>
      </c>
      <c r="L3" s="101">
        <f>K3/$K$84</f>
        <v>8.1890366401989861E-3</v>
      </c>
      <c r="M3" s="98">
        <f t="shared" ref="M3:M66" si="3">E3-D3</f>
        <v>-285</v>
      </c>
      <c r="N3" s="98">
        <f>H3-G3</f>
        <v>0</v>
      </c>
      <c r="O3" s="8"/>
    </row>
    <row r="4" spans="1:15">
      <c r="A4" s="41">
        <v>2</v>
      </c>
      <c r="B4" s="104" t="s">
        <v>93</v>
      </c>
      <c r="C4" s="54">
        <v>11325</v>
      </c>
      <c r="D4" s="54">
        <v>11883</v>
      </c>
      <c r="E4" s="54">
        <v>11847</v>
      </c>
      <c r="F4" s="54"/>
      <c r="G4" s="54"/>
      <c r="H4" s="54"/>
      <c r="I4" s="100">
        <f t="shared" si="0"/>
        <v>5.6575715088003483E-3</v>
      </c>
      <c r="J4" s="100">
        <f t="shared" si="1"/>
        <v>4.6092715231788081E-2</v>
      </c>
      <c r="K4" s="97">
        <f t="shared" si="2"/>
        <v>522</v>
      </c>
      <c r="L4" s="101">
        <f t="shared" ref="L4:L67" si="4">K4/$K$84</f>
        <v>9.9875633789342777E-3</v>
      </c>
      <c r="M4" s="98">
        <f t="shared" si="3"/>
        <v>-36</v>
      </c>
      <c r="N4" s="98">
        <f t="shared" ref="N4:N67" si="5">H4-G4</f>
        <v>0</v>
      </c>
      <c r="O4" s="8"/>
    </row>
    <row r="5" spans="1:15">
      <c r="A5" s="41">
        <v>3</v>
      </c>
      <c r="B5" s="104" t="s">
        <v>94</v>
      </c>
      <c r="C5" s="54">
        <v>17171</v>
      </c>
      <c r="D5" s="54">
        <v>18395</v>
      </c>
      <c r="E5" s="54">
        <v>18482</v>
      </c>
      <c r="F5" s="54"/>
      <c r="G5" s="54"/>
      <c r="H5" s="54"/>
      <c r="I5" s="100">
        <f t="shared" si="0"/>
        <v>8.826136289832703E-3</v>
      </c>
      <c r="J5" s="100">
        <f t="shared" si="1"/>
        <v>7.6349659309300572E-2</v>
      </c>
      <c r="K5" s="97">
        <f t="shared" si="2"/>
        <v>1311</v>
      </c>
      <c r="L5" s="101">
        <f t="shared" si="4"/>
        <v>2.5083708026403903E-2</v>
      </c>
      <c r="M5" s="98">
        <f t="shared" si="3"/>
        <v>87</v>
      </c>
      <c r="N5" s="98">
        <f t="shared" si="5"/>
        <v>0</v>
      </c>
      <c r="O5" s="8"/>
    </row>
    <row r="6" spans="1:15">
      <c r="A6" s="41">
        <v>4</v>
      </c>
      <c r="B6" s="104" t="s">
        <v>95</v>
      </c>
      <c r="C6" s="54">
        <v>6063</v>
      </c>
      <c r="D6" s="54">
        <v>7155</v>
      </c>
      <c r="E6" s="54">
        <v>7112</v>
      </c>
      <c r="F6" s="54"/>
      <c r="G6" s="54"/>
      <c r="H6" s="54"/>
      <c r="I6" s="100">
        <f t="shared" si="0"/>
        <v>3.3963576070387505E-3</v>
      </c>
      <c r="J6" s="100">
        <f t="shared" si="1"/>
        <v>0.17301665841992414</v>
      </c>
      <c r="K6" s="97">
        <f t="shared" si="2"/>
        <v>1049</v>
      </c>
      <c r="L6" s="101">
        <f t="shared" si="4"/>
        <v>2.0070793073758728E-2</v>
      </c>
      <c r="M6" s="98">
        <f t="shared" si="3"/>
        <v>-43</v>
      </c>
      <c r="N6" s="98">
        <f t="shared" si="5"/>
        <v>0</v>
      </c>
      <c r="O6" s="8"/>
    </row>
    <row r="7" spans="1:15">
      <c r="A7" s="41">
        <v>5</v>
      </c>
      <c r="B7" s="104" t="s">
        <v>96</v>
      </c>
      <c r="C7" s="54">
        <v>7597</v>
      </c>
      <c r="D7" s="54">
        <v>7901</v>
      </c>
      <c r="E7" s="54">
        <v>7876</v>
      </c>
      <c r="F7" s="54"/>
      <c r="G7" s="54"/>
      <c r="H7" s="54"/>
      <c r="I7" s="100">
        <f t="shared" si="0"/>
        <v>3.7612081711244656E-3</v>
      </c>
      <c r="J7" s="100">
        <f t="shared" si="1"/>
        <v>3.6725023035408713E-2</v>
      </c>
      <c r="K7" s="97">
        <f t="shared" si="2"/>
        <v>279</v>
      </c>
      <c r="L7" s="101">
        <f t="shared" si="4"/>
        <v>5.3381804266717688E-3</v>
      </c>
      <c r="M7" s="98">
        <f t="shared" si="3"/>
        <v>-25</v>
      </c>
      <c r="N7" s="98">
        <f t="shared" si="5"/>
        <v>0</v>
      </c>
      <c r="O7" s="8"/>
    </row>
    <row r="8" spans="1:15">
      <c r="A8" s="41">
        <v>6</v>
      </c>
      <c r="B8" s="104" t="s">
        <v>97</v>
      </c>
      <c r="C8" s="54">
        <v>128810</v>
      </c>
      <c r="D8" s="54">
        <v>132704</v>
      </c>
      <c r="E8" s="54">
        <v>131456</v>
      </c>
      <c r="F8" s="54"/>
      <c r="G8" s="54"/>
      <c r="H8" s="54"/>
      <c r="I8" s="100">
        <f t="shared" si="0"/>
        <v>6.2777219571271928E-2</v>
      </c>
      <c r="J8" s="100">
        <f t="shared" si="1"/>
        <v>2.0541883394146417E-2</v>
      </c>
      <c r="K8" s="97">
        <f t="shared" si="2"/>
        <v>2646</v>
      </c>
      <c r="L8" s="101">
        <f t="shared" si="4"/>
        <v>5.0626614369080648E-2</v>
      </c>
      <c r="M8" s="98">
        <f t="shared" si="3"/>
        <v>-1248</v>
      </c>
      <c r="N8" s="98">
        <f t="shared" si="5"/>
        <v>0</v>
      </c>
      <c r="O8" s="8"/>
    </row>
    <row r="9" spans="1:15">
      <c r="A9" s="41">
        <v>7</v>
      </c>
      <c r="B9" s="104" t="s">
        <v>98</v>
      </c>
      <c r="C9" s="54">
        <v>88841</v>
      </c>
      <c r="D9" s="54">
        <v>91462</v>
      </c>
      <c r="E9" s="54">
        <v>90164</v>
      </c>
      <c r="F9" s="54"/>
      <c r="G9" s="54"/>
      <c r="H9" s="54"/>
      <c r="I9" s="100">
        <f t="shared" si="0"/>
        <v>4.3058097199246609E-2</v>
      </c>
      <c r="J9" s="100">
        <f t="shared" si="1"/>
        <v>1.4891772942672864E-2</v>
      </c>
      <c r="K9" s="97">
        <f t="shared" si="2"/>
        <v>1323</v>
      </c>
      <c r="L9" s="101">
        <f t="shared" si="4"/>
        <v>2.5313307184540324E-2</v>
      </c>
      <c r="M9" s="98">
        <f t="shared" si="3"/>
        <v>-1298</v>
      </c>
      <c r="N9" s="98">
        <f t="shared" si="5"/>
        <v>0</v>
      </c>
      <c r="O9" s="8"/>
    </row>
    <row r="10" spans="1:15">
      <c r="A10" s="41">
        <v>8</v>
      </c>
      <c r="B10" s="104" t="s">
        <v>99</v>
      </c>
      <c r="C10" s="54">
        <v>4325</v>
      </c>
      <c r="D10" s="54">
        <v>4368</v>
      </c>
      <c r="E10" s="54">
        <v>4293</v>
      </c>
      <c r="F10" s="54"/>
      <c r="G10" s="54"/>
      <c r="H10" s="54"/>
      <c r="I10" s="100">
        <f t="shared" si="0"/>
        <v>2.0501354340575584E-3</v>
      </c>
      <c r="J10" s="100">
        <f t="shared" si="1"/>
        <v>-7.3988439306358379E-3</v>
      </c>
      <c r="K10" s="97">
        <f t="shared" si="2"/>
        <v>-32</v>
      </c>
      <c r="L10" s="101">
        <f t="shared" si="4"/>
        <v>-6.1226442169712042E-4</v>
      </c>
      <c r="M10" s="98">
        <f t="shared" si="3"/>
        <v>-75</v>
      </c>
      <c r="N10" s="98">
        <f t="shared" si="5"/>
        <v>0</v>
      </c>
      <c r="O10" s="8"/>
    </row>
    <row r="11" spans="1:15">
      <c r="A11" s="41">
        <v>9</v>
      </c>
      <c r="B11" s="104" t="s">
        <v>100</v>
      </c>
      <c r="C11" s="54">
        <v>35528</v>
      </c>
      <c r="D11" s="54">
        <v>36129</v>
      </c>
      <c r="E11" s="54">
        <v>35792</v>
      </c>
      <c r="F11" s="54"/>
      <c r="G11" s="54"/>
      <c r="H11" s="54"/>
      <c r="I11" s="100">
        <f t="shared" si="0"/>
        <v>1.7092580353083656E-2</v>
      </c>
      <c r="J11" s="100">
        <f t="shared" si="1"/>
        <v>7.4307588380995273E-3</v>
      </c>
      <c r="K11" s="97">
        <f t="shared" si="2"/>
        <v>264</v>
      </c>
      <c r="L11" s="101">
        <f t="shared" si="4"/>
        <v>5.0511814790012433E-3</v>
      </c>
      <c r="M11" s="98">
        <f t="shared" si="3"/>
        <v>-337</v>
      </c>
      <c r="N11" s="98">
        <f t="shared" si="5"/>
        <v>0</v>
      </c>
      <c r="O11" s="8"/>
    </row>
    <row r="12" spans="1:15">
      <c r="A12" s="41">
        <v>10</v>
      </c>
      <c r="B12" s="104" t="s">
        <v>101</v>
      </c>
      <c r="C12" s="54">
        <v>35028</v>
      </c>
      <c r="D12" s="54">
        <v>35779</v>
      </c>
      <c r="E12" s="54">
        <v>35739</v>
      </c>
      <c r="F12" s="54"/>
      <c r="G12" s="54"/>
      <c r="H12" s="54"/>
      <c r="I12" s="100">
        <f t="shared" si="0"/>
        <v>1.7067270039082944E-2</v>
      </c>
      <c r="J12" s="100">
        <f t="shared" si="1"/>
        <v>2.0298047276464542E-2</v>
      </c>
      <c r="K12" s="97">
        <f t="shared" si="2"/>
        <v>711</v>
      </c>
      <c r="L12" s="101">
        <f t="shared" si="4"/>
        <v>1.3603750119582895E-2</v>
      </c>
      <c r="M12" s="98">
        <f t="shared" si="3"/>
        <v>-40</v>
      </c>
      <c r="N12" s="98">
        <f t="shared" si="5"/>
        <v>0</v>
      </c>
      <c r="O12" s="8"/>
    </row>
    <row r="13" spans="1:15">
      <c r="A13" s="41">
        <v>11</v>
      </c>
      <c r="B13" s="104" t="s">
        <v>102</v>
      </c>
      <c r="C13" s="54">
        <v>4109</v>
      </c>
      <c r="D13" s="54">
        <v>4197</v>
      </c>
      <c r="E13" s="54">
        <v>4089</v>
      </c>
      <c r="F13" s="54"/>
      <c r="G13" s="54"/>
      <c r="H13" s="54"/>
      <c r="I13" s="100">
        <f t="shared" si="0"/>
        <v>1.9527146028095403E-3</v>
      </c>
      <c r="J13" s="100">
        <f t="shared" si="1"/>
        <v>-4.8673643222195183E-3</v>
      </c>
      <c r="K13" s="97">
        <f t="shared" si="2"/>
        <v>-20</v>
      </c>
      <c r="L13" s="101">
        <f t="shared" si="4"/>
        <v>-3.8266526356070025E-4</v>
      </c>
      <c r="M13" s="98">
        <f t="shared" si="3"/>
        <v>-108</v>
      </c>
      <c r="N13" s="98">
        <f t="shared" si="5"/>
        <v>0</v>
      </c>
      <c r="O13" s="8"/>
    </row>
    <row r="14" spans="1:15">
      <c r="A14" s="41">
        <v>12</v>
      </c>
      <c r="B14" s="104" t="s">
        <v>103</v>
      </c>
      <c r="C14" s="54">
        <v>3355</v>
      </c>
      <c r="D14" s="54">
        <v>3871</v>
      </c>
      <c r="E14" s="54">
        <v>3883</v>
      </c>
      <c r="F14" s="54"/>
      <c r="G14" s="54"/>
      <c r="H14" s="54"/>
      <c r="I14" s="100">
        <f t="shared" si="0"/>
        <v>1.8543386653728162E-3</v>
      </c>
      <c r="J14" s="100">
        <f t="shared" si="1"/>
        <v>0.15737704918032788</v>
      </c>
      <c r="K14" s="97">
        <f t="shared" si="2"/>
        <v>528</v>
      </c>
      <c r="L14" s="101">
        <f t="shared" si="4"/>
        <v>1.0102362958002487E-2</v>
      </c>
      <c r="M14" s="98">
        <f t="shared" si="3"/>
        <v>12</v>
      </c>
      <c r="N14" s="98">
        <f t="shared" si="5"/>
        <v>0</v>
      </c>
      <c r="O14" s="8"/>
    </row>
    <row r="15" spans="1:15">
      <c r="A15" s="41">
        <v>13</v>
      </c>
      <c r="B15" s="104" t="s">
        <v>104</v>
      </c>
      <c r="C15" s="54">
        <v>4873</v>
      </c>
      <c r="D15" s="54">
        <v>5281</v>
      </c>
      <c r="E15" s="54">
        <v>5204</v>
      </c>
      <c r="F15" s="54"/>
      <c r="G15" s="54"/>
      <c r="H15" s="54"/>
      <c r="I15" s="100">
        <f t="shared" si="0"/>
        <v>2.4851863030131691E-3</v>
      </c>
      <c r="J15" s="100">
        <f t="shared" si="1"/>
        <v>6.7925302688282369E-2</v>
      </c>
      <c r="K15" s="97">
        <f t="shared" si="2"/>
        <v>331</v>
      </c>
      <c r="L15" s="101">
        <f t="shared" si="4"/>
        <v>6.3331101119295892E-3</v>
      </c>
      <c r="M15" s="98">
        <f t="shared" si="3"/>
        <v>-77</v>
      </c>
      <c r="N15" s="98">
        <f t="shared" si="5"/>
        <v>0</v>
      </c>
      <c r="O15" s="8"/>
    </row>
    <row r="16" spans="1:15">
      <c r="A16" s="41">
        <v>14</v>
      </c>
      <c r="B16" s="104" t="s">
        <v>105</v>
      </c>
      <c r="C16" s="54">
        <v>6705</v>
      </c>
      <c r="D16" s="54">
        <v>6921</v>
      </c>
      <c r="E16" s="54">
        <v>6897</v>
      </c>
      <c r="F16" s="54"/>
      <c r="G16" s="54"/>
      <c r="H16" s="54"/>
      <c r="I16" s="100">
        <f t="shared" si="0"/>
        <v>3.293683691752849E-3</v>
      </c>
      <c r="J16" s="100">
        <f t="shared" si="1"/>
        <v>2.8635346756152126E-2</v>
      </c>
      <c r="K16" s="97">
        <f t="shared" si="2"/>
        <v>192</v>
      </c>
      <c r="L16" s="101">
        <f t="shared" si="4"/>
        <v>3.6735865301827228E-3</v>
      </c>
      <c r="M16" s="98">
        <f t="shared" si="3"/>
        <v>-24</v>
      </c>
      <c r="N16" s="98">
        <f t="shared" si="5"/>
        <v>0</v>
      </c>
      <c r="O16" s="8"/>
    </row>
    <row r="17" spans="1:15">
      <c r="A17" s="41">
        <v>15</v>
      </c>
      <c r="B17" s="104" t="s">
        <v>106</v>
      </c>
      <c r="C17" s="54">
        <v>8404</v>
      </c>
      <c r="D17" s="54">
        <v>8815</v>
      </c>
      <c r="E17" s="54">
        <v>8721</v>
      </c>
      <c r="F17" s="54"/>
      <c r="G17" s="54"/>
      <c r="H17" s="54"/>
      <c r="I17" s="100">
        <f t="shared" si="0"/>
        <v>4.1647405358527763E-3</v>
      </c>
      <c r="J17" s="100">
        <f t="shared" si="1"/>
        <v>3.7720133269871489E-2</v>
      </c>
      <c r="K17" s="97">
        <f t="shared" si="2"/>
        <v>317</v>
      </c>
      <c r="L17" s="101">
        <f t="shared" si="4"/>
        <v>6.0652444274370996E-3</v>
      </c>
      <c r="M17" s="98">
        <f t="shared" si="3"/>
        <v>-94</v>
      </c>
      <c r="N17" s="98">
        <f t="shared" si="5"/>
        <v>0</v>
      </c>
      <c r="O17" s="8"/>
    </row>
    <row r="18" spans="1:15">
      <c r="A18" s="41">
        <v>16</v>
      </c>
      <c r="B18" s="104" t="s">
        <v>107</v>
      </c>
      <c r="C18" s="54">
        <v>80727</v>
      </c>
      <c r="D18" s="54">
        <v>82298</v>
      </c>
      <c r="E18" s="54">
        <v>82588</v>
      </c>
      <c r="F18" s="54"/>
      <c r="G18" s="54"/>
      <c r="H18" s="54"/>
      <c r="I18" s="100">
        <f t="shared" si="0"/>
        <v>3.9440154956428053E-2</v>
      </c>
      <c r="J18" s="100">
        <f t="shared" si="1"/>
        <v>2.3053005809704312E-2</v>
      </c>
      <c r="K18" s="97">
        <f t="shared" si="2"/>
        <v>1861</v>
      </c>
      <c r="L18" s="101">
        <f t="shared" si="4"/>
        <v>3.560700277432316E-2</v>
      </c>
      <c r="M18" s="98">
        <f t="shared" si="3"/>
        <v>290</v>
      </c>
      <c r="N18" s="98">
        <f t="shared" si="5"/>
        <v>0</v>
      </c>
    </row>
    <row r="19" spans="1:15">
      <c r="A19" s="41">
        <v>17</v>
      </c>
      <c r="B19" s="104" t="s">
        <v>108</v>
      </c>
      <c r="C19" s="54">
        <v>15747</v>
      </c>
      <c r="D19" s="54">
        <v>16409</v>
      </c>
      <c r="E19" s="54">
        <v>16232</v>
      </c>
      <c r="F19" s="54"/>
      <c r="G19" s="54"/>
      <c r="H19" s="54"/>
      <c r="I19" s="100">
        <f t="shared" si="0"/>
        <v>7.751641827538386E-3</v>
      </c>
      <c r="J19" s="100">
        <f t="shared" si="1"/>
        <v>3.0799517368387628E-2</v>
      </c>
      <c r="K19" s="97">
        <f t="shared" si="2"/>
        <v>485</v>
      </c>
      <c r="L19" s="101">
        <f t="shared" si="4"/>
        <v>9.2796326413469819E-3</v>
      </c>
      <c r="M19" s="98">
        <f t="shared" si="3"/>
        <v>-177</v>
      </c>
      <c r="N19" s="98">
        <f t="shared" si="5"/>
        <v>0</v>
      </c>
    </row>
    <row r="20" spans="1:15">
      <c r="A20" s="41">
        <v>18</v>
      </c>
      <c r="B20" s="104" t="s">
        <v>109</v>
      </c>
      <c r="C20" s="54">
        <v>2784</v>
      </c>
      <c r="D20" s="54">
        <v>3027</v>
      </c>
      <c r="E20" s="54">
        <v>3011</v>
      </c>
      <c r="F20" s="54"/>
      <c r="G20" s="54"/>
      <c r="H20" s="54"/>
      <c r="I20" s="100">
        <f t="shared" si="0"/>
        <v>1.4379123670969739E-3</v>
      </c>
      <c r="J20" s="100">
        <f t="shared" si="1"/>
        <v>8.1537356321839075E-2</v>
      </c>
      <c r="K20" s="97">
        <f t="shared" si="2"/>
        <v>227</v>
      </c>
      <c r="L20" s="101">
        <f t="shared" si="4"/>
        <v>4.3432507414139484E-3</v>
      </c>
      <c r="M20" s="98">
        <f t="shared" si="3"/>
        <v>-16</v>
      </c>
      <c r="N20" s="98">
        <f t="shared" si="5"/>
        <v>0</v>
      </c>
    </row>
    <row r="21" spans="1:15">
      <c r="A21" s="41">
        <v>19</v>
      </c>
      <c r="B21" s="104" t="s">
        <v>110</v>
      </c>
      <c r="C21" s="54">
        <v>11667</v>
      </c>
      <c r="D21" s="54">
        <v>12214</v>
      </c>
      <c r="E21" s="54">
        <v>11946</v>
      </c>
      <c r="F21" s="54"/>
      <c r="G21" s="54"/>
      <c r="H21" s="54"/>
      <c r="I21" s="100">
        <f t="shared" si="0"/>
        <v>5.7048492651412984E-3</v>
      </c>
      <c r="J21" s="100">
        <f t="shared" si="1"/>
        <v>2.39136024685009E-2</v>
      </c>
      <c r="K21" s="97">
        <f t="shared" si="2"/>
        <v>279</v>
      </c>
      <c r="L21" s="101">
        <f t="shared" si="4"/>
        <v>5.3381804266717688E-3</v>
      </c>
      <c r="M21" s="98">
        <f t="shared" si="3"/>
        <v>-268</v>
      </c>
      <c r="N21" s="98">
        <f t="shared" si="5"/>
        <v>0</v>
      </c>
    </row>
    <row r="22" spans="1:15">
      <c r="A22" s="41">
        <v>20</v>
      </c>
      <c r="B22" s="104" t="s">
        <v>111</v>
      </c>
      <c r="C22" s="54">
        <v>32162</v>
      </c>
      <c r="D22" s="54">
        <v>35834</v>
      </c>
      <c r="E22" s="54">
        <v>35241</v>
      </c>
      <c r="F22" s="54"/>
      <c r="G22" s="54"/>
      <c r="H22" s="54"/>
      <c r="I22" s="100">
        <f t="shared" si="0"/>
        <v>1.6829448598095136E-2</v>
      </c>
      <c r="J22" s="100">
        <f t="shared" si="1"/>
        <v>9.5734096138299862E-2</v>
      </c>
      <c r="K22" s="97">
        <f t="shared" si="2"/>
        <v>3079</v>
      </c>
      <c r="L22" s="101">
        <f t="shared" si="4"/>
        <v>5.8911317325169806E-2</v>
      </c>
      <c r="M22" s="98">
        <f t="shared" si="3"/>
        <v>-593</v>
      </c>
      <c r="N22" s="98">
        <f t="shared" si="5"/>
        <v>0</v>
      </c>
    </row>
    <row r="23" spans="1:15">
      <c r="A23" s="41">
        <v>21</v>
      </c>
      <c r="B23" s="104" t="s">
        <v>112</v>
      </c>
      <c r="C23" s="54">
        <v>20574</v>
      </c>
      <c r="D23" s="54">
        <v>21193</v>
      </c>
      <c r="E23" s="54">
        <v>21302</v>
      </c>
      <c r="F23" s="54"/>
      <c r="G23" s="54"/>
      <c r="H23" s="54"/>
      <c r="I23" s="100">
        <f t="shared" si="0"/>
        <v>1.0172836015908248E-2</v>
      </c>
      <c r="J23" s="100">
        <f t="shared" si="1"/>
        <v>3.5384465830660058E-2</v>
      </c>
      <c r="K23" s="97">
        <f t="shared" si="2"/>
        <v>728</v>
      </c>
      <c r="L23" s="101">
        <f t="shared" si="4"/>
        <v>1.3929015593609491E-2</v>
      </c>
      <c r="M23" s="98">
        <f t="shared" si="3"/>
        <v>109</v>
      </c>
      <c r="N23" s="98">
        <f t="shared" si="5"/>
        <v>0</v>
      </c>
    </row>
    <row r="24" spans="1:15">
      <c r="A24" s="41">
        <v>22</v>
      </c>
      <c r="B24" s="104" t="s">
        <v>113</v>
      </c>
      <c r="C24" s="54">
        <v>11173</v>
      </c>
      <c r="D24" s="54">
        <v>11512</v>
      </c>
      <c r="E24" s="54">
        <v>11403</v>
      </c>
      <c r="F24" s="54"/>
      <c r="G24" s="54"/>
      <c r="H24" s="54"/>
      <c r="I24" s="100">
        <f t="shared" si="0"/>
        <v>5.445537934907603E-3</v>
      </c>
      <c r="J24" s="100">
        <f t="shared" si="1"/>
        <v>2.058533965810436E-2</v>
      </c>
      <c r="K24" s="97">
        <f t="shared" si="2"/>
        <v>230</v>
      </c>
      <c r="L24" s="101">
        <f t="shared" si="4"/>
        <v>4.4006505309480528E-3</v>
      </c>
      <c r="M24" s="98">
        <f t="shared" si="3"/>
        <v>-109</v>
      </c>
      <c r="N24" s="98">
        <f t="shared" si="5"/>
        <v>0</v>
      </c>
    </row>
    <row r="25" spans="1:15">
      <c r="A25" s="41">
        <v>23</v>
      </c>
      <c r="B25" s="104" t="s">
        <v>114</v>
      </c>
      <c r="C25" s="54">
        <v>10181</v>
      </c>
      <c r="D25" s="54">
        <v>10552</v>
      </c>
      <c r="E25" s="54">
        <v>10364</v>
      </c>
      <c r="F25" s="54"/>
      <c r="G25" s="54"/>
      <c r="H25" s="54"/>
      <c r="I25" s="100">
        <f t="shared" si="0"/>
        <v>4.9493602698748047E-3</v>
      </c>
      <c r="J25" s="100">
        <f t="shared" si="1"/>
        <v>1.7974658677929477E-2</v>
      </c>
      <c r="K25" s="97">
        <f t="shared" si="2"/>
        <v>183</v>
      </c>
      <c r="L25" s="101">
        <f t="shared" si="4"/>
        <v>3.5013871615804074E-3</v>
      </c>
      <c r="M25" s="98">
        <f t="shared" si="3"/>
        <v>-188</v>
      </c>
      <c r="N25" s="98">
        <f t="shared" si="5"/>
        <v>0</v>
      </c>
    </row>
    <row r="26" spans="1:15">
      <c r="A26" s="41">
        <v>24</v>
      </c>
      <c r="B26" s="104" t="s">
        <v>115</v>
      </c>
      <c r="C26" s="54">
        <v>4573</v>
      </c>
      <c r="D26" s="54">
        <v>4845</v>
      </c>
      <c r="E26" s="54">
        <v>4801</v>
      </c>
      <c r="F26" s="54"/>
      <c r="G26" s="54"/>
      <c r="H26" s="54"/>
      <c r="I26" s="100">
        <f t="shared" si="0"/>
        <v>2.2927324059888979E-3</v>
      </c>
      <c r="J26" s="100">
        <f t="shared" si="1"/>
        <v>4.9857861360157449E-2</v>
      </c>
      <c r="K26" s="97">
        <f t="shared" si="2"/>
        <v>228</v>
      </c>
      <c r="L26" s="101">
        <f t="shared" si="4"/>
        <v>4.3623840045919834E-3</v>
      </c>
      <c r="M26" s="98">
        <f t="shared" si="3"/>
        <v>-44</v>
      </c>
      <c r="N26" s="98">
        <f t="shared" si="5"/>
        <v>0</v>
      </c>
    </row>
    <row r="27" spans="1:15">
      <c r="A27" s="41">
        <v>25</v>
      </c>
      <c r="B27" s="104" t="s">
        <v>116</v>
      </c>
      <c r="C27" s="54">
        <v>12716</v>
      </c>
      <c r="D27" s="54">
        <v>13027</v>
      </c>
      <c r="E27" s="54">
        <v>12879</v>
      </c>
      <c r="F27" s="54"/>
      <c r="G27" s="54"/>
      <c r="H27" s="54"/>
      <c r="I27" s="100">
        <f t="shared" si="0"/>
        <v>6.1504063021726755E-3</v>
      </c>
      <c r="J27" s="100">
        <f t="shared" si="1"/>
        <v>1.2818496382510224E-2</v>
      </c>
      <c r="K27" s="97">
        <f t="shared" si="2"/>
        <v>163</v>
      </c>
      <c r="L27" s="101">
        <f t="shared" si="4"/>
        <v>3.1187218980197073E-3</v>
      </c>
      <c r="M27" s="98">
        <f t="shared" si="3"/>
        <v>-148</v>
      </c>
      <c r="N27" s="98">
        <f t="shared" si="5"/>
        <v>0</v>
      </c>
    </row>
    <row r="28" spans="1:15">
      <c r="A28" s="41">
        <v>26</v>
      </c>
      <c r="B28" s="104" t="s">
        <v>117</v>
      </c>
      <c r="C28" s="54">
        <v>18208</v>
      </c>
      <c r="D28" s="54">
        <v>18118</v>
      </c>
      <c r="E28" s="54">
        <v>17966</v>
      </c>
      <c r="F28" s="54"/>
      <c r="G28" s="54"/>
      <c r="H28" s="54"/>
      <c r="I28" s="100">
        <f t="shared" si="0"/>
        <v>8.5797188931465394E-3</v>
      </c>
      <c r="J28" s="100">
        <f t="shared" si="1"/>
        <v>-1.3290861159929701E-2</v>
      </c>
      <c r="K28" s="97">
        <f t="shared" si="2"/>
        <v>-242</v>
      </c>
      <c r="L28" s="101">
        <f t="shared" si="4"/>
        <v>-4.630249689084473E-3</v>
      </c>
      <c r="M28" s="98">
        <f t="shared" si="3"/>
        <v>-152</v>
      </c>
      <c r="N28" s="98">
        <f t="shared" si="5"/>
        <v>0</v>
      </c>
    </row>
    <row r="29" spans="1:15">
      <c r="A29" s="41">
        <v>27</v>
      </c>
      <c r="B29" s="104" t="s">
        <v>118</v>
      </c>
      <c r="C29" s="54">
        <v>44341</v>
      </c>
      <c r="D29" s="54">
        <v>46709</v>
      </c>
      <c r="E29" s="54">
        <v>46650</v>
      </c>
      <c r="F29" s="54"/>
      <c r="G29" s="54"/>
      <c r="H29" s="54"/>
      <c r="I29" s="100">
        <f t="shared" si="0"/>
        <v>2.2277851851568858E-2</v>
      </c>
      <c r="J29" s="100">
        <f t="shared" si="1"/>
        <v>5.2073701540335131E-2</v>
      </c>
      <c r="K29" s="97">
        <f t="shared" si="2"/>
        <v>2309</v>
      </c>
      <c r="L29" s="101">
        <f t="shared" si="4"/>
        <v>4.4178704678082846E-2</v>
      </c>
      <c r="M29" s="98">
        <f t="shared" si="3"/>
        <v>-59</v>
      </c>
      <c r="N29" s="98">
        <f t="shared" si="5"/>
        <v>0</v>
      </c>
    </row>
    <row r="30" spans="1:15">
      <c r="A30" s="41">
        <v>28</v>
      </c>
      <c r="B30" s="104" t="s">
        <v>119</v>
      </c>
      <c r="C30" s="54">
        <v>9701</v>
      </c>
      <c r="D30" s="54">
        <v>10335</v>
      </c>
      <c r="E30" s="54">
        <v>10169</v>
      </c>
      <c r="F30" s="54"/>
      <c r="G30" s="54"/>
      <c r="H30" s="54"/>
      <c r="I30" s="100">
        <f t="shared" si="0"/>
        <v>4.8562374164759642E-3</v>
      </c>
      <c r="J30" s="100">
        <f t="shared" si="1"/>
        <v>4.8242449232037937E-2</v>
      </c>
      <c r="K30" s="97">
        <f t="shared" si="2"/>
        <v>468</v>
      </c>
      <c r="L30" s="101">
        <f t="shared" si="4"/>
        <v>8.9543671673203862E-3</v>
      </c>
      <c r="M30" s="98">
        <f t="shared" si="3"/>
        <v>-166</v>
      </c>
      <c r="N30" s="98">
        <f t="shared" si="5"/>
        <v>0</v>
      </c>
    </row>
    <row r="31" spans="1:15">
      <c r="A31" s="41">
        <v>29</v>
      </c>
      <c r="B31" s="104" t="s">
        <v>120</v>
      </c>
      <c r="C31" s="54">
        <v>2537</v>
      </c>
      <c r="D31" s="54">
        <v>2575</v>
      </c>
      <c r="E31" s="54">
        <v>2522</v>
      </c>
      <c r="F31" s="54"/>
      <c r="G31" s="54"/>
      <c r="H31" s="54"/>
      <c r="I31" s="100">
        <f t="shared" si="0"/>
        <v>1.204388903958342E-3</v>
      </c>
      <c r="J31" s="100">
        <f t="shared" si="1"/>
        <v>-5.912495072920773E-3</v>
      </c>
      <c r="K31" s="97">
        <f t="shared" si="2"/>
        <v>-15</v>
      </c>
      <c r="L31" s="101">
        <f t="shared" si="4"/>
        <v>-2.8699894767052523E-4</v>
      </c>
      <c r="M31" s="98">
        <f t="shared" si="3"/>
        <v>-53</v>
      </c>
      <c r="N31" s="98">
        <f t="shared" si="5"/>
        <v>0</v>
      </c>
    </row>
    <row r="32" spans="1:15">
      <c r="A32" s="41">
        <v>30</v>
      </c>
      <c r="B32" s="104" t="s">
        <v>121</v>
      </c>
      <c r="C32" s="54">
        <v>3305</v>
      </c>
      <c r="D32" s="54">
        <v>3407</v>
      </c>
      <c r="E32" s="54">
        <v>3405</v>
      </c>
      <c r="F32" s="54"/>
      <c r="G32" s="54"/>
      <c r="H32" s="54"/>
      <c r="I32" s="100">
        <f t="shared" si="0"/>
        <v>1.6260682862720677E-3</v>
      </c>
      <c r="J32" s="100">
        <f t="shared" si="1"/>
        <v>3.0257186081694403E-2</v>
      </c>
      <c r="K32" s="97">
        <f t="shared" si="2"/>
        <v>100</v>
      </c>
      <c r="L32" s="101">
        <f t="shared" si="4"/>
        <v>1.9133263178035013E-3</v>
      </c>
      <c r="M32" s="98">
        <f t="shared" si="3"/>
        <v>-2</v>
      </c>
      <c r="N32" s="98">
        <f t="shared" si="5"/>
        <v>0</v>
      </c>
    </row>
    <row r="33" spans="1:14">
      <c r="A33" s="41">
        <v>31</v>
      </c>
      <c r="B33" s="104" t="s">
        <v>122</v>
      </c>
      <c r="C33" s="54">
        <v>38366</v>
      </c>
      <c r="D33" s="54">
        <v>39838</v>
      </c>
      <c r="E33" s="54">
        <v>39791</v>
      </c>
      <c r="F33" s="54"/>
      <c r="G33" s="54"/>
      <c r="H33" s="54"/>
      <c r="I33" s="100">
        <f t="shared" si="0"/>
        <v>1.9002315177401422E-2</v>
      </c>
      <c r="J33" s="100">
        <f t="shared" si="1"/>
        <v>3.7142261377261114E-2</v>
      </c>
      <c r="K33" s="97">
        <f t="shared" si="2"/>
        <v>1425</v>
      </c>
      <c r="L33" s="101">
        <f t="shared" si="4"/>
        <v>2.7264900028699895E-2</v>
      </c>
      <c r="M33" s="98">
        <f t="shared" si="3"/>
        <v>-47</v>
      </c>
      <c r="N33" s="98">
        <f t="shared" si="5"/>
        <v>0</v>
      </c>
    </row>
    <row r="34" spans="1:14">
      <c r="A34" s="41">
        <v>32</v>
      </c>
      <c r="B34" s="104" t="s">
        <v>123</v>
      </c>
      <c r="C34" s="54">
        <v>10537</v>
      </c>
      <c r="D34" s="54">
        <v>11140</v>
      </c>
      <c r="E34" s="54">
        <v>10901</v>
      </c>
      <c r="F34" s="54"/>
      <c r="G34" s="54"/>
      <c r="H34" s="54"/>
      <c r="I34" s="100">
        <f t="shared" si="0"/>
        <v>5.2058062815423817E-3</v>
      </c>
      <c r="J34" s="100">
        <f t="shared" si="1"/>
        <v>3.4544936889057604E-2</v>
      </c>
      <c r="K34" s="97">
        <f t="shared" si="2"/>
        <v>364</v>
      </c>
      <c r="L34" s="101">
        <f t="shared" si="4"/>
        <v>6.9645077968047454E-3</v>
      </c>
      <c r="M34" s="98">
        <f t="shared" si="3"/>
        <v>-239</v>
      </c>
      <c r="N34" s="98">
        <f t="shared" si="5"/>
        <v>0</v>
      </c>
    </row>
    <row r="35" spans="1:14">
      <c r="A35" s="41">
        <v>33</v>
      </c>
      <c r="B35" s="104" t="s">
        <v>124</v>
      </c>
      <c r="C35" s="54">
        <v>47453</v>
      </c>
      <c r="D35" s="54">
        <v>50279</v>
      </c>
      <c r="E35" s="54">
        <v>49963</v>
      </c>
      <c r="F35" s="54"/>
      <c r="G35" s="54"/>
      <c r="H35" s="54"/>
      <c r="I35" s="100">
        <f t="shared" si="0"/>
        <v>2.3859985253160448E-2</v>
      </c>
      <c r="J35" s="100">
        <f t="shared" si="1"/>
        <v>5.2894442922470655E-2</v>
      </c>
      <c r="K35" s="97">
        <f t="shared" si="2"/>
        <v>2510</v>
      </c>
      <c r="L35" s="101">
        <f t="shared" si="4"/>
        <v>4.8024490576867883E-2</v>
      </c>
      <c r="M35" s="98">
        <f t="shared" si="3"/>
        <v>-316</v>
      </c>
      <c r="N35" s="98">
        <f t="shared" si="5"/>
        <v>0</v>
      </c>
    </row>
    <row r="36" spans="1:14">
      <c r="A36" s="41">
        <v>34</v>
      </c>
      <c r="B36" s="104" t="s">
        <v>125</v>
      </c>
      <c r="C36" s="54">
        <v>504964</v>
      </c>
      <c r="D36" s="54">
        <v>501139</v>
      </c>
      <c r="E36" s="54">
        <v>502207</v>
      </c>
      <c r="F36" s="54"/>
      <c r="G36" s="54"/>
      <c r="H36" s="54"/>
      <c r="I36" s="100">
        <f t="shared" si="0"/>
        <v>0.23983050685575222</v>
      </c>
      <c r="J36" s="100">
        <f t="shared" si="1"/>
        <v>-5.4597951537139278E-3</v>
      </c>
      <c r="K36" s="97">
        <f t="shared" si="2"/>
        <v>-2757</v>
      </c>
      <c r="L36" s="101">
        <f t="shared" si="4"/>
        <v>-5.2750406581842532E-2</v>
      </c>
      <c r="M36" s="98">
        <f t="shared" si="3"/>
        <v>1068</v>
      </c>
      <c r="N36" s="98">
        <f t="shared" si="5"/>
        <v>0</v>
      </c>
    </row>
    <row r="37" spans="1:14">
      <c r="A37" s="41">
        <v>35</v>
      </c>
      <c r="B37" s="104" t="s">
        <v>126</v>
      </c>
      <c r="C37" s="54">
        <v>119919</v>
      </c>
      <c r="D37" s="54">
        <v>126856</v>
      </c>
      <c r="E37" s="54">
        <v>126163</v>
      </c>
      <c r="F37" s="54"/>
      <c r="G37" s="54"/>
      <c r="H37" s="54"/>
      <c r="I37" s="100">
        <f t="shared" si="0"/>
        <v>6.0249531042861348E-2</v>
      </c>
      <c r="J37" s="100">
        <f t="shared" si="1"/>
        <v>5.2068479557034329E-2</v>
      </c>
      <c r="K37" s="97">
        <f t="shared" si="2"/>
        <v>6244</v>
      </c>
      <c r="L37" s="101">
        <f t="shared" si="4"/>
        <v>0.11946809528365063</v>
      </c>
      <c r="M37" s="98">
        <f t="shared" si="3"/>
        <v>-693</v>
      </c>
      <c r="N37" s="98">
        <f t="shared" si="5"/>
        <v>0</v>
      </c>
    </row>
    <row r="38" spans="1:14">
      <c r="A38" s="41">
        <v>36</v>
      </c>
      <c r="B38" s="104" t="s">
        <v>127</v>
      </c>
      <c r="C38" s="54">
        <v>4475</v>
      </c>
      <c r="D38" s="54">
        <v>4749</v>
      </c>
      <c r="E38" s="54">
        <v>4725</v>
      </c>
      <c r="F38" s="54"/>
      <c r="G38" s="54"/>
      <c r="H38" s="54"/>
      <c r="I38" s="100">
        <f t="shared" si="0"/>
        <v>2.2564383708180676E-3</v>
      </c>
      <c r="J38" s="100">
        <f t="shared" si="1"/>
        <v>5.5865921787709494E-2</v>
      </c>
      <c r="K38" s="97">
        <f t="shared" si="2"/>
        <v>250</v>
      </c>
      <c r="L38" s="101">
        <f t="shared" si="4"/>
        <v>4.7833157945087537E-3</v>
      </c>
      <c r="M38" s="98">
        <f t="shared" si="3"/>
        <v>-24</v>
      </c>
      <c r="N38" s="98">
        <f t="shared" si="5"/>
        <v>0</v>
      </c>
    </row>
    <row r="39" spans="1:14">
      <c r="A39" s="41">
        <v>37</v>
      </c>
      <c r="B39" s="104" t="s">
        <v>128</v>
      </c>
      <c r="C39" s="54">
        <v>9075</v>
      </c>
      <c r="D39" s="54">
        <v>9630</v>
      </c>
      <c r="E39" s="54">
        <v>9462</v>
      </c>
      <c r="F39" s="54"/>
      <c r="G39" s="54"/>
      <c r="H39" s="54"/>
      <c r="I39" s="100">
        <f t="shared" si="0"/>
        <v>4.5186073787683717E-3</v>
      </c>
      <c r="J39" s="100">
        <f t="shared" si="1"/>
        <v>4.2644628099173555E-2</v>
      </c>
      <c r="K39" s="97">
        <f t="shared" si="2"/>
        <v>387</v>
      </c>
      <c r="L39" s="101">
        <f t="shared" si="4"/>
        <v>7.4045728498995508E-3</v>
      </c>
      <c r="M39" s="98">
        <f t="shared" si="3"/>
        <v>-168</v>
      </c>
      <c r="N39" s="98">
        <f t="shared" si="5"/>
        <v>0</v>
      </c>
    </row>
    <row r="40" spans="1:14">
      <c r="A40" s="41">
        <v>38</v>
      </c>
      <c r="B40" s="104" t="s">
        <v>129</v>
      </c>
      <c r="C40" s="54">
        <v>31340</v>
      </c>
      <c r="D40" s="54">
        <v>32875</v>
      </c>
      <c r="E40" s="54">
        <v>32243</v>
      </c>
      <c r="F40" s="54"/>
      <c r="G40" s="54"/>
      <c r="H40" s="54"/>
      <c r="I40" s="100">
        <f t="shared" si="0"/>
        <v>1.5397744421224751E-2</v>
      </c>
      <c r="J40" s="100">
        <f t="shared" si="1"/>
        <v>2.8813018506700701E-2</v>
      </c>
      <c r="K40" s="97">
        <f t="shared" si="2"/>
        <v>903</v>
      </c>
      <c r="L40" s="101">
        <f t="shared" si="4"/>
        <v>1.7277336649765617E-2</v>
      </c>
      <c r="M40" s="98">
        <f t="shared" si="3"/>
        <v>-632</v>
      </c>
      <c r="N40" s="98">
        <f t="shared" si="5"/>
        <v>0</v>
      </c>
    </row>
    <row r="41" spans="1:14">
      <c r="A41" s="41">
        <v>39</v>
      </c>
      <c r="B41" s="104" t="s">
        <v>130</v>
      </c>
      <c r="C41" s="54">
        <v>9369</v>
      </c>
      <c r="D41" s="54">
        <v>9800</v>
      </c>
      <c r="E41" s="54">
        <v>9758</v>
      </c>
      <c r="F41" s="54"/>
      <c r="G41" s="54"/>
      <c r="H41" s="54"/>
      <c r="I41" s="100">
        <f t="shared" si="0"/>
        <v>4.659963094696868E-3</v>
      </c>
      <c r="J41" s="100">
        <f t="shared" si="1"/>
        <v>4.1519906073220196E-2</v>
      </c>
      <c r="K41" s="97">
        <f t="shared" si="2"/>
        <v>389</v>
      </c>
      <c r="L41" s="101">
        <f t="shared" si="4"/>
        <v>7.4428393762556201E-3</v>
      </c>
      <c r="M41" s="98">
        <f t="shared" si="3"/>
        <v>-42</v>
      </c>
      <c r="N41" s="98">
        <f t="shared" si="5"/>
        <v>0</v>
      </c>
    </row>
    <row r="42" spans="1:14">
      <c r="A42" s="41">
        <v>40</v>
      </c>
      <c r="B42" s="104" t="s">
        <v>131</v>
      </c>
      <c r="C42" s="54">
        <v>5168</v>
      </c>
      <c r="D42" s="54">
        <v>5296</v>
      </c>
      <c r="E42" s="54">
        <v>5292</v>
      </c>
      <c r="F42" s="54"/>
      <c r="G42" s="54"/>
      <c r="H42" s="54"/>
      <c r="I42" s="100">
        <f t="shared" si="0"/>
        <v>2.5272109753162355E-3</v>
      </c>
      <c r="J42" s="100">
        <f t="shared" si="1"/>
        <v>2.3993808049535603E-2</v>
      </c>
      <c r="K42" s="97">
        <f t="shared" si="2"/>
        <v>124</v>
      </c>
      <c r="L42" s="101">
        <f t="shared" si="4"/>
        <v>2.3725246340763418E-3</v>
      </c>
      <c r="M42" s="98">
        <f t="shared" si="3"/>
        <v>-4</v>
      </c>
      <c r="N42" s="98">
        <f t="shared" si="5"/>
        <v>0</v>
      </c>
    </row>
    <row r="43" spans="1:14">
      <c r="A43" s="41">
        <v>41</v>
      </c>
      <c r="B43" s="104" t="s">
        <v>132</v>
      </c>
      <c r="C43" s="54">
        <v>37181</v>
      </c>
      <c r="D43" s="54">
        <v>39082</v>
      </c>
      <c r="E43" s="54">
        <v>38742</v>
      </c>
      <c r="F43" s="54"/>
      <c r="G43" s="54"/>
      <c r="H43" s="54"/>
      <c r="I43" s="100">
        <f t="shared" si="0"/>
        <v>1.8501361981425095E-2</v>
      </c>
      <c r="J43" s="100">
        <f t="shared" si="1"/>
        <v>4.1983808934670935E-2</v>
      </c>
      <c r="K43" s="97">
        <f t="shared" si="2"/>
        <v>1561</v>
      </c>
      <c r="L43" s="101">
        <f t="shared" si="4"/>
        <v>2.9867023820912657E-2</v>
      </c>
      <c r="M43" s="98">
        <f t="shared" si="3"/>
        <v>-340</v>
      </c>
      <c r="N43" s="98">
        <f t="shared" si="5"/>
        <v>0</v>
      </c>
    </row>
    <row r="44" spans="1:14">
      <c r="A44" s="41">
        <v>42</v>
      </c>
      <c r="B44" s="104" t="s">
        <v>133</v>
      </c>
      <c r="C44" s="54">
        <v>60554</v>
      </c>
      <c r="D44" s="54">
        <v>63150</v>
      </c>
      <c r="E44" s="54">
        <v>62238</v>
      </c>
      <c r="F44" s="54"/>
      <c r="G44" s="54"/>
      <c r="H44" s="54"/>
      <c r="I44" s="100">
        <f t="shared" si="0"/>
        <v>2.9721949486343893E-2</v>
      </c>
      <c r="J44" s="100">
        <f t="shared" si="1"/>
        <v>2.7809888694388479E-2</v>
      </c>
      <c r="K44" s="97">
        <f t="shared" si="2"/>
        <v>1684</v>
      </c>
      <c r="L44" s="101">
        <f t="shared" si="4"/>
        <v>3.2220415191810965E-2</v>
      </c>
      <c r="M44" s="98">
        <f t="shared" si="3"/>
        <v>-912</v>
      </c>
      <c r="N44" s="98">
        <f t="shared" si="5"/>
        <v>0</v>
      </c>
    </row>
    <row r="45" spans="1:14">
      <c r="A45" s="41">
        <v>43</v>
      </c>
      <c r="B45" s="104" t="s">
        <v>134</v>
      </c>
      <c r="C45" s="54">
        <v>12362</v>
      </c>
      <c r="D45" s="54">
        <v>12636</v>
      </c>
      <c r="E45" s="54">
        <v>12361</v>
      </c>
      <c r="F45" s="54"/>
      <c r="G45" s="54"/>
      <c r="H45" s="54"/>
      <c r="I45" s="100">
        <f t="shared" si="0"/>
        <v>5.9030337992978061E-3</v>
      </c>
      <c r="J45" s="100">
        <f t="shared" si="1"/>
        <v>-8.0893059375505583E-5</v>
      </c>
      <c r="K45" s="97">
        <f t="shared" si="2"/>
        <v>-1</v>
      </c>
      <c r="L45" s="101">
        <f t="shared" si="4"/>
        <v>-1.9133263178035013E-5</v>
      </c>
      <c r="M45" s="98">
        <f t="shared" si="3"/>
        <v>-275</v>
      </c>
      <c r="N45" s="98">
        <f t="shared" si="5"/>
        <v>0</v>
      </c>
    </row>
    <row r="46" spans="1:14">
      <c r="A46" s="41">
        <v>44</v>
      </c>
      <c r="B46" s="104" t="s">
        <v>135</v>
      </c>
      <c r="C46" s="54">
        <v>15600</v>
      </c>
      <c r="D46" s="54">
        <v>15989</v>
      </c>
      <c r="E46" s="54">
        <v>15907</v>
      </c>
      <c r="F46" s="54"/>
      <c r="G46" s="54"/>
      <c r="H46" s="54"/>
      <c r="I46" s="100">
        <f t="shared" si="0"/>
        <v>7.5964370718736513E-3</v>
      </c>
      <c r="J46" s="100">
        <f t="shared" si="1"/>
        <v>1.9679487179487181E-2</v>
      </c>
      <c r="K46" s="97">
        <f t="shared" si="2"/>
        <v>307</v>
      </c>
      <c r="L46" s="101">
        <f t="shared" si="4"/>
        <v>5.8739117956567496E-3</v>
      </c>
      <c r="M46" s="98">
        <f t="shared" si="3"/>
        <v>-82</v>
      </c>
      <c r="N46" s="98">
        <f t="shared" si="5"/>
        <v>0</v>
      </c>
    </row>
    <row r="47" spans="1:14">
      <c r="A47" s="41">
        <v>45</v>
      </c>
      <c r="B47" s="104" t="s">
        <v>136</v>
      </c>
      <c r="C47" s="54">
        <v>38697</v>
      </c>
      <c r="D47" s="54">
        <v>39716</v>
      </c>
      <c r="E47" s="54">
        <v>39512</v>
      </c>
      <c r="F47" s="54"/>
      <c r="G47" s="54"/>
      <c r="H47" s="54"/>
      <c r="I47" s="100">
        <f t="shared" si="0"/>
        <v>1.886907786407693E-2</v>
      </c>
      <c r="J47" s="100">
        <f t="shared" si="1"/>
        <v>2.1061064165180762E-2</v>
      </c>
      <c r="K47" s="97">
        <f t="shared" si="2"/>
        <v>815</v>
      </c>
      <c r="L47" s="101">
        <f t="shared" si="4"/>
        <v>1.5593609490098536E-2</v>
      </c>
      <c r="M47" s="98">
        <f t="shared" si="3"/>
        <v>-204</v>
      </c>
      <c r="N47" s="98">
        <f t="shared" si="5"/>
        <v>0</v>
      </c>
    </row>
    <row r="48" spans="1:14">
      <c r="A48" s="41">
        <v>46</v>
      </c>
      <c r="B48" s="104" t="s">
        <v>137</v>
      </c>
      <c r="C48" s="54">
        <v>22969</v>
      </c>
      <c r="D48" s="54">
        <v>24007</v>
      </c>
      <c r="E48" s="54">
        <v>23975</v>
      </c>
      <c r="F48" s="54"/>
      <c r="G48" s="54"/>
      <c r="H48" s="54"/>
      <c r="I48" s="100">
        <f t="shared" si="0"/>
        <v>1.1449335437113899E-2</v>
      </c>
      <c r="J48" s="100">
        <f t="shared" si="1"/>
        <v>4.3798162741085812E-2</v>
      </c>
      <c r="K48" s="97">
        <f t="shared" si="2"/>
        <v>1006</v>
      </c>
      <c r="L48" s="101">
        <f t="shared" si="4"/>
        <v>1.9248062757103224E-2</v>
      </c>
      <c r="M48" s="98">
        <f t="shared" si="3"/>
        <v>-32</v>
      </c>
      <c r="N48" s="98">
        <f t="shared" si="5"/>
        <v>0</v>
      </c>
    </row>
    <row r="49" spans="1:14">
      <c r="A49" s="41">
        <v>47</v>
      </c>
      <c r="B49" s="104" t="s">
        <v>138</v>
      </c>
      <c r="C49" s="54">
        <v>10314</v>
      </c>
      <c r="D49" s="54">
        <v>11600</v>
      </c>
      <c r="E49" s="54">
        <v>11551</v>
      </c>
      <c r="F49" s="54"/>
      <c r="G49" s="54"/>
      <c r="H49" s="54"/>
      <c r="I49" s="100">
        <f t="shared" si="0"/>
        <v>5.5162157928718512E-3</v>
      </c>
      <c r="J49" s="100">
        <f t="shared" si="1"/>
        <v>0.1199340701958503</v>
      </c>
      <c r="K49" s="97">
        <f t="shared" si="2"/>
        <v>1237</v>
      </c>
      <c r="L49" s="101">
        <f t="shared" si="4"/>
        <v>2.3667846551229312E-2</v>
      </c>
      <c r="M49" s="98">
        <f t="shared" si="3"/>
        <v>-49</v>
      </c>
      <c r="N49" s="98">
        <f t="shared" si="5"/>
        <v>0</v>
      </c>
    </row>
    <row r="50" spans="1:14">
      <c r="A50" s="41">
        <v>48</v>
      </c>
      <c r="B50" s="104" t="s">
        <v>139</v>
      </c>
      <c r="C50" s="54">
        <v>36277</v>
      </c>
      <c r="D50" s="54">
        <v>38219</v>
      </c>
      <c r="E50" s="54">
        <v>37759</v>
      </c>
      <c r="F50" s="54"/>
      <c r="G50" s="54"/>
      <c r="H50" s="54"/>
      <c r="I50" s="100">
        <f t="shared" si="0"/>
        <v>1.8031927289676068E-2</v>
      </c>
      <c r="J50" s="100">
        <f t="shared" si="1"/>
        <v>4.0852330677839957E-2</v>
      </c>
      <c r="K50" s="97">
        <f t="shared" si="2"/>
        <v>1482</v>
      </c>
      <c r="L50" s="101">
        <f t="shared" si="4"/>
        <v>2.8355496029847889E-2</v>
      </c>
      <c r="M50" s="98">
        <f t="shared" si="3"/>
        <v>-460</v>
      </c>
      <c r="N50" s="98">
        <f t="shared" si="5"/>
        <v>0</v>
      </c>
    </row>
    <row r="51" spans="1:14">
      <c r="A51" s="41">
        <v>49</v>
      </c>
      <c r="B51" s="104" t="s">
        <v>140</v>
      </c>
      <c r="C51" s="54">
        <v>4309</v>
      </c>
      <c r="D51" s="54">
        <v>4812</v>
      </c>
      <c r="E51" s="54">
        <v>4770</v>
      </c>
      <c r="F51" s="54"/>
      <c r="G51" s="54"/>
      <c r="H51" s="54"/>
      <c r="I51" s="100">
        <f t="shared" si="0"/>
        <v>2.2779282600639541E-3</v>
      </c>
      <c r="J51" s="100">
        <f t="shared" si="1"/>
        <v>0.10698537943838478</v>
      </c>
      <c r="K51" s="97">
        <f t="shared" si="2"/>
        <v>461</v>
      </c>
      <c r="L51" s="101">
        <f t="shared" si="4"/>
        <v>8.8204343250741415E-3</v>
      </c>
      <c r="M51" s="98">
        <f t="shared" si="3"/>
        <v>-42</v>
      </c>
      <c r="N51" s="98">
        <f t="shared" si="5"/>
        <v>0</v>
      </c>
    </row>
    <row r="52" spans="1:14">
      <c r="A52" s="41">
        <v>50</v>
      </c>
      <c r="B52" s="104" t="s">
        <v>141</v>
      </c>
      <c r="C52" s="54">
        <v>9185</v>
      </c>
      <c r="D52" s="54">
        <v>9379</v>
      </c>
      <c r="E52" s="54">
        <v>9325</v>
      </c>
      <c r="F52" s="54"/>
      <c r="G52" s="54"/>
      <c r="H52" s="54"/>
      <c r="I52" s="100">
        <f t="shared" si="0"/>
        <v>4.4531826048420063E-3</v>
      </c>
      <c r="J52" s="100">
        <f t="shared" si="1"/>
        <v>1.5242242787152967E-2</v>
      </c>
      <c r="K52" s="97">
        <f t="shared" si="2"/>
        <v>140</v>
      </c>
      <c r="L52" s="101">
        <f t="shared" si="4"/>
        <v>2.6786568449249019E-3</v>
      </c>
      <c r="M52" s="98">
        <f t="shared" si="3"/>
        <v>-54</v>
      </c>
      <c r="N52" s="98">
        <f t="shared" si="5"/>
        <v>0</v>
      </c>
    </row>
    <row r="53" spans="1:14">
      <c r="A53" s="41">
        <v>51</v>
      </c>
      <c r="B53" s="104" t="s">
        <v>142</v>
      </c>
      <c r="C53" s="54">
        <v>8707</v>
      </c>
      <c r="D53" s="54">
        <v>9044</v>
      </c>
      <c r="E53" s="54">
        <v>8863</v>
      </c>
      <c r="F53" s="54"/>
      <c r="G53" s="54"/>
      <c r="H53" s="54"/>
      <c r="I53" s="100">
        <f t="shared" si="0"/>
        <v>4.2325530752509062E-3</v>
      </c>
      <c r="J53" s="100">
        <f t="shared" si="1"/>
        <v>1.7916618812449752E-2</v>
      </c>
      <c r="K53" s="97">
        <f t="shared" si="2"/>
        <v>156</v>
      </c>
      <c r="L53" s="101">
        <f t="shared" si="4"/>
        <v>2.9847890557734621E-3</v>
      </c>
      <c r="M53" s="98">
        <f t="shared" si="3"/>
        <v>-181</v>
      </c>
      <c r="N53" s="98">
        <f t="shared" si="5"/>
        <v>0</v>
      </c>
    </row>
    <row r="54" spans="1:14">
      <c r="A54" s="41">
        <v>52</v>
      </c>
      <c r="B54" s="104" t="s">
        <v>143</v>
      </c>
      <c r="C54" s="54">
        <v>15353</v>
      </c>
      <c r="D54" s="54">
        <v>17071</v>
      </c>
      <c r="E54" s="54">
        <v>16822</v>
      </c>
      <c r="F54" s="54"/>
      <c r="G54" s="54"/>
      <c r="H54" s="54"/>
      <c r="I54" s="100">
        <f t="shared" si="0"/>
        <v>8.0333981532066737E-3</v>
      </c>
      <c r="J54" s="100">
        <f t="shared" si="1"/>
        <v>9.5681625740897544E-2</v>
      </c>
      <c r="K54" s="97">
        <f t="shared" si="2"/>
        <v>1469</v>
      </c>
      <c r="L54" s="101">
        <f t="shared" si="4"/>
        <v>2.8106763608533435E-2</v>
      </c>
      <c r="M54" s="98">
        <f t="shared" si="3"/>
        <v>-249</v>
      </c>
      <c r="N54" s="98">
        <f t="shared" si="5"/>
        <v>0</v>
      </c>
    </row>
    <row r="55" spans="1:14">
      <c r="A55" s="41">
        <v>53</v>
      </c>
      <c r="B55" s="104" t="s">
        <v>144</v>
      </c>
      <c r="C55" s="54">
        <v>7494</v>
      </c>
      <c r="D55" s="54">
        <v>8107</v>
      </c>
      <c r="E55" s="54">
        <v>7610</v>
      </c>
      <c r="F55" s="54"/>
      <c r="G55" s="54"/>
      <c r="H55" s="54"/>
      <c r="I55" s="100">
        <f t="shared" si="0"/>
        <v>3.6341790480265597E-3</v>
      </c>
      <c r="J55" s="100">
        <f t="shared" si="1"/>
        <v>1.547904990659194E-2</v>
      </c>
      <c r="K55" s="97">
        <f t="shared" si="2"/>
        <v>116</v>
      </c>
      <c r="L55" s="101">
        <f t="shared" si="4"/>
        <v>2.2194585286520615E-3</v>
      </c>
      <c r="M55" s="98">
        <f t="shared" si="3"/>
        <v>-497</v>
      </c>
      <c r="N55" s="98">
        <f t="shared" si="5"/>
        <v>0</v>
      </c>
    </row>
    <row r="56" spans="1:14">
      <c r="A56" s="41">
        <v>54</v>
      </c>
      <c r="B56" s="104" t="s">
        <v>145</v>
      </c>
      <c r="C56" s="54">
        <v>26137</v>
      </c>
      <c r="D56" s="54">
        <v>26789</v>
      </c>
      <c r="E56" s="54">
        <v>26400</v>
      </c>
      <c r="F56" s="54"/>
      <c r="G56" s="54"/>
      <c r="H56" s="54"/>
      <c r="I56" s="100">
        <f t="shared" si="0"/>
        <v>1.2607401690919997E-2</v>
      </c>
      <c r="J56" s="100">
        <f t="shared" si="1"/>
        <v>1.0062363698970808E-2</v>
      </c>
      <c r="K56" s="97">
        <f t="shared" si="2"/>
        <v>263</v>
      </c>
      <c r="L56" s="101">
        <f t="shared" si="4"/>
        <v>5.032048215823209E-3</v>
      </c>
      <c r="M56" s="98">
        <f t="shared" si="3"/>
        <v>-389</v>
      </c>
      <c r="N56" s="98">
        <f t="shared" si="5"/>
        <v>0</v>
      </c>
    </row>
    <row r="57" spans="1:14">
      <c r="A57" s="41">
        <v>55</v>
      </c>
      <c r="B57" s="104" t="s">
        <v>146</v>
      </c>
      <c r="C57" s="54">
        <v>29588</v>
      </c>
      <c r="D57" s="54">
        <v>31014</v>
      </c>
      <c r="E57" s="54">
        <v>30762</v>
      </c>
      <c r="F57" s="54"/>
      <c r="G57" s="54"/>
      <c r="H57" s="54"/>
      <c r="I57" s="100">
        <f t="shared" si="0"/>
        <v>1.4690488288487914E-2</v>
      </c>
      <c r="J57" s="100">
        <f t="shared" si="1"/>
        <v>3.9678247938353388E-2</v>
      </c>
      <c r="K57" s="97">
        <f t="shared" si="2"/>
        <v>1174</v>
      </c>
      <c r="L57" s="101">
        <f t="shared" si="4"/>
        <v>2.2462450971013105E-2</v>
      </c>
      <c r="M57" s="98">
        <f t="shared" si="3"/>
        <v>-252</v>
      </c>
      <c r="N57" s="98">
        <f t="shared" si="5"/>
        <v>0</v>
      </c>
    </row>
    <row r="58" spans="1:14">
      <c r="A58" s="41">
        <v>56</v>
      </c>
      <c r="B58" s="104" t="s">
        <v>147</v>
      </c>
      <c r="C58" s="54">
        <v>3316</v>
      </c>
      <c r="D58" s="54">
        <v>3572</v>
      </c>
      <c r="E58" s="54">
        <v>3549</v>
      </c>
      <c r="F58" s="54"/>
      <c r="G58" s="54"/>
      <c r="H58" s="54"/>
      <c r="I58" s="100">
        <f t="shared" si="0"/>
        <v>1.6948359318589041E-3</v>
      </c>
      <c r="J58" s="100">
        <f t="shared" si="1"/>
        <v>7.0265379975874551E-2</v>
      </c>
      <c r="K58" s="97">
        <f t="shared" si="2"/>
        <v>233</v>
      </c>
      <c r="L58" s="101">
        <f t="shared" si="4"/>
        <v>4.458050320482158E-3</v>
      </c>
      <c r="M58" s="98">
        <f t="shared" si="3"/>
        <v>-23</v>
      </c>
      <c r="N58" s="98">
        <f t="shared" si="5"/>
        <v>0</v>
      </c>
    </row>
    <row r="59" spans="1:14">
      <c r="A59" s="41">
        <v>57</v>
      </c>
      <c r="B59" s="104" t="s">
        <v>148</v>
      </c>
      <c r="C59" s="54">
        <v>4557</v>
      </c>
      <c r="D59" s="54">
        <v>4712</v>
      </c>
      <c r="E59" s="54">
        <v>4732</v>
      </c>
      <c r="F59" s="54"/>
      <c r="G59" s="54"/>
      <c r="H59" s="54"/>
      <c r="I59" s="100">
        <f t="shared" si="0"/>
        <v>2.2597812424785388E-3</v>
      </c>
      <c r="J59" s="100">
        <f t="shared" si="1"/>
        <v>3.840245775729647E-2</v>
      </c>
      <c r="K59" s="97">
        <f t="shared" si="2"/>
        <v>175</v>
      </c>
      <c r="L59" s="101">
        <f t="shared" si="4"/>
        <v>3.3483210561561275E-3</v>
      </c>
      <c r="M59" s="98">
        <f t="shared" si="3"/>
        <v>20</v>
      </c>
      <c r="N59" s="98">
        <f t="shared" si="5"/>
        <v>0</v>
      </c>
    </row>
    <row r="60" spans="1:14">
      <c r="A60" s="41">
        <v>58</v>
      </c>
      <c r="B60" s="104" t="s">
        <v>149</v>
      </c>
      <c r="C60" s="54">
        <v>12042</v>
      </c>
      <c r="D60" s="54">
        <v>12808</v>
      </c>
      <c r="E60" s="54">
        <v>12653</v>
      </c>
      <c r="F60" s="54"/>
      <c r="G60" s="54"/>
      <c r="H60" s="54"/>
      <c r="I60" s="100">
        <f t="shared" si="0"/>
        <v>6.0424793028488908E-3</v>
      </c>
      <c r="J60" s="100">
        <f t="shared" si="1"/>
        <v>5.0739079887061951E-2</v>
      </c>
      <c r="K60" s="97">
        <f t="shared" si="2"/>
        <v>611</v>
      </c>
      <c r="L60" s="101">
        <f t="shared" si="4"/>
        <v>1.1690423801779393E-2</v>
      </c>
      <c r="M60" s="98">
        <f t="shared" si="3"/>
        <v>-155</v>
      </c>
      <c r="N60" s="98">
        <f t="shared" si="5"/>
        <v>0</v>
      </c>
    </row>
    <row r="61" spans="1:14">
      <c r="A61" s="41">
        <v>59</v>
      </c>
      <c r="B61" s="104" t="s">
        <v>150</v>
      </c>
      <c r="C61" s="54">
        <v>24445</v>
      </c>
      <c r="D61" s="54">
        <v>25544</v>
      </c>
      <c r="E61" s="54">
        <v>25272</v>
      </c>
      <c r="F61" s="54"/>
      <c r="G61" s="54"/>
      <c r="H61" s="54"/>
      <c r="I61" s="100">
        <f t="shared" si="0"/>
        <v>1.2068721800489778E-2</v>
      </c>
      <c r="J61" s="100">
        <f t="shared" si="1"/>
        <v>3.3831049294334219E-2</v>
      </c>
      <c r="K61" s="97">
        <f t="shared" si="2"/>
        <v>827</v>
      </c>
      <c r="L61" s="101">
        <f t="shared" si="4"/>
        <v>1.5823208648234957E-2</v>
      </c>
      <c r="M61" s="98">
        <f t="shared" si="3"/>
        <v>-272</v>
      </c>
      <c r="N61" s="98">
        <f t="shared" si="5"/>
        <v>0</v>
      </c>
    </row>
    <row r="62" spans="1:14">
      <c r="A62" s="41">
        <v>60</v>
      </c>
      <c r="B62" s="104" t="s">
        <v>151</v>
      </c>
      <c r="C62" s="54">
        <v>12455</v>
      </c>
      <c r="D62" s="54">
        <v>13061</v>
      </c>
      <c r="E62" s="54">
        <v>12929</v>
      </c>
      <c r="F62" s="54"/>
      <c r="G62" s="54"/>
      <c r="H62" s="54"/>
      <c r="I62" s="100">
        <f t="shared" si="0"/>
        <v>6.1742839568903274E-3</v>
      </c>
      <c r="J62" s="100">
        <f t="shared" si="1"/>
        <v>3.8057005218787639E-2</v>
      </c>
      <c r="K62" s="97">
        <f t="shared" si="2"/>
        <v>474</v>
      </c>
      <c r="L62" s="101">
        <f t="shared" si="4"/>
        <v>9.0691667463885968E-3</v>
      </c>
      <c r="M62" s="98">
        <f t="shared" si="3"/>
        <v>-132</v>
      </c>
      <c r="N62" s="98">
        <f t="shared" si="5"/>
        <v>0</v>
      </c>
    </row>
    <row r="63" spans="1:14">
      <c r="A63" s="41">
        <v>61</v>
      </c>
      <c r="B63" s="104" t="s">
        <v>152</v>
      </c>
      <c r="C63" s="54">
        <v>18129</v>
      </c>
      <c r="D63" s="54">
        <v>18715</v>
      </c>
      <c r="E63" s="54">
        <v>18125</v>
      </c>
      <c r="F63" s="54"/>
      <c r="G63" s="54"/>
      <c r="H63" s="54"/>
      <c r="I63" s="100">
        <f t="shared" si="0"/>
        <v>8.6556498351486721E-3</v>
      </c>
      <c r="J63" s="100">
        <f t="shared" si="1"/>
        <v>-2.2064096199459428E-4</v>
      </c>
      <c r="K63" s="97">
        <f t="shared" si="2"/>
        <v>-4</v>
      </c>
      <c r="L63" s="101">
        <f t="shared" si="4"/>
        <v>-7.6533052712140053E-5</v>
      </c>
      <c r="M63" s="98">
        <f t="shared" si="3"/>
        <v>-590</v>
      </c>
      <c r="N63" s="98">
        <f t="shared" si="5"/>
        <v>0</v>
      </c>
    </row>
    <row r="64" spans="1:14">
      <c r="A64" s="41">
        <v>62</v>
      </c>
      <c r="B64" s="104" t="s">
        <v>153</v>
      </c>
      <c r="C64" s="54">
        <v>1874</v>
      </c>
      <c r="D64" s="54">
        <v>1985</v>
      </c>
      <c r="E64" s="54">
        <v>1919</v>
      </c>
      <c r="F64" s="54"/>
      <c r="G64" s="54"/>
      <c r="H64" s="54"/>
      <c r="I64" s="100">
        <f t="shared" si="0"/>
        <v>9.1642438806346493E-4</v>
      </c>
      <c r="J64" s="100">
        <f t="shared" si="1"/>
        <v>2.4012806830309499E-2</v>
      </c>
      <c r="K64" s="97">
        <f t="shared" si="2"/>
        <v>45</v>
      </c>
      <c r="L64" s="101">
        <f t="shared" si="4"/>
        <v>8.6099684301157563E-4</v>
      </c>
      <c r="M64" s="98">
        <f t="shared" si="3"/>
        <v>-66</v>
      </c>
      <c r="N64" s="98">
        <f t="shared" si="5"/>
        <v>0</v>
      </c>
    </row>
    <row r="65" spans="1:14">
      <c r="A65" s="41">
        <v>63</v>
      </c>
      <c r="B65" s="104" t="s">
        <v>154</v>
      </c>
      <c r="C65" s="54">
        <v>31196</v>
      </c>
      <c r="D65" s="54">
        <v>33808</v>
      </c>
      <c r="E65" s="54">
        <v>33718</v>
      </c>
      <c r="F65" s="54"/>
      <c r="G65" s="54"/>
      <c r="H65" s="54"/>
      <c r="I65" s="100">
        <f t="shared" si="0"/>
        <v>1.6102135235395471E-2</v>
      </c>
      <c r="J65" s="100">
        <f t="shared" si="1"/>
        <v>8.0843697909988466E-2</v>
      </c>
      <c r="K65" s="97">
        <f t="shared" si="2"/>
        <v>2522</v>
      </c>
      <c r="L65" s="101">
        <f t="shared" si="4"/>
        <v>4.8254089735004307E-2</v>
      </c>
      <c r="M65" s="98">
        <f t="shared" si="3"/>
        <v>-90</v>
      </c>
      <c r="N65" s="98">
        <f t="shared" si="5"/>
        <v>0</v>
      </c>
    </row>
    <row r="66" spans="1:14">
      <c r="A66" s="41">
        <v>64</v>
      </c>
      <c r="B66" s="104" t="s">
        <v>155</v>
      </c>
      <c r="C66" s="54">
        <v>11178</v>
      </c>
      <c r="D66" s="54">
        <v>11705</v>
      </c>
      <c r="E66" s="54">
        <v>11646</v>
      </c>
      <c r="F66" s="54"/>
      <c r="G66" s="54"/>
      <c r="H66" s="54"/>
      <c r="I66" s="100">
        <f t="shared" si="0"/>
        <v>5.5615833368353896E-3</v>
      </c>
      <c r="J66" s="100">
        <f t="shared" si="1"/>
        <v>4.1867954911433171E-2</v>
      </c>
      <c r="K66" s="97">
        <f t="shared" si="2"/>
        <v>468</v>
      </c>
      <c r="L66" s="101">
        <f t="shared" si="4"/>
        <v>8.9543671673203862E-3</v>
      </c>
      <c r="M66" s="98">
        <f t="shared" si="3"/>
        <v>-59</v>
      </c>
      <c r="N66" s="98">
        <f t="shared" si="5"/>
        <v>0</v>
      </c>
    </row>
    <row r="67" spans="1:14">
      <c r="A67" s="41">
        <v>65</v>
      </c>
      <c r="B67" s="104" t="s">
        <v>156</v>
      </c>
      <c r="C67" s="54">
        <v>13431</v>
      </c>
      <c r="D67" s="54">
        <v>14983</v>
      </c>
      <c r="E67" s="54">
        <v>14993</v>
      </c>
      <c r="F67" s="54"/>
      <c r="G67" s="54"/>
      <c r="H67" s="54"/>
      <c r="I67" s="100">
        <f t="shared" ref="I67:I84" si="6">E67/$E$84</f>
        <v>7.1599535436349809E-3</v>
      </c>
      <c r="J67" s="100">
        <f t="shared" ref="J67:J84" si="7">(E67-C67)/C67</f>
        <v>0.1162981162981163</v>
      </c>
      <c r="K67" s="97">
        <f t="shared" ref="K67:K84" si="8">E67-C67</f>
        <v>1562</v>
      </c>
      <c r="L67" s="101">
        <f t="shared" si="4"/>
        <v>2.9886157084090693E-2</v>
      </c>
      <c r="M67" s="98">
        <f t="shared" ref="M67:M84" si="9">E67-D67</f>
        <v>10</v>
      </c>
      <c r="N67" s="98">
        <f t="shared" si="5"/>
        <v>0</v>
      </c>
    </row>
    <row r="68" spans="1:14">
      <c r="A68" s="41">
        <v>66</v>
      </c>
      <c r="B68" s="104" t="s">
        <v>157</v>
      </c>
      <c r="C68" s="54">
        <v>9757</v>
      </c>
      <c r="D68" s="54">
        <v>10403</v>
      </c>
      <c r="E68" s="54">
        <v>10447</v>
      </c>
      <c r="F68" s="54"/>
      <c r="G68" s="54"/>
      <c r="H68" s="54"/>
      <c r="I68" s="100">
        <f t="shared" si="6"/>
        <v>4.9889971767061066E-3</v>
      </c>
      <c r="J68" s="100">
        <f t="shared" si="7"/>
        <v>7.0718458542584808E-2</v>
      </c>
      <c r="K68" s="97">
        <f t="shared" si="8"/>
        <v>690</v>
      </c>
      <c r="L68" s="101">
        <f t="shared" ref="L68:L84" si="10">K68/$K$84</f>
        <v>1.3201951592844159E-2</v>
      </c>
      <c r="M68" s="98">
        <f t="shared" si="9"/>
        <v>44</v>
      </c>
      <c r="N68" s="98">
        <f t="shared" ref="N68:N84" si="11">H68-G68</f>
        <v>0</v>
      </c>
    </row>
    <row r="69" spans="1:14">
      <c r="A69" s="41">
        <v>67</v>
      </c>
      <c r="B69" s="104" t="s">
        <v>158</v>
      </c>
      <c r="C69" s="54">
        <v>10618</v>
      </c>
      <c r="D69" s="54">
        <v>10476</v>
      </c>
      <c r="E69" s="54">
        <v>9999</v>
      </c>
      <c r="F69" s="54"/>
      <c r="G69" s="54"/>
      <c r="H69" s="54"/>
      <c r="I69" s="100">
        <f t="shared" si="6"/>
        <v>4.7750533904359488E-3</v>
      </c>
      <c r="J69" s="100">
        <f t="shared" si="7"/>
        <v>-5.8297231116971181E-2</v>
      </c>
      <c r="K69" s="97">
        <f t="shared" si="8"/>
        <v>-619</v>
      </c>
      <c r="L69" s="101">
        <f t="shared" si="10"/>
        <v>-1.1843489907203674E-2</v>
      </c>
      <c r="M69" s="98">
        <f t="shared" si="9"/>
        <v>-477</v>
      </c>
      <c r="N69" s="98">
        <f t="shared" si="11"/>
        <v>0</v>
      </c>
    </row>
    <row r="70" spans="1:14">
      <c r="A70" s="41">
        <v>68</v>
      </c>
      <c r="B70" s="104" t="s">
        <v>159</v>
      </c>
      <c r="C70" s="54">
        <v>10742</v>
      </c>
      <c r="D70" s="54">
        <v>11172</v>
      </c>
      <c r="E70" s="54">
        <v>11125</v>
      </c>
      <c r="F70" s="54"/>
      <c r="G70" s="54"/>
      <c r="H70" s="54"/>
      <c r="I70" s="100">
        <f t="shared" si="6"/>
        <v>5.3127781746774606E-3</v>
      </c>
      <c r="J70" s="100">
        <f t="shared" si="7"/>
        <v>3.5654440513870789E-2</v>
      </c>
      <c r="K70" s="97">
        <f t="shared" si="8"/>
        <v>383</v>
      </c>
      <c r="L70" s="101">
        <f t="shared" si="10"/>
        <v>7.3280397971874104E-3</v>
      </c>
      <c r="M70" s="98">
        <f t="shared" si="9"/>
        <v>-47</v>
      </c>
      <c r="N70" s="98">
        <f t="shared" si="11"/>
        <v>0</v>
      </c>
    </row>
    <row r="71" spans="1:14">
      <c r="A71" s="41">
        <v>69</v>
      </c>
      <c r="B71" s="104" t="s">
        <v>160</v>
      </c>
      <c r="C71" s="54">
        <v>1547</v>
      </c>
      <c r="D71" s="54">
        <v>1625</v>
      </c>
      <c r="E71" s="54">
        <v>1618</v>
      </c>
      <c r="F71" s="54"/>
      <c r="G71" s="54"/>
      <c r="H71" s="54"/>
      <c r="I71" s="100">
        <f t="shared" si="6"/>
        <v>7.7268090666320283E-4</v>
      </c>
      <c r="J71" s="100">
        <f t="shared" si="7"/>
        <v>4.5895281189398833E-2</v>
      </c>
      <c r="K71" s="97">
        <f t="shared" si="8"/>
        <v>71</v>
      </c>
      <c r="L71" s="101">
        <f t="shared" si="10"/>
        <v>1.3584616856404861E-3</v>
      </c>
      <c r="M71" s="98">
        <f t="shared" si="9"/>
        <v>-7</v>
      </c>
      <c r="N71" s="98">
        <f t="shared" si="11"/>
        <v>0</v>
      </c>
    </row>
    <row r="72" spans="1:14">
      <c r="A72" s="41">
        <v>70</v>
      </c>
      <c r="B72" s="104" t="s">
        <v>161</v>
      </c>
      <c r="C72" s="54">
        <v>6631</v>
      </c>
      <c r="D72" s="54">
        <v>6803</v>
      </c>
      <c r="E72" s="54">
        <v>6728</v>
      </c>
      <c r="F72" s="54"/>
      <c r="G72" s="54"/>
      <c r="H72" s="54"/>
      <c r="I72" s="100">
        <f t="shared" si="6"/>
        <v>3.2129772188071869E-3</v>
      </c>
      <c r="J72" s="100">
        <f t="shared" si="7"/>
        <v>1.4628261197406123E-2</v>
      </c>
      <c r="K72" s="97">
        <f t="shared" si="8"/>
        <v>97</v>
      </c>
      <c r="L72" s="101">
        <f t="shared" si="10"/>
        <v>1.8559265282693963E-3</v>
      </c>
      <c r="M72" s="98">
        <f t="shared" si="9"/>
        <v>-75</v>
      </c>
      <c r="N72" s="98">
        <f t="shared" si="11"/>
        <v>0</v>
      </c>
    </row>
    <row r="73" spans="1:14">
      <c r="A73" s="41">
        <v>71</v>
      </c>
      <c r="B73" s="104" t="s">
        <v>162</v>
      </c>
      <c r="C73" s="54">
        <v>5554</v>
      </c>
      <c r="D73" s="54">
        <v>5576</v>
      </c>
      <c r="E73" s="54">
        <v>5614</v>
      </c>
      <c r="F73" s="54"/>
      <c r="G73" s="54"/>
      <c r="H73" s="54"/>
      <c r="I73" s="100">
        <f t="shared" si="6"/>
        <v>2.6809830716979116E-3</v>
      </c>
      <c r="J73" s="100">
        <f t="shared" si="7"/>
        <v>1.0803024846957148E-2</v>
      </c>
      <c r="K73" s="97">
        <f t="shared" si="8"/>
        <v>60</v>
      </c>
      <c r="L73" s="101">
        <f t="shared" si="10"/>
        <v>1.1479957906821009E-3</v>
      </c>
      <c r="M73" s="98">
        <f t="shared" si="9"/>
        <v>38</v>
      </c>
      <c r="N73" s="98">
        <f t="shared" si="11"/>
        <v>0</v>
      </c>
    </row>
    <row r="74" spans="1:14">
      <c r="A74" s="41">
        <v>72</v>
      </c>
      <c r="B74" s="104" t="s">
        <v>163</v>
      </c>
      <c r="C74" s="54">
        <v>5998</v>
      </c>
      <c r="D74" s="54">
        <v>6639</v>
      </c>
      <c r="E74" s="54">
        <v>6727</v>
      </c>
      <c r="F74" s="54"/>
      <c r="G74" s="54"/>
      <c r="H74" s="54"/>
      <c r="I74" s="100">
        <f t="shared" si="6"/>
        <v>3.212499665712834E-3</v>
      </c>
      <c r="J74" s="100">
        <f t="shared" si="7"/>
        <v>0.1215405135045015</v>
      </c>
      <c r="K74" s="97">
        <f t="shared" si="8"/>
        <v>729</v>
      </c>
      <c r="L74" s="101">
        <f t="shared" si="10"/>
        <v>1.3948148856787525E-2</v>
      </c>
      <c r="M74" s="98">
        <f t="shared" si="9"/>
        <v>88</v>
      </c>
      <c r="N74" s="98">
        <f t="shared" si="11"/>
        <v>0</v>
      </c>
    </row>
    <row r="75" spans="1:14">
      <c r="A75" s="41">
        <v>73</v>
      </c>
      <c r="B75" s="104" t="s">
        <v>164</v>
      </c>
      <c r="C75" s="54">
        <v>4612</v>
      </c>
      <c r="D75" s="54">
        <v>5185</v>
      </c>
      <c r="E75" s="54">
        <v>5214</v>
      </c>
      <c r="F75" s="54"/>
      <c r="G75" s="54"/>
      <c r="H75" s="54"/>
      <c r="I75" s="100">
        <f t="shared" si="6"/>
        <v>2.4899618339566994E-3</v>
      </c>
      <c r="J75" s="100">
        <f t="shared" si="7"/>
        <v>0.13052905464006939</v>
      </c>
      <c r="K75" s="97">
        <f t="shared" si="8"/>
        <v>602</v>
      </c>
      <c r="L75" s="101">
        <f t="shared" si="10"/>
        <v>1.1518224433177078E-2</v>
      </c>
      <c r="M75" s="98">
        <f t="shared" si="9"/>
        <v>29</v>
      </c>
      <c r="N75" s="98">
        <f t="shared" si="11"/>
        <v>0</v>
      </c>
    </row>
    <row r="76" spans="1:14">
      <c r="A76" s="41">
        <v>74</v>
      </c>
      <c r="B76" s="104" t="s">
        <v>165</v>
      </c>
      <c r="C76" s="54">
        <v>4048</v>
      </c>
      <c r="D76" s="54">
        <v>4280</v>
      </c>
      <c r="E76" s="54">
        <v>4138</v>
      </c>
      <c r="F76" s="54"/>
      <c r="G76" s="54"/>
      <c r="H76" s="54"/>
      <c r="I76" s="100">
        <f t="shared" si="6"/>
        <v>1.9761147044328391E-3</v>
      </c>
      <c r="J76" s="100">
        <f t="shared" si="7"/>
        <v>2.2233201581027668E-2</v>
      </c>
      <c r="K76" s="97">
        <f t="shared" si="8"/>
        <v>90</v>
      </c>
      <c r="L76" s="101">
        <f t="shared" si="10"/>
        <v>1.7219936860231513E-3</v>
      </c>
      <c r="M76" s="98">
        <f t="shared" si="9"/>
        <v>-142</v>
      </c>
      <c r="N76" s="98">
        <f t="shared" si="11"/>
        <v>0</v>
      </c>
    </row>
    <row r="77" spans="1:14">
      <c r="A77" s="41">
        <v>75</v>
      </c>
      <c r="B77" s="104" t="s">
        <v>166</v>
      </c>
      <c r="C77" s="54">
        <v>1957</v>
      </c>
      <c r="D77" s="54">
        <v>2105</v>
      </c>
      <c r="E77" s="54">
        <v>2120</v>
      </c>
      <c r="F77" s="54"/>
      <c r="G77" s="54"/>
      <c r="H77" s="54"/>
      <c r="I77" s="100">
        <f t="shared" si="6"/>
        <v>1.0124125600284239E-3</v>
      </c>
      <c r="J77" s="100">
        <f t="shared" si="7"/>
        <v>8.3290751149718956E-2</v>
      </c>
      <c r="K77" s="97">
        <f t="shared" si="8"/>
        <v>163</v>
      </c>
      <c r="L77" s="101">
        <f t="shared" si="10"/>
        <v>3.1187218980197073E-3</v>
      </c>
      <c r="M77" s="98">
        <f t="shared" si="9"/>
        <v>15</v>
      </c>
      <c r="N77" s="98">
        <f t="shared" si="11"/>
        <v>0</v>
      </c>
    </row>
    <row r="78" spans="1:14">
      <c r="A78" s="41">
        <v>76</v>
      </c>
      <c r="B78" s="104" t="s">
        <v>167</v>
      </c>
      <c r="C78" s="54">
        <v>3547</v>
      </c>
      <c r="D78" s="54">
        <v>3813</v>
      </c>
      <c r="E78" s="54">
        <v>3816</v>
      </c>
      <c r="F78" s="54"/>
      <c r="G78" s="54"/>
      <c r="H78" s="54"/>
      <c r="I78" s="100">
        <f t="shared" si="6"/>
        <v>1.822342608051163E-3</v>
      </c>
      <c r="J78" s="100">
        <f t="shared" si="7"/>
        <v>7.5838736960811948E-2</v>
      </c>
      <c r="K78" s="97">
        <f t="shared" si="8"/>
        <v>269</v>
      </c>
      <c r="L78" s="101">
        <f t="shared" si="10"/>
        <v>5.1468477948914187E-3</v>
      </c>
      <c r="M78" s="98">
        <f t="shared" si="9"/>
        <v>3</v>
      </c>
      <c r="N78" s="98">
        <f t="shared" si="11"/>
        <v>0</v>
      </c>
    </row>
    <row r="79" spans="1:14">
      <c r="A79" s="41">
        <v>77</v>
      </c>
      <c r="B79" s="104" t="s">
        <v>168</v>
      </c>
      <c r="C79" s="54">
        <v>7071</v>
      </c>
      <c r="D79" s="54">
        <v>7291</v>
      </c>
      <c r="E79" s="54">
        <v>7151</v>
      </c>
      <c r="F79" s="54"/>
      <c r="G79" s="54"/>
      <c r="H79" s="54"/>
      <c r="I79" s="100">
        <f t="shared" si="6"/>
        <v>3.4149821777185187E-3</v>
      </c>
      <c r="J79" s="100">
        <f t="shared" si="7"/>
        <v>1.131381699901004E-2</v>
      </c>
      <c r="K79" s="97">
        <f t="shared" si="8"/>
        <v>80</v>
      </c>
      <c r="L79" s="101">
        <f t="shared" si="10"/>
        <v>1.530661054242801E-3</v>
      </c>
      <c r="M79" s="98">
        <f t="shared" si="9"/>
        <v>-140</v>
      </c>
      <c r="N79" s="98">
        <f t="shared" si="11"/>
        <v>0</v>
      </c>
    </row>
    <row r="80" spans="1:14">
      <c r="A80" s="41">
        <v>78</v>
      </c>
      <c r="B80" s="104" t="s">
        <v>169</v>
      </c>
      <c r="C80" s="54">
        <v>4776</v>
      </c>
      <c r="D80" s="54">
        <v>4838</v>
      </c>
      <c r="E80" s="54">
        <v>4726</v>
      </c>
      <c r="F80" s="54"/>
      <c r="G80" s="54"/>
      <c r="H80" s="54"/>
      <c r="I80" s="100">
        <f t="shared" si="6"/>
        <v>2.2569159239124205E-3</v>
      </c>
      <c r="J80" s="100">
        <f t="shared" si="7"/>
        <v>-1.0469011725293133E-2</v>
      </c>
      <c r="K80" s="97">
        <f t="shared" si="8"/>
        <v>-50</v>
      </c>
      <c r="L80" s="101">
        <f t="shared" si="10"/>
        <v>-9.5666315890175066E-4</v>
      </c>
      <c r="M80" s="98">
        <f t="shared" si="9"/>
        <v>-112</v>
      </c>
      <c r="N80" s="98">
        <f t="shared" si="11"/>
        <v>0</v>
      </c>
    </row>
    <row r="81" spans="1:14">
      <c r="A81" s="41">
        <v>79</v>
      </c>
      <c r="B81" s="104" t="s">
        <v>170</v>
      </c>
      <c r="C81" s="54">
        <v>3428</v>
      </c>
      <c r="D81" s="54">
        <v>3692</v>
      </c>
      <c r="E81" s="54">
        <v>3762</v>
      </c>
      <c r="F81" s="54"/>
      <c r="G81" s="54"/>
      <c r="H81" s="54"/>
      <c r="I81" s="100">
        <f t="shared" si="6"/>
        <v>1.7965547409560995E-3</v>
      </c>
      <c r="J81" s="100">
        <f t="shared" si="7"/>
        <v>9.7432905484247379E-2</v>
      </c>
      <c r="K81" s="97">
        <f t="shared" si="8"/>
        <v>334</v>
      </c>
      <c r="L81" s="101">
        <f t="shared" si="10"/>
        <v>6.3905099014636944E-3</v>
      </c>
      <c r="M81" s="98">
        <f t="shared" si="9"/>
        <v>70</v>
      </c>
      <c r="N81" s="98">
        <f t="shared" si="11"/>
        <v>0</v>
      </c>
    </row>
    <row r="82" spans="1:14">
      <c r="A82" s="41">
        <v>80</v>
      </c>
      <c r="B82" s="104" t="s">
        <v>171</v>
      </c>
      <c r="C82" s="54">
        <v>11112</v>
      </c>
      <c r="D82" s="54">
        <v>11711</v>
      </c>
      <c r="E82" s="54">
        <v>11695</v>
      </c>
      <c r="F82" s="54"/>
      <c r="G82" s="54"/>
      <c r="H82" s="54"/>
      <c r="I82" s="100">
        <f t="shared" si="6"/>
        <v>5.5849834384586877E-3</v>
      </c>
      <c r="J82" s="100">
        <f t="shared" si="7"/>
        <v>5.2465802735781136E-2</v>
      </c>
      <c r="K82" s="97">
        <f t="shared" si="8"/>
        <v>583</v>
      </c>
      <c r="L82" s="101">
        <f t="shared" si="10"/>
        <v>1.1154692432794414E-2</v>
      </c>
      <c r="M82" s="98">
        <f t="shared" si="9"/>
        <v>-16</v>
      </c>
      <c r="N82" s="98">
        <f t="shared" si="11"/>
        <v>0</v>
      </c>
    </row>
    <row r="83" spans="1:14">
      <c r="A83" s="41">
        <v>81</v>
      </c>
      <c r="B83" s="104" t="s">
        <v>172</v>
      </c>
      <c r="C83" s="54">
        <v>9219</v>
      </c>
      <c r="D83" s="54">
        <v>9624</v>
      </c>
      <c r="E83" s="54">
        <v>9448</v>
      </c>
      <c r="F83" s="54"/>
      <c r="G83" s="54"/>
      <c r="H83" s="54"/>
      <c r="I83" s="100">
        <f t="shared" si="6"/>
        <v>4.5119216354474294E-3</v>
      </c>
      <c r="J83" s="100">
        <f t="shared" si="7"/>
        <v>2.4840004338865386E-2</v>
      </c>
      <c r="K83" s="97">
        <f t="shared" si="8"/>
        <v>229</v>
      </c>
      <c r="L83" s="101">
        <f t="shared" si="10"/>
        <v>4.3815172677700185E-3</v>
      </c>
      <c r="M83" s="98">
        <f t="shared" si="9"/>
        <v>-176</v>
      </c>
      <c r="N83" s="98">
        <f t="shared" si="11"/>
        <v>0</v>
      </c>
    </row>
    <row r="84" spans="1:14" s="110" customFormat="1">
      <c r="A84" s="194" t="s">
        <v>173</v>
      </c>
      <c r="B84" s="194"/>
      <c r="C84" s="63">
        <v>2041743</v>
      </c>
      <c r="D84" s="63">
        <v>2106552</v>
      </c>
      <c r="E84" s="63">
        <v>2094008</v>
      </c>
      <c r="F84" s="63"/>
      <c r="G84" s="63"/>
      <c r="H84" s="63"/>
      <c r="I84" s="100">
        <f t="shared" si="6"/>
        <v>1</v>
      </c>
      <c r="J84" s="100">
        <f t="shared" si="7"/>
        <v>2.5598226613241726E-2</v>
      </c>
      <c r="K84" s="97">
        <f t="shared" si="8"/>
        <v>52265</v>
      </c>
      <c r="L84" s="101">
        <f t="shared" si="10"/>
        <v>1</v>
      </c>
      <c r="M84" s="97">
        <f t="shared" si="9"/>
        <v>-12544</v>
      </c>
      <c r="N84" s="98">
        <f t="shared" si="11"/>
        <v>0</v>
      </c>
    </row>
    <row r="85" spans="1:14">
      <c r="C85" s="133"/>
      <c r="D85" s="131"/>
      <c r="E85" s="132"/>
      <c r="F85" s="141"/>
      <c r="G85" s="141"/>
      <c r="H85" s="141"/>
      <c r="L85" s="12"/>
    </row>
    <row r="86" spans="1:14">
      <c r="C86" s="133"/>
      <c r="D86" s="131"/>
      <c r="E86" s="132"/>
      <c r="F86" s="141"/>
      <c r="G86" s="141"/>
      <c r="H86" s="141"/>
    </row>
    <row r="87" spans="1:14">
      <c r="E87" s="141"/>
      <c r="F87" s="14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X12" sqref="X12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5.140625" style="5" customWidth="1"/>
    <col min="15" max="16384" width="9.140625" style="5"/>
  </cols>
  <sheetData>
    <row r="1" spans="1:15" ht="15.75" thickBot="1">
      <c r="C1" s="190" t="s">
        <v>281</v>
      </c>
      <c r="D1" s="190"/>
      <c r="E1" s="191"/>
      <c r="F1" s="192" t="s">
        <v>280</v>
      </c>
      <c r="G1" s="190"/>
      <c r="H1" s="191"/>
    </row>
    <row r="2" spans="1:15" ht="30">
      <c r="A2" s="93" t="s">
        <v>91</v>
      </c>
      <c r="B2" s="93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92" t="s">
        <v>321</v>
      </c>
      <c r="J2" s="92" t="s">
        <v>363</v>
      </c>
      <c r="K2" s="92" t="s">
        <v>364</v>
      </c>
      <c r="L2" s="92" t="s">
        <v>358</v>
      </c>
      <c r="M2" s="42" t="s">
        <v>365</v>
      </c>
      <c r="N2" s="162" t="s">
        <v>366</v>
      </c>
    </row>
    <row r="3" spans="1:15">
      <c r="A3" s="41">
        <v>1</v>
      </c>
      <c r="B3" s="104" t="s">
        <v>92</v>
      </c>
      <c r="C3" s="55">
        <v>16444</v>
      </c>
      <c r="D3" s="55">
        <v>15898</v>
      </c>
      <c r="E3" s="55">
        <v>15895</v>
      </c>
      <c r="F3" s="55"/>
      <c r="G3" s="55"/>
      <c r="H3" s="55"/>
      <c r="I3" s="100">
        <f>E3/$E$84</f>
        <v>2.2397260756532828E-2</v>
      </c>
      <c r="J3" s="100">
        <f t="shared" ref="J3:J66" si="0">(E3-C3)/C3</f>
        <v>-3.3386037460471904E-2</v>
      </c>
      <c r="K3" s="97">
        <f t="shared" ref="K3:K66" si="1">E3-C3</f>
        <v>-549</v>
      </c>
      <c r="L3" s="101">
        <f>K3/$K$84</f>
        <v>2.7170147480946254E-2</v>
      </c>
      <c r="M3" s="98">
        <f t="shared" ref="M3:M66" si="2">E3-D3</f>
        <v>-3</v>
      </c>
      <c r="N3" s="98">
        <f>H3-G3</f>
        <v>0</v>
      </c>
      <c r="O3" s="8"/>
    </row>
    <row r="4" spans="1:15">
      <c r="A4" s="41">
        <v>2</v>
      </c>
      <c r="B4" s="104" t="s">
        <v>93</v>
      </c>
      <c r="C4" s="55">
        <v>4930</v>
      </c>
      <c r="D4" s="55">
        <v>4761</v>
      </c>
      <c r="E4" s="55">
        <v>5057</v>
      </c>
      <c r="F4" s="55"/>
      <c r="G4" s="55"/>
      <c r="H4" s="55"/>
      <c r="I4" s="100">
        <f t="shared" ref="I4:I67" si="3">E4/$E$84</f>
        <v>7.1256966118771001E-3</v>
      </c>
      <c r="J4" s="100">
        <f t="shared" si="0"/>
        <v>2.5760649087221095E-2</v>
      </c>
      <c r="K4" s="97">
        <f t="shared" si="1"/>
        <v>127</v>
      </c>
      <c r="L4" s="101">
        <f t="shared" ref="L4:L67" si="4">K4/$K$84</f>
        <v>-6.2852618034247255E-3</v>
      </c>
      <c r="M4" s="98">
        <f t="shared" si="2"/>
        <v>296</v>
      </c>
      <c r="N4" s="98">
        <f t="shared" ref="N4:N67" si="5">H4-G4</f>
        <v>0</v>
      </c>
      <c r="O4" s="8"/>
    </row>
    <row r="5" spans="1:15">
      <c r="A5" s="41">
        <v>3</v>
      </c>
      <c r="B5" s="104" t="s">
        <v>94</v>
      </c>
      <c r="C5" s="55">
        <v>17681</v>
      </c>
      <c r="D5" s="55">
        <v>17472</v>
      </c>
      <c r="E5" s="55">
        <v>17939</v>
      </c>
      <c r="F5" s="55"/>
      <c r="G5" s="55"/>
      <c r="H5" s="55"/>
      <c r="I5" s="100">
        <f t="shared" si="3"/>
        <v>2.5277411809464762E-2</v>
      </c>
      <c r="J5" s="100">
        <f t="shared" si="0"/>
        <v>1.4591934845314179E-2</v>
      </c>
      <c r="K5" s="97">
        <f t="shared" si="1"/>
        <v>258</v>
      </c>
      <c r="L5" s="101">
        <f t="shared" si="4"/>
        <v>-1.2768484608532119E-2</v>
      </c>
      <c r="M5" s="98">
        <f t="shared" si="2"/>
        <v>467</v>
      </c>
      <c r="N5" s="98">
        <f t="shared" si="5"/>
        <v>0</v>
      </c>
      <c r="O5" s="8"/>
    </row>
    <row r="6" spans="1:15">
      <c r="A6" s="41">
        <v>4</v>
      </c>
      <c r="B6" s="104" t="s">
        <v>95</v>
      </c>
      <c r="C6" s="55">
        <v>3429</v>
      </c>
      <c r="D6" s="55">
        <v>3391</v>
      </c>
      <c r="E6" s="55">
        <v>3551</v>
      </c>
      <c r="F6" s="55"/>
      <c r="G6" s="55"/>
      <c r="H6" s="55"/>
      <c r="I6" s="100">
        <f t="shared" si="3"/>
        <v>5.0036283703333165E-3</v>
      </c>
      <c r="J6" s="100">
        <f t="shared" si="0"/>
        <v>3.5578885972586759E-2</v>
      </c>
      <c r="K6" s="97">
        <f t="shared" si="1"/>
        <v>122</v>
      </c>
      <c r="L6" s="101">
        <f t="shared" si="4"/>
        <v>-6.0378105513213898E-3</v>
      </c>
      <c r="M6" s="98">
        <f t="shared" si="2"/>
        <v>160</v>
      </c>
      <c r="N6" s="98">
        <f t="shared" si="5"/>
        <v>0</v>
      </c>
      <c r="O6" s="8"/>
    </row>
    <row r="7" spans="1:15">
      <c r="A7" s="41">
        <v>5</v>
      </c>
      <c r="B7" s="104" t="s">
        <v>96</v>
      </c>
      <c r="C7" s="55">
        <v>5240</v>
      </c>
      <c r="D7" s="55">
        <v>5123</v>
      </c>
      <c r="E7" s="55">
        <v>5173</v>
      </c>
      <c r="F7" s="55"/>
      <c r="G7" s="55"/>
      <c r="H7" s="55"/>
      <c r="I7" s="100">
        <f t="shared" si="3"/>
        <v>7.2891494113585609E-3</v>
      </c>
      <c r="J7" s="100">
        <f t="shared" si="0"/>
        <v>-1.2786259541984733E-2</v>
      </c>
      <c r="K7" s="97">
        <f t="shared" si="1"/>
        <v>-67</v>
      </c>
      <c r="L7" s="101">
        <f t="shared" si="4"/>
        <v>3.3158467781846976E-3</v>
      </c>
      <c r="M7" s="98">
        <f t="shared" si="2"/>
        <v>50</v>
      </c>
      <c r="N7" s="98">
        <f t="shared" si="5"/>
        <v>0</v>
      </c>
      <c r="O7" s="8"/>
    </row>
    <row r="8" spans="1:15">
      <c r="A8" s="41">
        <v>6</v>
      </c>
      <c r="B8" s="104" t="s">
        <v>97</v>
      </c>
      <c r="C8" s="55">
        <v>15658</v>
      </c>
      <c r="D8" s="55">
        <v>15147</v>
      </c>
      <c r="E8" s="55">
        <v>15192</v>
      </c>
      <c r="F8" s="55"/>
      <c r="G8" s="55"/>
      <c r="H8" s="55"/>
      <c r="I8" s="100">
        <f t="shared" si="3"/>
        <v>2.1406680428640877E-2</v>
      </c>
      <c r="J8" s="100">
        <f t="shared" si="0"/>
        <v>-2.9761144462894368E-2</v>
      </c>
      <c r="K8" s="97">
        <f t="shared" si="1"/>
        <v>-466</v>
      </c>
      <c r="L8" s="101">
        <f t="shared" si="4"/>
        <v>2.3062456696030881E-2</v>
      </c>
      <c r="M8" s="98">
        <f t="shared" si="2"/>
        <v>45</v>
      </c>
      <c r="N8" s="98">
        <f t="shared" si="5"/>
        <v>0</v>
      </c>
      <c r="O8" s="8"/>
    </row>
    <row r="9" spans="1:15">
      <c r="A9" s="41">
        <v>7</v>
      </c>
      <c r="B9" s="104" t="s">
        <v>98</v>
      </c>
      <c r="C9" s="55">
        <v>37877</v>
      </c>
      <c r="D9" s="55">
        <v>36088</v>
      </c>
      <c r="E9" s="55">
        <v>35689</v>
      </c>
      <c r="F9" s="55"/>
      <c r="G9" s="55"/>
      <c r="H9" s="55"/>
      <c r="I9" s="100">
        <f t="shared" si="3"/>
        <v>5.028850828184335E-2</v>
      </c>
      <c r="J9" s="100">
        <f t="shared" si="0"/>
        <v>-5.7765926551733245E-2</v>
      </c>
      <c r="K9" s="97">
        <f t="shared" si="1"/>
        <v>-2188</v>
      </c>
      <c r="L9" s="101">
        <f t="shared" si="4"/>
        <v>0.10828466792041967</v>
      </c>
      <c r="M9" s="98">
        <f t="shared" si="2"/>
        <v>-399</v>
      </c>
      <c r="N9" s="98">
        <f t="shared" si="5"/>
        <v>0</v>
      </c>
      <c r="O9" s="8"/>
    </row>
    <row r="10" spans="1:15">
      <c r="A10" s="41">
        <v>8</v>
      </c>
      <c r="B10" s="104" t="s">
        <v>99</v>
      </c>
      <c r="C10" s="55">
        <v>1360</v>
      </c>
      <c r="D10" s="55">
        <v>1217</v>
      </c>
      <c r="E10" s="55">
        <v>1251</v>
      </c>
      <c r="F10" s="55"/>
      <c r="G10" s="55"/>
      <c r="H10" s="55"/>
      <c r="I10" s="100">
        <f t="shared" si="3"/>
        <v>1.7627538978560911E-3</v>
      </c>
      <c r="J10" s="100">
        <f t="shared" si="0"/>
        <v>-8.0147058823529418E-2</v>
      </c>
      <c r="K10" s="97">
        <f t="shared" si="1"/>
        <v>-109</v>
      </c>
      <c r="L10" s="101">
        <f t="shared" si="4"/>
        <v>5.3944372958527166E-3</v>
      </c>
      <c r="M10" s="98">
        <f t="shared" si="2"/>
        <v>34</v>
      </c>
      <c r="N10" s="98">
        <f t="shared" si="5"/>
        <v>0</v>
      </c>
      <c r="O10" s="8"/>
    </row>
    <row r="11" spans="1:15">
      <c r="A11" s="41">
        <v>9</v>
      </c>
      <c r="B11" s="104" t="s">
        <v>100</v>
      </c>
      <c r="C11" s="55">
        <v>21174</v>
      </c>
      <c r="D11" s="55">
        <v>20161</v>
      </c>
      <c r="E11" s="55">
        <v>19989</v>
      </c>
      <c r="F11" s="55"/>
      <c r="G11" s="55"/>
      <c r="H11" s="55"/>
      <c r="I11" s="100">
        <f t="shared" si="3"/>
        <v>2.8166017317542289E-2</v>
      </c>
      <c r="J11" s="100">
        <f t="shared" si="0"/>
        <v>-5.5964862567299517E-2</v>
      </c>
      <c r="K11" s="97">
        <f t="shared" si="1"/>
        <v>-1185</v>
      </c>
      <c r="L11" s="101">
        <f t="shared" si="4"/>
        <v>5.8645946748490545E-2</v>
      </c>
      <c r="M11" s="98">
        <f t="shared" si="2"/>
        <v>-172</v>
      </c>
      <c r="N11" s="98">
        <f t="shared" si="5"/>
        <v>0</v>
      </c>
      <c r="O11" s="8"/>
    </row>
    <row r="12" spans="1:15">
      <c r="A12" s="41">
        <v>10</v>
      </c>
      <c r="B12" s="104" t="s">
        <v>101</v>
      </c>
      <c r="C12" s="55">
        <v>23528</v>
      </c>
      <c r="D12" s="55">
        <v>22314</v>
      </c>
      <c r="E12" s="55">
        <v>22445</v>
      </c>
      <c r="F12" s="55"/>
      <c r="G12" s="55"/>
      <c r="H12" s="55"/>
      <c r="I12" s="100">
        <f t="shared" si="3"/>
        <v>3.1626707623804928E-2</v>
      </c>
      <c r="J12" s="100">
        <f t="shared" si="0"/>
        <v>-4.6030261815708941E-2</v>
      </c>
      <c r="K12" s="97">
        <f t="shared" si="1"/>
        <v>-1083</v>
      </c>
      <c r="L12" s="101">
        <f t="shared" si="4"/>
        <v>5.3597941205582499E-2</v>
      </c>
      <c r="M12" s="98">
        <f t="shared" si="2"/>
        <v>131</v>
      </c>
      <c r="N12" s="98">
        <f t="shared" si="5"/>
        <v>0</v>
      </c>
      <c r="O12" s="8"/>
    </row>
    <row r="13" spans="1:15">
      <c r="A13" s="41">
        <v>11</v>
      </c>
      <c r="B13" s="104" t="s">
        <v>102</v>
      </c>
      <c r="C13" s="55">
        <v>2107</v>
      </c>
      <c r="D13" s="55">
        <v>2083</v>
      </c>
      <c r="E13" s="55">
        <v>2099</v>
      </c>
      <c r="F13" s="55"/>
      <c r="G13" s="55"/>
      <c r="H13" s="55"/>
      <c r="I13" s="100">
        <f t="shared" si="3"/>
        <v>2.957650225099868E-3</v>
      </c>
      <c r="J13" s="100">
        <f t="shared" si="0"/>
        <v>-3.7968675842429997E-3</v>
      </c>
      <c r="K13" s="97">
        <f t="shared" si="1"/>
        <v>-8</v>
      </c>
      <c r="L13" s="101">
        <f t="shared" si="4"/>
        <v>3.9592200336533703E-4</v>
      </c>
      <c r="M13" s="98">
        <f t="shared" si="2"/>
        <v>16</v>
      </c>
      <c r="N13" s="98">
        <f t="shared" si="5"/>
        <v>0</v>
      </c>
      <c r="O13" s="8"/>
    </row>
    <row r="14" spans="1:15">
      <c r="A14" s="41">
        <v>12</v>
      </c>
      <c r="B14" s="104" t="s">
        <v>103</v>
      </c>
      <c r="C14" s="55">
        <v>838</v>
      </c>
      <c r="D14" s="55">
        <v>791</v>
      </c>
      <c r="E14" s="55">
        <v>786</v>
      </c>
      <c r="F14" s="55"/>
      <c r="G14" s="55"/>
      <c r="H14" s="55"/>
      <c r="I14" s="100">
        <f t="shared" si="3"/>
        <v>1.107533624072652E-3</v>
      </c>
      <c r="J14" s="100">
        <f t="shared" si="0"/>
        <v>-6.205250596658711E-2</v>
      </c>
      <c r="K14" s="97">
        <f t="shared" si="1"/>
        <v>-52</v>
      </c>
      <c r="L14" s="101">
        <f t="shared" si="4"/>
        <v>2.5734930218746905E-3</v>
      </c>
      <c r="M14" s="98">
        <f t="shared" si="2"/>
        <v>-5</v>
      </c>
      <c r="N14" s="98">
        <f t="shared" si="5"/>
        <v>0</v>
      </c>
      <c r="O14" s="8"/>
    </row>
    <row r="15" spans="1:15">
      <c r="A15" s="41">
        <v>13</v>
      </c>
      <c r="B15" s="104" t="s">
        <v>104</v>
      </c>
      <c r="C15" s="55">
        <v>2820</v>
      </c>
      <c r="D15" s="55">
        <v>2821</v>
      </c>
      <c r="E15" s="55">
        <v>2861</v>
      </c>
      <c r="F15" s="55"/>
      <c r="G15" s="55"/>
      <c r="H15" s="55"/>
      <c r="I15" s="100">
        <f t="shared" si="3"/>
        <v>4.0313660285901491E-3</v>
      </c>
      <c r="J15" s="100">
        <f t="shared" si="0"/>
        <v>1.4539007092198582E-2</v>
      </c>
      <c r="K15" s="97">
        <f t="shared" si="1"/>
        <v>41</v>
      </c>
      <c r="L15" s="101">
        <f t="shared" si="4"/>
        <v>-2.0291002672473521E-3</v>
      </c>
      <c r="M15" s="98">
        <f t="shared" si="2"/>
        <v>40</v>
      </c>
      <c r="N15" s="98">
        <f t="shared" si="5"/>
        <v>0</v>
      </c>
      <c r="O15" s="8"/>
    </row>
    <row r="16" spans="1:15">
      <c r="A16" s="41">
        <v>14</v>
      </c>
      <c r="B16" s="104" t="s">
        <v>105</v>
      </c>
      <c r="C16" s="55">
        <v>3607</v>
      </c>
      <c r="D16" s="55">
        <v>3491</v>
      </c>
      <c r="E16" s="55">
        <v>3470</v>
      </c>
      <c r="F16" s="55"/>
      <c r="G16" s="55"/>
      <c r="H16" s="55"/>
      <c r="I16" s="100">
        <f t="shared" si="3"/>
        <v>4.8894932258678149E-3</v>
      </c>
      <c r="J16" s="100">
        <f t="shared" si="0"/>
        <v>-3.7981702245633492E-2</v>
      </c>
      <c r="K16" s="97">
        <f t="shared" si="1"/>
        <v>-137</v>
      </c>
      <c r="L16" s="101">
        <f t="shared" si="4"/>
        <v>6.7801643076313969E-3</v>
      </c>
      <c r="M16" s="98">
        <f t="shared" si="2"/>
        <v>-21</v>
      </c>
      <c r="N16" s="98">
        <f t="shared" si="5"/>
        <v>0</v>
      </c>
      <c r="O16" s="8"/>
    </row>
    <row r="17" spans="1:15">
      <c r="A17" s="41">
        <v>15</v>
      </c>
      <c r="B17" s="104" t="s">
        <v>106</v>
      </c>
      <c r="C17" s="55">
        <v>7139</v>
      </c>
      <c r="D17" s="55">
        <v>6946</v>
      </c>
      <c r="E17" s="55">
        <v>6990</v>
      </c>
      <c r="F17" s="55"/>
      <c r="G17" s="55"/>
      <c r="H17" s="55"/>
      <c r="I17" s="100">
        <f t="shared" si="3"/>
        <v>9.8494402446155684E-3</v>
      </c>
      <c r="J17" s="100">
        <f t="shared" si="0"/>
        <v>-2.0871270486062472E-2</v>
      </c>
      <c r="K17" s="97">
        <f t="shared" si="1"/>
        <v>-149</v>
      </c>
      <c r="L17" s="101">
        <f t="shared" si="4"/>
        <v>7.3740473126794022E-3</v>
      </c>
      <c r="M17" s="98">
        <f t="shared" si="2"/>
        <v>44</v>
      </c>
      <c r="N17" s="98">
        <f t="shared" si="5"/>
        <v>0</v>
      </c>
      <c r="O17" s="8"/>
    </row>
    <row r="18" spans="1:15">
      <c r="A18" s="41">
        <v>16</v>
      </c>
      <c r="B18" s="104" t="s">
        <v>107</v>
      </c>
      <c r="C18" s="55">
        <v>18435</v>
      </c>
      <c r="D18" s="55">
        <v>17859</v>
      </c>
      <c r="E18" s="55">
        <v>17898</v>
      </c>
      <c r="F18" s="55"/>
      <c r="G18" s="55"/>
      <c r="H18" s="55"/>
      <c r="I18" s="100">
        <f t="shared" si="3"/>
        <v>2.5219639699303211E-2</v>
      </c>
      <c r="J18" s="100">
        <f t="shared" si="0"/>
        <v>-2.9129373474369405E-2</v>
      </c>
      <c r="K18" s="97">
        <f t="shared" si="1"/>
        <v>-537</v>
      </c>
      <c r="L18" s="101">
        <f t="shared" si="4"/>
        <v>2.6576264475898247E-2</v>
      </c>
      <c r="M18" s="98">
        <f t="shared" si="2"/>
        <v>39</v>
      </c>
      <c r="N18" s="98">
        <f t="shared" si="5"/>
        <v>0</v>
      </c>
    </row>
    <row r="19" spans="1:15">
      <c r="A19" s="41">
        <v>17</v>
      </c>
      <c r="B19" s="104" t="s">
        <v>108</v>
      </c>
      <c r="C19" s="55">
        <v>11127</v>
      </c>
      <c r="D19" s="55">
        <v>10791</v>
      </c>
      <c r="E19" s="55">
        <v>10780</v>
      </c>
      <c r="F19" s="55"/>
      <c r="G19" s="55"/>
      <c r="H19" s="55"/>
      <c r="I19" s="100">
        <f t="shared" si="3"/>
        <v>1.5189837744914997E-2</v>
      </c>
      <c r="J19" s="100">
        <f t="shared" si="0"/>
        <v>-3.1185404871034422E-2</v>
      </c>
      <c r="K19" s="97">
        <f t="shared" si="1"/>
        <v>-347</v>
      </c>
      <c r="L19" s="101">
        <f t="shared" si="4"/>
        <v>1.7173116895971494E-2</v>
      </c>
      <c r="M19" s="98">
        <f t="shared" si="2"/>
        <v>-11</v>
      </c>
      <c r="N19" s="98">
        <f t="shared" si="5"/>
        <v>0</v>
      </c>
    </row>
    <row r="20" spans="1:15">
      <c r="A20" s="41">
        <v>18</v>
      </c>
      <c r="B20" s="104" t="s">
        <v>109</v>
      </c>
      <c r="C20" s="55">
        <v>3764</v>
      </c>
      <c r="D20" s="55">
        <v>3617</v>
      </c>
      <c r="E20" s="55">
        <v>3666</v>
      </c>
      <c r="F20" s="55"/>
      <c r="G20" s="55"/>
      <c r="H20" s="55"/>
      <c r="I20" s="100">
        <f t="shared" si="3"/>
        <v>5.1656720939571785E-3</v>
      </c>
      <c r="J20" s="100">
        <f t="shared" si="0"/>
        <v>-2.6036131774707757E-2</v>
      </c>
      <c r="K20" s="97">
        <f t="shared" si="1"/>
        <v>-98</v>
      </c>
      <c r="L20" s="101">
        <f t="shared" si="4"/>
        <v>4.8500445412253783E-3</v>
      </c>
      <c r="M20" s="98">
        <f t="shared" si="2"/>
        <v>49</v>
      </c>
      <c r="N20" s="98">
        <f t="shared" si="5"/>
        <v>0</v>
      </c>
    </row>
    <row r="21" spans="1:15">
      <c r="A21" s="41">
        <v>19</v>
      </c>
      <c r="B21" s="104" t="s">
        <v>110</v>
      </c>
      <c r="C21" s="55">
        <v>7203</v>
      </c>
      <c r="D21" s="55">
        <v>7038</v>
      </c>
      <c r="E21" s="55">
        <v>7149</v>
      </c>
      <c r="F21" s="55"/>
      <c r="G21" s="55"/>
      <c r="H21" s="55"/>
      <c r="I21" s="100">
        <f t="shared" si="3"/>
        <v>1.0073483305973777E-2</v>
      </c>
      <c r="J21" s="100">
        <f t="shared" si="0"/>
        <v>-7.4968763015410243E-3</v>
      </c>
      <c r="K21" s="97">
        <f t="shared" si="1"/>
        <v>-54</v>
      </c>
      <c r="L21" s="101">
        <f t="shared" si="4"/>
        <v>2.6724735227160248E-3</v>
      </c>
      <c r="M21" s="98">
        <f t="shared" si="2"/>
        <v>111</v>
      </c>
      <c r="N21" s="98">
        <f t="shared" si="5"/>
        <v>0</v>
      </c>
    </row>
    <row r="22" spans="1:15">
      <c r="A22" s="41">
        <v>20</v>
      </c>
      <c r="B22" s="104" t="s">
        <v>111</v>
      </c>
      <c r="C22" s="55">
        <v>16189</v>
      </c>
      <c r="D22" s="55">
        <v>15611</v>
      </c>
      <c r="E22" s="55">
        <v>15786</v>
      </c>
      <c r="F22" s="55"/>
      <c r="G22" s="55"/>
      <c r="H22" s="55"/>
      <c r="I22" s="100">
        <f t="shared" si="3"/>
        <v>2.2243671488054558E-2</v>
      </c>
      <c r="J22" s="100">
        <f t="shared" si="0"/>
        <v>-2.4893446167150533E-2</v>
      </c>
      <c r="K22" s="97">
        <f t="shared" si="1"/>
        <v>-403</v>
      </c>
      <c r="L22" s="101">
        <f t="shared" si="4"/>
        <v>1.9944570919528854E-2</v>
      </c>
      <c r="M22" s="98">
        <f t="shared" si="2"/>
        <v>175</v>
      </c>
      <c r="N22" s="98">
        <f t="shared" si="5"/>
        <v>0</v>
      </c>
    </row>
    <row r="23" spans="1:15">
      <c r="A23" s="41">
        <v>21</v>
      </c>
      <c r="B23" s="104" t="s">
        <v>112</v>
      </c>
      <c r="C23" s="55">
        <v>6553</v>
      </c>
      <c r="D23" s="55">
        <v>6895</v>
      </c>
      <c r="E23" s="55">
        <v>7015</v>
      </c>
      <c r="F23" s="55"/>
      <c r="G23" s="55"/>
      <c r="H23" s="55"/>
      <c r="I23" s="100">
        <f t="shared" si="3"/>
        <v>9.8846671410555385E-3</v>
      </c>
      <c r="J23" s="100">
        <f t="shared" si="0"/>
        <v>7.050206012513352E-2</v>
      </c>
      <c r="K23" s="97">
        <f t="shared" si="1"/>
        <v>462</v>
      </c>
      <c r="L23" s="101">
        <f t="shared" si="4"/>
        <v>-2.2864495694348213E-2</v>
      </c>
      <c r="M23" s="98">
        <f t="shared" si="2"/>
        <v>120</v>
      </c>
      <c r="N23" s="98">
        <f t="shared" si="5"/>
        <v>0</v>
      </c>
    </row>
    <row r="24" spans="1:15">
      <c r="A24" s="41">
        <v>22</v>
      </c>
      <c r="B24" s="104" t="s">
        <v>113</v>
      </c>
      <c r="C24" s="55">
        <v>9024</v>
      </c>
      <c r="D24" s="55">
        <v>8659</v>
      </c>
      <c r="E24" s="55">
        <v>8609</v>
      </c>
      <c r="F24" s="55"/>
      <c r="G24" s="55"/>
      <c r="H24" s="55"/>
      <c r="I24" s="100">
        <f t="shared" si="3"/>
        <v>1.2130734058068016E-2</v>
      </c>
      <c r="J24" s="100">
        <f t="shared" si="0"/>
        <v>-4.5988475177304963E-2</v>
      </c>
      <c r="K24" s="97">
        <f t="shared" si="1"/>
        <v>-415</v>
      </c>
      <c r="L24" s="101">
        <f t="shared" si="4"/>
        <v>2.0538453924576858E-2</v>
      </c>
      <c r="M24" s="98">
        <f t="shared" si="2"/>
        <v>-50</v>
      </c>
      <c r="N24" s="98">
        <f t="shared" si="5"/>
        <v>0</v>
      </c>
    </row>
    <row r="25" spans="1:15">
      <c r="A25" s="41">
        <v>23</v>
      </c>
      <c r="B25" s="104" t="s">
        <v>114</v>
      </c>
      <c r="C25" s="55">
        <v>5717</v>
      </c>
      <c r="D25" s="55">
        <v>5160</v>
      </c>
      <c r="E25" s="55">
        <v>5145</v>
      </c>
      <c r="F25" s="55"/>
      <c r="G25" s="55"/>
      <c r="H25" s="55"/>
      <c r="I25" s="100">
        <f t="shared" si="3"/>
        <v>7.2496952873457943E-3</v>
      </c>
      <c r="J25" s="100">
        <f t="shared" si="0"/>
        <v>-0.10005247507433969</v>
      </c>
      <c r="K25" s="97">
        <f t="shared" si="1"/>
        <v>-572</v>
      </c>
      <c r="L25" s="101">
        <f t="shared" si="4"/>
        <v>2.8308423240621598E-2</v>
      </c>
      <c r="M25" s="98">
        <f t="shared" si="2"/>
        <v>-15</v>
      </c>
      <c r="N25" s="98">
        <f t="shared" si="5"/>
        <v>0</v>
      </c>
    </row>
    <row r="26" spans="1:15">
      <c r="A26" s="41">
        <v>24</v>
      </c>
      <c r="B26" s="104" t="s">
        <v>115</v>
      </c>
      <c r="C26" s="55">
        <v>4041</v>
      </c>
      <c r="D26" s="55">
        <v>3879</v>
      </c>
      <c r="E26" s="55">
        <v>3939</v>
      </c>
      <c r="F26" s="55"/>
      <c r="G26" s="55"/>
      <c r="H26" s="55"/>
      <c r="I26" s="100">
        <f t="shared" si="3"/>
        <v>5.5503498030816485E-3</v>
      </c>
      <c r="J26" s="100">
        <f t="shared" si="0"/>
        <v>-2.5241276911655532E-2</v>
      </c>
      <c r="K26" s="97">
        <f t="shared" si="1"/>
        <v>-102</v>
      </c>
      <c r="L26" s="101">
        <f t="shared" si="4"/>
        <v>5.048005542908047E-3</v>
      </c>
      <c r="M26" s="98">
        <f t="shared" si="2"/>
        <v>60</v>
      </c>
      <c r="N26" s="98">
        <f t="shared" si="5"/>
        <v>0</v>
      </c>
    </row>
    <row r="27" spans="1:15">
      <c r="A27" s="41">
        <v>25</v>
      </c>
      <c r="B27" s="104" t="s">
        <v>116</v>
      </c>
      <c r="C27" s="55">
        <v>7179</v>
      </c>
      <c r="D27" s="55">
        <v>7072</v>
      </c>
      <c r="E27" s="55">
        <v>7151</v>
      </c>
      <c r="F27" s="55"/>
      <c r="G27" s="55"/>
      <c r="H27" s="55"/>
      <c r="I27" s="100">
        <f t="shared" si="3"/>
        <v>1.0076301457688975E-2</v>
      </c>
      <c r="J27" s="100">
        <f t="shared" si="0"/>
        <v>-3.9002646608162698E-3</v>
      </c>
      <c r="K27" s="97">
        <f t="shared" si="1"/>
        <v>-28</v>
      </c>
      <c r="L27" s="101">
        <f t="shared" si="4"/>
        <v>1.3857270117786796E-3</v>
      </c>
      <c r="M27" s="98">
        <f t="shared" si="2"/>
        <v>79</v>
      </c>
      <c r="N27" s="98">
        <f t="shared" si="5"/>
        <v>0</v>
      </c>
    </row>
    <row r="28" spans="1:15">
      <c r="A28" s="41">
        <v>26</v>
      </c>
      <c r="B28" s="104" t="s">
        <v>117</v>
      </c>
      <c r="C28" s="55">
        <v>7086</v>
      </c>
      <c r="D28" s="55">
        <v>6954</v>
      </c>
      <c r="E28" s="55">
        <v>7080</v>
      </c>
      <c r="F28" s="55"/>
      <c r="G28" s="55"/>
      <c r="H28" s="55"/>
      <c r="I28" s="100">
        <f t="shared" si="3"/>
        <v>9.976257071799461E-3</v>
      </c>
      <c r="J28" s="100">
        <f t="shared" si="0"/>
        <v>-8.4674005080440302E-4</v>
      </c>
      <c r="K28" s="97">
        <f t="shared" si="1"/>
        <v>-6</v>
      </c>
      <c r="L28" s="101">
        <f t="shared" si="4"/>
        <v>2.9694150252400277E-4</v>
      </c>
      <c r="M28" s="98">
        <f t="shared" si="2"/>
        <v>126</v>
      </c>
      <c r="N28" s="98">
        <f t="shared" si="5"/>
        <v>0</v>
      </c>
    </row>
    <row r="29" spans="1:15">
      <c r="A29" s="41">
        <v>27</v>
      </c>
      <c r="B29" s="104" t="s">
        <v>118</v>
      </c>
      <c r="C29" s="55">
        <v>16149</v>
      </c>
      <c r="D29" s="55">
        <v>15830</v>
      </c>
      <c r="E29" s="55">
        <v>15877</v>
      </c>
      <c r="F29" s="55"/>
      <c r="G29" s="55"/>
      <c r="H29" s="55"/>
      <c r="I29" s="100">
        <f t="shared" si="3"/>
        <v>2.237189739109605E-2</v>
      </c>
      <c r="J29" s="100">
        <f t="shared" si="0"/>
        <v>-1.6843148182550002E-2</v>
      </c>
      <c r="K29" s="97">
        <f t="shared" si="1"/>
        <v>-272</v>
      </c>
      <c r="L29" s="101">
        <f t="shared" si="4"/>
        <v>1.3461348114421458E-2</v>
      </c>
      <c r="M29" s="98">
        <f t="shared" si="2"/>
        <v>47</v>
      </c>
      <c r="N29" s="98">
        <f t="shared" si="5"/>
        <v>0</v>
      </c>
    </row>
    <row r="30" spans="1:15">
      <c r="A30" s="41">
        <v>28</v>
      </c>
      <c r="B30" s="104" t="s">
        <v>119</v>
      </c>
      <c r="C30" s="55">
        <v>6973</v>
      </c>
      <c r="D30" s="55">
        <v>6533</v>
      </c>
      <c r="E30" s="55">
        <v>6610</v>
      </c>
      <c r="F30" s="55"/>
      <c r="G30" s="55"/>
      <c r="H30" s="55"/>
      <c r="I30" s="100">
        <f t="shared" si="3"/>
        <v>9.3139914187280268E-3</v>
      </c>
      <c r="J30" s="100">
        <f t="shared" si="0"/>
        <v>-5.2057937759931165E-2</v>
      </c>
      <c r="K30" s="97">
        <f t="shared" si="1"/>
        <v>-363</v>
      </c>
      <c r="L30" s="101">
        <f t="shared" si="4"/>
        <v>1.7964960902702169E-2</v>
      </c>
      <c r="M30" s="98">
        <f t="shared" si="2"/>
        <v>77</v>
      </c>
      <c r="N30" s="98">
        <f t="shared" si="5"/>
        <v>0</v>
      </c>
    </row>
    <row r="31" spans="1:15">
      <c r="A31" s="41">
        <v>29</v>
      </c>
      <c r="B31" s="104" t="s">
        <v>120</v>
      </c>
      <c r="C31" s="55">
        <v>2312</v>
      </c>
      <c r="D31" s="55">
        <v>2427</v>
      </c>
      <c r="E31" s="55">
        <v>2485</v>
      </c>
      <c r="F31" s="55"/>
      <c r="G31" s="55"/>
      <c r="H31" s="55"/>
      <c r="I31" s="100">
        <f t="shared" si="3"/>
        <v>3.5015535061330028E-3</v>
      </c>
      <c r="J31" s="100">
        <f t="shared" si="0"/>
        <v>7.4826989619377157E-2</v>
      </c>
      <c r="K31" s="97">
        <f t="shared" si="1"/>
        <v>173</v>
      </c>
      <c r="L31" s="101">
        <f t="shared" si="4"/>
        <v>-8.5618133227754138E-3</v>
      </c>
      <c r="M31" s="98">
        <f t="shared" si="2"/>
        <v>58</v>
      </c>
      <c r="N31" s="98">
        <f t="shared" si="5"/>
        <v>0</v>
      </c>
    </row>
    <row r="32" spans="1:15">
      <c r="A32" s="41">
        <v>30</v>
      </c>
      <c r="B32" s="104" t="s">
        <v>121</v>
      </c>
      <c r="C32" s="55">
        <v>1628</v>
      </c>
      <c r="D32" s="55">
        <v>873</v>
      </c>
      <c r="E32" s="55">
        <v>841</v>
      </c>
      <c r="F32" s="55"/>
      <c r="G32" s="55"/>
      <c r="H32" s="55"/>
      <c r="I32" s="100">
        <f t="shared" si="3"/>
        <v>1.1850327962405855E-3</v>
      </c>
      <c r="J32" s="100">
        <f t="shared" si="0"/>
        <v>-0.4834152334152334</v>
      </c>
      <c r="K32" s="97">
        <f t="shared" si="1"/>
        <v>-787</v>
      </c>
      <c r="L32" s="101">
        <f t="shared" si="4"/>
        <v>3.8948827081065028E-2</v>
      </c>
      <c r="M32" s="98">
        <f t="shared" si="2"/>
        <v>-32</v>
      </c>
      <c r="N32" s="98">
        <f t="shared" si="5"/>
        <v>0</v>
      </c>
    </row>
    <row r="33" spans="1:14">
      <c r="A33" s="41">
        <v>31</v>
      </c>
      <c r="B33" s="104" t="s">
        <v>122</v>
      </c>
      <c r="C33" s="55">
        <v>18169</v>
      </c>
      <c r="D33" s="55">
        <v>16539</v>
      </c>
      <c r="E33" s="55">
        <v>16576</v>
      </c>
      <c r="F33" s="55"/>
      <c r="G33" s="55"/>
      <c r="H33" s="55"/>
      <c r="I33" s="100">
        <f t="shared" si="3"/>
        <v>2.3356841415557605E-2</v>
      </c>
      <c r="J33" s="100">
        <f t="shared" si="0"/>
        <v>-8.7676812152567563E-2</v>
      </c>
      <c r="K33" s="97">
        <f t="shared" si="1"/>
        <v>-1593</v>
      </c>
      <c r="L33" s="101">
        <f t="shared" si="4"/>
        <v>7.8837968920122736E-2</v>
      </c>
      <c r="M33" s="98">
        <f t="shared" si="2"/>
        <v>37</v>
      </c>
      <c r="N33" s="98">
        <f t="shared" si="5"/>
        <v>0</v>
      </c>
    </row>
    <row r="34" spans="1:14">
      <c r="A34" s="41">
        <v>32</v>
      </c>
      <c r="B34" s="104" t="s">
        <v>123</v>
      </c>
      <c r="C34" s="55">
        <v>5984</v>
      </c>
      <c r="D34" s="55">
        <v>5825</v>
      </c>
      <c r="E34" s="55">
        <v>5803</v>
      </c>
      <c r="F34" s="55"/>
      <c r="G34" s="55"/>
      <c r="H34" s="55"/>
      <c r="I34" s="100">
        <f t="shared" si="3"/>
        <v>8.1768672016457999E-3</v>
      </c>
      <c r="J34" s="100">
        <f t="shared" si="0"/>
        <v>-3.0247326203208556E-2</v>
      </c>
      <c r="K34" s="97">
        <f t="shared" si="1"/>
        <v>-181</v>
      </c>
      <c r="L34" s="101">
        <f t="shared" si="4"/>
        <v>8.9577353261407495E-3</v>
      </c>
      <c r="M34" s="98">
        <f t="shared" si="2"/>
        <v>-22</v>
      </c>
      <c r="N34" s="98">
        <f t="shared" si="5"/>
        <v>0</v>
      </c>
    </row>
    <row r="35" spans="1:14">
      <c r="A35" s="41">
        <v>33</v>
      </c>
      <c r="B35" s="104" t="s">
        <v>124</v>
      </c>
      <c r="C35" s="55">
        <v>28568</v>
      </c>
      <c r="D35" s="55">
        <v>27627</v>
      </c>
      <c r="E35" s="55">
        <v>27668</v>
      </c>
      <c r="F35" s="55"/>
      <c r="G35" s="55"/>
      <c r="H35" s="55"/>
      <c r="I35" s="100">
        <f t="shared" si="3"/>
        <v>3.8986310828043429E-2</v>
      </c>
      <c r="J35" s="100">
        <f t="shared" si="0"/>
        <v>-3.1503780453654436E-2</v>
      </c>
      <c r="K35" s="97">
        <f t="shared" si="1"/>
        <v>-900</v>
      </c>
      <c r="L35" s="101">
        <f t="shared" si="4"/>
        <v>4.4541225378600419E-2</v>
      </c>
      <c r="M35" s="98">
        <f t="shared" si="2"/>
        <v>41</v>
      </c>
      <c r="N35" s="98">
        <f t="shared" si="5"/>
        <v>0</v>
      </c>
    </row>
    <row r="36" spans="1:14">
      <c r="A36" s="41">
        <v>34</v>
      </c>
      <c r="B36" s="104" t="s">
        <v>125</v>
      </c>
      <c r="C36" s="55">
        <v>5182</v>
      </c>
      <c r="D36" s="55">
        <v>4943</v>
      </c>
      <c r="E36" s="55">
        <v>5165</v>
      </c>
      <c r="F36" s="55"/>
      <c r="G36" s="55"/>
      <c r="H36" s="55"/>
      <c r="I36" s="100">
        <f t="shared" si="3"/>
        <v>7.2778768044977704E-3</v>
      </c>
      <c r="J36" s="100">
        <f t="shared" si="0"/>
        <v>-3.2805866460825935E-3</v>
      </c>
      <c r="K36" s="97">
        <f t="shared" si="1"/>
        <v>-17</v>
      </c>
      <c r="L36" s="101">
        <f t="shared" si="4"/>
        <v>8.4133425715134113E-4</v>
      </c>
      <c r="M36" s="98">
        <f t="shared" si="2"/>
        <v>222</v>
      </c>
      <c r="N36" s="98">
        <f t="shared" si="5"/>
        <v>0</v>
      </c>
    </row>
    <row r="37" spans="1:14" ht="15.75" customHeight="1">
      <c r="A37" s="41">
        <v>35</v>
      </c>
      <c r="B37" s="104" t="s">
        <v>126</v>
      </c>
      <c r="C37" s="55">
        <v>27494</v>
      </c>
      <c r="D37" s="55">
        <v>27048</v>
      </c>
      <c r="E37" s="55">
        <v>27014</v>
      </c>
      <c r="F37" s="55"/>
      <c r="G37" s="55"/>
      <c r="H37" s="55"/>
      <c r="I37" s="100">
        <f t="shared" si="3"/>
        <v>3.8064775217173816E-2</v>
      </c>
      <c r="J37" s="100">
        <f t="shared" si="0"/>
        <v>-1.7458354550083655E-2</v>
      </c>
      <c r="K37" s="97">
        <f t="shared" si="1"/>
        <v>-480</v>
      </c>
      <c r="L37" s="101">
        <f t="shared" si="4"/>
        <v>2.375532020192022E-2</v>
      </c>
      <c r="M37" s="98">
        <f t="shared" si="2"/>
        <v>-34</v>
      </c>
      <c r="N37" s="98">
        <f t="shared" si="5"/>
        <v>0</v>
      </c>
    </row>
    <row r="38" spans="1:14">
      <c r="A38" s="41">
        <v>36</v>
      </c>
      <c r="B38" s="104" t="s">
        <v>127</v>
      </c>
      <c r="C38" s="55">
        <v>4629</v>
      </c>
      <c r="D38" s="55">
        <v>4481</v>
      </c>
      <c r="E38" s="55">
        <v>4505</v>
      </c>
      <c r="F38" s="55"/>
      <c r="G38" s="55"/>
      <c r="H38" s="55"/>
      <c r="I38" s="100">
        <f t="shared" si="3"/>
        <v>6.3478867384825664E-3</v>
      </c>
      <c r="J38" s="100">
        <f t="shared" si="0"/>
        <v>-2.6787643119464247E-2</v>
      </c>
      <c r="K38" s="97">
        <f t="shared" si="1"/>
        <v>-124</v>
      </c>
      <c r="L38" s="101">
        <f t="shared" si="4"/>
        <v>6.1367910521627237E-3</v>
      </c>
      <c r="M38" s="98">
        <f t="shared" si="2"/>
        <v>24</v>
      </c>
      <c r="N38" s="98">
        <f t="shared" si="5"/>
        <v>0</v>
      </c>
    </row>
    <row r="39" spans="1:14">
      <c r="A39" s="41">
        <v>37</v>
      </c>
      <c r="B39" s="104" t="s">
        <v>128</v>
      </c>
      <c r="C39" s="55">
        <v>8816</v>
      </c>
      <c r="D39" s="55">
        <v>8417</v>
      </c>
      <c r="E39" s="55">
        <v>8426</v>
      </c>
      <c r="F39" s="55"/>
      <c r="G39" s="55"/>
      <c r="H39" s="55"/>
      <c r="I39" s="100">
        <f t="shared" si="3"/>
        <v>1.1872873176127436E-2</v>
      </c>
      <c r="J39" s="100">
        <f t="shared" si="0"/>
        <v>-4.4237749546279494E-2</v>
      </c>
      <c r="K39" s="97">
        <f t="shared" si="1"/>
        <v>-390</v>
      </c>
      <c r="L39" s="101">
        <f t="shared" si="4"/>
        <v>1.9301197664060181E-2</v>
      </c>
      <c r="M39" s="98">
        <f t="shared" si="2"/>
        <v>9</v>
      </c>
      <c r="N39" s="98">
        <f t="shared" si="5"/>
        <v>0</v>
      </c>
    </row>
    <row r="40" spans="1:14">
      <c r="A40" s="41">
        <v>38</v>
      </c>
      <c r="B40" s="104" t="s">
        <v>129</v>
      </c>
      <c r="C40" s="55">
        <v>12021</v>
      </c>
      <c r="D40" s="55">
        <v>12241</v>
      </c>
      <c r="E40" s="55">
        <v>12289</v>
      </c>
      <c r="F40" s="55"/>
      <c r="G40" s="55"/>
      <c r="H40" s="55"/>
      <c r="I40" s="100">
        <f t="shared" si="3"/>
        <v>1.7316133214031578E-2</v>
      </c>
      <c r="J40" s="100">
        <f t="shared" si="0"/>
        <v>2.2294318276349721E-2</v>
      </c>
      <c r="K40" s="97">
        <f t="shared" si="1"/>
        <v>268</v>
      </c>
      <c r="L40" s="101">
        <f t="shared" si="4"/>
        <v>-1.326338711273879E-2</v>
      </c>
      <c r="M40" s="98">
        <f t="shared" si="2"/>
        <v>48</v>
      </c>
      <c r="N40" s="98">
        <f t="shared" si="5"/>
        <v>0</v>
      </c>
    </row>
    <row r="41" spans="1:14">
      <c r="A41" s="41">
        <v>39</v>
      </c>
      <c r="B41" s="104" t="s">
        <v>130</v>
      </c>
      <c r="C41" s="55">
        <v>4690</v>
      </c>
      <c r="D41" s="55">
        <v>4576</v>
      </c>
      <c r="E41" s="55">
        <v>4544</v>
      </c>
      <c r="F41" s="55"/>
      <c r="G41" s="55"/>
      <c r="H41" s="55"/>
      <c r="I41" s="100">
        <f t="shared" si="3"/>
        <v>6.402840696928919E-3</v>
      </c>
      <c r="J41" s="100">
        <f t="shared" si="0"/>
        <v>-3.1130063965884861E-2</v>
      </c>
      <c r="K41" s="97">
        <f t="shared" si="1"/>
        <v>-146</v>
      </c>
      <c r="L41" s="101">
        <f t="shared" si="4"/>
        <v>7.2255765614174005E-3</v>
      </c>
      <c r="M41" s="98">
        <f t="shared" si="2"/>
        <v>-32</v>
      </c>
      <c r="N41" s="98">
        <f t="shared" si="5"/>
        <v>0</v>
      </c>
    </row>
    <row r="42" spans="1:14">
      <c r="A42" s="41">
        <v>40</v>
      </c>
      <c r="B42" s="104" t="s">
        <v>131</v>
      </c>
      <c r="C42" s="55">
        <v>3780</v>
      </c>
      <c r="D42" s="55">
        <v>3536</v>
      </c>
      <c r="E42" s="55">
        <v>3585</v>
      </c>
      <c r="F42" s="55"/>
      <c r="G42" s="55"/>
      <c r="H42" s="55"/>
      <c r="I42" s="100">
        <f t="shared" si="3"/>
        <v>5.051536949491676E-3</v>
      </c>
      <c r="J42" s="100">
        <f t="shared" si="0"/>
        <v>-5.1587301587301584E-2</v>
      </c>
      <c r="K42" s="97">
        <f t="shared" si="1"/>
        <v>-195</v>
      </c>
      <c r="L42" s="101">
        <f t="shared" si="4"/>
        <v>9.6505988320300905E-3</v>
      </c>
      <c r="M42" s="98">
        <f t="shared" si="2"/>
        <v>49</v>
      </c>
      <c r="N42" s="98">
        <f t="shared" si="5"/>
        <v>0</v>
      </c>
    </row>
    <row r="43" spans="1:14">
      <c r="A43" s="41">
        <v>41</v>
      </c>
      <c r="B43" s="104" t="s">
        <v>132</v>
      </c>
      <c r="C43" s="55">
        <v>2615</v>
      </c>
      <c r="D43" s="55">
        <v>2514</v>
      </c>
      <c r="E43" s="55">
        <v>2520</v>
      </c>
      <c r="F43" s="55"/>
      <c r="G43" s="55"/>
      <c r="H43" s="55"/>
      <c r="I43" s="100">
        <f t="shared" si="3"/>
        <v>3.5508711611489606E-3</v>
      </c>
      <c r="J43" s="100">
        <f t="shared" si="0"/>
        <v>-3.6328871892925434E-2</v>
      </c>
      <c r="K43" s="97">
        <f t="shared" si="1"/>
        <v>-95</v>
      </c>
      <c r="L43" s="101">
        <f t="shared" si="4"/>
        <v>4.7015737899633774E-3</v>
      </c>
      <c r="M43" s="98">
        <f t="shared" si="2"/>
        <v>6</v>
      </c>
      <c r="N43" s="98">
        <f t="shared" si="5"/>
        <v>0</v>
      </c>
    </row>
    <row r="44" spans="1:14">
      <c r="A44" s="41">
        <v>42</v>
      </c>
      <c r="B44" s="104" t="s">
        <v>133</v>
      </c>
      <c r="C44" s="55">
        <v>42411</v>
      </c>
      <c r="D44" s="55">
        <v>41161</v>
      </c>
      <c r="E44" s="55">
        <v>40962</v>
      </c>
      <c r="F44" s="55"/>
      <c r="G44" s="55"/>
      <c r="H44" s="55"/>
      <c r="I44" s="100">
        <f t="shared" si="3"/>
        <v>5.7718565278961791E-2</v>
      </c>
      <c r="J44" s="100">
        <f t="shared" si="0"/>
        <v>-3.4165664568154487E-2</v>
      </c>
      <c r="K44" s="97">
        <f t="shared" si="1"/>
        <v>-1449</v>
      </c>
      <c r="L44" s="101">
        <f t="shared" si="4"/>
        <v>7.1711372859546665E-2</v>
      </c>
      <c r="M44" s="98">
        <f t="shared" si="2"/>
        <v>-199</v>
      </c>
      <c r="N44" s="98">
        <f t="shared" si="5"/>
        <v>0</v>
      </c>
    </row>
    <row r="45" spans="1:14">
      <c r="A45" s="41">
        <v>43</v>
      </c>
      <c r="B45" s="104" t="s">
        <v>134</v>
      </c>
      <c r="C45" s="55">
        <v>6981</v>
      </c>
      <c r="D45" s="55">
        <v>6886</v>
      </c>
      <c r="E45" s="55">
        <v>6896</v>
      </c>
      <c r="F45" s="55"/>
      <c r="G45" s="55"/>
      <c r="H45" s="55"/>
      <c r="I45" s="100">
        <f t="shared" si="3"/>
        <v>9.7169871140012822E-3</v>
      </c>
      <c r="J45" s="100">
        <f t="shared" si="0"/>
        <v>-1.2175906030654634E-2</v>
      </c>
      <c r="K45" s="97">
        <f t="shared" si="1"/>
        <v>-85</v>
      </c>
      <c r="L45" s="101">
        <f t="shared" si="4"/>
        <v>4.206671285756706E-3</v>
      </c>
      <c r="M45" s="98">
        <f t="shared" si="2"/>
        <v>10</v>
      </c>
      <c r="N45" s="98">
        <f t="shared" si="5"/>
        <v>0</v>
      </c>
    </row>
    <row r="46" spans="1:14">
      <c r="A46" s="41">
        <v>44</v>
      </c>
      <c r="B46" s="104" t="s">
        <v>135</v>
      </c>
      <c r="C46" s="55">
        <v>12458</v>
      </c>
      <c r="D46" s="55">
        <v>11976</v>
      </c>
      <c r="E46" s="55">
        <v>12132</v>
      </c>
      <c r="F46" s="55"/>
      <c r="G46" s="55"/>
      <c r="H46" s="55"/>
      <c r="I46" s="100">
        <f t="shared" si="3"/>
        <v>1.7094908304388565E-2</v>
      </c>
      <c r="J46" s="100">
        <f t="shared" si="0"/>
        <v>-2.6167924225397335E-2</v>
      </c>
      <c r="K46" s="97">
        <f t="shared" si="1"/>
        <v>-326</v>
      </c>
      <c r="L46" s="101">
        <f t="shared" si="4"/>
        <v>1.6133821637137485E-2</v>
      </c>
      <c r="M46" s="98">
        <f t="shared" si="2"/>
        <v>156</v>
      </c>
      <c r="N46" s="98">
        <f t="shared" si="5"/>
        <v>0</v>
      </c>
    </row>
    <row r="47" spans="1:14">
      <c r="A47" s="41">
        <v>45</v>
      </c>
      <c r="B47" s="104" t="s">
        <v>136</v>
      </c>
      <c r="C47" s="55">
        <v>32933</v>
      </c>
      <c r="D47" s="55">
        <v>30865</v>
      </c>
      <c r="E47" s="55">
        <v>30947</v>
      </c>
      <c r="F47" s="55"/>
      <c r="G47" s="55"/>
      <c r="H47" s="55"/>
      <c r="I47" s="100">
        <f t="shared" si="3"/>
        <v>4.3606670565109876E-2</v>
      </c>
      <c r="J47" s="100">
        <f t="shared" si="0"/>
        <v>-6.0304254091640606E-2</v>
      </c>
      <c r="K47" s="97">
        <f t="shared" si="1"/>
        <v>-1986</v>
      </c>
      <c r="L47" s="101">
        <f t="shared" si="4"/>
        <v>9.8287637335444919E-2</v>
      </c>
      <c r="M47" s="98">
        <f t="shared" si="2"/>
        <v>82</v>
      </c>
      <c r="N47" s="98">
        <f t="shared" si="5"/>
        <v>0</v>
      </c>
    </row>
    <row r="48" spans="1:14">
      <c r="A48" s="41">
        <v>46</v>
      </c>
      <c r="B48" s="104" t="s">
        <v>137</v>
      </c>
      <c r="C48" s="55">
        <v>10004</v>
      </c>
      <c r="D48" s="55">
        <v>9940</v>
      </c>
      <c r="E48" s="55">
        <v>10018</v>
      </c>
      <c r="F48" s="55"/>
      <c r="G48" s="55"/>
      <c r="H48" s="55"/>
      <c r="I48" s="100">
        <f t="shared" si="3"/>
        <v>1.4116121941424717E-2</v>
      </c>
      <c r="J48" s="100">
        <f t="shared" si="0"/>
        <v>1.3994402239104358E-3</v>
      </c>
      <c r="K48" s="97">
        <f t="shared" si="1"/>
        <v>14</v>
      </c>
      <c r="L48" s="101">
        <f t="shared" si="4"/>
        <v>-6.928635058893398E-4</v>
      </c>
      <c r="M48" s="98">
        <f t="shared" si="2"/>
        <v>78</v>
      </c>
      <c r="N48" s="98">
        <f t="shared" si="5"/>
        <v>0</v>
      </c>
    </row>
    <row r="49" spans="1:14">
      <c r="A49" s="41">
        <v>47</v>
      </c>
      <c r="B49" s="104" t="s">
        <v>138</v>
      </c>
      <c r="C49" s="55">
        <v>7688</v>
      </c>
      <c r="D49" s="55">
        <v>8052</v>
      </c>
      <c r="E49" s="55">
        <v>7825</v>
      </c>
      <c r="F49" s="55"/>
      <c r="G49" s="55"/>
      <c r="H49" s="55"/>
      <c r="I49" s="100">
        <f t="shared" si="3"/>
        <v>1.1026018585710562E-2</v>
      </c>
      <c r="J49" s="100">
        <f t="shared" si="0"/>
        <v>1.7819979188345474E-2</v>
      </c>
      <c r="K49" s="97">
        <f t="shared" si="1"/>
        <v>137</v>
      </c>
      <c r="L49" s="101">
        <f t="shared" si="4"/>
        <v>-6.7801643076313969E-3</v>
      </c>
      <c r="M49" s="98">
        <f t="shared" si="2"/>
        <v>-227</v>
      </c>
      <c r="N49" s="98">
        <f t="shared" si="5"/>
        <v>0</v>
      </c>
    </row>
    <row r="50" spans="1:14">
      <c r="A50" s="41">
        <v>48</v>
      </c>
      <c r="B50" s="104" t="s">
        <v>139</v>
      </c>
      <c r="C50" s="55">
        <v>8684</v>
      </c>
      <c r="D50" s="55">
        <v>11450</v>
      </c>
      <c r="E50" s="55">
        <v>11428</v>
      </c>
      <c r="F50" s="55"/>
      <c r="G50" s="55"/>
      <c r="H50" s="55"/>
      <c r="I50" s="100">
        <f t="shared" si="3"/>
        <v>1.6102918900639016E-2</v>
      </c>
      <c r="J50" s="100">
        <f t="shared" si="0"/>
        <v>0.31598341777982497</v>
      </c>
      <c r="K50" s="97">
        <f t="shared" si="1"/>
        <v>2744</v>
      </c>
      <c r="L50" s="101">
        <f t="shared" si="4"/>
        <v>-0.13580124715431061</v>
      </c>
      <c r="M50" s="98">
        <f t="shared" si="2"/>
        <v>-22</v>
      </c>
      <c r="N50" s="98">
        <f t="shared" si="5"/>
        <v>0</v>
      </c>
    </row>
    <row r="51" spans="1:14">
      <c r="A51" s="41">
        <v>49</v>
      </c>
      <c r="B51" s="104" t="s">
        <v>140</v>
      </c>
      <c r="C51" s="55">
        <v>2275</v>
      </c>
      <c r="D51" s="55">
        <v>2360</v>
      </c>
      <c r="E51" s="55">
        <v>2782</v>
      </c>
      <c r="F51" s="55"/>
      <c r="G51" s="55"/>
      <c r="H51" s="55"/>
      <c r="I51" s="100">
        <f t="shared" si="3"/>
        <v>3.9200490358398442E-3</v>
      </c>
      <c r="J51" s="100">
        <f t="shared" si="0"/>
        <v>0.22285714285714286</v>
      </c>
      <c r="K51" s="97">
        <f t="shared" si="1"/>
        <v>507</v>
      </c>
      <c r="L51" s="101">
        <f t="shared" si="4"/>
        <v>-2.5091556963278232E-2</v>
      </c>
      <c r="M51" s="98">
        <f t="shared" si="2"/>
        <v>422</v>
      </c>
      <c r="N51" s="98">
        <f t="shared" si="5"/>
        <v>0</v>
      </c>
    </row>
    <row r="52" spans="1:14">
      <c r="A52" s="41">
        <v>50</v>
      </c>
      <c r="B52" s="104" t="s">
        <v>141</v>
      </c>
      <c r="C52" s="55">
        <v>7896</v>
      </c>
      <c r="D52" s="55">
        <v>7561</v>
      </c>
      <c r="E52" s="55">
        <v>7569</v>
      </c>
      <c r="F52" s="55"/>
      <c r="G52" s="55"/>
      <c r="H52" s="55"/>
      <c r="I52" s="100">
        <f t="shared" si="3"/>
        <v>1.0665295166165271E-2</v>
      </c>
      <c r="J52" s="100">
        <f t="shared" si="0"/>
        <v>-4.1413373860182373E-2</v>
      </c>
      <c r="K52" s="97">
        <f t="shared" si="1"/>
        <v>-327</v>
      </c>
      <c r="L52" s="101">
        <f t="shared" si="4"/>
        <v>1.6183311887558151E-2</v>
      </c>
      <c r="M52" s="98">
        <f t="shared" si="2"/>
        <v>8</v>
      </c>
      <c r="N52" s="98">
        <f t="shared" si="5"/>
        <v>0</v>
      </c>
    </row>
    <row r="53" spans="1:14">
      <c r="A53" s="41">
        <v>51</v>
      </c>
      <c r="B53" s="104" t="s">
        <v>142</v>
      </c>
      <c r="C53" s="55">
        <v>13035</v>
      </c>
      <c r="D53" s="55">
        <v>12904</v>
      </c>
      <c r="E53" s="55">
        <v>12828</v>
      </c>
      <c r="F53" s="55"/>
      <c r="G53" s="55"/>
      <c r="H53" s="55"/>
      <c r="I53" s="100">
        <f t="shared" si="3"/>
        <v>1.8075625101277328E-2</v>
      </c>
      <c r="J53" s="100">
        <f t="shared" si="0"/>
        <v>-1.5880322209436134E-2</v>
      </c>
      <c r="K53" s="97">
        <f t="shared" si="1"/>
        <v>-207</v>
      </c>
      <c r="L53" s="101">
        <f t="shared" si="4"/>
        <v>1.0244481837078096E-2</v>
      </c>
      <c r="M53" s="98">
        <f t="shared" si="2"/>
        <v>-76</v>
      </c>
      <c r="N53" s="98">
        <f t="shared" si="5"/>
        <v>0</v>
      </c>
    </row>
    <row r="54" spans="1:14">
      <c r="A54" s="41">
        <v>52</v>
      </c>
      <c r="B54" s="104" t="s">
        <v>143</v>
      </c>
      <c r="C54" s="55">
        <v>10562</v>
      </c>
      <c r="D54" s="55">
        <v>10004</v>
      </c>
      <c r="E54" s="55">
        <v>10084</v>
      </c>
      <c r="F54" s="55"/>
      <c r="G54" s="55"/>
      <c r="H54" s="55"/>
      <c r="I54" s="100">
        <f t="shared" si="3"/>
        <v>1.4209120948026238E-2</v>
      </c>
      <c r="J54" s="100">
        <f t="shared" si="0"/>
        <v>-4.525658019314524E-2</v>
      </c>
      <c r="K54" s="97">
        <f t="shared" si="1"/>
        <v>-478</v>
      </c>
      <c r="L54" s="101">
        <f t="shared" si="4"/>
        <v>2.3656339701078888E-2</v>
      </c>
      <c r="M54" s="98">
        <f t="shared" si="2"/>
        <v>80</v>
      </c>
      <c r="N54" s="98">
        <f t="shared" si="5"/>
        <v>0</v>
      </c>
    </row>
    <row r="55" spans="1:14">
      <c r="A55" s="41">
        <v>53</v>
      </c>
      <c r="B55" s="104" t="s">
        <v>144</v>
      </c>
      <c r="C55" s="55">
        <v>8292</v>
      </c>
      <c r="D55" s="55">
        <v>7816</v>
      </c>
      <c r="E55" s="55">
        <v>7832</v>
      </c>
      <c r="F55" s="55"/>
      <c r="G55" s="55"/>
      <c r="H55" s="55"/>
      <c r="I55" s="100">
        <f t="shared" si="3"/>
        <v>1.1035882116713754E-2</v>
      </c>
      <c r="J55" s="100">
        <f t="shared" si="0"/>
        <v>-5.5475156777616982E-2</v>
      </c>
      <c r="K55" s="97">
        <f t="shared" si="1"/>
        <v>-460</v>
      </c>
      <c r="L55" s="101">
        <f t="shared" si="4"/>
        <v>2.2765515193506881E-2</v>
      </c>
      <c r="M55" s="98">
        <f t="shared" si="2"/>
        <v>16</v>
      </c>
      <c r="N55" s="98">
        <f t="shared" si="5"/>
        <v>0</v>
      </c>
    </row>
    <row r="56" spans="1:14">
      <c r="A56" s="41">
        <v>54</v>
      </c>
      <c r="B56" s="104" t="s">
        <v>145</v>
      </c>
      <c r="C56" s="55">
        <v>9194</v>
      </c>
      <c r="D56" s="55">
        <v>8626</v>
      </c>
      <c r="E56" s="55">
        <v>8606</v>
      </c>
      <c r="F56" s="55"/>
      <c r="G56" s="55"/>
      <c r="H56" s="55"/>
      <c r="I56" s="100">
        <f t="shared" si="3"/>
        <v>1.212650683049522E-2</v>
      </c>
      <c r="J56" s="100">
        <f t="shared" si="0"/>
        <v>-6.395475309984773E-2</v>
      </c>
      <c r="K56" s="97">
        <f t="shared" si="1"/>
        <v>-588</v>
      </c>
      <c r="L56" s="101">
        <f t="shared" si="4"/>
        <v>2.9100267247352273E-2</v>
      </c>
      <c r="M56" s="98">
        <f t="shared" si="2"/>
        <v>-20</v>
      </c>
      <c r="N56" s="98">
        <f t="shared" si="5"/>
        <v>0</v>
      </c>
    </row>
    <row r="57" spans="1:14">
      <c r="A57" s="41">
        <v>55</v>
      </c>
      <c r="B57" s="104" t="s">
        <v>146</v>
      </c>
      <c r="C57" s="55">
        <v>21203</v>
      </c>
      <c r="D57" s="55">
        <v>19327</v>
      </c>
      <c r="E57" s="55">
        <v>19309</v>
      </c>
      <c r="F57" s="55"/>
      <c r="G57" s="55"/>
      <c r="H57" s="55"/>
      <c r="I57" s="100">
        <f t="shared" si="3"/>
        <v>2.7207845734375111E-2</v>
      </c>
      <c r="J57" s="100">
        <f t="shared" si="0"/>
        <v>-8.9326982030844687E-2</v>
      </c>
      <c r="K57" s="97">
        <f t="shared" si="1"/>
        <v>-1894</v>
      </c>
      <c r="L57" s="101">
        <f t="shared" si="4"/>
        <v>9.3734534296743541E-2</v>
      </c>
      <c r="M57" s="98">
        <f t="shared" si="2"/>
        <v>-18</v>
      </c>
      <c r="N57" s="98">
        <f t="shared" si="5"/>
        <v>0</v>
      </c>
    </row>
    <row r="58" spans="1:14">
      <c r="A58" s="41">
        <v>56</v>
      </c>
      <c r="B58" s="104" t="s">
        <v>147</v>
      </c>
      <c r="C58" s="55">
        <v>1777</v>
      </c>
      <c r="D58" s="55">
        <v>1621</v>
      </c>
      <c r="E58" s="55">
        <v>1657</v>
      </c>
      <c r="F58" s="55"/>
      <c r="G58" s="55"/>
      <c r="H58" s="55"/>
      <c r="I58" s="100">
        <f t="shared" si="3"/>
        <v>2.3348386960412013E-3</v>
      </c>
      <c r="J58" s="100">
        <f t="shared" si="0"/>
        <v>-6.7529544175576814E-2</v>
      </c>
      <c r="K58" s="97">
        <f t="shared" si="1"/>
        <v>-120</v>
      </c>
      <c r="L58" s="101">
        <f t="shared" si="4"/>
        <v>5.938830050480055E-3</v>
      </c>
      <c r="M58" s="98">
        <f t="shared" si="2"/>
        <v>36</v>
      </c>
      <c r="N58" s="98">
        <f t="shared" si="5"/>
        <v>0</v>
      </c>
    </row>
    <row r="59" spans="1:14">
      <c r="A59" s="41">
        <v>57</v>
      </c>
      <c r="B59" s="104" t="s">
        <v>148</v>
      </c>
      <c r="C59" s="55">
        <v>3283</v>
      </c>
      <c r="D59" s="55">
        <v>3227</v>
      </c>
      <c r="E59" s="55">
        <v>3232</v>
      </c>
      <c r="F59" s="55"/>
      <c r="G59" s="55"/>
      <c r="H59" s="55"/>
      <c r="I59" s="100">
        <f t="shared" si="3"/>
        <v>4.5541331717593014E-3</v>
      </c>
      <c r="J59" s="100">
        <f t="shared" si="0"/>
        <v>-1.5534572037770332E-2</v>
      </c>
      <c r="K59" s="97">
        <f t="shared" si="1"/>
        <v>-51</v>
      </c>
      <c r="L59" s="101">
        <f t="shared" si="4"/>
        <v>2.5240027714540235E-3</v>
      </c>
      <c r="M59" s="98">
        <f t="shared" si="2"/>
        <v>5</v>
      </c>
      <c r="N59" s="98">
        <f t="shared" si="5"/>
        <v>0</v>
      </c>
    </row>
    <row r="60" spans="1:14">
      <c r="A60" s="41">
        <v>58</v>
      </c>
      <c r="B60" s="104" t="s">
        <v>149</v>
      </c>
      <c r="C60" s="55">
        <v>13293</v>
      </c>
      <c r="D60" s="55">
        <v>13289</v>
      </c>
      <c r="E60" s="55">
        <v>13302</v>
      </c>
      <c r="F60" s="55"/>
      <c r="G60" s="55"/>
      <c r="H60" s="55"/>
      <c r="I60" s="100">
        <f t="shared" si="3"/>
        <v>1.8743527057779156E-2</v>
      </c>
      <c r="J60" s="100">
        <f t="shared" si="0"/>
        <v>6.770480704129993E-4</v>
      </c>
      <c r="K60" s="97">
        <f t="shared" si="1"/>
        <v>9</v>
      </c>
      <c r="L60" s="101">
        <f t="shared" si="4"/>
        <v>-4.4541225378600416E-4</v>
      </c>
      <c r="M60" s="98">
        <f t="shared" si="2"/>
        <v>13</v>
      </c>
      <c r="N60" s="98">
        <f t="shared" si="5"/>
        <v>0</v>
      </c>
    </row>
    <row r="61" spans="1:14">
      <c r="A61" s="41">
        <v>59</v>
      </c>
      <c r="B61" s="104" t="s">
        <v>150</v>
      </c>
      <c r="C61" s="55">
        <v>7034</v>
      </c>
      <c r="D61" s="55">
        <v>6711</v>
      </c>
      <c r="E61" s="55">
        <v>6754</v>
      </c>
      <c r="F61" s="55"/>
      <c r="G61" s="55"/>
      <c r="H61" s="55"/>
      <c r="I61" s="100">
        <f t="shared" si="3"/>
        <v>9.5168983422222533E-3</v>
      </c>
      <c r="J61" s="100">
        <f t="shared" si="0"/>
        <v>-3.98066533977822E-2</v>
      </c>
      <c r="K61" s="97">
        <f t="shared" si="1"/>
        <v>-280</v>
      </c>
      <c r="L61" s="101">
        <f t="shared" si="4"/>
        <v>1.3857270117786796E-2</v>
      </c>
      <c r="M61" s="98">
        <f t="shared" si="2"/>
        <v>43</v>
      </c>
      <c r="N61" s="98">
        <f t="shared" si="5"/>
        <v>0</v>
      </c>
    </row>
    <row r="62" spans="1:14">
      <c r="A62" s="41">
        <v>60</v>
      </c>
      <c r="B62" s="104" t="s">
        <v>151</v>
      </c>
      <c r="C62" s="55">
        <v>9433</v>
      </c>
      <c r="D62" s="55">
        <v>9105</v>
      </c>
      <c r="E62" s="55">
        <v>9183</v>
      </c>
      <c r="F62" s="55"/>
      <c r="G62" s="55"/>
      <c r="H62" s="55"/>
      <c r="I62" s="100">
        <f t="shared" si="3"/>
        <v>1.2939543600329723E-2</v>
      </c>
      <c r="J62" s="100">
        <f t="shared" si="0"/>
        <v>-2.6502703275734125E-2</v>
      </c>
      <c r="K62" s="97">
        <f t="shared" si="1"/>
        <v>-250</v>
      </c>
      <c r="L62" s="101">
        <f t="shared" si="4"/>
        <v>1.2372562605166781E-2</v>
      </c>
      <c r="M62" s="98">
        <f t="shared" si="2"/>
        <v>78</v>
      </c>
      <c r="N62" s="98">
        <f t="shared" si="5"/>
        <v>0</v>
      </c>
    </row>
    <row r="63" spans="1:14">
      <c r="A63" s="41">
        <v>61</v>
      </c>
      <c r="B63" s="104" t="s">
        <v>152</v>
      </c>
      <c r="C63" s="55">
        <v>5166</v>
      </c>
      <c r="D63" s="55">
        <v>4680</v>
      </c>
      <c r="E63" s="55">
        <v>4658</v>
      </c>
      <c r="F63" s="55"/>
      <c r="G63" s="55"/>
      <c r="H63" s="55"/>
      <c r="I63" s="100">
        <f t="shared" si="3"/>
        <v>6.5634753446951813E-3</v>
      </c>
      <c r="J63" s="100">
        <f t="shared" si="0"/>
        <v>-9.8335269066976386E-2</v>
      </c>
      <c r="K63" s="97">
        <f t="shared" si="1"/>
        <v>-508</v>
      </c>
      <c r="L63" s="101">
        <f t="shared" si="4"/>
        <v>2.5141047213698902E-2</v>
      </c>
      <c r="M63" s="98">
        <f t="shared" si="2"/>
        <v>-22</v>
      </c>
      <c r="N63" s="98">
        <f t="shared" si="5"/>
        <v>0</v>
      </c>
    </row>
    <row r="64" spans="1:14">
      <c r="A64" s="41">
        <v>62</v>
      </c>
      <c r="B64" s="104" t="s">
        <v>153</v>
      </c>
      <c r="C64" s="55">
        <v>1037</v>
      </c>
      <c r="D64" s="55">
        <v>1003</v>
      </c>
      <c r="E64" s="55">
        <v>990</v>
      </c>
      <c r="F64" s="55"/>
      <c r="G64" s="55"/>
      <c r="H64" s="55"/>
      <c r="I64" s="100">
        <f t="shared" si="3"/>
        <v>1.3949850990228059E-3</v>
      </c>
      <c r="J64" s="100">
        <f t="shared" si="0"/>
        <v>-4.5323047251687558E-2</v>
      </c>
      <c r="K64" s="97">
        <f t="shared" si="1"/>
        <v>-47</v>
      </c>
      <c r="L64" s="101">
        <f t="shared" si="4"/>
        <v>2.3260417697713552E-3</v>
      </c>
      <c r="M64" s="98">
        <f t="shared" si="2"/>
        <v>-13</v>
      </c>
      <c r="N64" s="98">
        <f t="shared" si="5"/>
        <v>0</v>
      </c>
    </row>
    <row r="65" spans="1:15">
      <c r="A65" s="41">
        <v>63</v>
      </c>
      <c r="B65" s="104" t="s">
        <v>154</v>
      </c>
      <c r="C65" s="55">
        <v>19283</v>
      </c>
      <c r="D65" s="55">
        <v>18313</v>
      </c>
      <c r="E65" s="55">
        <v>18342</v>
      </c>
      <c r="F65" s="55"/>
      <c r="G65" s="55"/>
      <c r="H65" s="55"/>
      <c r="I65" s="100">
        <f t="shared" si="3"/>
        <v>2.5845269380077078E-2</v>
      </c>
      <c r="J65" s="100">
        <f t="shared" si="0"/>
        <v>-4.8799460664834308E-2</v>
      </c>
      <c r="K65" s="97">
        <f t="shared" si="1"/>
        <v>-941</v>
      </c>
      <c r="L65" s="101">
        <f t="shared" si="4"/>
        <v>4.6570325645847767E-2</v>
      </c>
      <c r="M65" s="98">
        <f t="shared" si="2"/>
        <v>29</v>
      </c>
      <c r="N65" s="98">
        <f t="shared" si="5"/>
        <v>0</v>
      </c>
    </row>
    <row r="66" spans="1:15">
      <c r="A66" s="41">
        <v>64</v>
      </c>
      <c r="B66" s="104" t="s">
        <v>155</v>
      </c>
      <c r="C66" s="55">
        <v>7231</v>
      </c>
      <c r="D66" s="55">
        <v>6836</v>
      </c>
      <c r="E66" s="55">
        <v>7011</v>
      </c>
      <c r="F66" s="55"/>
      <c r="G66" s="55"/>
      <c r="H66" s="55"/>
      <c r="I66" s="100">
        <f t="shared" si="3"/>
        <v>9.8790308376251433E-3</v>
      </c>
      <c r="J66" s="100">
        <f t="shared" si="0"/>
        <v>-3.0424560918268565E-2</v>
      </c>
      <c r="K66" s="97">
        <f t="shared" si="1"/>
        <v>-220</v>
      </c>
      <c r="L66" s="101">
        <f t="shared" si="4"/>
        <v>1.0887855092546769E-2</v>
      </c>
      <c r="M66" s="98">
        <f t="shared" si="2"/>
        <v>175</v>
      </c>
      <c r="N66" s="98">
        <f t="shared" si="5"/>
        <v>0</v>
      </c>
    </row>
    <row r="67" spans="1:15">
      <c r="A67" s="41">
        <v>65</v>
      </c>
      <c r="B67" s="104" t="s">
        <v>156</v>
      </c>
      <c r="C67" s="55">
        <v>2866</v>
      </c>
      <c r="D67" s="55">
        <v>2655</v>
      </c>
      <c r="E67" s="55">
        <v>2738</v>
      </c>
      <c r="F67" s="55"/>
      <c r="G67" s="55"/>
      <c r="H67" s="55"/>
      <c r="I67" s="100">
        <f t="shared" si="3"/>
        <v>3.8580496981054976E-3</v>
      </c>
      <c r="J67" s="100">
        <f t="shared" ref="J67:J84" si="6">(E67-C67)/C67</f>
        <v>-4.4661549197487785E-2</v>
      </c>
      <c r="K67" s="97">
        <f t="shared" ref="K67:K83" si="7">E67-C67</f>
        <v>-128</v>
      </c>
      <c r="L67" s="101">
        <f t="shared" si="4"/>
        <v>6.3347520538453925E-3</v>
      </c>
      <c r="M67" s="98">
        <f t="shared" ref="M67:M83" si="8">E67-D67</f>
        <v>83</v>
      </c>
      <c r="N67" s="98">
        <f t="shared" si="5"/>
        <v>0</v>
      </c>
      <c r="O67" s="9"/>
    </row>
    <row r="68" spans="1:15">
      <c r="A68" s="41">
        <v>66</v>
      </c>
      <c r="B68" s="104" t="s">
        <v>157</v>
      </c>
      <c r="C68" s="55">
        <v>12072</v>
      </c>
      <c r="D68" s="55">
        <v>12075</v>
      </c>
      <c r="E68" s="55">
        <v>12142</v>
      </c>
      <c r="F68" s="55"/>
      <c r="G68" s="55"/>
      <c r="H68" s="55"/>
      <c r="I68" s="100">
        <f t="shared" ref="I68:I83" si="9">E68/$E$84</f>
        <v>1.7108999062964553E-2</v>
      </c>
      <c r="J68" s="100">
        <f t="shared" si="6"/>
        <v>5.7985420808482442E-3</v>
      </c>
      <c r="K68" s="97">
        <f t="shared" si="7"/>
        <v>70</v>
      </c>
      <c r="L68" s="101">
        <f t="shared" ref="L68:L84" si="10">K68/$K$84</f>
        <v>-3.4643175294466989E-3</v>
      </c>
      <c r="M68" s="98">
        <f t="shared" si="8"/>
        <v>67</v>
      </c>
      <c r="N68" s="98">
        <f t="shared" ref="N68:N84" si="11">H68-G68</f>
        <v>0</v>
      </c>
    </row>
    <row r="69" spans="1:15">
      <c r="A69" s="41">
        <v>67</v>
      </c>
      <c r="B69" s="104" t="s">
        <v>158</v>
      </c>
      <c r="C69" s="55">
        <v>1477</v>
      </c>
      <c r="D69" s="55">
        <v>1408</v>
      </c>
      <c r="E69" s="55">
        <v>1405</v>
      </c>
      <c r="F69" s="55"/>
      <c r="G69" s="55"/>
      <c r="H69" s="55"/>
      <c r="I69" s="100">
        <f t="shared" si="9"/>
        <v>1.9797515799263054E-3</v>
      </c>
      <c r="J69" s="100">
        <f t="shared" si="6"/>
        <v>-4.8747461069735952E-2</v>
      </c>
      <c r="K69" s="97">
        <f t="shared" si="7"/>
        <v>-72</v>
      </c>
      <c r="L69" s="101">
        <f t="shared" si="10"/>
        <v>3.5632980302880333E-3</v>
      </c>
      <c r="M69" s="98">
        <f t="shared" si="8"/>
        <v>-3</v>
      </c>
      <c r="N69" s="98">
        <f t="shared" si="11"/>
        <v>0</v>
      </c>
    </row>
    <row r="70" spans="1:15">
      <c r="A70" s="41">
        <v>68</v>
      </c>
      <c r="B70" s="104" t="s">
        <v>159</v>
      </c>
      <c r="C70" s="55">
        <v>9804</v>
      </c>
      <c r="D70" s="55">
        <v>9570</v>
      </c>
      <c r="E70" s="55">
        <v>9584</v>
      </c>
      <c r="F70" s="55"/>
      <c r="G70" s="55"/>
      <c r="H70" s="55"/>
      <c r="I70" s="100">
        <f t="shared" si="9"/>
        <v>1.3504583019226839E-2</v>
      </c>
      <c r="J70" s="100">
        <f t="shared" si="6"/>
        <v>-2.2439820481436147E-2</v>
      </c>
      <c r="K70" s="97">
        <f t="shared" si="7"/>
        <v>-220</v>
      </c>
      <c r="L70" s="101">
        <f t="shared" si="10"/>
        <v>1.0887855092546769E-2</v>
      </c>
      <c r="M70" s="98">
        <f t="shared" si="8"/>
        <v>14</v>
      </c>
      <c r="N70" s="98">
        <f t="shared" si="11"/>
        <v>0</v>
      </c>
    </row>
    <row r="71" spans="1:15">
      <c r="A71" s="41">
        <v>69</v>
      </c>
      <c r="B71" s="104" t="s">
        <v>160</v>
      </c>
      <c r="C71" s="55">
        <v>1657</v>
      </c>
      <c r="D71" s="55">
        <v>1734</v>
      </c>
      <c r="E71" s="55">
        <v>1789</v>
      </c>
      <c r="F71" s="55"/>
      <c r="G71" s="55"/>
      <c r="H71" s="55"/>
      <c r="I71" s="100">
        <f t="shared" si="9"/>
        <v>2.5208367092442422E-3</v>
      </c>
      <c r="J71" s="100">
        <f t="shared" si="6"/>
        <v>7.966203983101991E-2</v>
      </c>
      <c r="K71" s="97">
        <f t="shared" si="7"/>
        <v>132</v>
      </c>
      <c r="L71" s="101">
        <f t="shared" si="10"/>
        <v>-6.5327130555280612E-3</v>
      </c>
      <c r="M71" s="98">
        <f t="shared" si="8"/>
        <v>55</v>
      </c>
      <c r="N71" s="98">
        <f t="shared" si="11"/>
        <v>0</v>
      </c>
    </row>
    <row r="72" spans="1:15">
      <c r="A72" s="41">
        <v>70</v>
      </c>
      <c r="B72" s="104" t="s">
        <v>161</v>
      </c>
      <c r="C72" s="55">
        <v>5776</v>
      </c>
      <c r="D72" s="55">
        <v>5599</v>
      </c>
      <c r="E72" s="55">
        <v>5627</v>
      </c>
      <c r="F72" s="55"/>
      <c r="G72" s="55"/>
      <c r="H72" s="55"/>
      <c r="I72" s="100">
        <f t="shared" si="9"/>
        <v>7.9288698507084133E-3</v>
      </c>
      <c r="J72" s="100">
        <f t="shared" si="6"/>
        <v>-2.5796398891966759E-2</v>
      </c>
      <c r="K72" s="97">
        <f t="shared" si="7"/>
        <v>-149</v>
      </c>
      <c r="L72" s="101">
        <f t="shared" si="10"/>
        <v>7.3740473126794022E-3</v>
      </c>
      <c r="M72" s="98">
        <f t="shared" si="8"/>
        <v>28</v>
      </c>
      <c r="N72" s="98">
        <f t="shared" si="11"/>
        <v>0</v>
      </c>
    </row>
    <row r="73" spans="1:15">
      <c r="A73" s="41">
        <v>71</v>
      </c>
      <c r="B73" s="104" t="s">
        <v>162</v>
      </c>
      <c r="C73" s="55">
        <v>3284</v>
      </c>
      <c r="D73" s="55">
        <v>3232</v>
      </c>
      <c r="E73" s="55">
        <v>3260</v>
      </c>
      <c r="F73" s="55"/>
      <c r="G73" s="55"/>
      <c r="H73" s="55"/>
      <c r="I73" s="100">
        <f t="shared" si="9"/>
        <v>4.593587295772068E-3</v>
      </c>
      <c r="J73" s="100">
        <f t="shared" si="6"/>
        <v>-7.3081607795371494E-3</v>
      </c>
      <c r="K73" s="97">
        <f t="shared" si="7"/>
        <v>-24</v>
      </c>
      <c r="L73" s="101">
        <f t="shared" si="10"/>
        <v>1.1877660100960111E-3</v>
      </c>
      <c r="M73" s="98">
        <f t="shared" si="8"/>
        <v>28</v>
      </c>
      <c r="N73" s="98">
        <f t="shared" si="11"/>
        <v>0</v>
      </c>
    </row>
    <row r="74" spans="1:15">
      <c r="A74" s="41">
        <v>72</v>
      </c>
      <c r="B74" s="104" t="s">
        <v>163</v>
      </c>
      <c r="C74" s="55">
        <v>1112</v>
      </c>
      <c r="D74" s="55">
        <v>964</v>
      </c>
      <c r="E74" s="55">
        <v>1203</v>
      </c>
      <c r="F74" s="55"/>
      <c r="G74" s="55"/>
      <c r="H74" s="55"/>
      <c r="I74" s="100">
        <f t="shared" si="9"/>
        <v>1.695118256691349E-3</v>
      </c>
      <c r="J74" s="100">
        <f t="shared" si="6"/>
        <v>8.1834532374100724E-2</v>
      </c>
      <c r="K74" s="97">
        <f t="shared" si="7"/>
        <v>91</v>
      </c>
      <c r="L74" s="101">
        <f t="shared" si="10"/>
        <v>-4.5036127882807087E-3</v>
      </c>
      <c r="M74" s="98">
        <f t="shared" si="8"/>
        <v>239</v>
      </c>
      <c r="N74" s="98">
        <f t="shared" si="11"/>
        <v>0</v>
      </c>
    </row>
    <row r="75" spans="1:15">
      <c r="A75" s="41">
        <v>73</v>
      </c>
      <c r="B75" s="104" t="s">
        <v>164</v>
      </c>
      <c r="C75" s="55">
        <v>938</v>
      </c>
      <c r="D75" s="55">
        <v>1056</v>
      </c>
      <c r="E75" s="55">
        <v>1015</v>
      </c>
      <c r="F75" s="55"/>
      <c r="G75" s="55"/>
      <c r="H75" s="55"/>
      <c r="I75" s="100">
        <f t="shared" si="9"/>
        <v>1.4302119954627758E-3</v>
      </c>
      <c r="J75" s="100">
        <f t="shared" si="6"/>
        <v>8.2089552238805971E-2</v>
      </c>
      <c r="K75" s="97">
        <f t="shared" si="7"/>
        <v>77</v>
      </c>
      <c r="L75" s="101">
        <f t="shared" si="10"/>
        <v>-3.810749282391369E-3</v>
      </c>
      <c r="M75" s="98">
        <f t="shared" si="8"/>
        <v>-41</v>
      </c>
      <c r="N75" s="98">
        <f t="shared" si="11"/>
        <v>0</v>
      </c>
    </row>
    <row r="76" spans="1:15">
      <c r="A76" s="41">
        <v>74</v>
      </c>
      <c r="B76" s="104" t="s">
        <v>165</v>
      </c>
      <c r="C76" s="55">
        <v>726</v>
      </c>
      <c r="D76" s="55">
        <v>686</v>
      </c>
      <c r="E76" s="55">
        <v>670</v>
      </c>
      <c r="F76" s="55"/>
      <c r="G76" s="55"/>
      <c r="H76" s="55"/>
      <c r="I76" s="100">
        <f t="shared" si="9"/>
        <v>9.4408082459119191E-4</v>
      </c>
      <c r="J76" s="100">
        <f t="shared" si="6"/>
        <v>-7.7134986225895319E-2</v>
      </c>
      <c r="K76" s="97">
        <f t="shared" si="7"/>
        <v>-56</v>
      </c>
      <c r="L76" s="101">
        <f t="shared" si="10"/>
        <v>2.7714540235573592E-3</v>
      </c>
      <c r="M76" s="98">
        <f t="shared" si="8"/>
        <v>-16</v>
      </c>
      <c r="N76" s="98">
        <f t="shared" si="11"/>
        <v>0</v>
      </c>
    </row>
    <row r="77" spans="1:15">
      <c r="A77" s="41">
        <v>75</v>
      </c>
      <c r="B77" s="104" t="s">
        <v>166</v>
      </c>
      <c r="C77" s="55">
        <v>3386</v>
      </c>
      <c r="D77" s="55">
        <v>3389</v>
      </c>
      <c r="E77" s="55">
        <v>3475</v>
      </c>
      <c r="F77" s="55"/>
      <c r="G77" s="55"/>
      <c r="H77" s="55"/>
      <c r="I77" s="100">
        <f t="shared" si="9"/>
        <v>4.8965386051558089E-3</v>
      </c>
      <c r="J77" s="100">
        <f t="shared" si="6"/>
        <v>2.6284701712935617E-2</v>
      </c>
      <c r="K77" s="97">
        <f t="shared" si="7"/>
        <v>89</v>
      </c>
      <c r="L77" s="101">
        <f t="shared" si="10"/>
        <v>-4.4046322874393747E-3</v>
      </c>
      <c r="M77" s="98">
        <f t="shared" si="8"/>
        <v>86</v>
      </c>
      <c r="N77" s="98">
        <f t="shared" si="11"/>
        <v>0</v>
      </c>
    </row>
    <row r="78" spans="1:15">
      <c r="A78" s="41">
        <v>76</v>
      </c>
      <c r="B78" s="104" t="s">
        <v>167</v>
      </c>
      <c r="C78" s="55">
        <v>1795</v>
      </c>
      <c r="D78" s="55">
        <v>1728</v>
      </c>
      <c r="E78" s="55">
        <v>1864</v>
      </c>
      <c r="F78" s="55"/>
      <c r="G78" s="55"/>
      <c r="H78" s="55"/>
      <c r="I78" s="100">
        <f t="shared" si="9"/>
        <v>2.6265173985641518E-3</v>
      </c>
      <c r="J78" s="100">
        <f t="shared" si="6"/>
        <v>3.8440111420612814E-2</v>
      </c>
      <c r="K78" s="97">
        <f t="shared" si="7"/>
        <v>69</v>
      </c>
      <c r="L78" s="101">
        <f t="shared" si="10"/>
        <v>-3.4148272790260319E-3</v>
      </c>
      <c r="M78" s="98">
        <f t="shared" si="8"/>
        <v>136</v>
      </c>
      <c r="N78" s="98">
        <f t="shared" si="11"/>
        <v>0</v>
      </c>
    </row>
    <row r="79" spans="1:15">
      <c r="A79" s="41">
        <v>77</v>
      </c>
      <c r="B79" s="104" t="s">
        <v>168</v>
      </c>
      <c r="C79" s="55">
        <v>1436</v>
      </c>
      <c r="D79" s="55">
        <v>1415</v>
      </c>
      <c r="E79" s="55">
        <v>1413</v>
      </c>
      <c r="F79" s="55"/>
      <c r="G79" s="55"/>
      <c r="H79" s="55"/>
      <c r="I79" s="100">
        <f t="shared" si="9"/>
        <v>1.9910241867870959E-3</v>
      </c>
      <c r="J79" s="100">
        <f t="shared" si="6"/>
        <v>-1.6016713091922007E-2</v>
      </c>
      <c r="K79" s="97">
        <f t="shared" si="7"/>
        <v>-23</v>
      </c>
      <c r="L79" s="101">
        <f t="shared" si="10"/>
        <v>1.1382757596753439E-3</v>
      </c>
      <c r="M79" s="98">
        <f t="shared" si="8"/>
        <v>-2</v>
      </c>
      <c r="N79" s="98">
        <f t="shared" si="11"/>
        <v>0</v>
      </c>
    </row>
    <row r="80" spans="1:15">
      <c r="A80" s="41">
        <v>78</v>
      </c>
      <c r="B80" s="104" t="s">
        <v>169</v>
      </c>
      <c r="C80" s="55">
        <v>1145</v>
      </c>
      <c r="D80" s="55">
        <v>1109</v>
      </c>
      <c r="E80" s="55">
        <v>1120</v>
      </c>
      <c r="F80" s="55"/>
      <c r="G80" s="55"/>
      <c r="H80" s="55"/>
      <c r="I80" s="100">
        <f t="shared" si="9"/>
        <v>1.5781649605106491E-3</v>
      </c>
      <c r="J80" s="100">
        <f t="shared" si="6"/>
        <v>-2.1834061135371178E-2</v>
      </c>
      <c r="K80" s="97">
        <f t="shared" si="7"/>
        <v>-25</v>
      </c>
      <c r="L80" s="101">
        <f t="shared" si="10"/>
        <v>1.2372562605166783E-3</v>
      </c>
      <c r="M80" s="98">
        <f t="shared" si="8"/>
        <v>11</v>
      </c>
      <c r="N80" s="98">
        <f t="shared" si="11"/>
        <v>0</v>
      </c>
    </row>
    <row r="81" spans="1:15">
      <c r="A81" s="41">
        <v>79</v>
      </c>
      <c r="B81" s="104" t="s">
        <v>170</v>
      </c>
      <c r="C81" s="55">
        <v>2439</v>
      </c>
      <c r="D81" s="55">
        <v>2538</v>
      </c>
      <c r="E81" s="55">
        <v>2580</v>
      </c>
      <c r="F81" s="55"/>
      <c r="G81" s="55"/>
      <c r="H81" s="55"/>
      <c r="I81" s="100">
        <f t="shared" si="9"/>
        <v>3.6354157126048882E-3</v>
      </c>
      <c r="J81" s="100">
        <f t="shared" si="6"/>
        <v>5.7810578105781059E-2</v>
      </c>
      <c r="K81" s="97">
        <f t="shared" si="7"/>
        <v>141</v>
      </c>
      <c r="L81" s="101">
        <f t="shared" si="10"/>
        <v>-6.9781253093140648E-3</v>
      </c>
      <c r="M81" s="98">
        <f t="shared" si="8"/>
        <v>42</v>
      </c>
      <c r="N81" s="98">
        <f t="shared" si="11"/>
        <v>0</v>
      </c>
    </row>
    <row r="82" spans="1:15">
      <c r="A82" s="41">
        <v>80</v>
      </c>
      <c r="B82" s="104" t="s">
        <v>171</v>
      </c>
      <c r="C82" s="55">
        <v>5666</v>
      </c>
      <c r="D82" s="55">
        <v>5245</v>
      </c>
      <c r="E82" s="55">
        <v>5179</v>
      </c>
      <c r="F82" s="55"/>
      <c r="G82" s="55"/>
      <c r="H82" s="55"/>
      <c r="I82" s="100">
        <f t="shared" si="9"/>
        <v>7.2976038665041529E-3</v>
      </c>
      <c r="J82" s="100">
        <f t="shared" si="6"/>
        <v>-8.5951288386869037E-2</v>
      </c>
      <c r="K82" s="97">
        <f t="shared" si="7"/>
        <v>-487</v>
      </c>
      <c r="L82" s="101">
        <f t="shared" si="10"/>
        <v>2.4101751954864893E-2</v>
      </c>
      <c r="M82" s="98">
        <f t="shared" si="8"/>
        <v>-66</v>
      </c>
      <c r="N82" s="98">
        <f t="shared" si="11"/>
        <v>0</v>
      </c>
    </row>
    <row r="83" spans="1:15">
      <c r="A83" s="41">
        <v>81</v>
      </c>
      <c r="B83" s="104" t="s">
        <v>172</v>
      </c>
      <c r="C83" s="55">
        <v>3999</v>
      </c>
      <c r="D83" s="55">
        <v>3644</v>
      </c>
      <c r="E83" s="55">
        <v>3761</v>
      </c>
      <c r="F83" s="55"/>
      <c r="G83" s="55"/>
      <c r="H83" s="55"/>
      <c r="I83" s="100">
        <f t="shared" si="9"/>
        <v>5.2995343004290634E-3</v>
      </c>
      <c r="J83" s="100">
        <f t="shared" si="6"/>
        <v>-5.951487871967992E-2</v>
      </c>
      <c r="K83" s="97">
        <f t="shared" si="7"/>
        <v>-238</v>
      </c>
      <c r="L83" s="101">
        <f t="shared" si="10"/>
        <v>1.1778679600118776E-2</v>
      </c>
      <c r="M83" s="98">
        <f t="shared" si="8"/>
        <v>117</v>
      </c>
      <c r="N83" s="98">
        <f t="shared" si="11"/>
        <v>0</v>
      </c>
    </row>
    <row r="84" spans="1:15" s="110" customFormat="1">
      <c r="A84" s="194" t="s">
        <v>173</v>
      </c>
      <c r="B84" s="194"/>
      <c r="C84" s="65">
        <v>729891</v>
      </c>
      <c r="D84" s="65">
        <v>706409</v>
      </c>
      <c r="E84" s="65">
        <v>709685</v>
      </c>
      <c r="F84" s="65"/>
      <c r="G84" s="65"/>
      <c r="H84" s="65"/>
      <c r="I84" s="100">
        <f>SUM(I3:I83)</f>
        <v>0.99999999999999989</v>
      </c>
      <c r="J84" s="100">
        <f t="shared" si="6"/>
        <v>-2.7683585631279192E-2</v>
      </c>
      <c r="K84" s="97">
        <f>SUM(K3:K83)</f>
        <v>-20206</v>
      </c>
      <c r="L84" s="101">
        <f t="shared" si="10"/>
        <v>1</v>
      </c>
      <c r="M84" s="97">
        <f>SUM(M3:M83)</f>
        <v>3276</v>
      </c>
      <c r="N84" s="98">
        <f t="shared" si="11"/>
        <v>0</v>
      </c>
      <c r="O84" s="19"/>
    </row>
    <row r="85" spans="1:15">
      <c r="C85" s="134"/>
      <c r="D85" s="133"/>
      <c r="E85" s="135"/>
      <c r="F85" s="141"/>
      <c r="G85" s="141"/>
      <c r="H85" s="141"/>
      <c r="L85" s="12"/>
    </row>
    <row r="86" spans="1:15">
      <c r="E86" s="141"/>
      <c r="F86" s="141"/>
    </row>
    <row r="87" spans="1:15">
      <c r="C87" s="134"/>
      <c r="D87" s="133"/>
      <c r="E87" s="135"/>
      <c r="F87" s="141"/>
      <c r="G87" s="141"/>
      <c r="H87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U18" sqref="U18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7.5703125" style="5" customWidth="1"/>
    <col min="15" max="16384" width="9.140625" style="5"/>
  </cols>
  <sheetData>
    <row r="1" spans="1:14" ht="15.75" thickBot="1">
      <c r="A1" s="5" t="s">
        <v>310</v>
      </c>
      <c r="C1" s="190" t="s">
        <v>281</v>
      </c>
      <c r="D1" s="190"/>
      <c r="E1" s="191"/>
      <c r="F1" s="192" t="s">
        <v>280</v>
      </c>
      <c r="G1" s="190"/>
      <c r="H1" s="191"/>
    </row>
    <row r="2" spans="1:14" ht="30">
      <c r="A2" s="18" t="s">
        <v>91</v>
      </c>
      <c r="B2" s="18" t="s">
        <v>174</v>
      </c>
      <c r="C2" s="93">
        <v>42856</v>
      </c>
      <c r="D2" s="93">
        <v>43191</v>
      </c>
      <c r="E2" s="93">
        <v>43221</v>
      </c>
      <c r="F2" s="93">
        <v>42856</v>
      </c>
      <c r="G2" s="93">
        <v>43191</v>
      </c>
      <c r="H2" s="93">
        <v>43221</v>
      </c>
      <c r="I2" s="61" t="s">
        <v>321</v>
      </c>
      <c r="J2" s="13" t="s">
        <v>351</v>
      </c>
      <c r="K2" s="92" t="s">
        <v>352</v>
      </c>
      <c r="L2" s="92" t="s">
        <v>358</v>
      </c>
      <c r="M2" s="96" t="s">
        <v>357</v>
      </c>
      <c r="N2" s="161" t="s">
        <v>356</v>
      </c>
    </row>
    <row r="3" spans="1:14">
      <c r="A3" s="41">
        <v>1</v>
      </c>
      <c r="B3" s="104" t="s">
        <v>92</v>
      </c>
      <c r="C3" s="30">
        <v>73671</v>
      </c>
      <c r="D3" s="30">
        <v>73469</v>
      </c>
      <c r="E3" s="30">
        <v>74211</v>
      </c>
      <c r="F3" s="30"/>
      <c r="G3" s="30"/>
      <c r="H3" s="30"/>
      <c r="I3" s="100">
        <f t="shared" ref="I3:I66" si="0">E3/$E$84</f>
        <v>2.4616053125642676E-2</v>
      </c>
      <c r="J3" s="100">
        <f t="shared" ref="J3:J66" si="1">(E3-C3)/C3</f>
        <v>7.3298855723418982E-3</v>
      </c>
      <c r="K3" s="97">
        <f t="shared" ref="K3:K66" si="2">E3-C3</f>
        <v>540</v>
      </c>
      <c r="L3" s="101">
        <f>K3/$K$84</f>
        <v>1.2221342084417788E-2</v>
      </c>
      <c r="M3" s="43">
        <f t="shared" ref="M3:M66" si="3">E3-D3</f>
        <v>742</v>
      </c>
      <c r="N3" s="43">
        <f>H3-G3</f>
        <v>0</v>
      </c>
    </row>
    <row r="4" spans="1:14">
      <c r="A4" s="41">
        <v>2</v>
      </c>
      <c r="B4" s="104" t="s">
        <v>93</v>
      </c>
      <c r="C4" s="30">
        <v>22891</v>
      </c>
      <c r="D4" s="30">
        <v>22785</v>
      </c>
      <c r="E4" s="30">
        <v>22727</v>
      </c>
      <c r="F4" s="30"/>
      <c r="G4" s="30"/>
      <c r="H4" s="30"/>
      <c r="I4" s="100">
        <f t="shared" si="0"/>
        <v>7.5386268799299445E-3</v>
      </c>
      <c r="J4" s="100">
        <f t="shared" si="1"/>
        <v>-7.1643877506443578E-3</v>
      </c>
      <c r="K4" s="97">
        <f t="shared" si="2"/>
        <v>-164</v>
      </c>
      <c r="L4" s="101">
        <f t="shared" ref="L4:L67" si="4">K4/$K$84</f>
        <v>-3.7116668552676247E-3</v>
      </c>
      <c r="M4" s="43">
        <f t="shared" si="3"/>
        <v>-58</v>
      </c>
      <c r="N4" s="43">
        <f t="shared" ref="N4:N67" si="5">H4-G4</f>
        <v>0</v>
      </c>
    </row>
    <row r="5" spans="1:14">
      <c r="A5" s="41">
        <v>3</v>
      </c>
      <c r="B5" s="104" t="s">
        <v>94</v>
      </c>
      <c r="C5" s="30">
        <v>27204</v>
      </c>
      <c r="D5" s="30">
        <v>27884</v>
      </c>
      <c r="E5" s="30">
        <v>27807</v>
      </c>
      <c r="F5" s="30"/>
      <c r="G5" s="30"/>
      <c r="H5" s="30"/>
      <c r="I5" s="100">
        <f t="shared" si="0"/>
        <v>9.223680980781095E-3</v>
      </c>
      <c r="J5" s="100">
        <f t="shared" si="1"/>
        <v>2.2165857962064401E-2</v>
      </c>
      <c r="K5" s="97">
        <f t="shared" si="2"/>
        <v>603</v>
      </c>
      <c r="L5" s="101">
        <f t="shared" si="4"/>
        <v>1.3647165327599865E-2</v>
      </c>
      <c r="M5" s="43">
        <f t="shared" si="3"/>
        <v>-77</v>
      </c>
      <c r="N5" s="43">
        <f t="shared" si="5"/>
        <v>0</v>
      </c>
    </row>
    <row r="6" spans="1:14" ht="14.25" customHeight="1">
      <c r="A6" s="41">
        <v>4</v>
      </c>
      <c r="B6" s="104" t="s">
        <v>95</v>
      </c>
      <c r="C6" s="30">
        <v>18232</v>
      </c>
      <c r="D6" s="30">
        <v>16817</v>
      </c>
      <c r="E6" s="30">
        <v>16741</v>
      </c>
      <c r="F6" s="30"/>
      <c r="G6" s="30"/>
      <c r="H6" s="30"/>
      <c r="I6" s="100">
        <f t="shared" si="0"/>
        <v>5.5530493508561271E-3</v>
      </c>
      <c r="J6" s="100">
        <f t="shared" si="1"/>
        <v>-8.1779289161913113E-2</v>
      </c>
      <c r="K6" s="97">
        <f t="shared" si="2"/>
        <v>-1491</v>
      </c>
      <c r="L6" s="101">
        <f t="shared" si="4"/>
        <v>-3.3744483421975786E-2</v>
      </c>
      <c r="M6" s="43">
        <f t="shared" si="3"/>
        <v>-76</v>
      </c>
      <c r="N6" s="43">
        <f t="shared" si="5"/>
        <v>0</v>
      </c>
    </row>
    <row r="7" spans="1:14">
      <c r="A7" s="41">
        <v>5</v>
      </c>
      <c r="B7" s="104" t="s">
        <v>96</v>
      </c>
      <c r="C7" s="30">
        <v>16806</v>
      </c>
      <c r="D7" s="30">
        <v>17616</v>
      </c>
      <c r="E7" s="30">
        <v>17510</v>
      </c>
      <c r="F7" s="30"/>
      <c r="G7" s="30"/>
      <c r="H7" s="30"/>
      <c r="I7" s="100">
        <f t="shared" si="0"/>
        <v>5.8081293909259171E-3</v>
      </c>
      <c r="J7" s="100">
        <f t="shared" si="1"/>
        <v>4.1889801261454244E-2</v>
      </c>
      <c r="K7" s="97">
        <f t="shared" si="2"/>
        <v>704</v>
      </c>
      <c r="L7" s="101">
        <f t="shared" si="4"/>
        <v>1.5933008939685415E-2</v>
      </c>
      <c r="M7" s="43">
        <f t="shared" si="3"/>
        <v>-106</v>
      </c>
      <c r="N7" s="43">
        <f t="shared" si="5"/>
        <v>0</v>
      </c>
    </row>
    <row r="8" spans="1:14">
      <c r="A8" s="41">
        <v>6</v>
      </c>
      <c r="B8" s="104" t="s">
        <v>97</v>
      </c>
      <c r="C8" s="30">
        <v>388344</v>
      </c>
      <c r="D8" s="30">
        <v>397570</v>
      </c>
      <c r="E8" s="30">
        <v>395831</v>
      </c>
      <c r="F8" s="30"/>
      <c r="G8" s="30"/>
      <c r="H8" s="30"/>
      <c r="I8" s="100">
        <f t="shared" si="0"/>
        <v>0.1312985531090575</v>
      </c>
      <c r="J8" s="100">
        <f t="shared" si="1"/>
        <v>1.9279298766042476E-2</v>
      </c>
      <c r="K8" s="97">
        <f t="shared" si="2"/>
        <v>7487</v>
      </c>
      <c r="L8" s="101">
        <f t="shared" si="4"/>
        <v>0.16944664478895552</v>
      </c>
      <c r="M8" s="43">
        <f t="shared" si="3"/>
        <v>-1739</v>
      </c>
      <c r="N8" s="43">
        <f t="shared" si="5"/>
        <v>0</v>
      </c>
    </row>
    <row r="9" spans="1:14">
      <c r="A9" s="41">
        <v>7</v>
      </c>
      <c r="B9" s="104" t="s">
        <v>98</v>
      </c>
      <c r="C9" s="30">
        <v>72835</v>
      </c>
      <c r="D9" s="30">
        <v>73323</v>
      </c>
      <c r="E9" s="30">
        <v>73549</v>
      </c>
      <c r="F9" s="30"/>
      <c r="G9" s="30"/>
      <c r="H9" s="30"/>
      <c r="I9" s="100">
        <f t="shared" si="0"/>
        <v>2.4396465366830971E-2</v>
      </c>
      <c r="J9" s="100">
        <f t="shared" si="1"/>
        <v>9.8029793368572798E-3</v>
      </c>
      <c r="K9" s="97">
        <f t="shared" si="2"/>
        <v>714</v>
      </c>
      <c r="L9" s="101">
        <f t="shared" si="4"/>
        <v>1.6159330089396854E-2</v>
      </c>
      <c r="M9" s="43">
        <f t="shared" si="3"/>
        <v>226</v>
      </c>
      <c r="N9" s="43">
        <f t="shared" si="5"/>
        <v>0</v>
      </c>
    </row>
    <row r="10" spans="1:14">
      <c r="A10" s="41">
        <v>8</v>
      </c>
      <c r="B10" s="104" t="s">
        <v>99</v>
      </c>
      <c r="C10" s="30">
        <v>9416</v>
      </c>
      <c r="D10" s="30">
        <v>9116</v>
      </c>
      <c r="E10" s="30">
        <v>9087</v>
      </c>
      <c r="F10" s="30"/>
      <c r="G10" s="30"/>
      <c r="H10" s="30"/>
      <c r="I10" s="100">
        <f t="shared" si="0"/>
        <v>3.014190278431971E-3</v>
      </c>
      <c r="J10" s="100">
        <f t="shared" si="1"/>
        <v>-3.494052676295667E-2</v>
      </c>
      <c r="K10" s="97">
        <f t="shared" si="2"/>
        <v>-329</v>
      </c>
      <c r="L10" s="101">
        <f t="shared" si="4"/>
        <v>-7.4459658255063938E-3</v>
      </c>
      <c r="M10" s="43">
        <f t="shared" si="3"/>
        <v>-29</v>
      </c>
      <c r="N10" s="43">
        <f t="shared" si="5"/>
        <v>0</v>
      </c>
    </row>
    <row r="11" spans="1:14">
      <c r="A11" s="41">
        <v>9</v>
      </c>
      <c r="B11" s="104" t="s">
        <v>100</v>
      </c>
      <c r="C11" s="30">
        <v>37659</v>
      </c>
      <c r="D11" s="30">
        <v>38222</v>
      </c>
      <c r="E11" s="30">
        <v>38277</v>
      </c>
      <c r="F11" s="30"/>
      <c r="G11" s="30"/>
      <c r="H11" s="30"/>
      <c r="I11" s="100">
        <f t="shared" si="0"/>
        <v>1.2696617287062898E-2</v>
      </c>
      <c r="J11" s="100">
        <f t="shared" si="1"/>
        <v>1.6410419819963357E-2</v>
      </c>
      <c r="K11" s="97">
        <f t="shared" si="2"/>
        <v>618</v>
      </c>
      <c r="L11" s="101">
        <f t="shared" si="4"/>
        <v>1.3986647052167026E-2</v>
      </c>
      <c r="M11" s="43">
        <f t="shared" si="3"/>
        <v>55</v>
      </c>
      <c r="N11" s="43">
        <f t="shared" si="5"/>
        <v>0</v>
      </c>
    </row>
    <row r="12" spans="1:14">
      <c r="A12" s="41">
        <v>10</v>
      </c>
      <c r="B12" s="104" t="s">
        <v>101</v>
      </c>
      <c r="C12" s="30">
        <v>48382</v>
      </c>
      <c r="D12" s="30">
        <v>51493</v>
      </c>
      <c r="E12" s="30">
        <v>51627</v>
      </c>
      <c r="F12" s="30"/>
      <c r="G12" s="30"/>
      <c r="H12" s="30"/>
      <c r="I12" s="100">
        <f t="shared" si="0"/>
        <v>1.7124859855244565E-2</v>
      </c>
      <c r="J12" s="100">
        <f t="shared" si="1"/>
        <v>6.7070398081931298E-2</v>
      </c>
      <c r="K12" s="97">
        <f t="shared" si="2"/>
        <v>3245</v>
      </c>
      <c r="L12" s="101">
        <f t="shared" si="4"/>
        <v>7.344121308136245E-2</v>
      </c>
      <c r="M12" s="43">
        <f t="shared" si="3"/>
        <v>134</v>
      </c>
      <c r="N12" s="43">
        <f t="shared" si="5"/>
        <v>0</v>
      </c>
    </row>
    <row r="13" spans="1:14" ht="15.75" customHeight="1">
      <c r="A13" s="41">
        <v>11</v>
      </c>
      <c r="B13" s="104" t="s">
        <v>102</v>
      </c>
      <c r="C13" s="30">
        <v>8866</v>
      </c>
      <c r="D13" s="30">
        <v>9344</v>
      </c>
      <c r="E13" s="30">
        <v>9336</v>
      </c>
      <c r="F13" s="30"/>
      <c r="G13" s="30"/>
      <c r="H13" s="30"/>
      <c r="I13" s="100">
        <f t="shared" si="0"/>
        <v>3.0967844656587303E-3</v>
      </c>
      <c r="J13" s="100">
        <f t="shared" si="1"/>
        <v>5.3011504624407853E-2</v>
      </c>
      <c r="K13" s="97">
        <f t="shared" si="2"/>
        <v>470</v>
      </c>
      <c r="L13" s="101">
        <f t="shared" si="4"/>
        <v>1.0637094036437705E-2</v>
      </c>
      <c r="M13" s="43">
        <f t="shared" si="3"/>
        <v>-8</v>
      </c>
      <c r="N13" s="43">
        <f t="shared" si="5"/>
        <v>0</v>
      </c>
    </row>
    <row r="14" spans="1:14">
      <c r="A14" s="41">
        <v>12</v>
      </c>
      <c r="B14" s="104" t="s">
        <v>103</v>
      </c>
      <c r="C14" s="30">
        <v>14895</v>
      </c>
      <c r="D14" s="30">
        <v>15204</v>
      </c>
      <c r="E14" s="30">
        <v>15321</v>
      </c>
      <c r="F14" s="30"/>
      <c r="G14" s="30"/>
      <c r="H14" s="30"/>
      <c r="I14" s="100">
        <f t="shared" si="0"/>
        <v>5.0820302911693876E-3</v>
      </c>
      <c r="J14" s="100">
        <f t="shared" si="1"/>
        <v>2.8600201409869085E-2</v>
      </c>
      <c r="K14" s="97">
        <f t="shared" si="2"/>
        <v>426</v>
      </c>
      <c r="L14" s="101">
        <f t="shared" si="4"/>
        <v>9.6412809777073668E-3</v>
      </c>
      <c r="M14" s="43">
        <f t="shared" si="3"/>
        <v>117</v>
      </c>
      <c r="N14" s="43">
        <f t="shared" si="5"/>
        <v>0</v>
      </c>
    </row>
    <row r="15" spans="1:14">
      <c r="A15" s="41">
        <v>13</v>
      </c>
      <c r="B15" s="104" t="s">
        <v>104</v>
      </c>
      <c r="C15" s="30">
        <v>15159</v>
      </c>
      <c r="D15" s="30">
        <v>15584</v>
      </c>
      <c r="E15" s="30">
        <v>15625</v>
      </c>
      <c r="F15" s="30"/>
      <c r="G15" s="30"/>
      <c r="H15" s="30"/>
      <c r="I15" s="100">
        <f t="shared" si="0"/>
        <v>5.1828681743699293E-3</v>
      </c>
      <c r="J15" s="100">
        <f t="shared" si="1"/>
        <v>3.0740814037865296E-2</v>
      </c>
      <c r="K15" s="97">
        <f t="shared" si="2"/>
        <v>466</v>
      </c>
      <c r="L15" s="101">
        <f t="shared" si="4"/>
        <v>1.0546565576553129E-2</v>
      </c>
      <c r="M15" s="43">
        <f t="shared" si="3"/>
        <v>41</v>
      </c>
      <c r="N15" s="43">
        <f t="shared" si="5"/>
        <v>0</v>
      </c>
    </row>
    <row r="16" spans="1:14">
      <c r="A16" s="41">
        <v>14</v>
      </c>
      <c r="B16" s="104" t="s">
        <v>105</v>
      </c>
      <c r="C16" s="30">
        <v>15211</v>
      </c>
      <c r="D16" s="30">
        <v>14412</v>
      </c>
      <c r="E16" s="30">
        <v>14419</v>
      </c>
      <c r="F16" s="30"/>
      <c r="G16" s="30"/>
      <c r="H16" s="30"/>
      <c r="I16" s="100">
        <f t="shared" si="0"/>
        <v>4.7828336771993602E-3</v>
      </c>
      <c r="J16" s="100">
        <f t="shared" si="1"/>
        <v>-5.2067582670435868E-2</v>
      </c>
      <c r="K16" s="97">
        <f t="shared" si="2"/>
        <v>-792</v>
      </c>
      <c r="L16" s="101">
        <f t="shared" si="4"/>
        <v>-1.7924635057146091E-2</v>
      </c>
      <c r="M16" s="43">
        <f t="shared" si="3"/>
        <v>7</v>
      </c>
      <c r="N16" s="43">
        <f t="shared" si="5"/>
        <v>0</v>
      </c>
    </row>
    <row r="17" spans="1:14">
      <c r="A17" s="41">
        <v>15</v>
      </c>
      <c r="B17" s="104" t="s">
        <v>106</v>
      </c>
      <c r="C17" s="30">
        <v>12585</v>
      </c>
      <c r="D17" s="30">
        <v>12833</v>
      </c>
      <c r="E17" s="30">
        <v>12750</v>
      </c>
      <c r="F17" s="30"/>
      <c r="G17" s="30"/>
      <c r="H17" s="30"/>
      <c r="I17" s="100">
        <f t="shared" si="0"/>
        <v>4.2292204302858622E-3</v>
      </c>
      <c r="J17" s="100">
        <f t="shared" si="1"/>
        <v>1.3110846245530394E-2</v>
      </c>
      <c r="K17" s="97">
        <f t="shared" si="2"/>
        <v>165</v>
      </c>
      <c r="L17" s="101">
        <f t="shared" si="4"/>
        <v>3.7342989702387687E-3</v>
      </c>
      <c r="M17" s="43">
        <f t="shared" si="3"/>
        <v>-83</v>
      </c>
      <c r="N17" s="43">
        <f t="shared" si="5"/>
        <v>0</v>
      </c>
    </row>
    <row r="18" spans="1:14">
      <c r="A18" s="41">
        <v>16</v>
      </c>
      <c r="B18" s="104" t="s">
        <v>107</v>
      </c>
      <c r="C18" s="30">
        <v>78380</v>
      </c>
      <c r="D18" s="30">
        <v>78485</v>
      </c>
      <c r="E18" s="30">
        <v>78516</v>
      </c>
      <c r="F18" s="30"/>
      <c r="G18" s="30"/>
      <c r="H18" s="30"/>
      <c r="I18" s="100">
        <f t="shared" si="0"/>
        <v>2.6044036965045078E-2</v>
      </c>
      <c r="J18" s="100">
        <f t="shared" si="1"/>
        <v>1.735136514416943E-3</v>
      </c>
      <c r="K18" s="97">
        <f t="shared" si="2"/>
        <v>136</v>
      </c>
      <c r="L18" s="101">
        <f t="shared" si="4"/>
        <v>3.0779676360755911E-3</v>
      </c>
      <c r="M18" s="43">
        <f t="shared" si="3"/>
        <v>31</v>
      </c>
      <c r="N18" s="43">
        <f t="shared" si="5"/>
        <v>0</v>
      </c>
    </row>
    <row r="19" spans="1:14">
      <c r="A19" s="41">
        <v>17</v>
      </c>
      <c r="B19" s="104" t="s">
        <v>108</v>
      </c>
      <c r="C19" s="30">
        <v>23519</v>
      </c>
      <c r="D19" s="30">
        <v>23468</v>
      </c>
      <c r="E19" s="30">
        <v>23474</v>
      </c>
      <c r="F19" s="30"/>
      <c r="G19" s="30"/>
      <c r="H19" s="30"/>
      <c r="I19" s="100">
        <f t="shared" si="0"/>
        <v>7.7864094416102217E-3</v>
      </c>
      <c r="J19" s="100">
        <f t="shared" si="1"/>
        <v>-1.9133466558952335E-3</v>
      </c>
      <c r="K19" s="97">
        <f t="shared" si="2"/>
        <v>-45</v>
      </c>
      <c r="L19" s="101">
        <f t="shared" si="4"/>
        <v>-1.0184451737014824E-3</v>
      </c>
      <c r="M19" s="43">
        <f t="shared" si="3"/>
        <v>6</v>
      </c>
      <c r="N19" s="43">
        <f t="shared" si="5"/>
        <v>0</v>
      </c>
    </row>
    <row r="20" spans="1:14">
      <c r="A20" s="41">
        <v>18</v>
      </c>
      <c r="B20" s="104" t="s">
        <v>109</v>
      </c>
      <c r="C20" s="30">
        <v>9734</v>
      </c>
      <c r="D20" s="30">
        <v>10046</v>
      </c>
      <c r="E20" s="30">
        <v>9994</v>
      </c>
      <c r="F20" s="30"/>
      <c r="G20" s="30"/>
      <c r="H20" s="30"/>
      <c r="I20" s="100">
        <f t="shared" si="0"/>
        <v>3.3150454102177968E-3</v>
      </c>
      <c r="J20" s="100">
        <f t="shared" si="1"/>
        <v>2.6710499280871172E-2</v>
      </c>
      <c r="K20" s="97">
        <f t="shared" si="2"/>
        <v>260</v>
      </c>
      <c r="L20" s="101">
        <f t="shared" si="4"/>
        <v>5.8843498924974541E-3</v>
      </c>
      <c r="M20" s="43">
        <f t="shared" si="3"/>
        <v>-52</v>
      </c>
      <c r="N20" s="43">
        <f t="shared" si="5"/>
        <v>0</v>
      </c>
    </row>
    <row r="21" spans="1:14">
      <c r="A21" s="41">
        <v>19</v>
      </c>
      <c r="B21" s="104" t="s">
        <v>110</v>
      </c>
      <c r="C21" s="30">
        <v>19692</v>
      </c>
      <c r="D21" s="30">
        <v>19673</v>
      </c>
      <c r="E21" s="30">
        <v>19629</v>
      </c>
      <c r="F21" s="30"/>
      <c r="G21" s="30"/>
      <c r="H21" s="30"/>
      <c r="I21" s="100">
        <f t="shared" si="0"/>
        <v>6.5110092412612695E-3</v>
      </c>
      <c r="J21" s="100">
        <f t="shared" si="1"/>
        <v>-3.1992687385740404E-3</v>
      </c>
      <c r="K21" s="97">
        <f t="shared" si="2"/>
        <v>-63</v>
      </c>
      <c r="L21" s="101">
        <f t="shared" si="4"/>
        <v>-1.4258232431820753E-3</v>
      </c>
      <c r="M21" s="43">
        <f t="shared" si="3"/>
        <v>-44</v>
      </c>
      <c r="N21" s="43">
        <f t="shared" si="5"/>
        <v>0</v>
      </c>
    </row>
    <row r="22" spans="1:14">
      <c r="A22" s="41">
        <v>20</v>
      </c>
      <c r="B22" s="104" t="s">
        <v>111</v>
      </c>
      <c r="C22" s="30">
        <v>35365</v>
      </c>
      <c r="D22" s="30">
        <v>35641</v>
      </c>
      <c r="E22" s="30">
        <v>35588</v>
      </c>
      <c r="F22" s="30"/>
      <c r="G22" s="30"/>
      <c r="H22" s="30"/>
      <c r="I22" s="100">
        <f t="shared" si="0"/>
        <v>1.1804666405726531E-2</v>
      </c>
      <c r="J22" s="100">
        <f t="shared" si="1"/>
        <v>6.3056694471935529E-3</v>
      </c>
      <c r="K22" s="97">
        <f t="shared" si="2"/>
        <v>223</v>
      </c>
      <c r="L22" s="101">
        <f t="shared" si="4"/>
        <v>5.0469616385651235E-3</v>
      </c>
      <c r="M22" s="43">
        <f t="shared" si="3"/>
        <v>-53</v>
      </c>
      <c r="N22" s="43">
        <f t="shared" si="5"/>
        <v>0</v>
      </c>
    </row>
    <row r="23" spans="1:14">
      <c r="A23" s="41">
        <v>21</v>
      </c>
      <c r="B23" s="104" t="s">
        <v>112</v>
      </c>
      <c r="C23" s="30">
        <v>64615</v>
      </c>
      <c r="D23" s="30">
        <v>64734</v>
      </c>
      <c r="E23" s="30">
        <v>64828</v>
      </c>
      <c r="F23" s="30"/>
      <c r="G23" s="30"/>
      <c r="H23" s="30"/>
      <c r="I23" s="100">
        <f t="shared" si="0"/>
        <v>2.1503678592515441E-2</v>
      </c>
      <c r="J23" s="100">
        <f t="shared" si="1"/>
        <v>3.2964481931440069E-3</v>
      </c>
      <c r="K23" s="97">
        <f t="shared" si="2"/>
        <v>213</v>
      </c>
      <c r="L23" s="101">
        <f t="shared" si="4"/>
        <v>4.8206404888536834E-3</v>
      </c>
      <c r="M23" s="43">
        <f t="shared" si="3"/>
        <v>94</v>
      </c>
      <c r="N23" s="43">
        <f t="shared" si="5"/>
        <v>0</v>
      </c>
    </row>
    <row r="24" spans="1:14">
      <c r="A24" s="41">
        <v>22</v>
      </c>
      <c r="B24" s="104" t="s">
        <v>113</v>
      </c>
      <c r="C24" s="30">
        <v>19214</v>
      </c>
      <c r="D24" s="30">
        <v>18955</v>
      </c>
      <c r="E24" s="30">
        <v>18957</v>
      </c>
      <c r="F24" s="30"/>
      <c r="G24" s="30"/>
      <c r="H24" s="30"/>
      <c r="I24" s="100">
        <f t="shared" si="0"/>
        <v>6.2881044468179681E-3</v>
      </c>
      <c r="J24" s="100">
        <f t="shared" si="1"/>
        <v>-1.3375663578640574E-2</v>
      </c>
      <c r="K24" s="97">
        <f t="shared" si="2"/>
        <v>-257</v>
      </c>
      <c r="L24" s="101">
        <f t="shared" si="4"/>
        <v>-5.8164535475840216E-3</v>
      </c>
      <c r="M24" s="43">
        <f t="shared" si="3"/>
        <v>2</v>
      </c>
      <c r="N24" s="43">
        <f t="shared" si="5"/>
        <v>0</v>
      </c>
    </row>
    <row r="25" spans="1:14">
      <c r="A25" s="41">
        <v>23</v>
      </c>
      <c r="B25" s="104" t="s">
        <v>114</v>
      </c>
      <c r="C25" s="30">
        <v>28922</v>
      </c>
      <c r="D25" s="30">
        <v>28849</v>
      </c>
      <c r="E25" s="30">
        <v>28985</v>
      </c>
      <c r="F25" s="30"/>
      <c r="G25" s="30"/>
      <c r="H25" s="30"/>
      <c r="I25" s="100">
        <f t="shared" si="0"/>
        <v>9.6144277781831933E-3</v>
      </c>
      <c r="J25" s="100">
        <f t="shared" si="1"/>
        <v>2.1782725952562065E-3</v>
      </c>
      <c r="K25" s="97">
        <f t="shared" si="2"/>
        <v>63</v>
      </c>
      <c r="L25" s="101">
        <f t="shared" si="4"/>
        <v>1.4258232431820753E-3</v>
      </c>
      <c r="M25" s="43">
        <f t="shared" si="3"/>
        <v>136</v>
      </c>
      <c r="N25" s="43">
        <f t="shared" si="5"/>
        <v>0</v>
      </c>
    </row>
    <row r="26" spans="1:14">
      <c r="A26" s="41">
        <v>24</v>
      </c>
      <c r="B26" s="104" t="s">
        <v>115</v>
      </c>
      <c r="C26" s="30">
        <v>13614</v>
      </c>
      <c r="D26" s="30">
        <v>15186</v>
      </c>
      <c r="E26" s="30">
        <v>15140</v>
      </c>
      <c r="F26" s="30"/>
      <c r="G26" s="30"/>
      <c r="H26" s="30"/>
      <c r="I26" s="100">
        <f t="shared" si="0"/>
        <v>5.0219919462374868E-3</v>
      </c>
      <c r="J26" s="100">
        <f t="shared" si="1"/>
        <v>0.11209049507859556</v>
      </c>
      <c r="K26" s="97">
        <f t="shared" si="2"/>
        <v>1526</v>
      </c>
      <c r="L26" s="101">
        <f t="shared" si="4"/>
        <v>3.4536607445965824E-2</v>
      </c>
      <c r="M26" s="43">
        <f t="shared" si="3"/>
        <v>-46</v>
      </c>
      <c r="N26" s="43">
        <f t="shared" si="5"/>
        <v>0</v>
      </c>
    </row>
    <row r="27" spans="1:14">
      <c r="A27" s="41">
        <v>25</v>
      </c>
      <c r="B27" s="104" t="s">
        <v>116</v>
      </c>
      <c r="C27" s="30">
        <v>37473</v>
      </c>
      <c r="D27" s="30">
        <v>36406</v>
      </c>
      <c r="E27" s="30">
        <v>36517</v>
      </c>
      <c r="F27" s="30"/>
      <c r="G27" s="30"/>
      <c r="H27" s="30"/>
      <c r="I27" s="100">
        <f t="shared" si="0"/>
        <v>1.2112819015901869E-2</v>
      </c>
      <c r="J27" s="100">
        <f t="shared" si="1"/>
        <v>-2.5511701758599525E-2</v>
      </c>
      <c r="K27" s="97">
        <f t="shared" si="2"/>
        <v>-956</v>
      </c>
      <c r="L27" s="101">
        <f t="shared" si="4"/>
        <v>-2.1636301912413714E-2</v>
      </c>
      <c r="M27" s="43">
        <f t="shared" si="3"/>
        <v>111</v>
      </c>
      <c r="N27" s="43">
        <f t="shared" si="5"/>
        <v>0</v>
      </c>
    </row>
    <row r="28" spans="1:14">
      <c r="A28" s="41">
        <v>26</v>
      </c>
      <c r="B28" s="104" t="s">
        <v>117</v>
      </c>
      <c r="C28" s="30">
        <v>40766</v>
      </c>
      <c r="D28" s="30">
        <v>41033</v>
      </c>
      <c r="E28" s="30">
        <v>41062</v>
      </c>
      <c r="F28" s="30"/>
      <c r="G28" s="30"/>
      <c r="H28" s="30"/>
      <c r="I28" s="100">
        <f t="shared" si="0"/>
        <v>1.3620411710462594E-2</v>
      </c>
      <c r="J28" s="100">
        <f t="shared" si="1"/>
        <v>7.2609527547466022E-3</v>
      </c>
      <c r="K28" s="97">
        <f t="shared" si="2"/>
        <v>296</v>
      </c>
      <c r="L28" s="101">
        <f t="shared" si="4"/>
        <v>6.6991060314586402E-3</v>
      </c>
      <c r="M28" s="43">
        <f t="shared" si="3"/>
        <v>29</v>
      </c>
      <c r="N28" s="43">
        <f t="shared" si="5"/>
        <v>0</v>
      </c>
    </row>
    <row r="29" spans="1:14">
      <c r="A29" s="41">
        <v>27</v>
      </c>
      <c r="B29" s="104" t="s">
        <v>118</v>
      </c>
      <c r="C29" s="30">
        <v>53689</v>
      </c>
      <c r="D29" s="30">
        <v>53588</v>
      </c>
      <c r="E29" s="30">
        <v>54049</v>
      </c>
      <c r="F29" s="30"/>
      <c r="G29" s="30"/>
      <c r="H29" s="30"/>
      <c r="I29" s="100">
        <f t="shared" si="0"/>
        <v>1.7928245885217298E-2</v>
      </c>
      <c r="J29" s="100">
        <f t="shared" si="1"/>
        <v>6.7052841364152807E-3</v>
      </c>
      <c r="K29" s="97">
        <f t="shared" si="2"/>
        <v>360</v>
      </c>
      <c r="L29" s="101">
        <f t="shared" si="4"/>
        <v>8.1475613896118595E-3</v>
      </c>
      <c r="M29" s="43">
        <f t="shared" si="3"/>
        <v>461</v>
      </c>
      <c r="N29" s="43">
        <f t="shared" si="5"/>
        <v>0</v>
      </c>
    </row>
    <row r="30" spans="1:14">
      <c r="A30" s="41">
        <v>28</v>
      </c>
      <c r="B30" s="104" t="s">
        <v>119</v>
      </c>
      <c r="C30" s="30">
        <v>17786</v>
      </c>
      <c r="D30" s="30">
        <v>17718</v>
      </c>
      <c r="E30" s="30">
        <v>17675</v>
      </c>
      <c r="F30" s="30"/>
      <c r="G30" s="30"/>
      <c r="H30" s="30"/>
      <c r="I30" s="100">
        <f t="shared" si="0"/>
        <v>5.862860478847264E-3</v>
      </c>
      <c r="J30" s="100">
        <f t="shared" si="1"/>
        <v>-6.2408636005847297E-3</v>
      </c>
      <c r="K30" s="97">
        <f t="shared" si="2"/>
        <v>-111</v>
      </c>
      <c r="L30" s="101">
        <f t="shared" si="4"/>
        <v>-2.51216476179699E-3</v>
      </c>
      <c r="M30" s="43">
        <f t="shared" si="3"/>
        <v>-43</v>
      </c>
      <c r="N30" s="43">
        <f t="shared" si="5"/>
        <v>0</v>
      </c>
    </row>
    <row r="31" spans="1:14">
      <c r="A31" s="41">
        <v>29</v>
      </c>
      <c r="B31" s="104" t="s">
        <v>120</v>
      </c>
      <c r="C31" s="30">
        <v>7154</v>
      </c>
      <c r="D31" s="30">
        <v>6834</v>
      </c>
      <c r="E31" s="30">
        <v>6801</v>
      </c>
      <c r="F31" s="30"/>
      <c r="G31" s="30"/>
      <c r="H31" s="30"/>
      <c r="I31" s="100">
        <f t="shared" si="0"/>
        <v>2.2559159330489526E-3</v>
      </c>
      <c r="J31" s="100">
        <f t="shared" si="1"/>
        <v>-4.9343024881185353E-2</v>
      </c>
      <c r="K31" s="97">
        <f t="shared" si="2"/>
        <v>-353</v>
      </c>
      <c r="L31" s="101">
        <f t="shared" si="4"/>
        <v>-7.989136584813851E-3</v>
      </c>
      <c r="M31" s="43">
        <f t="shared" si="3"/>
        <v>-33</v>
      </c>
      <c r="N31" s="43">
        <f t="shared" si="5"/>
        <v>0</v>
      </c>
    </row>
    <row r="32" spans="1:14">
      <c r="A32" s="41">
        <v>30</v>
      </c>
      <c r="B32" s="104" t="s">
        <v>121</v>
      </c>
      <c r="C32" s="30">
        <v>23868</v>
      </c>
      <c r="D32" s="30">
        <v>21863</v>
      </c>
      <c r="E32" s="30">
        <v>21782</v>
      </c>
      <c r="F32" s="30"/>
      <c r="G32" s="30"/>
      <c r="H32" s="30"/>
      <c r="I32" s="100">
        <f t="shared" si="0"/>
        <v>7.2251670127440508E-3</v>
      </c>
      <c r="J32" s="100">
        <f t="shared" si="1"/>
        <v>-8.739735210323446E-2</v>
      </c>
      <c r="K32" s="97">
        <f t="shared" si="2"/>
        <v>-2086</v>
      </c>
      <c r="L32" s="101">
        <f t="shared" si="4"/>
        <v>-4.7210591829806497E-2</v>
      </c>
      <c r="M32" s="43">
        <f t="shared" si="3"/>
        <v>-81</v>
      </c>
      <c r="N32" s="43">
        <f t="shared" si="5"/>
        <v>0</v>
      </c>
    </row>
    <row r="33" spans="1:14">
      <c r="A33" s="41">
        <v>31</v>
      </c>
      <c r="B33" s="104" t="s">
        <v>122</v>
      </c>
      <c r="C33" s="30">
        <v>49686</v>
      </c>
      <c r="D33" s="30">
        <v>50430</v>
      </c>
      <c r="E33" s="30">
        <v>50615</v>
      </c>
      <c r="F33" s="30"/>
      <c r="G33" s="30"/>
      <c r="H33" s="30"/>
      <c r="I33" s="100">
        <f t="shared" si="0"/>
        <v>1.6789175849326973E-2</v>
      </c>
      <c r="J33" s="100">
        <f t="shared" si="1"/>
        <v>1.8697419796320894E-2</v>
      </c>
      <c r="K33" s="97">
        <f t="shared" si="2"/>
        <v>929</v>
      </c>
      <c r="L33" s="101">
        <f t="shared" si="4"/>
        <v>2.1025234808192825E-2</v>
      </c>
      <c r="M33" s="43">
        <f t="shared" si="3"/>
        <v>185</v>
      </c>
      <c r="N33" s="43">
        <f t="shared" si="5"/>
        <v>0</v>
      </c>
    </row>
    <row r="34" spans="1:14">
      <c r="A34" s="41">
        <v>32</v>
      </c>
      <c r="B34" s="104" t="s">
        <v>123</v>
      </c>
      <c r="C34" s="30">
        <v>24164</v>
      </c>
      <c r="D34" s="30">
        <v>32517</v>
      </c>
      <c r="E34" s="30">
        <v>33065</v>
      </c>
      <c r="F34" s="30"/>
      <c r="G34" s="30"/>
      <c r="H34" s="30"/>
      <c r="I34" s="100">
        <f t="shared" si="0"/>
        <v>1.0967778315874669E-2</v>
      </c>
      <c r="J34" s="100">
        <f t="shared" si="1"/>
        <v>0.36835788776692602</v>
      </c>
      <c r="K34" s="97">
        <f t="shared" si="2"/>
        <v>8901</v>
      </c>
      <c r="L34" s="101">
        <f t="shared" si="4"/>
        <v>0.20144845535815323</v>
      </c>
      <c r="M34" s="43">
        <f t="shared" si="3"/>
        <v>548</v>
      </c>
      <c r="N34" s="43">
        <f t="shared" si="5"/>
        <v>0</v>
      </c>
    </row>
    <row r="35" spans="1:14">
      <c r="A35" s="41">
        <v>33</v>
      </c>
      <c r="B35" s="104" t="s">
        <v>124</v>
      </c>
      <c r="C35" s="30">
        <v>62818</v>
      </c>
      <c r="D35" s="30">
        <v>61834</v>
      </c>
      <c r="E35" s="30">
        <v>62040</v>
      </c>
      <c r="F35" s="30"/>
      <c r="G35" s="30"/>
      <c r="H35" s="30"/>
      <c r="I35" s="100">
        <f t="shared" si="0"/>
        <v>2.0578889058426267E-2</v>
      </c>
      <c r="J35" s="100">
        <f t="shared" si="1"/>
        <v>-1.238498519532618E-2</v>
      </c>
      <c r="K35" s="97">
        <f t="shared" si="2"/>
        <v>-778</v>
      </c>
      <c r="L35" s="101">
        <f t="shared" si="4"/>
        <v>-1.7607785447550074E-2</v>
      </c>
      <c r="M35" s="43">
        <f t="shared" si="3"/>
        <v>206</v>
      </c>
      <c r="N35" s="43">
        <f t="shared" si="5"/>
        <v>0</v>
      </c>
    </row>
    <row r="36" spans="1:14">
      <c r="A36" s="41">
        <v>34</v>
      </c>
      <c r="B36" s="104" t="s">
        <v>125</v>
      </c>
      <c r="C36" s="30">
        <v>340376</v>
      </c>
      <c r="D36" s="30">
        <v>344232</v>
      </c>
      <c r="E36" s="30">
        <v>344667</v>
      </c>
      <c r="F36" s="30"/>
      <c r="G36" s="30"/>
      <c r="H36" s="30"/>
      <c r="I36" s="100">
        <f t="shared" si="0"/>
        <v>0.11432727200355586</v>
      </c>
      <c r="J36" s="100">
        <f t="shared" si="1"/>
        <v>1.2606646767104613E-2</v>
      </c>
      <c r="K36" s="97">
        <f t="shared" si="2"/>
        <v>4291</v>
      </c>
      <c r="L36" s="101">
        <f t="shared" si="4"/>
        <v>9.7114405341179127E-2</v>
      </c>
      <c r="M36" s="43">
        <f t="shared" si="3"/>
        <v>435</v>
      </c>
      <c r="N36" s="43">
        <f t="shared" si="5"/>
        <v>0</v>
      </c>
    </row>
    <row r="37" spans="1:14">
      <c r="A37" s="41">
        <v>35</v>
      </c>
      <c r="B37" s="104" t="s">
        <v>126</v>
      </c>
      <c r="C37" s="30">
        <v>159881</v>
      </c>
      <c r="D37" s="30">
        <v>165330</v>
      </c>
      <c r="E37" s="30">
        <v>165832</v>
      </c>
      <c r="F37" s="30"/>
      <c r="G37" s="30"/>
      <c r="H37" s="30"/>
      <c r="I37" s="100">
        <f t="shared" si="0"/>
        <v>5.5007065285895301E-2</v>
      </c>
      <c r="J37" s="100">
        <f t="shared" si="1"/>
        <v>3.7221433441121832E-2</v>
      </c>
      <c r="K37" s="97">
        <f t="shared" si="2"/>
        <v>5951</v>
      </c>
      <c r="L37" s="101">
        <f t="shared" si="4"/>
        <v>0.13468371619327826</v>
      </c>
      <c r="M37" s="43">
        <f t="shared" si="3"/>
        <v>502</v>
      </c>
      <c r="N37" s="43">
        <f t="shared" si="5"/>
        <v>0</v>
      </c>
    </row>
    <row r="38" spans="1:14">
      <c r="A38" s="41">
        <v>36</v>
      </c>
      <c r="B38" s="104" t="s">
        <v>127</v>
      </c>
      <c r="C38" s="30">
        <v>13351</v>
      </c>
      <c r="D38" s="30">
        <v>12741</v>
      </c>
      <c r="E38" s="30">
        <v>12913</v>
      </c>
      <c r="F38" s="30"/>
      <c r="G38" s="30"/>
      <c r="H38" s="30"/>
      <c r="I38" s="100">
        <f t="shared" si="0"/>
        <v>4.283288111080889E-3</v>
      </c>
      <c r="J38" s="100">
        <f t="shared" si="1"/>
        <v>-3.2806531345966596E-2</v>
      </c>
      <c r="K38" s="97">
        <f t="shared" si="2"/>
        <v>-438</v>
      </c>
      <c r="L38" s="101">
        <f t="shared" si="4"/>
        <v>-9.9128663573610949E-3</v>
      </c>
      <c r="M38" s="43">
        <f t="shared" si="3"/>
        <v>172</v>
      </c>
      <c r="N38" s="43">
        <f t="shared" si="5"/>
        <v>0</v>
      </c>
    </row>
    <row r="39" spans="1:14">
      <c r="A39" s="41">
        <v>37</v>
      </c>
      <c r="B39" s="104" t="s">
        <v>128</v>
      </c>
      <c r="C39" s="30">
        <v>19196</v>
      </c>
      <c r="D39" s="30">
        <v>19936</v>
      </c>
      <c r="E39" s="30">
        <v>19962</v>
      </c>
      <c r="F39" s="30"/>
      <c r="G39" s="30"/>
      <c r="H39" s="30"/>
      <c r="I39" s="100">
        <f t="shared" si="0"/>
        <v>6.6214665277934412E-3</v>
      </c>
      <c r="J39" s="100">
        <f t="shared" si="1"/>
        <v>3.9904146697228589E-2</v>
      </c>
      <c r="K39" s="97">
        <f t="shared" si="2"/>
        <v>766</v>
      </c>
      <c r="L39" s="101">
        <f t="shared" si="4"/>
        <v>1.7336200067896344E-2</v>
      </c>
      <c r="M39" s="43">
        <f t="shared" si="3"/>
        <v>26</v>
      </c>
      <c r="N39" s="43">
        <f t="shared" si="5"/>
        <v>0</v>
      </c>
    </row>
    <row r="40" spans="1:14">
      <c r="A40" s="41">
        <v>38</v>
      </c>
      <c r="B40" s="104" t="s">
        <v>129</v>
      </c>
      <c r="C40" s="30">
        <v>49916</v>
      </c>
      <c r="D40" s="30">
        <v>51183</v>
      </c>
      <c r="E40" s="30">
        <v>51160</v>
      </c>
      <c r="F40" s="30"/>
      <c r="G40" s="30"/>
      <c r="H40" s="30"/>
      <c r="I40" s="100">
        <f t="shared" si="0"/>
        <v>1.6969954291248996E-2</v>
      </c>
      <c r="J40" s="100">
        <f t="shared" si="1"/>
        <v>2.4921868739482329E-2</v>
      </c>
      <c r="K40" s="97">
        <f t="shared" si="2"/>
        <v>1244</v>
      </c>
      <c r="L40" s="101">
        <f t="shared" si="4"/>
        <v>2.8154351024103203E-2</v>
      </c>
      <c r="M40" s="43">
        <f t="shared" si="3"/>
        <v>-23</v>
      </c>
      <c r="N40" s="43">
        <f t="shared" si="5"/>
        <v>0</v>
      </c>
    </row>
    <row r="41" spans="1:14">
      <c r="A41" s="41">
        <v>39</v>
      </c>
      <c r="B41" s="104" t="s">
        <v>130</v>
      </c>
      <c r="C41" s="30">
        <v>13231</v>
      </c>
      <c r="D41" s="30">
        <v>13042</v>
      </c>
      <c r="E41" s="30">
        <v>13030</v>
      </c>
      <c r="F41" s="30"/>
      <c r="G41" s="30"/>
      <c r="H41" s="30"/>
      <c r="I41" s="100">
        <f t="shared" si="0"/>
        <v>4.3220974279705709E-3</v>
      </c>
      <c r="J41" s="100">
        <f t="shared" si="1"/>
        <v>-1.5191595495427406E-2</v>
      </c>
      <c r="K41" s="97">
        <f t="shared" si="2"/>
        <v>-201</v>
      </c>
      <c r="L41" s="101">
        <f t="shared" si="4"/>
        <v>-4.5490551091999544E-3</v>
      </c>
      <c r="M41" s="43">
        <f t="shared" si="3"/>
        <v>-12</v>
      </c>
      <c r="N41" s="43">
        <f t="shared" si="5"/>
        <v>0</v>
      </c>
    </row>
    <row r="42" spans="1:14">
      <c r="A42" s="41">
        <v>40</v>
      </c>
      <c r="B42" s="104" t="s">
        <v>131</v>
      </c>
      <c r="C42" s="30">
        <v>11675</v>
      </c>
      <c r="D42" s="30">
        <v>12193</v>
      </c>
      <c r="E42" s="30">
        <v>12183</v>
      </c>
      <c r="F42" s="30"/>
      <c r="G42" s="30"/>
      <c r="H42" s="30"/>
      <c r="I42" s="100">
        <f t="shared" si="0"/>
        <v>4.0411445099743258E-3</v>
      </c>
      <c r="J42" s="100">
        <f t="shared" si="1"/>
        <v>4.3511777301927193E-2</v>
      </c>
      <c r="K42" s="97">
        <f t="shared" si="2"/>
        <v>508</v>
      </c>
      <c r="L42" s="101">
        <f t="shared" si="4"/>
        <v>1.1497114405341178E-2</v>
      </c>
      <c r="M42" s="43">
        <f t="shared" si="3"/>
        <v>-10</v>
      </c>
      <c r="N42" s="43">
        <f t="shared" si="5"/>
        <v>0</v>
      </c>
    </row>
    <row r="43" spans="1:14">
      <c r="A43" s="41">
        <v>41</v>
      </c>
      <c r="B43" s="104" t="s">
        <v>132</v>
      </c>
      <c r="C43" s="30">
        <v>57947</v>
      </c>
      <c r="D43" s="30">
        <v>58249</v>
      </c>
      <c r="E43" s="30">
        <v>58374</v>
      </c>
      <c r="F43" s="30"/>
      <c r="G43" s="30"/>
      <c r="H43" s="30"/>
      <c r="I43" s="100">
        <f t="shared" si="0"/>
        <v>1.9362863795882895E-2</v>
      </c>
      <c r="J43" s="100">
        <f t="shared" si="1"/>
        <v>7.3688025264465806E-3</v>
      </c>
      <c r="K43" s="97">
        <f t="shared" si="2"/>
        <v>427</v>
      </c>
      <c r="L43" s="101">
        <f t="shared" si="4"/>
        <v>9.6639130926785104E-3</v>
      </c>
      <c r="M43" s="43">
        <f t="shared" si="3"/>
        <v>125</v>
      </c>
      <c r="N43" s="43">
        <f t="shared" si="5"/>
        <v>0</v>
      </c>
    </row>
    <row r="44" spans="1:14">
      <c r="A44" s="41">
        <v>42</v>
      </c>
      <c r="B44" s="104" t="s">
        <v>133</v>
      </c>
      <c r="C44" s="30">
        <v>76236</v>
      </c>
      <c r="D44" s="30">
        <v>76968</v>
      </c>
      <c r="E44" s="30">
        <v>76919</v>
      </c>
      <c r="F44" s="30"/>
      <c r="G44" s="30"/>
      <c r="H44" s="30"/>
      <c r="I44" s="100">
        <f t="shared" si="0"/>
        <v>2.5514306374679076E-2</v>
      </c>
      <c r="J44" s="100">
        <f t="shared" si="1"/>
        <v>8.9590219843643428E-3</v>
      </c>
      <c r="K44" s="97">
        <f t="shared" si="2"/>
        <v>683</v>
      </c>
      <c r="L44" s="101">
        <f t="shared" si="4"/>
        <v>1.5457734525291389E-2</v>
      </c>
      <c r="M44" s="43">
        <f t="shared" si="3"/>
        <v>-49</v>
      </c>
      <c r="N44" s="43">
        <f t="shared" si="5"/>
        <v>0</v>
      </c>
    </row>
    <row r="45" spans="1:14">
      <c r="A45" s="41">
        <v>43</v>
      </c>
      <c r="B45" s="104" t="s">
        <v>134</v>
      </c>
      <c r="C45" s="30">
        <v>22670</v>
      </c>
      <c r="D45" s="30">
        <v>22347</v>
      </c>
      <c r="E45" s="30">
        <v>22888</v>
      </c>
      <c r="F45" s="30"/>
      <c r="G45" s="30"/>
      <c r="H45" s="30"/>
      <c r="I45" s="100">
        <f t="shared" si="0"/>
        <v>7.592031153598652E-3</v>
      </c>
      <c r="J45" s="100">
        <f t="shared" si="1"/>
        <v>9.616232906925452E-3</v>
      </c>
      <c r="K45" s="97">
        <f t="shared" si="2"/>
        <v>218</v>
      </c>
      <c r="L45" s="101">
        <f t="shared" si="4"/>
        <v>4.9338010637094039E-3</v>
      </c>
      <c r="M45" s="43">
        <f t="shared" si="3"/>
        <v>541</v>
      </c>
      <c r="N45" s="43">
        <f t="shared" si="5"/>
        <v>0</v>
      </c>
    </row>
    <row r="46" spans="1:14">
      <c r="A46" s="41">
        <v>44</v>
      </c>
      <c r="B46" s="104" t="s">
        <v>135</v>
      </c>
      <c r="C46" s="30">
        <v>38203</v>
      </c>
      <c r="D46" s="30">
        <v>38983</v>
      </c>
      <c r="E46" s="30">
        <v>38865</v>
      </c>
      <c r="F46" s="30"/>
      <c r="G46" s="30"/>
      <c r="H46" s="30"/>
      <c r="I46" s="100">
        <f t="shared" si="0"/>
        <v>1.2891658982200786E-2</v>
      </c>
      <c r="J46" s="100">
        <f t="shared" si="1"/>
        <v>1.7328482056383005E-2</v>
      </c>
      <c r="K46" s="97">
        <f t="shared" si="2"/>
        <v>662</v>
      </c>
      <c r="L46" s="101">
        <f t="shared" si="4"/>
        <v>1.4982460110897364E-2</v>
      </c>
      <c r="M46" s="43">
        <f t="shared" si="3"/>
        <v>-118</v>
      </c>
      <c r="N46" s="43">
        <f t="shared" si="5"/>
        <v>0</v>
      </c>
    </row>
    <row r="47" spans="1:14">
      <c r="A47" s="41">
        <v>45</v>
      </c>
      <c r="B47" s="104" t="s">
        <v>136</v>
      </c>
      <c r="C47" s="30">
        <v>43983</v>
      </c>
      <c r="D47" s="30">
        <v>45960</v>
      </c>
      <c r="E47" s="30">
        <v>45806</v>
      </c>
      <c r="F47" s="30"/>
      <c r="G47" s="30"/>
      <c r="H47" s="30"/>
      <c r="I47" s="100">
        <f t="shared" si="0"/>
        <v>1.5194013414092095E-2</v>
      </c>
      <c r="J47" s="100">
        <f t="shared" si="1"/>
        <v>4.1447832116954277E-2</v>
      </c>
      <c r="K47" s="97">
        <f t="shared" si="2"/>
        <v>1823</v>
      </c>
      <c r="L47" s="101">
        <f t="shared" si="4"/>
        <v>4.1258345592395607E-2</v>
      </c>
      <c r="M47" s="43">
        <f t="shared" si="3"/>
        <v>-154</v>
      </c>
      <c r="N47" s="43">
        <f t="shared" si="5"/>
        <v>0</v>
      </c>
    </row>
    <row r="48" spans="1:14">
      <c r="A48" s="41">
        <v>46</v>
      </c>
      <c r="B48" s="104" t="s">
        <v>137</v>
      </c>
      <c r="C48" s="30">
        <v>35716</v>
      </c>
      <c r="D48" s="30">
        <v>37143</v>
      </c>
      <c r="E48" s="30">
        <v>37234</v>
      </c>
      <c r="F48" s="30"/>
      <c r="G48" s="30"/>
      <c r="H48" s="30"/>
      <c r="I48" s="100">
        <f t="shared" si="0"/>
        <v>1.2350650470687357E-2</v>
      </c>
      <c r="J48" s="100">
        <f t="shared" si="1"/>
        <v>4.2501959905924515E-2</v>
      </c>
      <c r="K48" s="97">
        <f t="shared" si="2"/>
        <v>1518</v>
      </c>
      <c r="L48" s="101">
        <f t="shared" si="4"/>
        <v>3.4355550526196675E-2</v>
      </c>
      <c r="M48" s="43">
        <f t="shared" si="3"/>
        <v>91</v>
      </c>
      <c r="N48" s="43">
        <f t="shared" si="5"/>
        <v>0</v>
      </c>
    </row>
    <row r="49" spans="1:14">
      <c r="A49" s="41">
        <v>47</v>
      </c>
      <c r="B49" s="104" t="s">
        <v>138</v>
      </c>
      <c r="C49" s="30">
        <v>28345</v>
      </c>
      <c r="D49" s="30">
        <v>28872</v>
      </c>
      <c r="E49" s="30">
        <v>28819</v>
      </c>
      <c r="F49" s="30"/>
      <c r="G49" s="30"/>
      <c r="H49" s="30"/>
      <c r="I49" s="100">
        <f t="shared" si="0"/>
        <v>9.559364986698687E-3</v>
      </c>
      <c r="J49" s="100">
        <f t="shared" si="1"/>
        <v>1.6722526018698183E-2</v>
      </c>
      <c r="K49" s="97">
        <f t="shared" si="2"/>
        <v>474</v>
      </c>
      <c r="L49" s="101">
        <f t="shared" si="4"/>
        <v>1.0727622496322281E-2</v>
      </c>
      <c r="M49" s="43">
        <f t="shared" si="3"/>
        <v>-53</v>
      </c>
      <c r="N49" s="43">
        <f t="shared" si="5"/>
        <v>0</v>
      </c>
    </row>
    <row r="50" spans="1:14">
      <c r="A50" s="41">
        <v>48</v>
      </c>
      <c r="B50" s="104" t="s">
        <v>139</v>
      </c>
      <c r="C50" s="30">
        <v>36380</v>
      </c>
      <c r="D50" s="30">
        <v>37203</v>
      </c>
      <c r="E50" s="30">
        <v>37082</v>
      </c>
      <c r="F50" s="30"/>
      <c r="G50" s="30"/>
      <c r="H50" s="30"/>
      <c r="I50" s="100">
        <f t="shared" si="0"/>
        <v>1.2300231529087085E-2</v>
      </c>
      <c r="J50" s="100">
        <f t="shared" si="1"/>
        <v>1.9296316657504121E-2</v>
      </c>
      <c r="K50" s="97">
        <f t="shared" si="2"/>
        <v>702</v>
      </c>
      <c r="L50" s="101">
        <f t="shared" si="4"/>
        <v>1.5887744709743124E-2</v>
      </c>
      <c r="M50" s="43">
        <f t="shared" si="3"/>
        <v>-121</v>
      </c>
      <c r="N50" s="43">
        <f t="shared" si="5"/>
        <v>0</v>
      </c>
    </row>
    <row r="51" spans="1:14">
      <c r="A51" s="41">
        <v>49</v>
      </c>
      <c r="B51" s="104" t="s">
        <v>140</v>
      </c>
      <c r="C51" s="30">
        <v>14901</v>
      </c>
      <c r="D51" s="30">
        <v>13396</v>
      </c>
      <c r="E51" s="30">
        <v>13371</v>
      </c>
      <c r="F51" s="30"/>
      <c r="G51" s="30"/>
      <c r="H51" s="30"/>
      <c r="I51" s="100">
        <f t="shared" si="0"/>
        <v>4.4352083430080208E-3</v>
      </c>
      <c r="J51" s="100">
        <f t="shared" si="1"/>
        <v>-0.10267767263942017</v>
      </c>
      <c r="K51" s="97">
        <f t="shared" si="2"/>
        <v>-1530</v>
      </c>
      <c r="L51" s="101">
        <f t="shared" si="4"/>
        <v>-3.4627135905850405E-2</v>
      </c>
      <c r="M51" s="43">
        <f t="shared" si="3"/>
        <v>-25</v>
      </c>
      <c r="N51" s="43">
        <f t="shared" si="5"/>
        <v>0</v>
      </c>
    </row>
    <row r="52" spans="1:14">
      <c r="A52" s="41">
        <v>50</v>
      </c>
      <c r="B52" s="104" t="s">
        <v>141</v>
      </c>
      <c r="C52" s="30">
        <v>12056</v>
      </c>
      <c r="D52" s="30">
        <v>12091</v>
      </c>
      <c r="E52" s="30">
        <v>12062</v>
      </c>
      <c r="F52" s="30"/>
      <c r="G52" s="30"/>
      <c r="H52" s="30"/>
      <c r="I52" s="100">
        <f t="shared" si="0"/>
        <v>4.0010083788320052E-3</v>
      </c>
      <c r="J52" s="100">
        <f t="shared" si="1"/>
        <v>4.976775049767751E-4</v>
      </c>
      <c r="K52" s="97">
        <f t="shared" si="2"/>
        <v>6</v>
      </c>
      <c r="L52" s="101">
        <f t="shared" si="4"/>
        <v>1.3579268982686431E-4</v>
      </c>
      <c r="M52" s="43">
        <f t="shared" si="3"/>
        <v>-29</v>
      </c>
      <c r="N52" s="43">
        <f t="shared" si="5"/>
        <v>0</v>
      </c>
    </row>
    <row r="53" spans="1:14">
      <c r="A53" s="41">
        <v>51</v>
      </c>
      <c r="B53" s="104" t="s">
        <v>142</v>
      </c>
      <c r="C53" s="30">
        <v>13321</v>
      </c>
      <c r="D53" s="30">
        <v>14677</v>
      </c>
      <c r="E53" s="30">
        <v>14678</v>
      </c>
      <c r="F53" s="30"/>
      <c r="G53" s="30"/>
      <c r="H53" s="30"/>
      <c r="I53" s="100">
        <f t="shared" si="0"/>
        <v>4.8687449000577162E-3</v>
      </c>
      <c r="J53" s="100">
        <f t="shared" si="1"/>
        <v>0.10186922903685909</v>
      </c>
      <c r="K53" s="97">
        <f t="shared" si="2"/>
        <v>1357</v>
      </c>
      <c r="L53" s="101">
        <f t="shared" si="4"/>
        <v>3.0711780015842481E-2</v>
      </c>
      <c r="M53" s="43">
        <f t="shared" si="3"/>
        <v>1</v>
      </c>
      <c r="N53" s="43">
        <f t="shared" si="5"/>
        <v>0</v>
      </c>
    </row>
    <row r="54" spans="1:14">
      <c r="A54" s="41">
        <v>52</v>
      </c>
      <c r="B54" s="104" t="s">
        <v>143</v>
      </c>
      <c r="C54" s="30">
        <v>25194</v>
      </c>
      <c r="D54" s="30">
        <v>25397</v>
      </c>
      <c r="E54" s="30">
        <v>25370</v>
      </c>
      <c r="F54" s="30"/>
      <c r="G54" s="30"/>
      <c r="H54" s="30"/>
      <c r="I54" s="100">
        <f t="shared" si="0"/>
        <v>8.4153193973609663E-3</v>
      </c>
      <c r="J54" s="100">
        <f t="shared" si="1"/>
        <v>6.9857902675240138E-3</v>
      </c>
      <c r="K54" s="97">
        <f t="shared" si="2"/>
        <v>176</v>
      </c>
      <c r="L54" s="101">
        <f t="shared" si="4"/>
        <v>3.9832522349213537E-3</v>
      </c>
      <c r="M54" s="43">
        <f t="shared" si="3"/>
        <v>-27</v>
      </c>
      <c r="N54" s="43">
        <f t="shared" si="5"/>
        <v>0</v>
      </c>
    </row>
    <row r="55" spans="1:14">
      <c r="A55" s="41">
        <v>53</v>
      </c>
      <c r="B55" s="104" t="s">
        <v>144</v>
      </c>
      <c r="C55" s="30">
        <v>14963</v>
      </c>
      <c r="D55" s="30">
        <v>15815</v>
      </c>
      <c r="E55" s="30">
        <v>15764</v>
      </c>
      <c r="F55" s="30"/>
      <c r="G55" s="30"/>
      <c r="H55" s="30"/>
      <c r="I55" s="100">
        <f t="shared" si="0"/>
        <v>5.228974969649124E-3</v>
      </c>
      <c r="J55" s="100">
        <f t="shared" si="1"/>
        <v>5.3532045712758138E-2</v>
      </c>
      <c r="K55" s="97">
        <f t="shared" si="2"/>
        <v>801</v>
      </c>
      <c r="L55" s="101">
        <f t="shared" si="4"/>
        <v>1.8128324091886385E-2</v>
      </c>
      <c r="M55" s="43">
        <f t="shared" si="3"/>
        <v>-51</v>
      </c>
      <c r="N55" s="43">
        <f t="shared" si="5"/>
        <v>0</v>
      </c>
    </row>
    <row r="56" spans="1:14">
      <c r="A56" s="41">
        <v>54</v>
      </c>
      <c r="B56" s="104" t="s">
        <v>145</v>
      </c>
      <c r="C56" s="30">
        <v>29941</v>
      </c>
      <c r="D56" s="30">
        <v>29772</v>
      </c>
      <c r="E56" s="30">
        <v>29844</v>
      </c>
      <c r="F56" s="30"/>
      <c r="G56" s="30"/>
      <c r="H56" s="30"/>
      <c r="I56" s="100">
        <f t="shared" si="0"/>
        <v>9.8993611389373553E-3</v>
      </c>
      <c r="J56" s="100">
        <f t="shared" si="1"/>
        <v>-3.2397047526802713E-3</v>
      </c>
      <c r="K56" s="97">
        <f t="shared" si="2"/>
        <v>-97</v>
      </c>
      <c r="L56" s="101">
        <f t="shared" si="4"/>
        <v>-2.1953151522009734E-3</v>
      </c>
      <c r="M56" s="43">
        <f t="shared" si="3"/>
        <v>72</v>
      </c>
      <c r="N56" s="43">
        <f t="shared" si="5"/>
        <v>0</v>
      </c>
    </row>
    <row r="57" spans="1:14">
      <c r="A57" s="41">
        <v>55</v>
      </c>
      <c r="B57" s="104" t="s">
        <v>146</v>
      </c>
      <c r="C57" s="30">
        <v>52960</v>
      </c>
      <c r="D57" s="30">
        <v>53952</v>
      </c>
      <c r="E57" s="30">
        <v>53969</v>
      </c>
      <c r="F57" s="30"/>
      <c r="G57" s="30"/>
      <c r="H57" s="30"/>
      <c r="I57" s="100">
        <f t="shared" si="0"/>
        <v>1.7901709600164524E-2</v>
      </c>
      <c r="J57" s="100">
        <f t="shared" si="1"/>
        <v>1.9052114803625377E-2</v>
      </c>
      <c r="K57" s="97">
        <f t="shared" si="2"/>
        <v>1009</v>
      </c>
      <c r="L57" s="101">
        <f t="shared" si="4"/>
        <v>2.283580400588435E-2</v>
      </c>
      <c r="M57" s="43">
        <f t="shared" si="3"/>
        <v>17</v>
      </c>
      <c r="N57" s="43">
        <f t="shared" si="5"/>
        <v>0</v>
      </c>
    </row>
    <row r="58" spans="1:14">
      <c r="A58" s="41">
        <v>56</v>
      </c>
      <c r="B58" s="104" t="s">
        <v>147</v>
      </c>
      <c r="C58" s="30">
        <v>14895</v>
      </c>
      <c r="D58" s="30">
        <v>15008</v>
      </c>
      <c r="E58" s="30">
        <v>14980</v>
      </c>
      <c r="F58" s="30"/>
      <c r="G58" s="30"/>
      <c r="H58" s="30"/>
      <c r="I58" s="100">
        <f t="shared" si="0"/>
        <v>4.9689193761319386E-3</v>
      </c>
      <c r="J58" s="100">
        <f t="shared" si="1"/>
        <v>5.7066129573682444E-3</v>
      </c>
      <c r="K58" s="97">
        <f t="shared" si="2"/>
        <v>85</v>
      </c>
      <c r="L58" s="101">
        <f t="shared" si="4"/>
        <v>1.9237297725472446E-3</v>
      </c>
      <c r="M58" s="43">
        <f t="shared" si="3"/>
        <v>-28</v>
      </c>
      <c r="N58" s="43">
        <f t="shared" si="5"/>
        <v>0</v>
      </c>
    </row>
    <row r="59" spans="1:14">
      <c r="A59" s="41">
        <v>57</v>
      </c>
      <c r="B59" s="104" t="s">
        <v>148</v>
      </c>
      <c r="C59" s="30">
        <v>10028</v>
      </c>
      <c r="D59" s="30">
        <v>9938</v>
      </c>
      <c r="E59" s="30">
        <v>9931</v>
      </c>
      <c r="F59" s="30"/>
      <c r="G59" s="30"/>
      <c r="H59" s="30"/>
      <c r="I59" s="100">
        <f t="shared" si="0"/>
        <v>3.2941480857387371E-3</v>
      </c>
      <c r="J59" s="100">
        <f t="shared" si="1"/>
        <v>-9.6729158356601511E-3</v>
      </c>
      <c r="K59" s="97">
        <f t="shared" si="2"/>
        <v>-97</v>
      </c>
      <c r="L59" s="101">
        <f t="shared" si="4"/>
        <v>-2.1953151522009734E-3</v>
      </c>
      <c r="M59" s="43">
        <f t="shared" si="3"/>
        <v>-7</v>
      </c>
      <c r="N59" s="43">
        <f t="shared" si="5"/>
        <v>0</v>
      </c>
    </row>
    <row r="60" spans="1:14">
      <c r="A60" s="41">
        <v>58</v>
      </c>
      <c r="B60" s="104" t="s">
        <v>149</v>
      </c>
      <c r="C60" s="30">
        <v>29040</v>
      </c>
      <c r="D60" s="30">
        <v>29693</v>
      </c>
      <c r="E60" s="30">
        <v>29480</v>
      </c>
      <c r="F60" s="30"/>
      <c r="G60" s="30"/>
      <c r="H60" s="30"/>
      <c r="I60" s="100">
        <f t="shared" si="0"/>
        <v>9.7786210419472334E-3</v>
      </c>
      <c r="J60" s="100">
        <f t="shared" si="1"/>
        <v>1.5151515151515152E-2</v>
      </c>
      <c r="K60" s="97">
        <f t="shared" si="2"/>
        <v>440</v>
      </c>
      <c r="L60" s="101">
        <f t="shared" si="4"/>
        <v>9.9581305873033838E-3</v>
      </c>
      <c r="M60" s="43">
        <f t="shared" si="3"/>
        <v>-213</v>
      </c>
      <c r="N60" s="43">
        <f t="shared" si="5"/>
        <v>0</v>
      </c>
    </row>
    <row r="61" spans="1:14">
      <c r="A61" s="41">
        <v>59</v>
      </c>
      <c r="B61" s="104" t="s">
        <v>150</v>
      </c>
      <c r="C61" s="30">
        <v>27906</v>
      </c>
      <c r="D61" s="30">
        <v>28025</v>
      </c>
      <c r="E61" s="30">
        <v>27953</v>
      </c>
      <c r="F61" s="30"/>
      <c r="G61" s="30"/>
      <c r="H61" s="30"/>
      <c r="I61" s="100">
        <f t="shared" si="0"/>
        <v>9.2721097010024078E-3</v>
      </c>
      <c r="J61" s="100">
        <f t="shared" si="1"/>
        <v>1.6842256145631763E-3</v>
      </c>
      <c r="K61" s="97">
        <f t="shared" si="2"/>
        <v>47</v>
      </c>
      <c r="L61" s="101">
        <f t="shared" si="4"/>
        <v>1.0637094036437705E-3</v>
      </c>
      <c r="M61" s="43">
        <f t="shared" si="3"/>
        <v>-72</v>
      </c>
      <c r="N61" s="43">
        <f t="shared" si="5"/>
        <v>0</v>
      </c>
    </row>
    <row r="62" spans="1:14">
      <c r="A62" s="41">
        <v>60</v>
      </c>
      <c r="B62" s="104" t="s">
        <v>151</v>
      </c>
      <c r="C62" s="30">
        <v>25097</v>
      </c>
      <c r="D62" s="30">
        <v>24494</v>
      </c>
      <c r="E62" s="30">
        <v>24447</v>
      </c>
      <c r="F62" s="30"/>
      <c r="G62" s="30"/>
      <c r="H62" s="30"/>
      <c r="I62" s="100">
        <f t="shared" si="0"/>
        <v>8.1091570085645853E-3</v>
      </c>
      <c r="J62" s="100">
        <f t="shared" si="1"/>
        <v>-2.5899509901581862E-2</v>
      </c>
      <c r="K62" s="97">
        <f t="shared" si="2"/>
        <v>-650</v>
      </c>
      <c r="L62" s="101">
        <f t="shared" si="4"/>
        <v>-1.4710874731243634E-2</v>
      </c>
      <c r="M62" s="43">
        <f t="shared" si="3"/>
        <v>-47</v>
      </c>
      <c r="N62" s="43">
        <f t="shared" si="5"/>
        <v>0</v>
      </c>
    </row>
    <row r="63" spans="1:14">
      <c r="A63" s="41">
        <v>61</v>
      </c>
      <c r="B63" s="104" t="s">
        <v>152</v>
      </c>
      <c r="C63" s="30">
        <v>36307</v>
      </c>
      <c r="D63" s="30">
        <v>36901</v>
      </c>
      <c r="E63" s="30">
        <v>36975</v>
      </c>
      <c r="F63" s="30"/>
      <c r="G63" s="30"/>
      <c r="H63" s="30"/>
      <c r="I63" s="100">
        <f t="shared" si="0"/>
        <v>1.2264739247829001E-2</v>
      </c>
      <c r="J63" s="100">
        <f t="shared" si="1"/>
        <v>1.8398655906574489E-2</v>
      </c>
      <c r="K63" s="97">
        <f t="shared" si="2"/>
        <v>668</v>
      </c>
      <c r="L63" s="101">
        <f t="shared" si="4"/>
        <v>1.5118252800724227E-2</v>
      </c>
      <c r="M63" s="43">
        <f t="shared" si="3"/>
        <v>74</v>
      </c>
      <c r="N63" s="43">
        <f t="shared" si="5"/>
        <v>0</v>
      </c>
    </row>
    <row r="64" spans="1:14">
      <c r="A64" s="41">
        <v>62</v>
      </c>
      <c r="B64" s="104" t="s">
        <v>153</v>
      </c>
      <c r="C64" s="30">
        <v>10765</v>
      </c>
      <c r="D64" s="30">
        <v>11647</v>
      </c>
      <c r="E64" s="30">
        <v>11669</v>
      </c>
      <c r="F64" s="30"/>
      <c r="G64" s="30"/>
      <c r="H64" s="30"/>
      <c r="I64" s="100">
        <f t="shared" si="0"/>
        <v>3.8706488785102528E-3</v>
      </c>
      <c r="J64" s="100">
        <f t="shared" si="1"/>
        <v>8.3975847654435665E-2</v>
      </c>
      <c r="K64" s="97">
        <f t="shared" si="2"/>
        <v>904</v>
      </c>
      <c r="L64" s="101">
        <f t="shared" si="4"/>
        <v>2.0459431933914224E-2</v>
      </c>
      <c r="M64" s="43">
        <f t="shared" si="3"/>
        <v>22</v>
      </c>
      <c r="N64" s="43">
        <f t="shared" si="5"/>
        <v>0</v>
      </c>
    </row>
    <row r="65" spans="1:14">
      <c r="A65" s="41">
        <v>63</v>
      </c>
      <c r="B65" s="104" t="s">
        <v>154</v>
      </c>
      <c r="C65" s="30">
        <v>50001</v>
      </c>
      <c r="D65" s="30">
        <v>47716</v>
      </c>
      <c r="E65" s="30">
        <v>47699</v>
      </c>
      <c r="F65" s="30"/>
      <c r="G65" s="30"/>
      <c r="H65" s="30"/>
      <c r="I65" s="100">
        <f t="shared" si="0"/>
        <v>1.5821928259153361E-2</v>
      </c>
      <c r="J65" s="100">
        <f t="shared" si="1"/>
        <v>-4.6039079218415629E-2</v>
      </c>
      <c r="K65" s="97">
        <f t="shared" si="2"/>
        <v>-2302</v>
      </c>
      <c r="L65" s="101">
        <f t="shared" si="4"/>
        <v>-5.2099128663573614E-2</v>
      </c>
      <c r="M65" s="43">
        <f t="shared" si="3"/>
        <v>-17</v>
      </c>
      <c r="N65" s="43">
        <f t="shared" si="5"/>
        <v>0</v>
      </c>
    </row>
    <row r="66" spans="1:14">
      <c r="A66" s="41">
        <v>64</v>
      </c>
      <c r="B66" s="104" t="s">
        <v>155</v>
      </c>
      <c r="C66" s="30">
        <v>12838</v>
      </c>
      <c r="D66" s="30">
        <v>12960</v>
      </c>
      <c r="E66" s="30">
        <v>12933</v>
      </c>
      <c r="F66" s="30"/>
      <c r="G66" s="30"/>
      <c r="H66" s="30"/>
      <c r="I66" s="100">
        <f t="shared" si="0"/>
        <v>4.2899221823440824E-3</v>
      </c>
      <c r="J66" s="100">
        <f t="shared" si="1"/>
        <v>7.3999065274964948E-3</v>
      </c>
      <c r="K66" s="97">
        <f t="shared" si="2"/>
        <v>95</v>
      </c>
      <c r="L66" s="101">
        <f t="shared" si="4"/>
        <v>2.1500509222586849E-3</v>
      </c>
      <c r="M66" s="43">
        <f t="shared" si="3"/>
        <v>-27</v>
      </c>
      <c r="N66" s="43">
        <f t="shared" si="5"/>
        <v>0</v>
      </c>
    </row>
    <row r="67" spans="1:14">
      <c r="A67" s="41">
        <v>65</v>
      </c>
      <c r="B67" s="104" t="s">
        <v>156</v>
      </c>
      <c r="C67" s="30">
        <v>37819</v>
      </c>
      <c r="D67" s="30">
        <v>37351</v>
      </c>
      <c r="E67" s="30">
        <v>37311</v>
      </c>
      <c r="F67" s="30"/>
      <c r="G67" s="30"/>
      <c r="H67" s="30"/>
      <c r="I67" s="100">
        <f t="shared" ref="I67:I84" si="6">E67/$E$84</f>
        <v>1.2376191645050652E-2</v>
      </c>
      <c r="J67" s="100">
        <f t="shared" ref="J67:J84" si="7">(E67-C67)/C67</f>
        <v>-1.3432401702847775E-2</v>
      </c>
      <c r="K67" s="97">
        <f t="shared" ref="K67:K84" si="8">E67-C67</f>
        <v>-508</v>
      </c>
      <c r="L67" s="101">
        <f t="shared" si="4"/>
        <v>-1.1497114405341178E-2</v>
      </c>
      <c r="M67" s="43">
        <f t="shared" ref="M67:M84" si="9">E67-D67</f>
        <v>-40</v>
      </c>
      <c r="N67" s="43">
        <f t="shared" si="5"/>
        <v>0</v>
      </c>
    </row>
    <row r="68" spans="1:14">
      <c r="A68" s="41">
        <v>66</v>
      </c>
      <c r="B68" s="104" t="s">
        <v>157</v>
      </c>
      <c r="C68" s="30">
        <v>17089</v>
      </c>
      <c r="D68" s="30">
        <v>18090</v>
      </c>
      <c r="E68" s="30">
        <v>18016</v>
      </c>
      <c r="F68" s="30"/>
      <c r="G68" s="30"/>
      <c r="H68" s="30"/>
      <c r="I68" s="100">
        <f t="shared" si="6"/>
        <v>5.9759713938847131E-3</v>
      </c>
      <c r="J68" s="100">
        <f t="shared" si="7"/>
        <v>5.4245421031072619E-2</v>
      </c>
      <c r="K68" s="97">
        <f t="shared" si="8"/>
        <v>927</v>
      </c>
      <c r="L68" s="101">
        <f t="shared" ref="L68:L84" si="10">K68/$K$84</f>
        <v>2.0979970578250538E-2</v>
      </c>
      <c r="M68" s="43">
        <f t="shared" si="9"/>
        <v>-74</v>
      </c>
      <c r="N68" s="43">
        <f t="shared" ref="N68:N84" si="11">H68-G68</f>
        <v>0</v>
      </c>
    </row>
    <row r="69" spans="1:14">
      <c r="A69" s="41">
        <v>67</v>
      </c>
      <c r="B69" s="104" t="s">
        <v>158</v>
      </c>
      <c r="C69" s="30">
        <v>22406</v>
      </c>
      <c r="D69" s="30">
        <v>21965</v>
      </c>
      <c r="E69" s="30">
        <v>21904</v>
      </c>
      <c r="F69" s="30"/>
      <c r="G69" s="30"/>
      <c r="H69" s="30"/>
      <c r="I69" s="100">
        <f t="shared" si="6"/>
        <v>7.2656348474495315E-3</v>
      </c>
      <c r="J69" s="100">
        <f t="shared" si="7"/>
        <v>-2.2404713023297333E-2</v>
      </c>
      <c r="K69" s="97">
        <f t="shared" si="8"/>
        <v>-502</v>
      </c>
      <c r="L69" s="101">
        <f t="shared" si="10"/>
        <v>-1.1361321715514315E-2</v>
      </c>
      <c r="M69" s="43">
        <f t="shared" si="9"/>
        <v>-61</v>
      </c>
      <c r="N69" s="43">
        <f t="shared" si="11"/>
        <v>0</v>
      </c>
    </row>
    <row r="70" spans="1:14">
      <c r="A70" s="41">
        <v>68</v>
      </c>
      <c r="B70" s="104" t="s">
        <v>159</v>
      </c>
      <c r="C70" s="30">
        <v>13157</v>
      </c>
      <c r="D70" s="30">
        <v>14305</v>
      </c>
      <c r="E70" s="30">
        <v>14282</v>
      </c>
      <c r="F70" s="30"/>
      <c r="G70" s="30"/>
      <c r="H70" s="30"/>
      <c r="I70" s="100">
        <f t="shared" si="6"/>
        <v>4.7373902890464848E-3</v>
      </c>
      <c r="J70" s="100">
        <f t="shared" si="7"/>
        <v>8.5505814395378882E-2</v>
      </c>
      <c r="K70" s="97">
        <f t="shared" si="8"/>
        <v>1125</v>
      </c>
      <c r="L70" s="101">
        <f t="shared" si="10"/>
        <v>2.546112934253706E-2</v>
      </c>
      <c r="M70" s="43">
        <f t="shared" si="9"/>
        <v>-23</v>
      </c>
      <c r="N70" s="43">
        <f t="shared" si="11"/>
        <v>0</v>
      </c>
    </row>
    <row r="71" spans="1:14">
      <c r="A71" s="41">
        <v>69</v>
      </c>
      <c r="B71" s="104" t="s">
        <v>160</v>
      </c>
      <c r="C71" s="30">
        <v>4380</v>
      </c>
      <c r="D71" s="30">
        <v>4759</v>
      </c>
      <c r="E71" s="30">
        <v>4755</v>
      </c>
      <c r="F71" s="30"/>
      <c r="G71" s="30"/>
      <c r="H71" s="30"/>
      <c r="I71" s="100">
        <f t="shared" si="6"/>
        <v>1.5772504428242567E-3</v>
      </c>
      <c r="J71" s="100">
        <f t="shared" si="7"/>
        <v>8.5616438356164379E-2</v>
      </c>
      <c r="K71" s="97">
        <f t="shared" si="8"/>
        <v>375</v>
      </c>
      <c r="L71" s="101">
        <f t="shared" si="10"/>
        <v>8.4870431141790201E-3</v>
      </c>
      <c r="M71" s="43">
        <f t="shared" si="9"/>
        <v>-4</v>
      </c>
      <c r="N71" s="43">
        <f t="shared" si="11"/>
        <v>0</v>
      </c>
    </row>
    <row r="72" spans="1:14">
      <c r="A72" s="41">
        <v>70</v>
      </c>
      <c r="B72" s="104" t="s">
        <v>161</v>
      </c>
      <c r="C72" s="30">
        <v>9551</v>
      </c>
      <c r="D72" s="30">
        <v>9928</v>
      </c>
      <c r="E72" s="30">
        <v>9904</v>
      </c>
      <c r="F72" s="30"/>
      <c r="G72" s="30"/>
      <c r="H72" s="30"/>
      <c r="I72" s="100">
        <f t="shared" si="6"/>
        <v>3.285192089533426E-3</v>
      </c>
      <c r="J72" s="100">
        <f t="shared" si="7"/>
        <v>3.6959480682651029E-2</v>
      </c>
      <c r="K72" s="97">
        <f t="shared" si="8"/>
        <v>353</v>
      </c>
      <c r="L72" s="101">
        <f t="shared" si="10"/>
        <v>7.989136584813851E-3</v>
      </c>
      <c r="M72" s="43">
        <f t="shared" si="9"/>
        <v>-24</v>
      </c>
      <c r="N72" s="43">
        <f t="shared" si="11"/>
        <v>0</v>
      </c>
    </row>
    <row r="73" spans="1:14">
      <c r="A73" s="41">
        <v>71</v>
      </c>
      <c r="B73" s="104" t="s">
        <v>162</v>
      </c>
      <c r="C73" s="30">
        <v>16382</v>
      </c>
      <c r="D73" s="30">
        <v>16222</v>
      </c>
      <c r="E73" s="30">
        <v>16166</v>
      </c>
      <c r="F73" s="30"/>
      <c r="G73" s="30"/>
      <c r="H73" s="30"/>
      <c r="I73" s="100">
        <f t="shared" si="6"/>
        <v>5.3623198020393134E-3</v>
      </c>
      <c r="J73" s="100">
        <f t="shared" si="7"/>
        <v>-1.3185203271883775E-2</v>
      </c>
      <c r="K73" s="97">
        <f t="shared" si="8"/>
        <v>-216</v>
      </c>
      <c r="L73" s="101">
        <f t="shared" si="10"/>
        <v>-4.8885368337671159E-3</v>
      </c>
      <c r="M73" s="43">
        <f t="shared" si="9"/>
        <v>-56</v>
      </c>
      <c r="N73" s="43">
        <f t="shared" si="11"/>
        <v>0</v>
      </c>
    </row>
    <row r="74" spans="1:14">
      <c r="A74" s="41">
        <v>72</v>
      </c>
      <c r="B74" s="104" t="s">
        <v>163</v>
      </c>
      <c r="C74" s="30">
        <v>20562</v>
      </c>
      <c r="D74" s="30">
        <v>20682</v>
      </c>
      <c r="E74" s="30">
        <v>20748</v>
      </c>
      <c r="F74" s="30"/>
      <c r="G74" s="30"/>
      <c r="H74" s="30"/>
      <c r="I74" s="100">
        <f t="shared" si="6"/>
        <v>6.8821855284369468E-3</v>
      </c>
      <c r="J74" s="100">
        <f t="shared" si="7"/>
        <v>9.0458126641377295E-3</v>
      </c>
      <c r="K74" s="97">
        <f t="shared" si="8"/>
        <v>186</v>
      </c>
      <c r="L74" s="101">
        <f t="shared" si="10"/>
        <v>4.2095733846327938E-3</v>
      </c>
      <c r="M74" s="43">
        <f t="shared" si="9"/>
        <v>66</v>
      </c>
      <c r="N74" s="43">
        <f t="shared" si="11"/>
        <v>0</v>
      </c>
    </row>
    <row r="75" spans="1:14">
      <c r="A75" s="41">
        <v>73</v>
      </c>
      <c r="B75" s="104" t="s">
        <v>164</v>
      </c>
      <c r="C75" s="30">
        <v>26841</v>
      </c>
      <c r="D75" s="30">
        <v>27632</v>
      </c>
      <c r="E75" s="30">
        <v>27805</v>
      </c>
      <c r="F75" s="30"/>
      <c r="G75" s="30"/>
      <c r="H75" s="30"/>
      <c r="I75" s="100">
        <f t="shared" si="6"/>
        <v>9.2230175736547765E-3</v>
      </c>
      <c r="J75" s="100">
        <f t="shared" si="7"/>
        <v>3.5915204351551731E-2</v>
      </c>
      <c r="K75" s="97">
        <f t="shared" si="8"/>
        <v>964</v>
      </c>
      <c r="L75" s="101">
        <f t="shared" si="10"/>
        <v>2.1817358832182866E-2</v>
      </c>
      <c r="M75" s="43">
        <f t="shared" si="9"/>
        <v>173</v>
      </c>
      <c r="N75" s="43">
        <f t="shared" si="11"/>
        <v>0</v>
      </c>
    </row>
    <row r="76" spans="1:14">
      <c r="A76" s="41">
        <v>74</v>
      </c>
      <c r="B76" s="104" t="s">
        <v>165</v>
      </c>
      <c r="C76" s="30">
        <v>8123</v>
      </c>
      <c r="D76" s="30">
        <v>8104</v>
      </c>
      <c r="E76" s="30">
        <v>8071</v>
      </c>
      <c r="F76" s="30"/>
      <c r="G76" s="30"/>
      <c r="H76" s="30"/>
      <c r="I76" s="100">
        <f t="shared" si="6"/>
        <v>2.6771794582617406E-3</v>
      </c>
      <c r="J76" s="100">
        <f t="shared" si="7"/>
        <v>-6.4015757724978457E-3</v>
      </c>
      <c r="K76" s="97">
        <f t="shared" si="8"/>
        <v>-52</v>
      </c>
      <c r="L76" s="101">
        <f t="shared" si="10"/>
        <v>-1.1768699784994907E-3</v>
      </c>
      <c r="M76" s="43">
        <f t="shared" si="9"/>
        <v>-33</v>
      </c>
      <c r="N76" s="43">
        <f t="shared" si="11"/>
        <v>0</v>
      </c>
    </row>
    <row r="77" spans="1:14">
      <c r="A77" s="41">
        <v>75</v>
      </c>
      <c r="B77" s="104" t="s">
        <v>166</v>
      </c>
      <c r="C77" s="30">
        <v>5038</v>
      </c>
      <c r="D77" s="30">
        <v>4602</v>
      </c>
      <c r="E77" s="30">
        <v>4608</v>
      </c>
      <c r="F77" s="30"/>
      <c r="G77" s="30"/>
      <c r="H77" s="30"/>
      <c r="I77" s="100">
        <f t="shared" si="6"/>
        <v>1.5284900190397845E-3</v>
      </c>
      <c r="J77" s="100">
        <f t="shared" si="7"/>
        <v>-8.5351329892814604E-2</v>
      </c>
      <c r="K77" s="97">
        <f t="shared" si="8"/>
        <v>-430</v>
      </c>
      <c r="L77" s="101">
        <f t="shared" si="10"/>
        <v>-9.7318094375919428E-3</v>
      </c>
      <c r="M77" s="43">
        <f t="shared" si="9"/>
        <v>6</v>
      </c>
      <c r="N77" s="43">
        <f t="shared" si="11"/>
        <v>0</v>
      </c>
    </row>
    <row r="78" spans="1:14">
      <c r="A78" s="41">
        <v>76</v>
      </c>
      <c r="B78" s="104" t="s">
        <v>167</v>
      </c>
      <c r="C78" s="30">
        <v>8374</v>
      </c>
      <c r="D78" s="30">
        <v>6931</v>
      </c>
      <c r="E78" s="30">
        <v>6895</v>
      </c>
      <c r="F78" s="30"/>
      <c r="G78" s="30"/>
      <c r="H78" s="30"/>
      <c r="I78" s="100">
        <f t="shared" si="6"/>
        <v>2.2870960679859621E-3</v>
      </c>
      <c r="J78" s="100">
        <f t="shared" si="7"/>
        <v>-0.17661810365416766</v>
      </c>
      <c r="K78" s="97">
        <f t="shared" si="8"/>
        <v>-1479</v>
      </c>
      <c r="L78" s="101">
        <f t="shared" si="10"/>
        <v>-3.3472898042322057E-2</v>
      </c>
      <c r="M78" s="43">
        <f t="shared" si="9"/>
        <v>-36</v>
      </c>
      <c r="N78" s="43">
        <f t="shared" si="11"/>
        <v>0</v>
      </c>
    </row>
    <row r="79" spans="1:14">
      <c r="A79" s="41">
        <v>77</v>
      </c>
      <c r="B79" s="104" t="s">
        <v>168</v>
      </c>
      <c r="C79" s="30">
        <v>10771</v>
      </c>
      <c r="D79" s="30">
        <v>11887</v>
      </c>
      <c r="E79" s="30">
        <v>11852</v>
      </c>
      <c r="F79" s="30"/>
      <c r="G79" s="30"/>
      <c r="H79" s="30"/>
      <c r="I79" s="100">
        <f t="shared" si="6"/>
        <v>3.9313506305684734E-3</v>
      </c>
      <c r="J79" s="100">
        <f t="shared" si="7"/>
        <v>0.10036208337201745</v>
      </c>
      <c r="K79" s="97">
        <f t="shared" si="8"/>
        <v>1081</v>
      </c>
      <c r="L79" s="101">
        <f t="shared" si="10"/>
        <v>2.4465316283806722E-2</v>
      </c>
      <c r="M79" s="43">
        <f t="shared" si="9"/>
        <v>-35</v>
      </c>
      <c r="N79" s="43">
        <f t="shared" si="11"/>
        <v>0</v>
      </c>
    </row>
    <row r="80" spans="1:14">
      <c r="A80" s="41">
        <v>78</v>
      </c>
      <c r="B80" s="173" t="s">
        <v>169</v>
      </c>
      <c r="C80" s="30">
        <v>13289</v>
      </c>
      <c r="D80" s="30">
        <v>12547</v>
      </c>
      <c r="E80" s="30">
        <v>14488</v>
      </c>
      <c r="F80" s="30"/>
      <c r="G80" s="30"/>
      <c r="H80" s="30"/>
      <c r="I80" s="100">
        <f t="shared" si="6"/>
        <v>4.8057212230573779E-3</v>
      </c>
      <c r="J80" s="100">
        <f t="shared" si="7"/>
        <v>9.022499811874482E-2</v>
      </c>
      <c r="K80" s="97">
        <f t="shared" si="8"/>
        <v>1199</v>
      </c>
      <c r="L80" s="101">
        <f t="shared" si="10"/>
        <v>2.713590585040172E-2</v>
      </c>
      <c r="M80" s="43">
        <f t="shared" si="9"/>
        <v>1941</v>
      </c>
      <c r="N80" s="43">
        <f t="shared" si="11"/>
        <v>0</v>
      </c>
    </row>
    <row r="81" spans="1:14">
      <c r="A81" s="41">
        <v>79</v>
      </c>
      <c r="B81" s="173" t="s">
        <v>170</v>
      </c>
      <c r="C81" s="30">
        <v>6091</v>
      </c>
      <c r="D81" s="30">
        <v>6361</v>
      </c>
      <c r="E81" s="30">
        <v>6355</v>
      </c>
      <c r="F81" s="30"/>
      <c r="G81" s="30"/>
      <c r="H81" s="30"/>
      <c r="I81" s="100">
        <f t="shared" si="6"/>
        <v>2.1079761438797377E-3</v>
      </c>
      <c r="J81" s="100">
        <f t="shared" si="7"/>
        <v>4.3342636677064519E-2</v>
      </c>
      <c r="K81" s="97">
        <f t="shared" si="8"/>
        <v>264</v>
      </c>
      <c r="L81" s="101">
        <f t="shared" si="10"/>
        <v>5.9748783523820301E-3</v>
      </c>
      <c r="M81" s="43">
        <f t="shared" si="9"/>
        <v>-6</v>
      </c>
      <c r="N81" s="43">
        <f t="shared" si="11"/>
        <v>0</v>
      </c>
    </row>
    <row r="82" spans="1:14">
      <c r="A82" s="41">
        <v>80</v>
      </c>
      <c r="B82" s="104" t="s">
        <v>171</v>
      </c>
      <c r="C82" s="30">
        <v>18352</v>
      </c>
      <c r="D82" s="30">
        <v>18817</v>
      </c>
      <c r="E82" s="30">
        <v>18794</v>
      </c>
      <c r="F82" s="30"/>
      <c r="G82" s="30"/>
      <c r="H82" s="30"/>
      <c r="I82" s="100">
        <f t="shared" si="6"/>
        <v>6.2340367660229405E-3</v>
      </c>
      <c r="J82" s="100">
        <f t="shared" si="7"/>
        <v>2.408456843940715E-2</v>
      </c>
      <c r="K82" s="97">
        <f t="shared" si="8"/>
        <v>442</v>
      </c>
      <c r="L82" s="101">
        <f t="shared" si="10"/>
        <v>1.0003394817245671E-2</v>
      </c>
      <c r="M82" s="43">
        <f t="shared" si="9"/>
        <v>-23</v>
      </c>
      <c r="N82" s="43">
        <f t="shared" si="11"/>
        <v>0</v>
      </c>
    </row>
    <row r="83" spans="1:14">
      <c r="A83" s="41">
        <v>81</v>
      </c>
      <c r="B83" s="104" t="s">
        <v>172</v>
      </c>
      <c r="C83" s="30">
        <v>12396</v>
      </c>
      <c r="D83" s="30">
        <v>12394</v>
      </c>
      <c r="E83" s="30">
        <v>12392</v>
      </c>
      <c r="F83" s="30"/>
      <c r="G83" s="30"/>
      <c r="H83" s="30"/>
      <c r="I83" s="100">
        <f t="shared" si="6"/>
        <v>4.1104705546746983E-3</v>
      </c>
      <c r="J83" s="100">
        <f t="shared" si="7"/>
        <v>-3.2268473701193933E-4</v>
      </c>
      <c r="K83" s="97">
        <f t="shared" si="8"/>
        <v>-4</v>
      </c>
      <c r="L83" s="101">
        <f t="shared" si="10"/>
        <v>-9.0528459884576219E-5</v>
      </c>
      <c r="M83" s="43">
        <f t="shared" si="9"/>
        <v>-2</v>
      </c>
      <c r="N83" s="43">
        <f t="shared" si="11"/>
        <v>0</v>
      </c>
    </row>
    <row r="84" spans="1:14" s="110" customFormat="1">
      <c r="A84" s="194" t="s">
        <v>173</v>
      </c>
      <c r="B84" s="194"/>
      <c r="C84" s="64">
        <v>2970555</v>
      </c>
      <c r="D84" s="64">
        <v>3011373</v>
      </c>
      <c r="E84" s="64">
        <v>3014740</v>
      </c>
      <c r="F84" s="64"/>
      <c r="G84" s="64"/>
      <c r="H84" s="64"/>
      <c r="I84" s="100">
        <f t="shared" si="6"/>
        <v>1</v>
      </c>
      <c r="J84" s="100">
        <f t="shared" si="7"/>
        <v>1.4874324831555047E-2</v>
      </c>
      <c r="K84" s="97">
        <f t="shared" si="8"/>
        <v>44185</v>
      </c>
      <c r="L84" s="101">
        <f t="shared" si="10"/>
        <v>1</v>
      </c>
      <c r="M84" s="112">
        <f t="shared" si="9"/>
        <v>3367</v>
      </c>
      <c r="N84" s="43">
        <f t="shared" si="11"/>
        <v>0</v>
      </c>
    </row>
    <row r="85" spans="1:14">
      <c r="C85" s="136"/>
      <c r="D85" s="135"/>
      <c r="E85" s="137"/>
      <c r="F85" s="141"/>
      <c r="G85" s="141"/>
      <c r="H85" s="141"/>
      <c r="L85" s="12"/>
    </row>
    <row r="86" spans="1:14">
      <c r="E86" s="11"/>
      <c r="F86" s="141"/>
    </row>
    <row r="87" spans="1:14">
      <c r="E87" s="141"/>
      <c r="F87" s="14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AsusN20</cp:lastModifiedBy>
  <dcterms:created xsi:type="dcterms:W3CDTF">2011-08-11T09:01:00Z</dcterms:created>
  <dcterms:modified xsi:type="dcterms:W3CDTF">2018-08-21T12:41:40Z</dcterms:modified>
</cp:coreProperties>
</file>