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4620" windowHeight="7260" tabRatio="869" firstSheet="16" activeTab="21"/>
  </bookViews>
  <sheets>
    <sheet name="Endeksler" sheetId="27" r:id="rId1"/>
    <sheet name="Endeksler2" sheetId="36" r:id="rId2"/>
    <sheet name="4a-4b-4c" sheetId="35" r:id="rId3"/>
    <sheet name="4a_Sektör" sheetId="2" r:id="rId4"/>
    <sheet name="4a_İmalat_Sektör" sheetId="21" r:id="rId5"/>
    <sheet name="4a_İl" sheetId="3" r:id="rId6"/>
    <sheet name="4b_Esnaf_İl" sheetId="24" r:id="rId7"/>
    <sheet name="4b_Tarım_İl" sheetId="25" r:id="rId8"/>
    <sheet name="4c_Kamu_İl " sheetId="26" r:id="rId9"/>
    <sheet name="4a_İşyeri_Sektör" sheetId="17" r:id="rId10"/>
    <sheet name="4a_İşyeri_İl" sheetId="18" r:id="rId11"/>
    <sheet name="4a_Kadın_Sektör" sheetId="5" r:id="rId12"/>
    <sheet name="4a_Kadın_İmalat_Sektör" sheetId="23" r:id="rId13"/>
    <sheet name="4a_Kadın_İl" sheetId="30" r:id="rId14"/>
    <sheet name="İşsizlikSigortası_Başvuru" sheetId="8" r:id="rId15"/>
    <sheet name="İşsizlikSigortası_Ödeme" sheetId="9" r:id="rId16"/>
    <sheet name="Ortalama_Günlük_Kazanç_Sektör" sheetId="28" r:id="rId17"/>
    <sheet name="Ortalama_Günlük_Kazanç_İl" sheetId="29" r:id="rId18"/>
    <sheet name="KOBİ_İşyeri_İl" sheetId="31" r:id="rId19"/>
    <sheet name="KOBİ_İşyeri_Sektör" sheetId="32" r:id="rId20"/>
    <sheet name="KOBİ_Sigortalı_İl" sheetId="33" r:id="rId21"/>
    <sheet name="KOBİ_Sigortalı_Sektör" sheetId="34" r:id="rId22"/>
  </sheets>
  <definedNames>
    <definedName name="_xlnm._FilterDatabase" localSheetId="5" hidden="1">'4a_İl'!$A$2:$K$85</definedName>
    <definedName name="_xlnm._FilterDatabase" localSheetId="4" hidden="1">'4a_İmalat_Sektör'!$A$2:$K$27</definedName>
    <definedName name="_xlnm._FilterDatabase" localSheetId="10" hidden="1">'4a_İşyeri_İl'!$A$2:$K$91</definedName>
    <definedName name="_xlnm._FilterDatabase" localSheetId="9" hidden="1">'4a_İşyeri_Sektör'!$A$2:$K$97</definedName>
    <definedName name="_xlnm._FilterDatabase" localSheetId="12" hidden="1">'4a_Kadın_İmalat_Sektör'!$A$2:$K$18</definedName>
    <definedName name="_xlnm._FilterDatabase" localSheetId="11" hidden="1">'4a_Kadın_Sektör'!$A$2:$K$92</definedName>
    <definedName name="_xlnm._FilterDatabase" localSheetId="3" hidden="1">'4a_Sektör'!$A$2:$K$92</definedName>
    <definedName name="_xlnm._FilterDatabase" localSheetId="6" hidden="1">'4b_Esnaf_İl'!$A$2:$K$85</definedName>
    <definedName name="_xlnm._FilterDatabase" localSheetId="7" hidden="1">'4b_Tarım_İl'!$A$2:$K$85</definedName>
    <definedName name="_xlnm._FilterDatabase" localSheetId="8" hidden="1">'4c_Kamu_İl '!$A$2:$K$84</definedName>
    <definedName name="_xlnm._FilterDatabase" localSheetId="0" hidden="1">Endeksler!$A$1:$I$1</definedName>
    <definedName name="_xlnm._FilterDatabase" localSheetId="14" hidden="1">İşsizlikSigortası_Başvuru!$A$2:$H$84</definedName>
    <definedName name="_xlnm._FilterDatabase" localSheetId="15" hidden="1">İşsizlikSigortası_Ödeme!$A$2:$I$84</definedName>
  </definedNames>
  <calcPr calcId="145621"/>
  <fileRecoveryPr autoRecover="0"/>
</workbook>
</file>

<file path=xl/calcChain.xml><?xml version="1.0" encoding="utf-8"?>
<calcChain xmlns="http://schemas.openxmlformats.org/spreadsheetml/2006/main">
  <c r="I91" i="28" l="1"/>
  <c r="I92" i="28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3" i="2"/>
  <c r="I118" i="27"/>
  <c r="G118" i="27"/>
  <c r="E118" i="27"/>
  <c r="C118" i="27"/>
  <c r="H67" i="36"/>
  <c r="G67" i="36"/>
  <c r="E67" i="36"/>
  <c r="C67" i="36"/>
  <c r="H66" i="36" l="1"/>
  <c r="G66" i="36"/>
  <c r="E66" i="36"/>
  <c r="C66" i="36"/>
  <c r="I117" i="27"/>
  <c r="G117" i="27"/>
  <c r="E117" i="27"/>
  <c r="C117" i="27"/>
  <c r="I116" i="27" l="1"/>
  <c r="G116" i="27"/>
  <c r="E116" i="27"/>
  <c r="C116" i="27"/>
  <c r="H65" i="36"/>
  <c r="C65" i="36"/>
  <c r="E65" i="36"/>
  <c r="G65" i="36"/>
  <c r="G64" i="36" l="1"/>
  <c r="H64" i="36"/>
  <c r="E64" i="36"/>
  <c r="C64" i="36"/>
  <c r="I115" i="27"/>
  <c r="G115" i="27"/>
  <c r="E115" i="27"/>
  <c r="C115" i="27"/>
  <c r="H3" i="9" l="1"/>
  <c r="I3" i="9"/>
  <c r="J3" i="9"/>
  <c r="K3" i="9"/>
  <c r="L3" i="9"/>
  <c r="H3" i="8"/>
  <c r="I3" i="8"/>
  <c r="J3" i="8"/>
  <c r="K3" i="8"/>
  <c r="L3" i="8"/>
  <c r="I3" i="31" l="1"/>
  <c r="I4" i="31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C63" i="36" l="1"/>
  <c r="E63" i="36"/>
  <c r="G63" i="36"/>
  <c r="H63" i="36"/>
  <c r="I114" i="27"/>
  <c r="G114" i="27"/>
  <c r="E114" i="27"/>
  <c r="C114" i="27"/>
  <c r="H62" i="36" l="1"/>
  <c r="G62" i="36"/>
  <c r="E62" i="36"/>
  <c r="C62" i="36"/>
  <c r="H61" i="36"/>
  <c r="G61" i="36"/>
  <c r="E61" i="36"/>
  <c r="C61" i="36"/>
  <c r="H60" i="36"/>
  <c r="G60" i="36"/>
  <c r="E60" i="36"/>
  <c r="C60" i="36"/>
  <c r="H59" i="36"/>
  <c r="G59" i="36"/>
  <c r="E59" i="36"/>
  <c r="C59" i="36"/>
  <c r="H58" i="36"/>
  <c r="G58" i="36"/>
  <c r="E58" i="36"/>
  <c r="C58" i="36"/>
  <c r="H57" i="36"/>
  <c r="G57" i="36"/>
  <c r="E57" i="36"/>
  <c r="C57" i="36"/>
  <c r="H56" i="36"/>
  <c r="G56" i="36"/>
  <c r="E56" i="36"/>
  <c r="C56" i="36"/>
  <c r="H55" i="36"/>
  <c r="G55" i="36"/>
  <c r="E55" i="36"/>
  <c r="C55" i="36"/>
  <c r="H54" i="36"/>
  <c r="G54" i="36"/>
  <c r="E54" i="36"/>
  <c r="C54" i="36"/>
  <c r="H53" i="36"/>
  <c r="G53" i="36"/>
  <c r="E53" i="36"/>
  <c r="C53" i="36"/>
  <c r="H52" i="36"/>
  <c r="G52" i="36"/>
  <c r="E52" i="36"/>
  <c r="C52" i="36"/>
  <c r="H51" i="36"/>
  <c r="G51" i="36"/>
  <c r="E51" i="36"/>
  <c r="C51" i="36"/>
  <c r="H50" i="36"/>
  <c r="G50" i="36"/>
  <c r="E50" i="36"/>
  <c r="C50" i="36"/>
  <c r="H49" i="36"/>
  <c r="G49" i="36"/>
  <c r="E49" i="36"/>
  <c r="C49" i="36"/>
  <c r="H48" i="36"/>
  <c r="G48" i="36"/>
  <c r="E48" i="36"/>
  <c r="C48" i="36"/>
  <c r="H47" i="36"/>
  <c r="G47" i="36"/>
  <c r="E47" i="36"/>
  <c r="C47" i="36"/>
  <c r="H46" i="36"/>
  <c r="G46" i="36"/>
  <c r="E46" i="36"/>
  <c r="C46" i="36"/>
  <c r="H45" i="36"/>
  <c r="G45" i="36"/>
  <c r="E45" i="36"/>
  <c r="C45" i="36"/>
  <c r="H44" i="36"/>
  <c r="G44" i="36"/>
  <c r="E44" i="36"/>
  <c r="C44" i="36"/>
  <c r="H43" i="36"/>
  <c r="G43" i="36"/>
  <c r="E43" i="36"/>
  <c r="C43" i="36"/>
  <c r="H42" i="36"/>
  <c r="G42" i="36"/>
  <c r="E42" i="36"/>
  <c r="C42" i="36"/>
  <c r="H41" i="36"/>
  <c r="G41" i="36"/>
  <c r="E41" i="36"/>
  <c r="C41" i="36"/>
  <c r="H40" i="36"/>
  <c r="G40" i="36"/>
  <c r="E40" i="36"/>
  <c r="C40" i="36"/>
  <c r="H39" i="36"/>
  <c r="G39" i="36"/>
  <c r="E39" i="36"/>
  <c r="C39" i="36"/>
  <c r="H38" i="36"/>
  <c r="G38" i="36"/>
  <c r="E38" i="36"/>
  <c r="C38" i="36"/>
  <c r="H37" i="36"/>
  <c r="G37" i="36"/>
  <c r="E37" i="36"/>
  <c r="C37" i="36"/>
  <c r="H36" i="36"/>
  <c r="G36" i="36"/>
  <c r="E36" i="36"/>
  <c r="C36" i="36"/>
  <c r="H35" i="36"/>
  <c r="G35" i="36"/>
  <c r="E35" i="36"/>
  <c r="C35" i="36"/>
  <c r="H34" i="36"/>
  <c r="G34" i="36"/>
  <c r="E34" i="36"/>
  <c r="C34" i="36"/>
  <c r="H33" i="36"/>
  <c r="G33" i="36"/>
  <c r="E33" i="36"/>
  <c r="C33" i="36"/>
  <c r="H32" i="36"/>
  <c r="G32" i="36"/>
  <c r="E32" i="36"/>
  <c r="C32" i="36"/>
  <c r="H31" i="36"/>
  <c r="G31" i="36"/>
  <c r="E31" i="36"/>
  <c r="C31" i="36"/>
  <c r="H30" i="36"/>
  <c r="G30" i="36"/>
  <c r="E30" i="36"/>
  <c r="C30" i="36"/>
  <c r="H29" i="36"/>
  <c r="G29" i="36"/>
  <c r="E29" i="36"/>
  <c r="C29" i="36"/>
  <c r="H28" i="36"/>
  <c r="G28" i="36"/>
  <c r="E28" i="36"/>
  <c r="C28" i="36"/>
  <c r="H27" i="36"/>
  <c r="G27" i="36"/>
  <c r="E27" i="36"/>
  <c r="C27" i="36"/>
  <c r="H26" i="36"/>
  <c r="G26" i="36"/>
  <c r="E26" i="36"/>
  <c r="C26" i="36"/>
  <c r="H25" i="36"/>
  <c r="G25" i="36"/>
  <c r="E25" i="36"/>
  <c r="C25" i="36"/>
  <c r="H24" i="36"/>
  <c r="G24" i="36"/>
  <c r="E24" i="36"/>
  <c r="C24" i="36"/>
  <c r="H23" i="36"/>
  <c r="G23" i="36"/>
  <c r="E23" i="36"/>
  <c r="C23" i="36"/>
  <c r="H22" i="36"/>
  <c r="G22" i="36"/>
  <c r="E22" i="36"/>
  <c r="C22" i="36"/>
  <c r="H21" i="36"/>
  <c r="G21" i="36"/>
  <c r="E21" i="36"/>
  <c r="C21" i="36"/>
  <c r="H20" i="36"/>
  <c r="G20" i="36"/>
  <c r="E20" i="36"/>
  <c r="C20" i="36"/>
  <c r="H19" i="36"/>
  <c r="G19" i="36"/>
  <c r="E19" i="36"/>
  <c r="C19" i="36"/>
  <c r="H18" i="36"/>
  <c r="G18" i="36"/>
  <c r="E18" i="36"/>
  <c r="C18" i="36"/>
  <c r="H17" i="36"/>
  <c r="G17" i="36"/>
  <c r="E17" i="36"/>
  <c r="C17" i="36"/>
  <c r="H16" i="36"/>
  <c r="G16" i="36"/>
  <c r="E16" i="36"/>
  <c r="C16" i="36"/>
  <c r="H15" i="36"/>
  <c r="G15" i="36"/>
  <c r="E15" i="36"/>
  <c r="C15" i="36"/>
  <c r="H14" i="36"/>
  <c r="G14" i="36"/>
  <c r="E14" i="36"/>
  <c r="C14" i="36"/>
  <c r="H13" i="36"/>
  <c r="G13" i="36"/>
  <c r="E13" i="36"/>
  <c r="C13" i="36"/>
  <c r="H12" i="36"/>
  <c r="G12" i="36"/>
  <c r="E12" i="36"/>
  <c r="C12" i="36"/>
  <c r="H11" i="36"/>
  <c r="G11" i="36"/>
  <c r="E11" i="36"/>
  <c r="C11" i="36"/>
  <c r="H10" i="36"/>
  <c r="G10" i="36"/>
  <c r="E10" i="36"/>
  <c r="C10" i="36"/>
  <c r="H9" i="36"/>
  <c r="G9" i="36"/>
  <c r="E9" i="36"/>
  <c r="C9" i="36"/>
  <c r="H8" i="36"/>
  <c r="G8" i="36"/>
  <c r="E8" i="36"/>
  <c r="C8" i="36"/>
  <c r="H7" i="36"/>
  <c r="G7" i="36"/>
  <c r="E7" i="36"/>
  <c r="C7" i="36"/>
  <c r="H6" i="36"/>
  <c r="G6" i="36"/>
  <c r="E6" i="36"/>
  <c r="C6" i="36"/>
  <c r="H5" i="36"/>
  <c r="G5" i="36"/>
  <c r="E5" i="36"/>
  <c r="C5" i="36"/>
  <c r="H4" i="36"/>
  <c r="G4" i="36"/>
  <c r="E4" i="36"/>
  <c r="C4" i="36"/>
  <c r="H3" i="36"/>
  <c r="G3" i="36"/>
  <c r="E3" i="36"/>
  <c r="C3" i="36"/>
  <c r="H2" i="36"/>
  <c r="G2" i="36"/>
  <c r="E2" i="36"/>
  <c r="C2" i="36"/>
  <c r="I113" i="27" l="1"/>
  <c r="G113" i="27"/>
  <c r="E113" i="27"/>
  <c r="C113" i="27"/>
  <c r="I112" i="27" l="1"/>
  <c r="G112" i="27"/>
  <c r="E112" i="27"/>
  <c r="C112" i="27"/>
  <c r="I111" i="27" l="1"/>
  <c r="G111" i="27"/>
  <c r="E111" i="27"/>
  <c r="C111" i="27"/>
  <c r="I110" i="27" l="1"/>
  <c r="G110" i="27"/>
  <c r="E110" i="27"/>
  <c r="C110" i="27"/>
  <c r="I109" i="27" l="1"/>
  <c r="G109" i="27"/>
  <c r="E109" i="27"/>
  <c r="C109" i="27"/>
  <c r="I108" i="27" l="1"/>
  <c r="G108" i="27"/>
  <c r="E108" i="27"/>
  <c r="C108" i="27"/>
  <c r="I102" i="27" l="1"/>
  <c r="I103" i="27"/>
  <c r="G102" i="27"/>
  <c r="G103" i="27"/>
  <c r="E102" i="27"/>
  <c r="E103" i="27"/>
  <c r="E107" i="27"/>
  <c r="I107" i="27"/>
  <c r="G107" i="27"/>
  <c r="C107" i="27"/>
  <c r="L92" i="34" l="1"/>
  <c r="K92" i="34"/>
  <c r="J92" i="34"/>
  <c r="I92" i="34"/>
  <c r="L90" i="34"/>
  <c r="K90" i="34"/>
  <c r="J90" i="34"/>
  <c r="I90" i="34"/>
  <c r="L89" i="34"/>
  <c r="K89" i="34"/>
  <c r="J89" i="34"/>
  <c r="I89" i="34"/>
  <c r="L88" i="34"/>
  <c r="K88" i="34"/>
  <c r="J88" i="34"/>
  <c r="I88" i="34"/>
  <c r="L87" i="34"/>
  <c r="K87" i="34"/>
  <c r="J87" i="34"/>
  <c r="I87" i="34"/>
  <c r="L86" i="34"/>
  <c r="K86" i="34"/>
  <c r="J86" i="34"/>
  <c r="I86" i="34"/>
  <c r="L85" i="34"/>
  <c r="K85" i="34"/>
  <c r="J85" i="34"/>
  <c r="I85" i="34"/>
  <c r="L84" i="34"/>
  <c r="K84" i="34"/>
  <c r="J84" i="34"/>
  <c r="I84" i="34"/>
  <c r="L83" i="34"/>
  <c r="K83" i="34"/>
  <c r="J83" i="34"/>
  <c r="I83" i="34"/>
  <c r="L82" i="34"/>
  <c r="K82" i="34"/>
  <c r="J82" i="34"/>
  <c r="I82" i="34"/>
  <c r="L81" i="34"/>
  <c r="K81" i="34"/>
  <c r="J81" i="34"/>
  <c r="I81" i="34"/>
  <c r="L80" i="34"/>
  <c r="K80" i="34"/>
  <c r="J80" i="34"/>
  <c r="I80" i="34"/>
  <c r="L79" i="34"/>
  <c r="K79" i="34"/>
  <c r="J79" i="34"/>
  <c r="I79" i="34"/>
  <c r="L78" i="34"/>
  <c r="K78" i="34"/>
  <c r="J78" i="34"/>
  <c r="I78" i="34"/>
  <c r="L77" i="34"/>
  <c r="K77" i="34"/>
  <c r="J77" i="34"/>
  <c r="I77" i="34"/>
  <c r="L76" i="34"/>
  <c r="K76" i="34"/>
  <c r="J76" i="34"/>
  <c r="I76" i="34"/>
  <c r="L75" i="34"/>
  <c r="K75" i="34"/>
  <c r="J75" i="34"/>
  <c r="I75" i="34"/>
  <c r="L74" i="34"/>
  <c r="K74" i="34"/>
  <c r="J74" i="34"/>
  <c r="I74" i="34"/>
  <c r="L73" i="34"/>
  <c r="K73" i="34"/>
  <c r="J73" i="34"/>
  <c r="I73" i="34"/>
  <c r="L72" i="34"/>
  <c r="K72" i="34"/>
  <c r="J72" i="34"/>
  <c r="I72" i="34"/>
  <c r="L71" i="34"/>
  <c r="K71" i="34"/>
  <c r="J71" i="34"/>
  <c r="I71" i="34"/>
  <c r="L70" i="34"/>
  <c r="K70" i="34"/>
  <c r="J70" i="34"/>
  <c r="I70" i="34"/>
  <c r="L69" i="34"/>
  <c r="K69" i="34"/>
  <c r="J69" i="34"/>
  <c r="I69" i="34"/>
  <c r="L68" i="34"/>
  <c r="K68" i="34"/>
  <c r="J68" i="34"/>
  <c r="I68" i="34"/>
  <c r="L67" i="34"/>
  <c r="K67" i="34"/>
  <c r="J67" i="34"/>
  <c r="I67" i="34"/>
  <c r="L66" i="34"/>
  <c r="K66" i="34"/>
  <c r="J66" i="34"/>
  <c r="I66" i="34"/>
  <c r="L65" i="34"/>
  <c r="K65" i="34"/>
  <c r="J65" i="34"/>
  <c r="I65" i="34"/>
  <c r="L64" i="34"/>
  <c r="K64" i="34"/>
  <c r="J64" i="34"/>
  <c r="I64" i="34"/>
  <c r="L63" i="34"/>
  <c r="K63" i="34"/>
  <c r="J63" i="34"/>
  <c r="I63" i="34"/>
  <c r="L62" i="34"/>
  <c r="K62" i="34"/>
  <c r="J62" i="34"/>
  <c r="I62" i="34"/>
  <c r="L61" i="34"/>
  <c r="K61" i="34"/>
  <c r="J61" i="34"/>
  <c r="I61" i="34"/>
  <c r="L60" i="34"/>
  <c r="K60" i="34"/>
  <c r="J60" i="34"/>
  <c r="I60" i="34"/>
  <c r="L59" i="34"/>
  <c r="K59" i="34"/>
  <c r="J59" i="34"/>
  <c r="I59" i="34"/>
  <c r="L58" i="34"/>
  <c r="K58" i="34"/>
  <c r="J58" i="34"/>
  <c r="I58" i="34"/>
  <c r="L57" i="34"/>
  <c r="K57" i="34"/>
  <c r="J57" i="34"/>
  <c r="I57" i="34"/>
  <c r="L56" i="34"/>
  <c r="K56" i="34"/>
  <c r="J56" i="34"/>
  <c r="I56" i="34"/>
  <c r="L55" i="34"/>
  <c r="K55" i="34"/>
  <c r="J55" i="34"/>
  <c r="I55" i="34"/>
  <c r="L54" i="34"/>
  <c r="K54" i="34"/>
  <c r="J54" i="34"/>
  <c r="I54" i="34"/>
  <c r="L53" i="34"/>
  <c r="K53" i="34"/>
  <c r="J53" i="34"/>
  <c r="I53" i="34"/>
  <c r="L52" i="34"/>
  <c r="K52" i="34"/>
  <c r="J52" i="34"/>
  <c r="I52" i="34"/>
  <c r="L51" i="34"/>
  <c r="K51" i="34"/>
  <c r="J51" i="34"/>
  <c r="I51" i="34"/>
  <c r="L50" i="34"/>
  <c r="K50" i="34"/>
  <c r="J50" i="34"/>
  <c r="I50" i="34"/>
  <c r="L49" i="34"/>
  <c r="K49" i="34"/>
  <c r="J49" i="34"/>
  <c r="I49" i="34"/>
  <c r="L48" i="34"/>
  <c r="K48" i="34"/>
  <c r="J48" i="34"/>
  <c r="I48" i="34"/>
  <c r="L47" i="34"/>
  <c r="K47" i="34"/>
  <c r="J47" i="34"/>
  <c r="I47" i="34"/>
  <c r="L46" i="34"/>
  <c r="K46" i="34"/>
  <c r="J46" i="34"/>
  <c r="I46" i="34"/>
  <c r="L45" i="34"/>
  <c r="K45" i="34"/>
  <c r="J45" i="34"/>
  <c r="I45" i="34"/>
  <c r="L44" i="34"/>
  <c r="K44" i="34"/>
  <c r="J44" i="34"/>
  <c r="I44" i="34"/>
  <c r="L43" i="34"/>
  <c r="K43" i="34"/>
  <c r="J43" i="34"/>
  <c r="I43" i="34"/>
  <c r="L42" i="34"/>
  <c r="K42" i="34"/>
  <c r="J42" i="34"/>
  <c r="I42" i="34"/>
  <c r="L41" i="34"/>
  <c r="K41" i="34"/>
  <c r="J41" i="34"/>
  <c r="I41" i="34"/>
  <c r="L40" i="34"/>
  <c r="K40" i="34"/>
  <c r="J40" i="34"/>
  <c r="I40" i="34"/>
  <c r="L39" i="34"/>
  <c r="K39" i="34"/>
  <c r="J39" i="34"/>
  <c r="I39" i="34"/>
  <c r="L38" i="34"/>
  <c r="K38" i="34"/>
  <c r="J38" i="34"/>
  <c r="I38" i="34"/>
  <c r="L37" i="34"/>
  <c r="K37" i="34"/>
  <c r="J37" i="34"/>
  <c r="I37" i="34"/>
  <c r="L36" i="34"/>
  <c r="K36" i="34"/>
  <c r="J36" i="34"/>
  <c r="I36" i="34"/>
  <c r="L35" i="34"/>
  <c r="K35" i="34"/>
  <c r="J35" i="34"/>
  <c r="I35" i="34"/>
  <c r="L34" i="34"/>
  <c r="K34" i="34"/>
  <c r="J34" i="34"/>
  <c r="I34" i="34"/>
  <c r="L33" i="34"/>
  <c r="K33" i="34"/>
  <c r="J33" i="34"/>
  <c r="I33" i="34"/>
  <c r="L32" i="34"/>
  <c r="K32" i="34"/>
  <c r="J32" i="34"/>
  <c r="I32" i="34"/>
  <c r="L31" i="34"/>
  <c r="K31" i="34"/>
  <c r="J31" i="34"/>
  <c r="I31" i="34"/>
  <c r="L30" i="34"/>
  <c r="K30" i="34"/>
  <c r="J30" i="34"/>
  <c r="I30" i="34"/>
  <c r="L29" i="34"/>
  <c r="K29" i="34"/>
  <c r="J29" i="34"/>
  <c r="I29" i="34"/>
  <c r="L28" i="34"/>
  <c r="K28" i="34"/>
  <c r="J28" i="34"/>
  <c r="I28" i="34"/>
  <c r="L27" i="34"/>
  <c r="K27" i="34"/>
  <c r="J27" i="34"/>
  <c r="I27" i="34"/>
  <c r="L26" i="34"/>
  <c r="K26" i="34"/>
  <c r="J26" i="34"/>
  <c r="I26" i="34"/>
  <c r="L25" i="34"/>
  <c r="K25" i="34"/>
  <c r="J25" i="34"/>
  <c r="I25" i="34"/>
  <c r="L24" i="34"/>
  <c r="K24" i="34"/>
  <c r="J24" i="34"/>
  <c r="I24" i="34"/>
  <c r="L23" i="34"/>
  <c r="K23" i="34"/>
  <c r="J23" i="34"/>
  <c r="I23" i="34"/>
  <c r="L22" i="34"/>
  <c r="K22" i="34"/>
  <c r="J22" i="34"/>
  <c r="I22" i="34"/>
  <c r="L21" i="34"/>
  <c r="K21" i="34"/>
  <c r="J21" i="34"/>
  <c r="I21" i="34"/>
  <c r="L20" i="34"/>
  <c r="K20" i="34"/>
  <c r="J20" i="34"/>
  <c r="I20" i="34"/>
  <c r="L19" i="34"/>
  <c r="K19" i="34"/>
  <c r="J19" i="34"/>
  <c r="I19" i="34"/>
  <c r="L18" i="34"/>
  <c r="K18" i="34"/>
  <c r="J18" i="34"/>
  <c r="I18" i="34"/>
  <c r="L17" i="34"/>
  <c r="K17" i="34"/>
  <c r="J17" i="34"/>
  <c r="I17" i="34"/>
  <c r="L16" i="34"/>
  <c r="K16" i="34"/>
  <c r="J16" i="34"/>
  <c r="I16" i="34"/>
  <c r="L15" i="34"/>
  <c r="K15" i="34"/>
  <c r="J15" i="34"/>
  <c r="I15" i="34"/>
  <c r="L14" i="34"/>
  <c r="K14" i="34"/>
  <c r="J14" i="34"/>
  <c r="I14" i="34"/>
  <c r="L13" i="34"/>
  <c r="K13" i="34"/>
  <c r="J13" i="34"/>
  <c r="I13" i="34"/>
  <c r="L12" i="34"/>
  <c r="K12" i="34"/>
  <c r="J12" i="34"/>
  <c r="I12" i="34"/>
  <c r="L11" i="34"/>
  <c r="K11" i="34"/>
  <c r="J11" i="34"/>
  <c r="I11" i="34"/>
  <c r="L10" i="34"/>
  <c r="K10" i="34"/>
  <c r="J10" i="34"/>
  <c r="I10" i="34"/>
  <c r="L9" i="34"/>
  <c r="K9" i="34"/>
  <c r="J9" i="34"/>
  <c r="I9" i="34"/>
  <c r="L8" i="34"/>
  <c r="K8" i="34"/>
  <c r="J8" i="34"/>
  <c r="I8" i="34"/>
  <c r="L7" i="34"/>
  <c r="K7" i="34"/>
  <c r="J7" i="34"/>
  <c r="I7" i="34"/>
  <c r="L6" i="34"/>
  <c r="K6" i="34"/>
  <c r="J6" i="34"/>
  <c r="I6" i="34"/>
  <c r="L5" i="34"/>
  <c r="K5" i="34"/>
  <c r="J5" i="34"/>
  <c r="I5" i="34"/>
  <c r="L4" i="34"/>
  <c r="K4" i="34"/>
  <c r="J4" i="34"/>
  <c r="I4" i="34"/>
  <c r="L3" i="34"/>
  <c r="K3" i="34"/>
  <c r="J3" i="34"/>
  <c r="I3" i="34"/>
  <c r="L84" i="33"/>
  <c r="K84" i="33"/>
  <c r="J84" i="33"/>
  <c r="I84" i="33"/>
  <c r="L83" i="33"/>
  <c r="K83" i="33"/>
  <c r="J83" i="33"/>
  <c r="I83" i="33"/>
  <c r="L82" i="33"/>
  <c r="K82" i="33"/>
  <c r="J82" i="33"/>
  <c r="I82" i="33"/>
  <c r="L81" i="33"/>
  <c r="K81" i="33"/>
  <c r="J81" i="33"/>
  <c r="I81" i="33"/>
  <c r="L80" i="33"/>
  <c r="K80" i="33"/>
  <c r="J80" i="33"/>
  <c r="I80" i="33"/>
  <c r="L79" i="33"/>
  <c r="K79" i="33"/>
  <c r="J79" i="33"/>
  <c r="I79" i="33"/>
  <c r="L78" i="33"/>
  <c r="K78" i="33"/>
  <c r="J78" i="33"/>
  <c r="I78" i="33"/>
  <c r="L77" i="33"/>
  <c r="K77" i="33"/>
  <c r="J77" i="33"/>
  <c r="I77" i="33"/>
  <c r="L76" i="33"/>
  <c r="K76" i="33"/>
  <c r="J76" i="33"/>
  <c r="I76" i="33"/>
  <c r="L75" i="33"/>
  <c r="K75" i="33"/>
  <c r="J75" i="33"/>
  <c r="I75" i="33"/>
  <c r="L74" i="33"/>
  <c r="K74" i="33"/>
  <c r="J74" i="33"/>
  <c r="I74" i="33"/>
  <c r="L73" i="33"/>
  <c r="K73" i="33"/>
  <c r="J73" i="33"/>
  <c r="I73" i="33"/>
  <c r="L72" i="33"/>
  <c r="K72" i="33"/>
  <c r="J72" i="33"/>
  <c r="I72" i="33"/>
  <c r="L71" i="33"/>
  <c r="K71" i="33"/>
  <c r="J71" i="33"/>
  <c r="I71" i="33"/>
  <c r="L70" i="33"/>
  <c r="K70" i="33"/>
  <c r="J70" i="33"/>
  <c r="I70" i="33"/>
  <c r="L69" i="33"/>
  <c r="K69" i="33"/>
  <c r="J69" i="33"/>
  <c r="I69" i="33"/>
  <c r="L68" i="33"/>
  <c r="K68" i="33"/>
  <c r="J68" i="33"/>
  <c r="I68" i="33"/>
  <c r="L67" i="33"/>
  <c r="K67" i="33"/>
  <c r="J67" i="33"/>
  <c r="I67" i="33"/>
  <c r="L66" i="33"/>
  <c r="K66" i="33"/>
  <c r="J66" i="33"/>
  <c r="I66" i="33"/>
  <c r="L65" i="33"/>
  <c r="K65" i="33"/>
  <c r="J65" i="33"/>
  <c r="I65" i="33"/>
  <c r="L64" i="33"/>
  <c r="K64" i="33"/>
  <c r="J64" i="33"/>
  <c r="I64" i="33"/>
  <c r="L63" i="33"/>
  <c r="K63" i="33"/>
  <c r="J63" i="33"/>
  <c r="I63" i="33"/>
  <c r="L62" i="33"/>
  <c r="K62" i="33"/>
  <c r="J62" i="33"/>
  <c r="I62" i="33"/>
  <c r="L61" i="33"/>
  <c r="K61" i="33"/>
  <c r="J61" i="33"/>
  <c r="I61" i="33"/>
  <c r="L60" i="33"/>
  <c r="K60" i="33"/>
  <c r="J60" i="33"/>
  <c r="I60" i="33"/>
  <c r="L59" i="33"/>
  <c r="K59" i="33"/>
  <c r="J59" i="33"/>
  <c r="I59" i="33"/>
  <c r="L58" i="33"/>
  <c r="K58" i="33"/>
  <c r="J58" i="33"/>
  <c r="I58" i="33"/>
  <c r="L57" i="33"/>
  <c r="K57" i="33"/>
  <c r="J57" i="33"/>
  <c r="I57" i="33"/>
  <c r="L56" i="33"/>
  <c r="K56" i="33"/>
  <c r="J56" i="33"/>
  <c r="I56" i="33"/>
  <c r="L55" i="33"/>
  <c r="K55" i="33"/>
  <c r="J55" i="33"/>
  <c r="I55" i="33"/>
  <c r="L54" i="33"/>
  <c r="K54" i="33"/>
  <c r="J54" i="33"/>
  <c r="I54" i="33"/>
  <c r="L53" i="33"/>
  <c r="K53" i="33"/>
  <c r="J53" i="33"/>
  <c r="I53" i="33"/>
  <c r="L52" i="33"/>
  <c r="K52" i="33"/>
  <c r="J52" i="33"/>
  <c r="I52" i="33"/>
  <c r="L51" i="33"/>
  <c r="K51" i="33"/>
  <c r="J51" i="33"/>
  <c r="I51" i="33"/>
  <c r="L50" i="33"/>
  <c r="K50" i="33"/>
  <c r="J50" i="33"/>
  <c r="I50" i="33"/>
  <c r="L49" i="33"/>
  <c r="K49" i="33"/>
  <c r="J49" i="33"/>
  <c r="I49" i="33"/>
  <c r="L48" i="33"/>
  <c r="K48" i="33"/>
  <c r="J48" i="33"/>
  <c r="I48" i="33"/>
  <c r="L47" i="33"/>
  <c r="K47" i="33"/>
  <c r="J47" i="33"/>
  <c r="I47" i="33"/>
  <c r="L46" i="33"/>
  <c r="K46" i="33"/>
  <c r="J46" i="33"/>
  <c r="I46" i="33"/>
  <c r="L45" i="33"/>
  <c r="K45" i="33"/>
  <c r="J45" i="33"/>
  <c r="I45" i="33"/>
  <c r="L44" i="33"/>
  <c r="K44" i="33"/>
  <c r="J44" i="33"/>
  <c r="I44" i="33"/>
  <c r="L43" i="33"/>
  <c r="K43" i="33"/>
  <c r="J43" i="33"/>
  <c r="I43" i="33"/>
  <c r="L42" i="33"/>
  <c r="K42" i="33"/>
  <c r="J42" i="33"/>
  <c r="I42" i="33"/>
  <c r="L41" i="33"/>
  <c r="K41" i="33"/>
  <c r="J41" i="33"/>
  <c r="I41" i="33"/>
  <c r="L40" i="33"/>
  <c r="K40" i="33"/>
  <c r="J40" i="33"/>
  <c r="I40" i="33"/>
  <c r="L39" i="33"/>
  <c r="K39" i="33"/>
  <c r="J39" i="33"/>
  <c r="I39" i="33"/>
  <c r="L38" i="33"/>
  <c r="K38" i="33"/>
  <c r="J38" i="33"/>
  <c r="I38" i="33"/>
  <c r="L37" i="33"/>
  <c r="K37" i="33"/>
  <c r="J37" i="33"/>
  <c r="I37" i="33"/>
  <c r="L36" i="33"/>
  <c r="K36" i="33"/>
  <c r="J36" i="33"/>
  <c r="I36" i="33"/>
  <c r="L35" i="33"/>
  <c r="K35" i="33"/>
  <c r="J35" i="33"/>
  <c r="I35" i="33"/>
  <c r="L34" i="33"/>
  <c r="K34" i="33"/>
  <c r="J34" i="33"/>
  <c r="I34" i="33"/>
  <c r="L33" i="33"/>
  <c r="K33" i="33"/>
  <c r="J33" i="33"/>
  <c r="I33" i="33"/>
  <c r="L32" i="33"/>
  <c r="K32" i="33"/>
  <c r="J32" i="33"/>
  <c r="I32" i="33"/>
  <c r="L31" i="33"/>
  <c r="K31" i="33"/>
  <c r="J31" i="33"/>
  <c r="I31" i="33"/>
  <c r="L30" i="33"/>
  <c r="K30" i="33"/>
  <c r="J30" i="33"/>
  <c r="I30" i="33"/>
  <c r="L29" i="33"/>
  <c r="K29" i="33"/>
  <c r="J29" i="33"/>
  <c r="I29" i="33"/>
  <c r="L28" i="33"/>
  <c r="K28" i="33"/>
  <c r="J28" i="33"/>
  <c r="I28" i="33"/>
  <c r="L27" i="33"/>
  <c r="K27" i="33"/>
  <c r="J27" i="33"/>
  <c r="I27" i="33"/>
  <c r="L26" i="33"/>
  <c r="K26" i="33"/>
  <c r="J26" i="33"/>
  <c r="I26" i="33"/>
  <c r="L25" i="33"/>
  <c r="K25" i="33"/>
  <c r="J25" i="33"/>
  <c r="I25" i="33"/>
  <c r="L24" i="33"/>
  <c r="K24" i="33"/>
  <c r="J24" i="33"/>
  <c r="I24" i="33"/>
  <c r="L23" i="33"/>
  <c r="K23" i="33"/>
  <c r="J23" i="33"/>
  <c r="I23" i="33"/>
  <c r="L22" i="33"/>
  <c r="K22" i="33"/>
  <c r="J22" i="33"/>
  <c r="I22" i="33"/>
  <c r="L21" i="33"/>
  <c r="K21" i="33"/>
  <c r="J21" i="33"/>
  <c r="I21" i="33"/>
  <c r="L20" i="33"/>
  <c r="K20" i="33"/>
  <c r="J20" i="33"/>
  <c r="I20" i="33"/>
  <c r="L19" i="33"/>
  <c r="K19" i="33"/>
  <c r="J19" i="33"/>
  <c r="I19" i="33"/>
  <c r="L18" i="33"/>
  <c r="K18" i="33"/>
  <c r="J18" i="33"/>
  <c r="I18" i="33"/>
  <c r="L17" i="33"/>
  <c r="K17" i="33"/>
  <c r="J17" i="33"/>
  <c r="I17" i="33"/>
  <c r="L16" i="33"/>
  <c r="K16" i="33"/>
  <c r="J16" i="33"/>
  <c r="I16" i="33"/>
  <c r="L15" i="33"/>
  <c r="K15" i="33"/>
  <c r="J15" i="33"/>
  <c r="I15" i="33"/>
  <c r="L14" i="33"/>
  <c r="K14" i="33"/>
  <c r="J14" i="33"/>
  <c r="I14" i="33"/>
  <c r="L13" i="33"/>
  <c r="K13" i="33"/>
  <c r="J13" i="33"/>
  <c r="I13" i="33"/>
  <c r="L12" i="33"/>
  <c r="K12" i="33"/>
  <c r="J12" i="33"/>
  <c r="I12" i="33"/>
  <c r="L11" i="33"/>
  <c r="K11" i="33"/>
  <c r="J11" i="33"/>
  <c r="I11" i="33"/>
  <c r="L10" i="33"/>
  <c r="K10" i="33"/>
  <c r="J10" i="33"/>
  <c r="I10" i="33"/>
  <c r="L9" i="33"/>
  <c r="K9" i="33"/>
  <c r="J9" i="33"/>
  <c r="I9" i="33"/>
  <c r="L8" i="33"/>
  <c r="K8" i="33"/>
  <c r="J8" i="33"/>
  <c r="I8" i="33"/>
  <c r="L7" i="33"/>
  <c r="K7" i="33"/>
  <c r="J7" i="33"/>
  <c r="I7" i="33"/>
  <c r="L6" i="33"/>
  <c r="K6" i="33"/>
  <c r="J6" i="33"/>
  <c r="I6" i="33"/>
  <c r="L5" i="33"/>
  <c r="K5" i="33"/>
  <c r="J5" i="33"/>
  <c r="I5" i="33"/>
  <c r="L4" i="33"/>
  <c r="K4" i="33"/>
  <c r="J4" i="33"/>
  <c r="I4" i="33"/>
  <c r="L3" i="33"/>
  <c r="K3" i="33"/>
  <c r="J3" i="33"/>
  <c r="I3" i="33"/>
  <c r="L92" i="32"/>
  <c r="K92" i="32"/>
  <c r="J92" i="32"/>
  <c r="I92" i="32"/>
  <c r="L90" i="32"/>
  <c r="K90" i="32"/>
  <c r="J90" i="32"/>
  <c r="I90" i="32"/>
  <c r="L89" i="32"/>
  <c r="K89" i="32"/>
  <c r="J89" i="32"/>
  <c r="I89" i="32"/>
  <c r="L88" i="32"/>
  <c r="K88" i="32"/>
  <c r="J88" i="32"/>
  <c r="I88" i="32"/>
  <c r="L87" i="32"/>
  <c r="K87" i="32"/>
  <c r="J87" i="32"/>
  <c r="I87" i="32"/>
  <c r="L86" i="32"/>
  <c r="K86" i="32"/>
  <c r="J86" i="32"/>
  <c r="I86" i="32"/>
  <c r="L85" i="32"/>
  <c r="K85" i="32"/>
  <c r="J85" i="32"/>
  <c r="I85" i="32"/>
  <c r="L84" i="32"/>
  <c r="K84" i="32"/>
  <c r="J84" i="32"/>
  <c r="I84" i="32"/>
  <c r="L83" i="32"/>
  <c r="K83" i="32"/>
  <c r="J83" i="32"/>
  <c r="I83" i="32"/>
  <c r="L82" i="32"/>
  <c r="K82" i="32"/>
  <c r="J82" i="32"/>
  <c r="I82" i="32"/>
  <c r="L81" i="32"/>
  <c r="K81" i="32"/>
  <c r="J81" i="32"/>
  <c r="I81" i="32"/>
  <c r="L80" i="32"/>
  <c r="K80" i="32"/>
  <c r="J80" i="32"/>
  <c r="I80" i="32"/>
  <c r="L79" i="32"/>
  <c r="K79" i="32"/>
  <c r="J79" i="32"/>
  <c r="I79" i="32"/>
  <c r="L78" i="32"/>
  <c r="K78" i="32"/>
  <c r="J78" i="32"/>
  <c r="I78" i="32"/>
  <c r="L77" i="32"/>
  <c r="K77" i="32"/>
  <c r="J77" i="32"/>
  <c r="I77" i="32"/>
  <c r="L76" i="32"/>
  <c r="K76" i="32"/>
  <c r="J76" i="32"/>
  <c r="I76" i="32"/>
  <c r="L75" i="32"/>
  <c r="K75" i="32"/>
  <c r="J75" i="32"/>
  <c r="I75" i="32"/>
  <c r="L74" i="32"/>
  <c r="K74" i="32"/>
  <c r="J74" i="32"/>
  <c r="I74" i="32"/>
  <c r="L73" i="32"/>
  <c r="K73" i="32"/>
  <c r="J73" i="32"/>
  <c r="I73" i="32"/>
  <c r="L72" i="32"/>
  <c r="K72" i="32"/>
  <c r="J72" i="32"/>
  <c r="I72" i="32"/>
  <c r="L71" i="32"/>
  <c r="K71" i="32"/>
  <c r="J71" i="32"/>
  <c r="I71" i="32"/>
  <c r="L70" i="32"/>
  <c r="K70" i="32"/>
  <c r="J70" i="32"/>
  <c r="I70" i="32"/>
  <c r="L69" i="32"/>
  <c r="K69" i="32"/>
  <c r="J69" i="32"/>
  <c r="I69" i="32"/>
  <c r="L68" i="32"/>
  <c r="K68" i="32"/>
  <c r="J68" i="32"/>
  <c r="I68" i="32"/>
  <c r="L67" i="32"/>
  <c r="K67" i="32"/>
  <c r="J67" i="32"/>
  <c r="I67" i="32"/>
  <c r="L66" i="32"/>
  <c r="K66" i="32"/>
  <c r="J66" i="32"/>
  <c r="I66" i="32"/>
  <c r="L65" i="32"/>
  <c r="K65" i="32"/>
  <c r="J65" i="32"/>
  <c r="I65" i="32"/>
  <c r="L64" i="32"/>
  <c r="K64" i="32"/>
  <c r="J64" i="32"/>
  <c r="I64" i="32"/>
  <c r="L63" i="32"/>
  <c r="K63" i="32"/>
  <c r="J63" i="32"/>
  <c r="I63" i="32"/>
  <c r="L62" i="32"/>
  <c r="K62" i="32"/>
  <c r="J62" i="32"/>
  <c r="I62" i="32"/>
  <c r="L61" i="32"/>
  <c r="K61" i="32"/>
  <c r="J61" i="32"/>
  <c r="I61" i="32"/>
  <c r="L60" i="32"/>
  <c r="K60" i="32"/>
  <c r="J60" i="32"/>
  <c r="I60" i="32"/>
  <c r="L59" i="32"/>
  <c r="K59" i="32"/>
  <c r="J59" i="32"/>
  <c r="I59" i="32"/>
  <c r="L58" i="32"/>
  <c r="K58" i="32"/>
  <c r="J58" i="32"/>
  <c r="I58" i="32"/>
  <c r="L57" i="32"/>
  <c r="K57" i="32"/>
  <c r="J57" i="32"/>
  <c r="I57" i="32"/>
  <c r="L56" i="32"/>
  <c r="K56" i="32"/>
  <c r="J56" i="32"/>
  <c r="I56" i="32"/>
  <c r="L55" i="32"/>
  <c r="K55" i="32"/>
  <c r="J55" i="32"/>
  <c r="I55" i="32"/>
  <c r="L54" i="32"/>
  <c r="K54" i="32"/>
  <c r="J54" i="32"/>
  <c r="I54" i="32"/>
  <c r="L53" i="32"/>
  <c r="K53" i="32"/>
  <c r="J53" i="32"/>
  <c r="I53" i="32"/>
  <c r="L52" i="32"/>
  <c r="K52" i="32"/>
  <c r="J52" i="32"/>
  <c r="I52" i="32"/>
  <c r="L51" i="32"/>
  <c r="K51" i="32"/>
  <c r="J51" i="32"/>
  <c r="I51" i="32"/>
  <c r="L50" i="32"/>
  <c r="K50" i="32"/>
  <c r="J50" i="32"/>
  <c r="I50" i="32"/>
  <c r="L49" i="32"/>
  <c r="K49" i="32"/>
  <c r="J49" i="32"/>
  <c r="I49" i="32"/>
  <c r="L48" i="32"/>
  <c r="K48" i="32"/>
  <c r="J48" i="32"/>
  <c r="I48" i="32"/>
  <c r="L47" i="32"/>
  <c r="K47" i="32"/>
  <c r="J47" i="32"/>
  <c r="I47" i="32"/>
  <c r="L46" i="32"/>
  <c r="K46" i="32"/>
  <c r="J46" i="32"/>
  <c r="I46" i="32"/>
  <c r="L45" i="32"/>
  <c r="K45" i="32"/>
  <c r="J45" i="32"/>
  <c r="I45" i="32"/>
  <c r="L44" i="32"/>
  <c r="K44" i="32"/>
  <c r="J44" i="32"/>
  <c r="I44" i="32"/>
  <c r="L43" i="32"/>
  <c r="K43" i="32"/>
  <c r="J43" i="32"/>
  <c r="I43" i="32"/>
  <c r="L42" i="32"/>
  <c r="K42" i="32"/>
  <c r="J42" i="32"/>
  <c r="I42" i="32"/>
  <c r="L41" i="32"/>
  <c r="K41" i="32"/>
  <c r="J41" i="32"/>
  <c r="I41" i="32"/>
  <c r="L40" i="32"/>
  <c r="K40" i="32"/>
  <c r="J40" i="32"/>
  <c r="I40" i="32"/>
  <c r="L39" i="32"/>
  <c r="K39" i="32"/>
  <c r="J39" i="32"/>
  <c r="I39" i="32"/>
  <c r="L38" i="32"/>
  <c r="K38" i="32"/>
  <c r="J38" i="32"/>
  <c r="I38" i="32"/>
  <c r="L37" i="32"/>
  <c r="K37" i="32"/>
  <c r="J37" i="32"/>
  <c r="I37" i="32"/>
  <c r="L36" i="32"/>
  <c r="K36" i="32"/>
  <c r="J36" i="32"/>
  <c r="I36" i="32"/>
  <c r="L35" i="32"/>
  <c r="K35" i="32"/>
  <c r="J35" i="32"/>
  <c r="I35" i="32"/>
  <c r="L34" i="32"/>
  <c r="K34" i="32"/>
  <c r="J34" i="32"/>
  <c r="I34" i="32"/>
  <c r="L33" i="32"/>
  <c r="K33" i="32"/>
  <c r="J33" i="32"/>
  <c r="I33" i="32"/>
  <c r="L32" i="32"/>
  <c r="K32" i="32"/>
  <c r="J32" i="32"/>
  <c r="I32" i="32"/>
  <c r="L31" i="32"/>
  <c r="K31" i="32"/>
  <c r="J31" i="32"/>
  <c r="I31" i="32"/>
  <c r="L30" i="32"/>
  <c r="K30" i="32"/>
  <c r="J30" i="32"/>
  <c r="I30" i="32"/>
  <c r="L29" i="32"/>
  <c r="K29" i="32"/>
  <c r="J29" i="32"/>
  <c r="I29" i="32"/>
  <c r="L28" i="32"/>
  <c r="K28" i="32"/>
  <c r="J28" i="32"/>
  <c r="I28" i="32"/>
  <c r="L27" i="32"/>
  <c r="K27" i="32"/>
  <c r="J27" i="32"/>
  <c r="I27" i="32"/>
  <c r="L26" i="32"/>
  <c r="K26" i="32"/>
  <c r="J26" i="32"/>
  <c r="I26" i="32"/>
  <c r="L25" i="32"/>
  <c r="K25" i="32"/>
  <c r="J25" i="32"/>
  <c r="I25" i="32"/>
  <c r="L24" i="32"/>
  <c r="K24" i="32"/>
  <c r="J24" i="32"/>
  <c r="I24" i="32"/>
  <c r="L23" i="32"/>
  <c r="K23" i="32"/>
  <c r="J23" i="32"/>
  <c r="I23" i="32"/>
  <c r="L22" i="32"/>
  <c r="K22" i="32"/>
  <c r="J22" i="32"/>
  <c r="I22" i="32"/>
  <c r="L21" i="32"/>
  <c r="K21" i="32"/>
  <c r="J21" i="32"/>
  <c r="I21" i="32"/>
  <c r="L20" i="32"/>
  <c r="K20" i="32"/>
  <c r="J20" i="32"/>
  <c r="I20" i="32"/>
  <c r="L19" i="32"/>
  <c r="K19" i="32"/>
  <c r="J19" i="32"/>
  <c r="I19" i="32"/>
  <c r="L18" i="32"/>
  <c r="K18" i="32"/>
  <c r="J18" i="32"/>
  <c r="I18" i="32"/>
  <c r="L17" i="32"/>
  <c r="K17" i="32"/>
  <c r="J17" i="32"/>
  <c r="I17" i="32"/>
  <c r="L16" i="32"/>
  <c r="K16" i="32"/>
  <c r="J16" i="32"/>
  <c r="I16" i="32"/>
  <c r="L15" i="32"/>
  <c r="K15" i="32"/>
  <c r="J15" i="32"/>
  <c r="I15" i="32"/>
  <c r="L14" i="32"/>
  <c r="K14" i="32"/>
  <c r="J14" i="32"/>
  <c r="I14" i="32"/>
  <c r="L13" i="32"/>
  <c r="K13" i="32"/>
  <c r="J13" i="32"/>
  <c r="I13" i="32"/>
  <c r="L12" i="32"/>
  <c r="K12" i="32"/>
  <c r="J12" i="32"/>
  <c r="I12" i="32"/>
  <c r="L11" i="32"/>
  <c r="K11" i="32"/>
  <c r="J11" i="32"/>
  <c r="I11" i="32"/>
  <c r="L10" i="32"/>
  <c r="K10" i="32"/>
  <c r="J10" i="32"/>
  <c r="I10" i="32"/>
  <c r="L9" i="32"/>
  <c r="K9" i="32"/>
  <c r="J9" i="32"/>
  <c r="I9" i="32"/>
  <c r="L8" i="32"/>
  <c r="K8" i="32"/>
  <c r="J8" i="32"/>
  <c r="I8" i="32"/>
  <c r="L7" i="32"/>
  <c r="K7" i="32"/>
  <c r="J7" i="32"/>
  <c r="I7" i="32"/>
  <c r="L6" i="32"/>
  <c r="K6" i="32"/>
  <c r="J6" i="32"/>
  <c r="I6" i="32"/>
  <c r="L5" i="32"/>
  <c r="K5" i="32"/>
  <c r="J5" i="32"/>
  <c r="I5" i="32"/>
  <c r="L4" i="32"/>
  <c r="K4" i="32"/>
  <c r="J4" i="32"/>
  <c r="I4" i="32"/>
  <c r="L3" i="32"/>
  <c r="K3" i="32"/>
  <c r="J3" i="32"/>
  <c r="I3" i="32"/>
  <c r="L84" i="31"/>
  <c r="K84" i="31"/>
  <c r="J84" i="31"/>
  <c r="I84" i="31"/>
  <c r="L83" i="31"/>
  <c r="K83" i="31"/>
  <c r="J83" i="31"/>
  <c r="L82" i="31"/>
  <c r="K82" i="31"/>
  <c r="J82" i="31"/>
  <c r="L81" i="31"/>
  <c r="K81" i="31"/>
  <c r="J81" i="31"/>
  <c r="L80" i="31"/>
  <c r="K80" i="31"/>
  <c r="J80" i="31"/>
  <c r="L79" i="31"/>
  <c r="K79" i="31"/>
  <c r="J79" i="31"/>
  <c r="L78" i="31"/>
  <c r="K78" i="31"/>
  <c r="J78" i="31"/>
  <c r="L77" i="31"/>
  <c r="K77" i="31"/>
  <c r="J77" i="31"/>
  <c r="L76" i="31"/>
  <c r="K76" i="31"/>
  <c r="J76" i="31"/>
  <c r="L75" i="31"/>
  <c r="K75" i="31"/>
  <c r="J75" i="31"/>
  <c r="L74" i="31"/>
  <c r="K74" i="31"/>
  <c r="J74" i="31"/>
  <c r="L73" i="31"/>
  <c r="K73" i="31"/>
  <c r="J73" i="31"/>
  <c r="L72" i="31"/>
  <c r="K72" i="31"/>
  <c r="J72" i="31"/>
  <c r="L71" i="31"/>
  <c r="K71" i="31"/>
  <c r="J71" i="31"/>
  <c r="L70" i="31"/>
  <c r="K70" i="31"/>
  <c r="J70" i="31"/>
  <c r="L69" i="31"/>
  <c r="K69" i="31"/>
  <c r="J69" i="31"/>
  <c r="L68" i="31"/>
  <c r="K68" i="31"/>
  <c r="J68" i="31"/>
  <c r="L67" i="31"/>
  <c r="K67" i="31"/>
  <c r="J67" i="31"/>
  <c r="L66" i="31"/>
  <c r="K66" i="31"/>
  <c r="J66" i="31"/>
  <c r="L65" i="31"/>
  <c r="K65" i="31"/>
  <c r="J65" i="31"/>
  <c r="L64" i="31"/>
  <c r="K64" i="31"/>
  <c r="J64" i="31"/>
  <c r="L63" i="31"/>
  <c r="K63" i="31"/>
  <c r="J63" i="31"/>
  <c r="L62" i="31"/>
  <c r="K62" i="31"/>
  <c r="J62" i="31"/>
  <c r="L61" i="31"/>
  <c r="K61" i="31"/>
  <c r="J61" i="31"/>
  <c r="L60" i="31"/>
  <c r="K60" i="31"/>
  <c r="J60" i="31"/>
  <c r="L59" i="31"/>
  <c r="K59" i="31"/>
  <c r="J59" i="31"/>
  <c r="L58" i="31"/>
  <c r="K58" i="31"/>
  <c r="J58" i="31"/>
  <c r="L57" i="31"/>
  <c r="K57" i="31"/>
  <c r="J57" i="31"/>
  <c r="L56" i="31"/>
  <c r="K56" i="31"/>
  <c r="J56" i="31"/>
  <c r="L55" i="31"/>
  <c r="K55" i="31"/>
  <c r="J55" i="31"/>
  <c r="L54" i="31"/>
  <c r="K54" i="31"/>
  <c r="J54" i="31"/>
  <c r="L53" i="31"/>
  <c r="K53" i="31"/>
  <c r="J53" i="31"/>
  <c r="L52" i="31"/>
  <c r="K52" i="31"/>
  <c r="J52" i="31"/>
  <c r="L51" i="31"/>
  <c r="K51" i="31"/>
  <c r="J51" i="31"/>
  <c r="L50" i="31"/>
  <c r="K50" i="31"/>
  <c r="J50" i="31"/>
  <c r="L49" i="31"/>
  <c r="K49" i="31"/>
  <c r="J49" i="31"/>
  <c r="L48" i="31"/>
  <c r="K48" i="31"/>
  <c r="J48" i="31"/>
  <c r="L47" i="31"/>
  <c r="K47" i="31"/>
  <c r="J47" i="31"/>
  <c r="L46" i="31"/>
  <c r="K46" i="31"/>
  <c r="J46" i="31"/>
  <c r="L45" i="31"/>
  <c r="K45" i="31"/>
  <c r="J45" i="31"/>
  <c r="L44" i="31"/>
  <c r="K44" i="31"/>
  <c r="J44" i="31"/>
  <c r="L43" i="31"/>
  <c r="K43" i="31"/>
  <c r="J43" i="31"/>
  <c r="L42" i="31"/>
  <c r="K42" i="31"/>
  <c r="J42" i="31"/>
  <c r="L41" i="31"/>
  <c r="K41" i="31"/>
  <c r="J41" i="31"/>
  <c r="L40" i="31"/>
  <c r="K40" i="31"/>
  <c r="J40" i="31"/>
  <c r="L39" i="31"/>
  <c r="K39" i="31"/>
  <c r="J39" i="31"/>
  <c r="L38" i="31"/>
  <c r="K38" i="31"/>
  <c r="J38" i="31"/>
  <c r="L37" i="31"/>
  <c r="K37" i="31"/>
  <c r="J37" i="31"/>
  <c r="L36" i="31"/>
  <c r="K36" i="31"/>
  <c r="J36" i="31"/>
  <c r="L35" i="31"/>
  <c r="K35" i="31"/>
  <c r="J35" i="31"/>
  <c r="L34" i="31"/>
  <c r="K34" i="31"/>
  <c r="J34" i="31"/>
  <c r="L33" i="31"/>
  <c r="K33" i="31"/>
  <c r="J33" i="31"/>
  <c r="L32" i="31"/>
  <c r="K32" i="31"/>
  <c r="J32" i="31"/>
  <c r="L31" i="31"/>
  <c r="K31" i="31"/>
  <c r="J31" i="31"/>
  <c r="L30" i="31"/>
  <c r="K30" i="31"/>
  <c r="J30" i="31"/>
  <c r="L29" i="31"/>
  <c r="K29" i="31"/>
  <c r="J29" i="31"/>
  <c r="L28" i="31"/>
  <c r="K28" i="31"/>
  <c r="J28" i="31"/>
  <c r="L27" i="31"/>
  <c r="K27" i="31"/>
  <c r="J27" i="31"/>
  <c r="L26" i="31"/>
  <c r="K26" i="31"/>
  <c r="J26" i="31"/>
  <c r="L25" i="31"/>
  <c r="K25" i="31"/>
  <c r="J25" i="31"/>
  <c r="L24" i="31"/>
  <c r="K24" i="31"/>
  <c r="J24" i="31"/>
  <c r="L23" i="31"/>
  <c r="K23" i="31"/>
  <c r="J23" i="31"/>
  <c r="L22" i="31"/>
  <c r="K22" i="31"/>
  <c r="J22" i="31"/>
  <c r="L21" i="31"/>
  <c r="K21" i="31"/>
  <c r="J21" i="31"/>
  <c r="L20" i="31"/>
  <c r="K20" i="31"/>
  <c r="J20" i="31"/>
  <c r="L19" i="31"/>
  <c r="K19" i="31"/>
  <c r="J19" i="31"/>
  <c r="L18" i="31"/>
  <c r="K18" i="31"/>
  <c r="J18" i="31"/>
  <c r="L17" i="31"/>
  <c r="K17" i="31"/>
  <c r="J17" i="31"/>
  <c r="L16" i="31"/>
  <c r="K16" i="31"/>
  <c r="J16" i="31"/>
  <c r="L15" i="31"/>
  <c r="K15" i="31"/>
  <c r="J15" i="31"/>
  <c r="L14" i="31"/>
  <c r="K14" i="31"/>
  <c r="J14" i="31"/>
  <c r="L13" i="31"/>
  <c r="K13" i="31"/>
  <c r="J13" i="31"/>
  <c r="L12" i="31"/>
  <c r="K12" i="31"/>
  <c r="J12" i="31"/>
  <c r="L11" i="31"/>
  <c r="K11" i="31"/>
  <c r="J11" i="31"/>
  <c r="L10" i="31"/>
  <c r="K10" i="31"/>
  <c r="J10" i="31"/>
  <c r="L9" i="31"/>
  <c r="K9" i="31"/>
  <c r="J9" i="31"/>
  <c r="L8" i="31"/>
  <c r="K8" i="31"/>
  <c r="J8" i="31"/>
  <c r="L7" i="31"/>
  <c r="K7" i="31"/>
  <c r="J7" i="31"/>
  <c r="L6" i="31"/>
  <c r="K6" i="31"/>
  <c r="J6" i="31"/>
  <c r="L5" i="31"/>
  <c r="K5" i="31"/>
  <c r="J5" i="31"/>
  <c r="L4" i="31"/>
  <c r="K4" i="31"/>
  <c r="J4" i="31"/>
  <c r="L3" i="31"/>
  <c r="K3" i="31"/>
  <c r="J3" i="31"/>
  <c r="E87" i="29"/>
  <c r="D87" i="29"/>
  <c r="E86" i="29"/>
  <c r="D86" i="29"/>
  <c r="K84" i="29"/>
  <c r="J84" i="29"/>
  <c r="I84" i="29"/>
  <c r="H84" i="29"/>
  <c r="K83" i="29"/>
  <c r="J83" i="29"/>
  <c r="I83" i="29"/>
  <c r="H83" i="29"/>
  <c r="K82" i="29"/>
  <c r="J82" i="29"/>
  <c r="I82" i="29"/>
  <c r="H82" i="29"/>
  <c r="K81" i="29"/>
  <c r="J81" i="29"/>
  <c r="I81" i="29"/>
  <c r="H81" i="29"/>
  <c r="K80" i="29"/>
  <c r="J80" i="29"/>
  <c r="I80" i="29"/>
  <c r="H80" i="29"/>
  <c r="K79" i="29"/>
  <c r="J79" i="29"/>
  <c r="I79" i="29"/>
  <c r="H79" i="29"/>
  <c r="K78" i="29"/>
  <c r="J78" i="29"/>
  <c r="I78" i="29"/>
  <c r="H78" i="29"/>
  <c r="K77" i="29"/>
  <c r="J77" i="29"/>
  <c r="I77" i="29"/>
  <c r="H77" i="29"/>
  <c r="K76" i="29"/>
  <c r="J76" i="29"/>
  <c r="I76" i="29"/>
  <c r="H76" i="29"/>
  <c r="K75" i="29"/>
  <c r="J75" i="29"/>
  <c r="I75" i="29"/>
  <c r="H75" i="29"/>
  <c r="K74" i="29"/>
  <c r="J74" i="29"/>
  <c r="I74" i="29"/>
  <c r="H74" i="29"/>
  <c r="K73" i="29"/>
  <c r="J73" i="29"/>
  <c r="I73" i="29"/>
  <c r="H73" i="29"/>
  <c r="K72" i="29"/>
  <c r="J72" i="29"/>
  <c r="I72" i="29"/>
  <c r="H72" i="29"/>
  <c r="K71" i="29"/>
  <c r="J71" i="29"/>
  <c r="I71" i="29"/>
  <c r="H71" i="29"/>
  <c r="K70" i="29"/>
  <c r="J70" i="29"/>
  <c r="I70" i="29"/>
  <c r="H70" i="29"/>
  <c r="K69" i="29"/>
  <c r="J69" i="29"/>
  <c r="I69" i="29"/>
  <c r="H69" i="29"/>
  <c r="K68" i="29"/>
  <c r="J68" i="29"/>
  <c r="I68" i="29"/>
  <c r="H68" i="29"/>
  <c r="K67" i="29"/>
  <c r="J67" i="29"/>
  <c r="I67" i="29"/>
  <c r="H67" i="29"/>
  <c r="K66" i="29"/>
  <c r="J66" i="29"/>
  <c r="I66" i="29"/>
  <c r="H66" i="29"/>
  <c r="K65" i="29"/>
  <c r="J65" i="29"/>
  <c r="I65" i="29"/>
  <c r="H65" i="29"/>
  <c r="K64" i="29"/>
  <c r="J64" i="29"/>
  <c r="I64" i="29"/>
  <c r="H64" i="29"/>
  <c r="K63" i="29"/>
  <c r="J63" i="29"/>
  <c r="I63" i="29"/>
  <c r="H63" i="29"/>
  <c r="K62" i="29"/>
  <c r="J62" i="29"/>
  <c r="I62" i="29"/>
  <c r="H62" i="29"/>
  <c r="K61" i="29"/>
  <c r="J61" i="29"/>
  <c r="I61" i="29"/>
  <c r="H61" i="29"/>
  <c r="K60" i="29"/>
  <c r="J60" i="29"/>
  <c r="I60" i="29"/>
  <c r="H60" i="29"/>
  <c r="K59" i="29"/>
  <c r="J59" i="29"/>
  <c r="I59" i="29"/>
  <c r="H59" i="29"/>
  <c r="K58" i="29"/>
  <c r="J58" i="29"/>
  <c r="I58" i="29"/>
  <c r="H58" i="29"/>
  <c r="K57" i="29"/>
  <c r="J57" i="29"/>
  <c r="I57" i="29"/>
  <c r="H57" i="29"/>
  <c r="K56" i="29"/>
  <c r="J56" i="29"/>
  <c r="I56" i="29"/>
  <c r="H56" i="29"/>
  <c r="K55" i="29"/>
  <c r="J55" i="29"/>
  <c r="I55" i="29"/>
  <c r="H55" i="29"/>
  <c r="K54" i="29"/>
  <c r="J54" i="29"/>
  <c r="I54" i="29"/>
  <c r="H54" i="29"/>
  <c r="K53" i="29"/>
  <c r="J53" i="29"/>
  <c r="I53" i="29"/>
  <c r="H53" i="29"/>
  <c r="K52" i="29"/>
  <c r="J52" i="29"/>
  <c r="I52" i="29"/>
  <c r="H52" i="29"/>
  <c r="K51" i="29"/>
  <c r="J51" i="29"/>
  <c r="I51" i="29"/>
  <c r="H51" i="29"/>
  <c r="K50" i="29"/>
  <c r="J50" i="29"/>
  <c r="I50" i="29"/>
  <c r="H50" i="29"/>
  <c r="K49" i="29"/>
  <c r="J49" i="29"/>
  <c r="I49" i="29"/>
  <c r="H49" i="29"/>
  <c r="K48" i="29"/>
  <c r="J48" i="29"/>
  <c r="I48" i="29"/>
  <c r="H48" i="29"/>
  <c r="K47" i="29"/>
  <c r="J47" i="29"/>
  <c r="I47" i="29"/>
  <c r="H47" i="29"/>
  <c r="K46" i="29"/>
  <c r="J46" i="29"/>
  <c r="I46" i="29"/>
  <c r="H46" i="29"/>
  <c r="K45" i="29"/>
  <c r="J45" i="29"/>
  <c r="I45" i="29"/>
  <c r="H45" i="29"/>
  <c r="K44" i="29"/>
  <c r="J44" i="29"/>
  <c r="I44" i="29"/>
  <c r="H44" i="29"/>
  <c r="K43" i="29"/>
  <c r="J43" i="29"/>
  <c r="I43" i="29"/>
  <c r="H43" i="29"/>
  <c r="K42" i="29"/>
  <c r="J42" i="29"/>
  <c r="I42" i="29"/>
  <c r="H42" i="29"/>
  <c r="K41" i="29"/>
  <c r="J41" i="29"/>
  <c r="I41" i="29"/>
  <c r="H41" i="29"/>
  <c r="K40" i="29"/>
  <c r="J40" i="29"/>
  <c r="I40" i="29"/>
  <c r="H40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J36" i="29"/>
  <c r="I36" i="29"/>
  <c r="H36" i="29"/>
  <c r="K35" i="29"/>
  <c r="J35" i="29"/>
  <c r="I35" i="29"/>
  <c r="H35" i="29"/>
  <c r="K34" i="29"/>
  <c r="J34" i="29"/>
  <c r="I34" i="29"/>
  <c r="H34" i="29"/>
  <c r="K33" i="29"/>
  <c r="J33" i="29"/>
  <c r="I33" i="29"/>
  <c r="H33" i="29"/>
  <c r="K32" i="29"/>
  <c r="J32" i="29"/>
  <c r="I32" i="29"/>
  <c r="H32" i="29"/>
  <c r="K31" i="29"/>
  <c r="J31" i="29"/>
  <c r="I31" i="29"/>
  <c r="H31" i="29"/>
  <c r="K30" i="29"/>
  <c r="J30" i="29"/>
  <c r="I30" i="29"/>
  <c r="H30" i="29"/>
  <c r="K29" i="29"/>
  <c r="J29" i="29"/>
  <c r="I29" i="29"/>
  <c r="H29" i="29"/>
  <c r="K28" i="29"/>
  <c r="J28" i="29"/>
  <c r="I28" i="29"/>
  <c r="H28" i="29"/>
  <c r="K27" i="29"/>
  <c r="J27" i="29"/>
  <c r="I27" i="29"/>
  <c r="H27" i="29"/>
  <c r="K26" i="29"/>
  <c r="J26" i="29"/>
  <c r="I26" i="29"/>
  <c r="H26" i="29"/>
  <c r="K25" i="29"/>
  <c r="J25" i="29"/>
  <c r="I25" i="29"/>
  <c r="H25" i="29"/>
  <c r="K24" i="29"/>
  <c r="J24" i="29"/>
  <c r="I24" i="29"/>
  <c r="H24" i="29"/>
  <c r="K23" i="29"/>
  <c r="J23" i="29"/>
  <c r="I23" i="29"/>
  <c r="H23" i="29"/>
  <c r="K22" i="29"/>
  <c r="J22" i="29"/>
  <c r="I22" i="29"/>
  <c r="H22" i="29"/>
  <c r="K21" i="29"/>
  <c r="J21" i="29"/>
  <c r="I21" i="29"/>
  <c r="H21" i="29"/>
  <c r="K20" i="29"/>
  <c r="J20" i="29"/>
  <c r="I20" i="29"/>
  <c r="H20" i="29"/>
  <c r="K19" i="29"/>
  <c r="J19" i="29"/>
  <c r="I19" i="29"/>
  <c r="H19" i="29"/>
  <c r="K18" i="29"/>
  <c r="J18" i="29"/>
  <c r="I18" i="29"/>
  <c r="H18" i="29"/>
  <c r="K17" i="29"/>
  <c r="J17" i="29"/>
  <c r="I17" i="29"/>
  <c r="H17" i="29"/>
  <c r="K16" i="29"/>
  <c r="J16" i="29"/>
  <c r="I16" i="29"/>
  <c r="H16" i="29"/>
  <c r="K15" i="29"/>
  <c r="J15" i="29"/>
  <c r="I15" i="29"/>
  <c r="H15" i="29"/>
  <c r="K14" i="29"/>
  <c r="J14" i="29"/>
  <c r="I14" i="29"/>
  <c r="H14" i="29"/>
  <c r="K13" i="29"/>
  <c r="J13" i="29"/>
  <c r="I13" i="29"/>
  <c r="H13" i="29"/>
  <c r="K12" i="29"/>
  <c r="J12" i="29"/>
  <c r="I12" i="29"/>
  <c r="H12" i="29"/>
  <c r="K11" i="29"/>
  <c r="J11" i="29"/>
  <c r="I11" i="29"/>
  <c r="H11" i="29"/>
  <c r="K10" i="29"/>
  <c r="J10" i="29"/>
  <c r="I10" i="29"/>
  <c r="H10" i="29"/>
  <c r="K9" i="29"/>
  <c r="J9" i="29"/>
  <c r="I9" i="29"/>
  <c r="H9" i="29"/>
  <c r="K8" i="29"/>
  <c r="J8" i="29"/>
  <c r="I8" i="29"/>
  <c r="H8" i="29"/>
  <c r="K7" i="29"/>
  <c r="J7" i="29"/>
  <c r="I7" i="29"/>
  <c r="H7" i="29"/>
  <c r="K6" i="29"/>
  <c r="J6" i="29"/>
  <c r="I6" i="29"/>
  <c r="H6" i="29"/>
  <c r="K5" i="29"/>
  <c r="J5" i="29"/>
  <c r="I5" i="29"/>
  <c r="H5" i="29"/>
  <c r="K4" i="29"/>
  <c r="J4" i="29"/>
  <c r="I4" i="29"/>
  <c r="H4" i="29"/>
  <c r="K3" i="29"/>
  <c r="J3" i="29"/>
  <c r="I3" i="29"/>
  <c r="H3" i="29"/>
  <c r="K92" i="28"/>
  <c r="J92" i="28"/>
  <c r="H92" i="28"/>
  <c r="K90" i="28"/>
  <c r="J90" i="28"/>
  <c r="I90" i="28"/>
  <c r="H90" i="28"/>
  <c r="K89" i="28"/>
  <c r="J89" i="28"/>
  <c r="I89" i="28"/>
  <c r="H89" i="28"/>
  <c r="K88" i="28"/>
  <c r="J88" i="28"/>
  <c r="I88" i="28"/>
  <c r="H88" i="28"/>
  <c r="K87" i="28"/>
  <c r="J87" i="28"/>
  <c r="I87" i="28"/>
  <c r="H87" i="28"/>
  <c r="K86" i="28"/>
  <c r="J86" i="28"/>
  <c r="I86" i="28"/>
  <c r="H86" i="28"/>
  <c r="K85" i="28"/>
  <c r="J85" i="28"/>
  <c r="I85" i="28"/>
  <c r="H85" i="28"/>
  <c r="K84" i="28"/>
  <c r="J84" i="28"/>
  <c r="I84" i="28"/>
  <c r="H84" i="28"/>
  <c r="K83" i="28"/>
  <c r="J83" i="28"/>
  <c r="I83" i="28"/>
  <c r="H83" i="28"/>
  <c r="K82" i="28"/>
  <c r="J82" i="28"/>
  <c r="I82" i="28"/>
  <c r="H82" i="28"/>
  <c r="K81" i="28"/>
  <c r="J81" i="28"/>
  <c r="I81" i="28"/>
  <c r="H81" i="28"/>
  <c r="K80" i="28"/>
  <c r="J80" i="28"/>
  <c r="I80" i="28"/>
  <c r="H80" i="28"/>
  <c r="K79" i="28"/>
  <c r="J79" i="28"/>
  <c r="I79" i="28"/>
  <c r="H79" i="28"/>
  <c r="K78" i="28"/>
  <c r="J78" i="28"/>
  <c r="I78" i="28"/>
  <c r="H78" i="28"/>
  <c r="K77" i="28"/>
  <c r="J77" i="28"/>
  <c r="I77" i="28"/>
  <c r="H77" i="28"/>
  <c r="K76" i="28"/>
  <c r="J76" i="28"/>
  <c r="I76" i="28"/>
  <c r="H76" i="28"/>
  <c r="K75" i="28"/>
  <c r="J75" i="28"/>
  <c r="I75" i="28"/>
  <c r="H75" i="28"/>
  <c r="K74" i="28"/>
  <c r="J74" i="28"/>
  <c r="I74" i="28"/>
  <c r="H74" i="28"/>
  <c r="K73" i="28"/>
  <c r="J73" i="28"/>
  <c r="I73" i="28"/>
  <c r="H73" i="28"/>
  <c r="K72" i="28"/>
  <c r="J72" i="28"/>
  <c r="I72" i="28"/>
  <c r="H72" i="28"/>
  <c r="K71" i="28"/>
  <c r="J71" i="28"/>
  <c r="I71" i="28"/>
  <c r="H71" i="28"/>
  <c r="K70" i="28"/>
  <c r="J70" i="28"/>
  <c r="I70" i="28"/>
  <c r="H70" i="28"/>
  <c r="K69" i="28"/>
  <c r="J69" i="28"/>
  <c r="I69" i="28"/>
  <c r="H69" i="28"/>
  <c r="K68" i="28"/>
  <c r="J68" i="28"/>
  <c r="I68" i="28"/>
  <c r="H68" i="28"/>
  <c r="K67" i="28"/>
  <c r="J67" i="28"/>
  <c r="I67" i="28"/>
  <c r="H67" i="28"/>
  <c r="K66" i="28"/>
  <c r="J66" i="28"/>
  <c r="I66" i="28"/>
  <c r="H66" i="28"/>
  <c r="K65" i="28"/>
  <c r="J65" i="28"/>
  <c r="I65" i="28"/>
  <c r="H65" i="28"/>
  <c r="K64" i="28"/>
  <c r="J64" i="28"/>
  <c r="I64" i="28"/>
  <c r="H64" i="28"/>
  <c r="K63" i="28"/>
  <c r="J63" i="28"/>
  <c r="I63" i="28"/>
  <c r="H63" i="28"/>
  <c r="K62" i="28"/>
  <c r="J62" i="28"/>
  <c r="I62" i="28"/>
  <c r="H62" i="28"/>
  <c r="K61" i="28"/>
  <c r="J61" i="28"/>
  <c r="I61" i="28"/>
  <c r="H61" i="28"/>
  <c r="K60" i="28"/>
  <c r="J60" i="28"/>
  <c r="I60" i="28"/>
  <c r="H60" i="28"/>
  <c r="K59" i="28"/>
  <c r="J59" i="28"/>
  <c r="I59" i="28"/>
  <c r="H59" i="28"/>
  <c r="K58" i="28"/>
  <c r="J58" i="28"/>
  <c r="I58" i="28"/>
  <c r="H58" i="28"/>
  <c r="K57" i="28"/>
  <c r="J57" i="28"/>
  <c r="I57" i="28"/>
  <c r="H57" i="28"/>
  <c r="K56" i="28"/>
  <c r="J56" i="28"/>
  <c r="I56" i="28"/>
  <c r="H56" i="28"/>
  <c r="K55" i="28"/>
  <c r="J55" i="28"/>
  <c r="I55" i="28"/>
  <c r="H55" i="28"/>
  <c r="K54" i="28"/>
  <c r="J54" i="28"/>
  <c r="I54" i="28"/>
  <c r="H54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J50" i="28"/>
  <c r="I50" i="28"/>
  <c r="H50" i="28"/>
  <c r="K49" i="28"/>
  <c r="J49" i="28"/>
  <c r="I49" i="28"/>
  <c r="H49" i="28"/>
  <c r="K48" i="28"/>
  <c r="J48" i="28"/>
  <c r="I48" i="28"/>
  <c r="H48" i="28"/>
  <c r="K47" i="28"/>
  <c r="J47" i="28"/>
  <c r="I47" i="28"/>
  <c r="H47" i="28"/>
  <c r="K46" i="28"/>
  <c r="J46" i="28"/>
  <c r="I46" i="28"/>
  <c r="H46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J42" i="28"/>
  <c r="I42" i="28"/>
  <c r="H42" i="28"/>
  <c r="K41" i="28"/>
  <c r="J41" i="28"/>
  <c r="I41" i="28"/>
  <c r="H41" i="28"/>
  <c r="K40" i="28"/>
  <c r="J40" i="28"/>
  <c r="I40" i="28"/>
  <c r="H40" i="28"/>
  <c r="K39" i="28"/>
  <c r="J39" i="28"/>
  <c r="I39" i="28"/>
  <c r="H39" i="28"/>
  <c r="K38" i="28"/>
  <c r="J38" i="28"/>
  <c r="I38" i="28"/>
  <c r="H38" i="28"/>
  <c r="K37" i="28"/>
  <c r="J37" i="28"/>
  <c r="I37" i="28"/>
  <c r="H37" i="28"/>
  <c r="K36" i="28"/>
  <c r="J36" i="28"/>
  <c r="I36" i="28"/>
  <c r="H36" i="28"/>
  <c r="K35" i="28"/>
  <c r="J35" i="28"/>
  <c r="I35" i="28"/>
  <c r="H35" i="28"/>
  <c r="K34" i="28"/>
  <c r="J34" i="28"/>
  <c r="I34" i="28"/>
  <c r="H34" i="28"/>
  <c r="K33" i="28"/>
  <c r="J33" i="28"/>
  <c r="I33" i="28"/>
  <c r="H33" i="28"/>
  <c r="K32" i="28"/>
  <c r="J32" i="28"/>
  <c r="I32" i="28"/>
  <c r="H32" i="28"/>
  <c r="K31" i="28"/>
  <c r="J31" i="28"/>
  <c r="I31" i="28"/>
  <c r="H31" i="28"/>
  <c r="K30" i="28"/>
  <c r="J30" i="28"/>
  <c r="I30" i="28"/>
  <c r="H30" i="28"/>
  <c r="K29" i="28"/>
  <c r="J29" i="28"/>
  <c r="I29" i="28"/>
  <c r="H29" i="28"/>
  <c r="K28" i="28"/>
  <c r="J28" i="28"/>
  <c r="I28" i="28"/>
  <c r="H28" i="28"/>
  <c r="K27" i="28"/>
  <c r="J27" i="28"/>
  <c r="I27" i="28"/>
  <c r="H27" i="28"/>
  <c r="K26" i="28"/>
  <c r="J26" i="28"/>
  <c r="I26" i="28"/>
  <c r="H26" i="28"/>
  <c r="K25" i="28"/>
  <c r="J25" i="28"/>
  <c r="I25" i="28"/>
  <c r="H25" i="28"/>
  <c r="K24" i="28"/>
  <c r="J24" i="28"/>
  <c r="I24" i="28"/>
  <c r="H24" i="28"/>
  <c r="K23" i="28"/>
  <c r="J23" i="28"/>
  <c r="I23" i="28"/>
  <c r="H23" i="28"/>
  <c r="K22" i="28"/>
  <c r="J22" i="28"/>
  <c r="I22" i="28"/>
  <c r="H22" i="28"/>
  <c r="K21" i="28"/>
  <c r="J21" i="28"/>
  <c r="I21" i="28"/>
  <c r="H21" i="28"/>
  <c r="K20" i="28"/>
  <c r="J20" i="28"/>
  <c r="I20" i="28"/>
  <c r="H20" i="28"/>
  <c r="K19" i="28"/>
  <c r="J19" i="28"/>
  <c r="I19" i="28"/>
  <c r="H19" i="28"/>
  <c r="K18" i="28"/>
  <c r="J18" i="28"/>
  <c r="I18" i="28"/>
  <c r="H18" i="28"/>
  <c r="K17" i="28"/>
  <c r="J17" i="28"/>
  <c r="I17" i="28"/>
  <c r="H17" i="28"/>
  <c r="K16" i="28"/>
  <c r="J16" i="28"/>
  <c r="I16" i="28"/>
  <c r="H16" i="28"/>
  <c r="K15" i="28"/>
  <c r="J15" i="28"/>
  <c r="I15" i="28"/>
  <c r="H15" i="28"/>
  <c r="K14" i="28"/>
  <c r="J14" i="28"/>
  <c r="I14" i="28"/>
  <c r="H14" i="28"/>
  <c r="K13" i="28"/>
  <c r="J13" i="28"/>
  <c r="I13" i="28"/>
  <c r="H13" i="28"/>
  <c r="K12" i="28"/>
  <c r="J12" i="28"/>
  <c r="I12" i="28"/>
  <c r="H12" i="28"/>
  <c r="K11" i="28"/>
  <c r="J11" i="28"/>
  <c r="I11" i="28"/>
  <c r="H11" i="28"/>
  <c r="K10" i="28"/>
  <c r="J10" i="28"/>
  <c r="I10" i="28"/>
  <c r="H10" i="28"/>
  <c r="K9" i="28"/>
  <c r="J9" i="28"/>
  <c r="I9" i="28"/>
  <c r="H9" i="28"/>
  <c r="K8" i="28"/>
  <c r="J8" i="28"/>
  <c r="I8" i="28"/>
  <c r="H8" i="28"/>
  <c r="K7" i="28"/>
  <c r="J7" i="28"/>
  <c r="I7" i="28"/>
  <c r="H7" i="28"/>
  <c r="K6" i="28"/>
  <c r="J6" i="28"/>
  <c r="I6" i="28"/>
  <c r="H6" i="28"/>
  <c r="K5" i="28"/>
  <c r="J5" i="28"/>
  <c r="I5" i="28"/>
  <c r="H5" i="28"/>
  <c r="K4" i="28"/>
  <c r="J4" i="28"/>
  <c r="I4" i="28"/>
  <c r="H4" i="28"/>
  <c r="K3" i="28"/>
  <c r="J3" i="28"/>
  <c r="I3" i="28"/>
  <c r="H3" i="28"/>
  <c r="L84" i="9"/>
  <c r="K84" i="9"/>
  <c r="J84" i="9"/>
  <c r="I84" i="9"/>
  <c r="H84" i="9"/>
  <c r="L83" i="9"/>
  <c r="K83" i="9"/>
  <c r="J83" i="9"/>
  <c r="I83" i="9"/>
  <c r="H83" i="9"/>
  <c r="L82" i="9"/>
  <c r="K82" i="9"/>
  <c r="J82" i="9"/>
  <c r="I82" i="9"/>
  <c r="H82" i="9"/>
  <c r="L81" i="9"/>
  <c r="K81" i="9"/>
  <c r="J81" i="9"/>
  <c r="I81" i="9"/>
  <c r="H81" i="9"/>
  <c r="L80" i="9"/>
  <c r="K80" i="9"/>
  <c r="J80" i="9"/>
  <c r="I80" i="9"/>
  <c r="H80" i="9"/>
  <c r="L79" i="9"/>
  <c r="K79" i="9"/>
  <c r="J79" i="9"/>
  <c r="I79" i="9"/>
  <c r="H79" i="9"/>
  <c r="L78" i="9"/>
  <c r="K78" i="9"/>
  <c r="J78" i="9"/>
  <c r="I78" i="9"/>
  <c r="H78" i="9"/>
  <c r="L77" i="9"/>
  <c r="K77" i="9"/>
  <c r="J77" i="9"/>
  <c r="I77" i="9"/>
  <c r="H77" i="9"/>
  <c r="L76" i="9"/>
  <c r="K76" i="9"/>
  <c r="J76" i="9"/>
  <c r="I76" i="9"/>
  <c r="H76" i="9"/>
  <c r="L75" i="9"/>
  <c r="K75" i="9"/>
  <c r="J75" i="9"/>
  <c r="I75" i="9"/>
  <c r="H75" i="9"/>
  <c r="L74" i="9"/>
  <c r="K74" i="9"/>
  <c r="J74" i="9"/>
  <c r="I74" i="9"/>
  <c r="H74" i="9"/>
  <c r="L73" i="9"/>
  <c r="K73" i="9"/>
  <c r="J73" i="9"/>
  <c r="I73" i="9"/>
  <c r="H73" i="9"/>
  <c r="L72" i="9"/>
  <c r="K72" i="9"/>
  <c r="J72" i="9"/>
  <c r="I72" i="9"/>
  <c r="H72" i="9"/>
  <c r="L71" i="9"/>
  <c r="K71" i="9"/>
  <c r="J71" i="9"/>
  <c r="I71" i="9"/>
  <c r="H71" i="9"/>
  <c r="L70" i="9"/>
  <c r="K70" i="9"/>
  <c r="J70" i="9"/>
  <c r="I70" i="9"/>
  <c r="H70" i="9"/>
  <c r="L69" i="9"/>
  <c r="K69" i="9"/>
  <c r="J69" i="9"/>
  <c r="I69" i="9"/>
  <c r="H69" i="9"/>
  <c r="L68" i="9"/>
  <c r="K68" i="9"/>
  <c r="J68" i="9"/>
  <c r="I68" i="9"/>
  <c r="H68" i="9"/>
  <c r="L67" i="9"/>
  <c r="K67" i="9"/>
  <c r="J67" i="9"/>
  <c r="I67" i="9"/>
  <c r="H67" i="9"/>
  <c r="L66" i="9"/>
  <c r="K66" i="9"/>
  <c r="J66" i="9"/>
  <c r="I66" i="9"/>
  <c r="H66" i="9"/>
  <c r="L65" i="9"/>
  <c r="K65" i="9"/>
  <c r="J65" i="9"/>
  <c r="I65" i="9"/>
  <c r="H65" i="9"/>
  <c r="L64" i="9"/>
  <c r="K64" i="9"/>
  <c r="J64" i="9"/>
  <c r="I64" i="9"/>
  <c r="H64" i="9"/>
  <c r="L63" i="9"/>
  <c r="K63" i="9"/>
  <c r="J63" i="9"/>
  <c r="I63" i="9"/>
  <c r="H63" i="9"/>
  <c r="L62" i="9"/>
  <c r="K62" i="9"/>
  <c r="J62" i="9"/>
  <c r="I62" i="9"/>
  <c r="H62" i="9"/>
  <c r="L61" i="9"/>
  <c r="K61" i="9"/>
  <c r="J61" i="9"/>
  <c r="I61" i="9"/>
  <c r="H61" i="9"/>
  <c r="L60" i="9"/>
  <c r="K60" i="9"/>
  <c r="J60" i="9"/>
  <c r="I60" i="9"/>
  <c r="H60" i="9"/>
  <c r="L59" i="9"/>
  <c r="K59" i="9"/>
  <c r="J59" i="9"/>
  <c r="I59" i="9"/>
  <c r="H59" i="9"/>
  <c r="L58" i="9"/>
  <c r="K58" i="9"/>
  <c r="J58" i="9"/>
  <c r="I58" i="9"/>
  <c r="H58" i="9"/>
  <c r="L57" i="9"/>
  <c r="K57" i="9"/>
  <c r="J57" i="9"/>
  <c r="I57" i="9"/>
  <c r="H57" i="9"/>
  <c r="L56" i="9"/>
  <c r="K56" i="9"/>
  <c r="J56" i="9"/>
  <c r="I56" i="9"/>
  <c r="H56" i="9"/>
  <c r="L55" i="9"/>
  <c r="K55" i="9"/>
  <c r="J55" i="9"/>
  <c r="I55" i="9"/>
  <c r="H55" i="9"/>
  <c r="L54" i="9"/>
  <c r="K54" i="9"/>
  <c r="J54" i="9"/>
  <c r="I54" i="9"/>
  <c r="H54" i="9"/>
  <c r="L53" i="9"/>
  <c r="K53" i="9"/>
  <c r="J53" i="9"/>
  <c r="I53" i="9"/>
  <c r="H53" i="9"/>
  <c r="L52" i="9"/>
  <c r="K52" i="9"/>
  <c r="J52" i="9"/>
  <c r="I52" i="9"/>
  <c r="H52" i="9"/>
  <c r="L51" i="9"/>
  <c r="K51" i="9"/>
  <c r="J51" i="9"/>
  <c r="I51" i="9"/>
  <c r="H51" i="9"/>
  <c r="L50" i="9"/>
  <c r="K50" i="9"/>
  <c r="J50" i="9"/>
  <c r="I50" i="9"/>
  <c r="H50" i="9"/>
  <c r="L49" i="9"/>
  <c r="K49" i="9"/>
  <c r="J49" i="9"/>
  <c r="I49" i="9"/>
  <c r="H49" i="9"/>
  <c r="L48" i="9"/>
  <c r="K48" i="9"/>
  <c r="J48" i="9"/>
  <c r="I48" i="9"/>
  <c r="H48" i="9"/>
  <c r="L47" i="9"/>
  <c r="K47" i="9"/>
  <c r="J47" i="9"/>
  <c r="I47" i="9"/>
  <c r="H47" i="9"/>
  <c r="L46" i="9"/>
  <c r="K46" i="9"/>
  <c r="J46" i="9"/>
  <c r="I46" i="9"/>
  <c r="H46" i="9"/>
  <c r="L45" i="9"/>
  <c r="K45" i="9"/>
  <c r="J45" i="9"/>
  <c r="I45" i="9"/>
  <c r="H45" i="9"/>
  <c r="L44" i="9"/>
  <c r="K44" i="9"/>
  <c r="J44" i="9"/>
  <c r="I44" i="9"/>
  <c r="H44" i="9"/>
  <c r="L43" i="9"/>
  <c r="K43" i="9"/>
  <c r="J43" i="9"/>
  <c r="I43" i="9"/>
  <c r="H43" i="9"/>
  <c r="L42" i="9"/>
  <c r="K42" i="9"/>
  <c r="J42" i="9"/>
  <c r="I42" i="9"/>
  <c r="H42" i="9"/>
  <c r="L41" i="9"/>
  <c r="K41" i="9"/>
  <c r="J41" i="9"/>
  <c r="I41" i="9"/>
  <c r="H41" i="9"/>
  <c r="L40" i="9"/>
  <c r="K40" i="9"/>
  <c r="J40" i="9"/>
  <c r="I40" i="9"/>
  <c r="H40" i="9"/>
  <c r="L39" i="9"/>
  <c r="K39" i="9"/>
  <c r="J39" i="9"/>
  <c r="I39" i="9"/>
  <c r="H39" i="9"/>
  <c r="L38" i="9"/>
  <c r="K38" i="9"/>
  <c r="J38" i="9"/>
  <c r="I38" i="9"/>
  <c r="H38" i="9"/>
  <c r="L37" i="9"/>
  <c r="K37" i="9"/>
  <c r="J37" i="9"/>
  <c r="I37" i="9"/>
  <c r="H37" i="9"/>
  <c r="L36" i="9"/>
  <c r="K36" i="9"/>
  <c r="J36" i="9"/>
  <c r="I36" i="9"/>
  <c r="H36" i="9"/>
  <c r="L35" i="9"/>
  <c r="K35" i="9"/>
  <c r="J35" i="9"/>
  <c r="I35" i="9"/>
  <c r="H35" i="9"/>
  <c r="L34" i="9"/>
  <c r="K34" i="9"/>
  <c r="J34" i="9"/>
  <c r="I34" i="9"/>
  <c r="H34" i="9"/>
  <c r="L33" i="9"/>
  <c r="K33" i="9"/>
  <c r="J33" i="9"/>
  <c r="I33" i="9"/>
  <c r="H33" i="9"/>
  <c r="L32" i="9"/>
  <c r="K32" i="9"/>
  <c r="J32" i="9"/>
  <c r="I32" i="9"/>
  <c r="H32" i="9"/>
  <c r="L31" i="9"/>
  <c r="K31" i="9"/>
  <c r="J31" i="9"/>
  <c r="I31" i="9"/>
  <c r="H31" i="9"/>
  <c r="L30" i="9"/>
  <c r="K30" i="9"/>
  <c r="J30" i="9"/>
  <c r="I30" i="9"/>
  <c r="H30" i="9"/>
  <c r="L29" i="9"/>
  <c r="K29" i="9"/>
  <c r="J29" i="9"/>
  <c r="I29" i="9"/>
  <c r="H29" i="9"/>
  <c r="L28" i="9"/>
  <c r="K28" i="9"/>
  <c r="J28" i="9"/>
  <c r="I28" i="9"/>
  <c r="H28" i="9"/>
  <c r="L27" i="9"/>
  <c r="K27" i="9"/>
  <c r="J27" i="9"/>
  <c r="I27" i="9"/>
  <c r="H27" i="9"/>
  <c r="L26" i="9"/>
  <c r="K26" i="9"/>
  <c r="J26" i="9"/>
  <c r="I26" i="9"/>
  <c r="H26" i="9"/>
  <c r="L25" i="9"/>
  <c r="K25" i="9"/>
  <c r="J25" i="9"/>
  <c r="I25" i="9"/>
  <c r="H25" i="9"/>
  <c r="L24" i="9"/>
  <c r="K24" i="9"/>
  <c r="J24" i="9"/>
  <c r="I24" i="9"/>
  <c r="H24" i="9"/>
  <c r="L23" i="9"/>
  <c r="K23" i="9"/>
  <c r="J23" i="9"/>
  <c r="I23" i="9"/>
  <c r="H23" i="9"/>
  <c r="L22" i="9"/>
  <c r="K22" i="9"/>
  <c r="J22" i="9"/>
  <c r="I22" i="9"/>
  <c r="H22" i="9"/>
  <c r="L21" i="9"/>
  <c r="K21" i="9"/>
  <c r="J21" i="9"/>
  <c r="I21" i="9"/>
  <c r="H21" i="9"/>
  <c r="L20" i="9"/>
  <c r="K20" i="9"/>
  <c r="J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L13" i="9"/>
  <c r="K13" i="9"/>
  <c r="J13" i="9"/>
  <c r="I13" i="9"/>
  <c r="H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K6" i="9"/>
  <c r="J6" i="9"/>
  <c r="I6" i="9"/>
  <c r="H6" i="9"/>
  <c r="L5" i="9"/>
  <c r="K5" i="9"/>
  <c r="J5" i="9"/>
  <c r="I5" i="9"/>
  <c r="H5" i="9"/>
  <c r="L4" i="9"/>
  <c r="K4" i="9"/>
  <c r="J4" i="9"/>
  <c r="I4" i="9"/>
  <c r="H4" i="9"/>
  <c r="L84" i="8"/>
  <c r="K84" i="8"/>
  <c r="J84" i="8"/>
  <c r="I84" i="8"/>
  <c r="H84" i="8"/>
  <c r="L83" i="8"/>
  <c r="K83" i="8"/>
  <c r="J83" i="8"/>
  <c r="I83" i="8"/>
  <c r="H83" i="8"/>
  <c r="L82" i="8"/>
  <c r="K82" i="8"/>
  <c r="J82" i="8"/>
  <c r="I82" i="8"/>
  <c r="H82" i="8"/>
  <c r="L81" i="8"/>
  <c r="K81" i="8"/>
  <c r="J81" i="8"/>
  <c r="I81" i="8"/>
  <c r="H81" i="8"/>
  <c r="L80" i="8"/>
  <c r="K80" i="8"/>
  <c r="J80" i="8"/>
  <c r="I80" i="8"/>
  <c r="H80" i="8"/>
  <c r="L79" i="8"/>
  <c r="K79" i="8"/>
  <c r="J79" i="8"/>
  <c r="I79" i="8"/>
  <c r="H79" i="8"/>
  <c r="L78" i="8"/>
  <c r="K78" i="8"/>
  <c r="J78" i="8"/>
  <c r="I78" i="8"/>
  <c r="H78" i="8"/>
  <c r="L77" i="8"/>
  <c r="K77" i="8"/>
  <c r="J77" i="8"/>
  <c r="I77" i="8"/>
  <c r="H77" i="8"/>
  <c r="L76" i="8"/>
  <c r="K76" i="8"/>
  <c r="J76" i="8"/>
  <c r="I76" i="8"/>
  <c r="H76" i="8"/>
  <c r="L75" i="8"/>
  <c r="K75" i="8"/>
  <c r="J75" i="8"/>
  <c r="I75" i="8"/>
  <c r="H75" i="8"/>
  <c r="L74" i="8"/>
  <c r="K74" i="8"/>
  <c r="J74" i="8"/>
  <c r="I74" i="8"/>
  <c r="H74" i="8"/>
  <c r="L73" i="8"/>
  <c r="K73" i="8"/>
  <c r="J73" i="8"/>
  <c r="I73" i="8"/>
  <c r="H73" i="8"/>
  <c r="L72" i="8"/>
  <c r="K72" i="8"/>
  <c r="J72" i="8"/>
  <c r="I72" i="8"/>
  <c r="H72" i="8"/>
  <c r="L71" i="8"/>
  <c r="K71" i="8"/>
  <c r="J71" i="8"/>
  <c r="I71" i="8"/>
  <c r="H71" i="8"/>
  <c r="L70" i="8"/>
  <c r="K70" i="8"/>
  <c r="J70" i="8"/>
  <c r="I70" i="8"/>
  <c r="H70" i="8"/>
  <c r="L69" i="8"/>
  <c r="K69" i="8"/>
  <c r="J69" i="8"/>
  <c r="I69" i="8"/>
  <c r="H69" i="8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L61" i="8"/>
  <c r="K61" i="8"/>
  <c r="J61" i="8"/>
  <c r="I61" i="8"/>
  <c r="H61" i="8"/>
  <c r="L60" i="8"/>
  <c r="K60" i="8"/>
  <c r="J60" i="8"/>
  <c r="I60" i="8"/>
  <c r="H60" i="8"/>
  <c r="L59" i="8"/>
  <c r="K59" i="8"/>
  <c r="J59" i="8"/>
  <c r="I59" i="8"/>
  <c r="H59" i="8"/>
  <c r="L58" i="8"/>
  <c r="K58" i="8"/>
  <c r="J58" i="8"/>
  <c r="I58" i="8"/>
  <c r="H58" i="8"/>
  <c r="L57" i="8"/>
  <c r="K57" i="8"/>
  <c r="J57" i="8"/>
  <c r="I57" i="8"/>
  <c r="H57" i="8"/>
  <c r="L56" i="8"/>
  <c r="K56" i="8"/>
  <c r="J56" i="8"/>
  <c r="I56" i="8"/>
  <c r="H56" i="8"/>
  <c r="L55" i="8"/>
  <c r="K55" i="8"/>
  <c r="J55" i="8"/>
  <c r="I55" i="8"/>
  <c r="H55" i="8"/>
  <c r="L54" i="8"/>
  <c r="K54" i="8"/>
  <c r="J54" i="8"/>
  <c r="I54" i="8"/>
  <c r="H54" i="8"/>
  <c r="L53" i="8"/>
  <c r="K53" i="8"/>
  <c r="J53" i="8"/>
  <c r="I53" i="8"/>
  <c r="H53" i="8"/>
  <c r="L52" i="8"/>
  <c r="K52" i="8"/>
  <c r="J52" i="8"/>
  <c r="I52" i="8"/>
  <c r="H52" i="8"/>
  <c r="L51" i="8"/>
  <c r="K51" i="8"/>
  <c r="J51" i="8"/>
  <c r="I51" i="8"/>
  <c r="H51" i="8"/>
  <c r="L50" i="8"/>
  <c r="K50" i="8"/>
  <c r="J50" i="8"/>
  <c r="I50" i="8"/>
  <c r="H50" i="8"/>
  <c r="L49" i="8"/>
  <c r="K49" i="8"/>
  <c r="J49" i="8"/>
  <c r="I49" i="8"/>
  <c r="H49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L43" i="8"/>
  <c r="K43" i="8"/>
  <c r="J43" i="8"/>
  <c r="I43" i="8"/>
  <c r="H43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L35" i="8"/>
  <c r="K35" i="8"/>
  <c r="J35" i="8"/>
  <c r="I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O84" i="30"/>
  <c r="N84" i="30"/>
  <c r="L84" i="30"/>
  <c r="M84" i="30" s="1"/>
  <c r="K84" i="30"/>
  <c r="J84" i="30"/>
  <c r="O83" i="30"/>
  <c r="N83" i="30"/>
  <c r="L83" i="30"/>
  <c r="K83" i="30"/>
  <c r="J83" i="30"/>
  <c r="O82" i="30"/>
  <c r="N82" i="30"/>
  <c r="L82" i="30"/>
  <c r="K82" i="30"/>
  <c r="J82" i="30"/>
  <c r="O81" i="30"/>
  <c r="N81" i="30"/>
  <c r="L81" i="30"/>
  <c r="K81" i="30"/>
  <c r="J81" i="30"/>
  <c r="O80" i="30"/>
  <c r="N80" i="30"/>
  <c r="L80" i="30"/>
  <c r="M80" i="30" s="1"/>
  <c r="K80" i="30"/>
  <c r="J80" i="30"/>
  <c r="O79" i="30"/>
  <c r="N79" i="30"/>
  <c r="L79" i="30"/>
  <c r="K79" i="30"/>
  <c r="J79" i="30"/>
  <c r="O78" i="30"/>
  <c r="N78" i="30"/>
  <c r="L78" i="30"/>
  <c r="K78" i="30"/>
  <c r="J78" i="30"/>
  <c r="O77" i="30"/>
  <c r="N77" i="30"/>
  <c r="L77" i="30"/>
  <c r="K77" i="30"/>
  <c r="J77" i="30"/>
  <c r="O76" i="30"/>
  <c r="N76" i="30"/>
  <c r="L76" i="30"/>
  <c r="M76" i="30" s="1"/>
  <c r="K76" i="30"/>
  <c r="J76" i="30"/>
  <c r="O75" i="30"/>
  <c r="N75" i="30"/>
  <c r="L75" i="30"/>
  <c r="K75" i="30"/>
  <c r="J75" i="30"/>
  <c r="O74" i="30"/>
  <c r="N74" i="30"/>
  <c r="L74" i="30"/>
  <c r="K74" i="30"/>
  <c r="J74" i="30"/>
  <c r="O73" i="30"/>
  <c r="N73" i="30"/>
  <c r="L73" i="30"/>
  <c r="K73" i="30"/>
  <c r="J73" i="30"/>
  <c r="O72" i="30"/>
  <c r="N72" i="30"/>
  <c r="L72" i="30"/>
  <c r="M72" i="30" s="1"/>
  <c r="K72" i="30"/>
  <c r="J72" i="30"/>
  <c r="O71" i="30"/>
  <c r="N71" i="30"/>
  <c r="L71" i="30"/>
  <c r="K71" i="30"/>
  <c r="J71" i="30"/>
  <c r="O70" i="30"/>
  <c r="N70" i="30"/>
  <c r="L70" i="30"/>
  <c r="K70" i="30"/>
  <c r="J70" i="30"/>
  <c r="O69" i="30"/>
  <c r="N69" i="30"/>
  <c r="L69" i="30"/>
  <c r="K69" i="30"/>
  <c r="J69" i="30"/>
  <c r="O68" i="30"/>
  <c r="N68" i="30"/>
  <c r="L68" i="30"/>
  <c r="M68" i="30" s="1"/>
  <c r="K68" i="30"/>
  <c r="J68" i="30"/>
  <c r="O67" i="30"/>
  <c r="N67" i="30"/>
  <c r="L67" i="30"/>
  <c r="K67" i="30"/>
  <c r="J67" i="30"/>
  <c r="O66" i="30"/>
  <c r="N66" i="30"/>
  <c r="L66" i="30"/>
  <c r="K66" i="30"/>
  <c r="J66" i="30"/>
  <c r="O65" i="30"/>
  <c r="N65" i="30"/>
  <c r="L65" i="30"/>
  <c r="K65" i="30"/>
  <c r="J65" i="30"/>
  <c r="O64" i="30"/>
  <c r="N64" i="30"/>
  <c r="L64" i="30"/>
  <c r="M64" i="30" s="1"/>
  <c r="K64" i="30"/>
  <c r="J64" i="30"/>
  <c r="O63" i="30"/>
  <c r="N63" i="30"/>
  <c r="L63" i="30"/>
  <c r="K63" i="30"/>
  <c r="J63" i="30"/>
  <c r="O62" i="30"/>
  <c r="N62" i="30"/>
  <c r="L62" i="30"/>
  <c r="K62" i="30"/>
  <c r="J62" i="30"/>
  <c r="O61" i="30"/>
  <c r="N61" i="30"/>
  <c r="L61" i="30"/>
  <c r="K61" i="30"/>
  <c r="J61" i="30"/>
  <c r="O60" i="30"/>
  <c r="N60" i="30"/>
  <c r="L60" i="30"/>
  <c r="M60" i="30" s="1"/>
  <c r="K60" i="30"/>
  <c r="J60" i="30"/>
  <c r="O59" i="30"/>
  <c r="N59" i="30"/>
  <c r="L59" i="30"/>
  <c r="K59" i="30"/>
  <c r="J59" i="30"/>
  <c r="O58" i="30"/>
  <c r="N58" i="30"/>
  <c r="L58" i="30"/>
  <c r="K58" i="30"/>
  <c r="J58" i="30"/>
  <c r="O57" i="30"/>
  <c r="N57" i="30"/>
  <c r="L57" i="30"/>
  <c r="K57" i="30"/>
  <c r="J57" i="30"/>
  <c r="O56" i="30"/>
  <c r="N56" i="30"/>
  <c r="L56" i="30"/>
  <c r="M56" i="30" s="1"/>
  <c r="K56" i="30"/>
  <c r="J56" i="30"/>
  <c r="O55" i="30"/>
  <c r="N55" i="30"/>
  <c r="L55" i="30"/>
  <c r="K55" i="30"/>
  <c r="J55" i="30"/>
  <c r="O54" i="30"/>
  <c r="N54" i="30"/>
  <c r="L54" i="30"/>
  <c r="K54" i="30"/>
  <c r="J54" i="30"/>
  <c r="O53" i="30"/>
  <c r="N53" i="30"/>
  <c r="L53" i="30"/>
  <c r="K53" i="30"/>
  <c r="J53" i="30"/>
  <c r="O52" i="30"/>
  <c r="N52" i="30"/>
  <c r="L52" i="30"/>
  <c r="M52" i="30" s="1"/>
  <c r="K52" i="30"/>
  <c r="J52" i="30"/>
  <c r="O51" i="30"/>
  <c r="N51" i="30"/>
  <c r="L51" i="30"/>
  <c r="K51" i="30"/>
  <c r="J51" i="30"/>
  <c r="O50" i="30"/>
  <c r="N50" i="30"/>
  <c r="L50" i="30"/>
  <c r="K50" i="30"/>
  <c r="J50" i="30"/>
  <c r="O49" i="30"/>
  <c r="N49" i="30"/>
  <c r="L49" i="30"/>
  <c r="K49" i="30"/>
  <c r="J49" i="30"/>
  <c r="O48" i="30"/>
  <c r="N48" i="30"/>
  <c r="L48" i="30"/>
  <c r="M48" i="30" s="1"/>
  <c r="K48" i="30"/>
  <c r="J48" i="30"/>
  <c r="O47" i="30"/>
  <c r="N47" i="30"/>
  <c r="L47" i="30"/>
  <c r="K47" i="30"/>
  <c r="J47" i="30"/>
  <c r="O46" i="30"/>
  <c r="N46" i="30"/>
  <c r="L46" i="30"/>
  <c r="K46" i="30"/>
  <c r="J46" i="30"/>
  <c r="O45" i="30"/>
  <c r="N45" i="30"/>
  <c r="L45" i="30"/>
  <c r="K45" i="30"/>
  <c r="J45" i="30"/>
  <c r="O44" i="30"/>
  <c r="N44" i="30"/>
  <c r="L44" i="30"/>
  <c r="M44" i="30" s="1"/>
  <c r="K44" i="30"/>
  <c r="J44" i="30"/>
  <c r="O43" i="30"/>
  <c r="N43" i="30"/>
  <c r="L43" i="30"/>
  <c r="K43" i="30"/>
  <c r="J43" i="30"/>
  <c r="O42" i="30"/>
  <c r="N42" i="30"/>
  <c r="L42" i="30"/>
  <c r="K42" i="30"/>
  <c r="J42" i="30"/>
  <c r="O41" i="30"/>
  <c r="N41" i="30"/>
  <c r="L41" i="30"/>
  <c r="K41" i="30"/>
  <c r="J41" i="30"/>
  <c r="O40" i="30"/>
  <c r="N40" i="30"/>
  <c r="L40" i="30"/>
  <c r="M40" i="30" s="1"/>
  <c r="K40" i="30"/>
  <c r="J40" i="30"/>
  <c r="O39" i="30"/>
  <c r="N39" i="30"/>
  <c r="L39" i="30"/>
  <c r="K39" i="30"/>
  <c r="J39" i="30"/>
  <c r="O38" i="30"/>
  <c r="N38" i="30"/>
  <c r="L38" i="30"/>
  <c r="K38" i="30"/>
  <c r="J38" i="30"/>
  <c r="O37" i="30"/>
  <c r="N37" i="30"/>
  <c r="L37" i="30"/>
  <c r="K37" i="30"/>
  <c r="J37" i="30"/>
  <c r="O36" i="30"/>
  <c r="N36" i="30"/>
  <c r="L36" i="30"/>
  <c r="M36" i="30" s="1"/>
  <c r="K36" i="30"/>
  <c r="J36" i="30"/>
  <c r="O35" i="30"/>
  <c r="N35" i="30"/>
  <c r="L35" i="30"/>
  <c r="K35" i="30"/>
  <c r="J35" i="30"/>
  <c r="O34" i="30"/>
  <c r="N34" i="30"/>
  <c r="L34" i="30"/>
  <c r="K34" i="30"/>
  <c r="J34" i="30"/>
  <c r="O33" i="30"/>
  <c r="N33" i="30"/>
  <c r="L33" i="30"/>
  <c r="K33" i="30"/>
  <c r="J33" i="30"/>
  <c r="O32" i="30"/>
  <c r="N32" i="30"/>
  <c r="L32" i="30"/>
  <c r="M32" i="30" s="1"/>
  <c r="K32" i="30"/>
  <c r="J32" i="30"/>
  <c r="O31" i="30"/>
  <c r="N31" i="30"/>
  <c r="L31" i="30"/>
  <c r="K31" i="30"/>
  <c r="J31" i="30"/>
  <c r="O30" i="30"/>
  <c r="N30" i="30"/>
  <c r="L30" i="30"/>
  <c r="K30" i="30"/>
  <c r="J30" i="30"/>
  <c r="O29" i="30"/>
  <c r="N29" i="30"/>
  <c r="L29" i="30"/>
  <c r="K29" i="30"/>
  <c r="J29" i="30"/>
  <c r="O28" i="30"/>
  <c r="N28" i="30"/>
  <c r="L28" i="30"/>
  <c r="M28" i="30" s="1"/>
  <c r="K28" i="30"/>
  <c r="J28" i="30"/>
  <c r="O27" i="30"/>
  <c r="N27" i="30"/>
  <c r="L27" i="30"/>
  <c r="K27" i="30"/>
  <c r="J27" i="30"/>
  <c r="O26" i="30"/>
  <c r="N26" i="30"/>
  <c r="L26" i="30"/>
  <c r="K26" i="30"/>
  <c r="J26" i="30"/>
  <c r="O25" i="30"/>
  <c r="N25" i="30"/>
  <c r="L25" i="30"/>
  <c r="K25" i="30"/>
  <c r="J25" i="30"/>
  <c r="O24" i="30"/>
  <c r="N24" i="30"/>
  <c r="L24" i="30"/>
  <c r="M24" i="30" s="1"/>
  <c r="K24" i="30"/>
  <c r="J24" i="30"/>
  <c r="O23" i="30"/>
  <c r="N23" i="30"/>
  <c r="L23" i="30"/>
  <c r="K23" i="30"/>
  <c r="J23" i="30"/>
  <c r="O22" i="30"/>
  <c r="N22" i="30"/>
  <c r="L22" i="30"/>
  <c r="K22" i="30"/>
  <c r="J22" i="30"/>
  <c r="O21" i="30"/>
  <c r="N21" i="30"/>
  <c r="L21" i="30"/>
  <c r="K21" i="30"/>
  <c r="J21" i="30"/>
  <c r="O20" i="30"/>
  <c r="N20" i="30"/>
  <c r="L20" i="30"/>
  <c r="M20" i="30" s="1"/>
  <c r="K20" i="30"/>
  <c r="J20" i="30"/>
  <c r="O19" i="30"/>
  <c r="N19" i="30"/>
  <c r="L19" i="30"/>
  <c r="K19" i="30"/>
  <c r="J19" i="30"/>
  <c r="O18" i="30"/>
  <c r="N18" i="30"/>
  <c r="L18" i="30"/>
  <c r="K18" i="30"/>
  <c r="J18" i="30"/>
  <c r="O17" i="30"/>
  <c r="N17" i="30"/>
  <c r="L17" i="30"/>
  <c r="K17" i="30"/>
  <c r="J17" i="30"/>
  <c r="O16" i="30"/>
  <c r="N16" i="30"/>
  <c r="L16" i="30"/>
  <c r="M16" i="30" s="1"/>
  <c r="K16" i="30"/>
  <c r="J16" i="30"/>
  <c r="O15" i="30"/>
  <c r="N15" i="30"/>
  <c r="L15" i="30"/>
  <c r="K15" i="30"/>
  <c r="J15" i="30"/>
  <c r="O14" i="30"/>
  <c r="N14" i="30"/>
  <c r="L14" i="30"/>
  <c r="K14" i="30"/>
  <c r="J14" i="30"/>
  <c r="O13" i="30"/>
  <c r="N13" i="30"/>
  <c r="L13" i="30"/>
  <c r="K13" i="30"/>
  <c r="J13" i="30"/>
  <c r="O12" i="30"/>
  <c r="N12" i="30"/>
  <c r="L12" i="30"/>
  <c r="M12" i="30" s="1"/>
  <c r="K12" i="30"/>
  <c r="J12" i="30"/>
  <c r="O11" i="30"/>
  <c r="N11" i="30"/>
  <c r="L11" i="30"/>
  <c r="K11" i="30"/>
  <c r="J11" i="30"/>
  <c r="O10" i="30"/>
  <c r="N10" i="30"/>
  <c r="L10" i="30"/>
  <c r="K10" i="30"/>
  <c r="J10" i="30"/>
  <c r="O9" i="30"/>
  <c r="N9" i="30"/>
  <c r="L9" i="30"/>
  <c r="K9" i="30"/>
  <c r="J9" i="30"/>
  <c r="O8" i="30"/>
  <c r="N8" i="30"/>
  <c r="L8" i="30"/>
  <c r="M8" i="30" s="1"/>
  <c r="K8" i="30"/>
  <c r="J8" i="30"/>
  <c r="O7" i="30"/>
  <c r="N7" i="30"/>
  <c r="L7" i="30"/>
  <c r="K7" i="30"/>
  <c r="J7" i="30"/>
  <c r="O6" i="30"/>
  <c r="N6" i="30"/>
  <c r="L6" i="30"/>
  <c r="K6" i="30"/>
  <c r="J6" i="30"/>
  <c r="O5" i="30"/>
  <c r="N5" i="30"/>
  <c r="L5" i="30"/>
  <c r="K5" i="30"/>
  <c r="J5" i="30"/>
  <c r="O4" i="30"/>
  <c r="N4" i="30"/>
  <c r="L4" i="30"/>
  <c r="M4" i="30" s="1"/>
  <c r="K4" i="30"/>
  <c r="J4" i="30"/>
  <c r="O3" i="30"/>
  <c r="N3" i="30"/>
  <c r="L3" i="30"/>
  <c r="K3" i="30"/>
  <c r="J3" i="30"/>
  <c r="N27" i="23"/>
  <c r="M27" i="23"/>
  <c r="K27" i="23"/>
  <c r="L27" i="23" s="1"/>
  <c r="J27" i="23"/>
  <c r="I27" i="23"/>
  <c r="N26" i="23"/>
  <c r="M26" i="23"/>
  <c r="K26" i="23"/>
  <c r="J26" i="23"/>
  <c r="I26" i="23"/>
  <c r="N25" i="23"/>
  <c r="M25" i="23"/>
  <c r="K25" i="23"/>
  <c r="J25" i="23"/>
  <c r="I25" i="23"/>
  <c r="N24" i="23"/>
  <c r="M24" i="23"/>
  <c r="K24" i="23"/>
  <c r="J24" i="23"/>
  <c r="I24" i="23"/>
  <c r="N23" i="23"/>
  <c r="M23" i="23"/>
  <c r="K23" i="23"/>
  <c r="L23" i="23" s="1"/>
  <c r="J23" i="23"/>
  <c r="I23" i="23"/>
  <c r="N22" i="23"/>
  <c r="M22" i="23"/>
  <c r="K22" i="23"/>
  <c r="J22" i="23"/>
  <c r="I22" i="23"/>
  <c r="N21" i="23"/>
  <c r="M21" i="23"/>
  <c r="K21" i="23"/>
  <c r="J21" i="23"/>
  <c r="I21" i="23"/>
  <c r="N20" i="23"/>
  <c r="M20" i="23"/>
  <c r="K20" i="23"/>
  <c r="J20" i="23"/>
  <c r="I20" i="23"/>
  <c r="N19" i="23"/>
  <c r="M19" i="23"/>
  <c r="K19" i="23"/>
  <c r="L19" i="23" s="1"/>
  <c r="J19" i="23"/>
  <c r="I19" i="23"/>
  <c r="N18" i="23"/>
  <c r="M18" i="23"/>
  <c r="K18" i="23"/>
  <c r="J18" i="23"/>
  <c r="I18" i="23"/>
  <c r="N17" i="23"/>
  <c r="M17" i="23"/>
  <c r="K17" i="23"/>
  <c r="J17" i="23"/>
  <c r="I17" i="23"/>
  <c r="N16" i="23"/>
  <c r="M16" i="23"/>
  <c r="K16" i="23"/>
  <c r="J16" i="23"/>
  <c r="I16" i="23"/>
  <c r="N15" i="23"/>
  <c r="M15" i="23"/>
  <c r="K15" i="23"/>
  <c r="L15" i="23" s="1"/>
  <c r="J15" i="23"/>
  <c r="I15" i="23"/>
  <c r="N14" i="23"/>
  <c r="M14" i="23"/>
  <c r="K14" i="23"/>
  <c r="J14" i="23"/>
  <c r="I14" i="23"/>
  <c r="N13" i="23"/>
  <c r="M13" i="23"/>
  <c r="K13" i="23"/>
  <c r="J13" i="23"/>
  <c r="I13" i="23"/>
  <c r="N12" i="23"/>
  <c r="M12" i="23"/>
  <c r="K12" i="23"/>
  <c r="J12" i="23"/>
  <c r="I12" i="23"/>
  <c r="N11" i="23"/>
  <c r="M11" i="23"/>
  <c r="K11" i="23"/>
  <c r="L11" i="23" s="1"/>
  <c r="J11" i="23"/>
  <c r="I11" i="23"/>
  <c r="N10" i="23"/>
  <c r="M10" i="23"/>
  <c r="K10" i="23"/>
  <c r="J10" i="23"/>
  <c r="I10" i="23"/>
  <c r="N9" i="23"/>
  <c r="M9" i="23"/>
  <c r="K9" i="23"/>
  <c r="J9" i="23"/>
  <c r="I9" i="23"/>
  <c r="N8" i="23"/>
  <c r="M8" i="23"/>
  <c r="K8" i="23"/>
  <c r="J8" i="23"/>
  <c r="I8" i="23"/>
  <c r="N7" i="23"/>
  <c r="M7" i="23"/>
  <c r="K7" i="23"/>
  <c r="L7" i="23" s="1"/>
  <c r="J7" i="23"/>
  <c r="I7" i="23"/>
  <c r="N6" i="23"/>
  <c r="M6" i="23"/>
  <c r="K6" i="23"/>
  <c r="J6" i="23"/>
  <c r="I6" i="23"/>
  <c r="N5" i="23"/>
  <c r="M5" i="23"/>
  <c r="K5" i="23"/>
  <c r="L5" i="23" s="1"/>
  <c r="J5" i="23"/>
  <c r="I5" i="23"/>
  <c r="N4" i="23"/>
  <c r="M4" i="23"/>
  <c r="K4" i="23"/>
  <c r="J4" i="23"/>
  <c r="I4" i="23"/>
  <c r="N3" i="23"/>
  <c r="M3" i="23"/>
  <c r="K3" i="23"/>
  <c r="L3" i="23" s="1"/>
  <c r="J3" i="23"/>
  <c r="I3" i="23"/>
  <c r="N92" i="5"/>
  <c r="M92" i="5"/>
  <c r="K92" i="5"/>
  <c r="L92" i="5" s="1"/>
  <c r="J92" i="5"/>
  <c r="I92" i="5"/>
  <c r="N90" i="5"/>
  <c r="M90" i="5"/>
  <c r="K90" i="5"/>
  <c r="L90" i="5" s="1"/>
  <c r="J90" i="5"/>
  <c r="I90" i="5"/>
  <c r="N89" i="5"/>
  <c r="M89" i="5"/>
  <c r="K89" i="5"/>
  <c r="J89" i="5"/>
  <c r="I89" i="5"/>
  <c r="N88" i="5"/>
  <c r="M88" i="5"/>
  <c r="K88" i="5"/>
  <c r="J88" i="5"/>
  <c r="I88" i="5"/>
  <c r="N87" i="5"/>
  <c r="M87" i="5"/>
  <c r="K87" i="5"/>
  <c r="J87" i="5"/>
  <c r="I87" i="5"/>
  <c r="N86" i="5"/>
  <c r="M86" i="5"/>
  <c r="K86" i="5"/>
  <c r="L86" i="5" s="1"/>
  <c r="J86" i="5"/>
  <c r="I86" i="5"/>
  <c r="N85" i="5"/>
  <c r="M85" i="5"/>
  <c r="K85" i="5"/>
  <c r="J85" i="5"/>
  <c r="I85" i="5"/>
  <c r="N84" i="5"/>
  <c r="M84" i="5"/>
  <c r="K84" i="5"/>
  <c r="J84" i="5"/>
  <c r="I84" i="5"/>
  <c r="N83" i="5"/>
  <c r="M83" i="5"/>
  <c r="K83" i="5"/>
  <c r="L83" i="5" s="1"/>
  <c r="J83" i="5"/>
  <c r="I83" i="5"/>
  <c r="N82" i="5"/>
  <c r="M82" i="5"/>
  <c r="K82" i="5"/>
  <c r="L82" i="5" s="1"/>
  <c r="J82" i="5"/>
  <c r="I82" i="5"/>
  <c r="N81" i="5"/>
  <c r="M81" i="5"/>
  <c r="K81" i="5"/>
  <c r="J81" i="5"/>
  <c r="I81" i="5"/>
  <c r="N80" i="5"/>
  <c r="M80" i="5"/>
  <c r="K80" i="5"/>
  <c r="J80" i="5"/>
  <c r="I80" i="5"/>
  <c r="N79" i="5"/>
  <c r="M79" i="5"/>
  <c r="K79" i="5"/>
  <c r="L79" i="5" s="1"/>
  <c r="J79" i="5"/>
  <c r="I79" i="5"/>
  <c r="N78" i="5"/>
  <c r="M78" i="5"/>
  <c r="K78" i="5"/>
  <c r="L78" i="5" s="1"/>
  <c r="J78" i="5"/>
  <c r="I78" i="5"/>
  <c r="N77" i="5"/>
  <c r="M77" i="5"/>
  <c r="K77" i="5"/>
  <c r="J77" i="5"/>
  <c r="I77" i="5"/>
  <c r="N76" i="5"/>
  <c r="M76" i="5"/>
  <c r="K76" i="5"/>
  <c r="J76" i="5"/>
  <c r="I76" i="5"/>
  <c r="N75" i="5"/>
  <c r="M75" i="5"/>
  <c r="K75" i="5"/>
  <c r="L75" i="5" s="1"/>
  <c r="J75" i="5"/>
  <c r="I75" i="5"/>
  <c r="N74" i="5"/>
  <c r="M74" i="5"/>
  <c r="K74" i="5"/>
  <c r="L74" i="5" s="1"/>
  <c r="J74" i="5"/>
  <c r="I74" i="5"/>
  <c r="N73" i="5"/>
  <c r="M73" i="5"/>
  <c r="K73" i="5"/>
  <c r="J73" i="5"/>
  <c r="I73" i="5"/>
  <c r="N72" i="5"/>
  <c r="M72" i="5"/>
  <c r="K72" i="5"/>
  <c r="J72" i="5"/>
  <c r="I72" i="5"/>
  <c r="N71" i="5"/>
  <c r="M71" i="5"/>
  <c r="K71" i="5"/>
  <c r="L71" i="5" s="1"/>
  <c r="J71" i="5"/>
  <c r="I71" i="5"/>
  <c r="N70" i="5"/>
  <c r="M70" i="5"/>
  <c r="K70" i="5"/>
  <c r="L70" i="5" s="1"/>
  <c r="J70" i="5"/>
  <c r="I70" i="5"/>
  <c r="N69" i="5"/>
  <c r="M69" i="5"/>
  <c r="K69" i="5"/>
  <c r="J69" i="5"/>
  <c r="I69" i="5"/>
  <c r="N68" i="5"/>
  <c r="M68" i="5"/>
  <c r="K68" i="5"/>
  <c r="J68" i="5"/>
  <c r="I68" i="5"/>
  <c r="N67" i="5"/>
  <c r="M67" i="5"/>
  <c r="K67" i="5"/>
  <c r="L67" i="5" s="1"/>
  <c r="J67" i="5"/>
  <c r="I67" i="5"/>
  <c r="N66" i="5"/>
  <c r="M66" i="5"/>
  <c r="K66" i="5"/>
  <c r="L66" i="5" s="1"/>
  <c r="J66" i="5"/>
  <c r="I66" i="5"/>
  <c r="N65" i="5"/>
  <c r="M65" i="5"/>
  <c r="K65" i="5"/>
  <c r="J65" i="5"/>
  <c r="I65" i="5"/>
  <c r="N64" i="5"/>
  <c r="M64" i="5"/>
  <c r="K64" i="5"/>
  <c r="J64" i="5"/>
  <c r="I64" i="5"/>
  <c r="N63" i="5"/>
  <c r="M63" i="5"/>
  <c r="K63" i="5"/>
  <c r="L63" i="5" s="1"/>
  <c r="J63" i="5"/>
  <c r="I63" i="5"/>
  <c r="N62" i="5"/>
  <c r="M62" i="5"/>
  <c r="K62" i="5"/>
  <c r="L62" i="5" s="1"/>
  <c r="J62" i="5"/>
  <c r="I62" i="5"/>
  <c r="N61" i="5"/>
  <c r="M61" i="5"/>
  <c r="K61" i="5"/>
  <c r="J61" i="5"/>
  <c r="I61" i="5"/>
  <c r="N60" i="5"/>
  <c r="M60" i="5"/>
  <c r="K60" i="5"/>
  <c r="J60" i="5"/>
  <c r="I60" i="5"/>
  <c r="N59" i="5"/>
  <c r="M59" i="5"/>
  <c r="K59" i="5"/>
  <c r="L59" i="5" s="1"/>
  <c r="J59" i="5"/>
  <c r="I59" i="5"/>
  <c r="N58" i="5"/>
  <c r="M58" i="5"/>
  <c r="K58" i="5"/>
  <c r="L58" i="5" s="1"/>
  <c r="J58" i="5"/>
  <c r="I58" i="5"/>
  <c r="N57" i="5"/>
  <c r="M57" i="5"/>
  <c r="K57" i="5"/>
  <c r="J57" i="5"/>
  <c r="I57" i="5"/>
  <c r="N56" i="5"/>
  <c r="M56" i="5"/>
  <c r="K56" i="5"/>
  <c r="J56" i="5"/>
  <c r="I56" i="5"/>
  <c r="N55" i="5"/>
  <c r="M55" i="5"/>
  <c r="K55" i="5"/>
  <c r="L55" i="5" s="1"/>
  <c r="J55" i="5"/>
  <c r="I55" i="5"/>
  <c r="N54" i="5"/>
  <c r="M54" i="5"/>
  <c r="K54" i="5"/>
  <c r="L54" i="5" s="1"/>
  <c r="J54" i="5"/>
  <c r="I54" i="5"/>
  <c r="N53" i="5"/>
  <c r="M53" i="5"/>
  <c r="K53" i="5"/>
  <c r="J53" i="5"/>
  <c r="I53" i="5"/>
  <c r="N52" i="5"/>
  <c r="M52" i="5"/>
  <c r="K52" i="5"/>
  <c r="J52" i="5"/>
  <c r="I52" i="5"/>
  <c r="N51" i="5"/>
  <c r="M51" i="5"/>
  <c r="K51" i="5"/>
  <c r="L51" i="5" s="1"/>
  <c r="J51" i="5"/>
  <c r="I51" i="5"/>
  <c r="N50" i="5"/>
  <c r="M50" i="5"/>
  <c r="K50" i="5"/>
  <c r="L50" i="5" s="1"/>
  <c r="J50" i="5"/>
  <c r="I50" i="5"/>
  <c r="N49" i="5"/>
  <c r="M49" i="5"/>
  <c r="K49" i="5"/>
  <c r="J49" i="5"/>
  <c r="I49" i="5"/>
  <c r="N48" i="5"/>
  <c r="M48" i="5"/>
  <c r="K48" i="5"/>
  <c r="J48" i="5"/>
  <c r="I48" i="5"/>
  <c r="N47" i="5"/>
  <c r="M47" i="5"/>
  <c r="K47" i="5"/>
  <c r="L47" i="5" s="1"/>
  <c r="J47" i="5"/>
  <c r="I47" i="5"/>
  <c r="N46" i="5"/>
  <c r="M46" i="5"/>
  <c r="K46" i="5"/>
  <c r="L46" i="5" s="1"/>
  <c r="J46" i="5"/>
  <c r="I46" i="5"/>
  <c r="N45" i="5"/>
  <c r="M45" i="5"/>
  <c r="K45" i="5"/>
  <c r="J45" i="5"/>
  <c r="I45" i="5"/>
  <c r="N44" i="5"/>
  <c r="M44" i="5"/>
  <c r="K44" i="5"/>
  <c r="J44" i="5"/>
  <c r="I44" i="5"/>
  <c r="N43" i="5"/>
  <c r="M43" i="5"/>
  <c r="K43" i="5"/>
  <c r="L43" i="5" s="1"/>
  <c r="J43" i="5"/>
  <c r="I43" i="5"/>
  <c r="N42" i="5"/>
  <c r="M42" i="5"/>
  <c r="K42" i="5"/>
  <c r="L42" i="5" s="1"/>
  <c r="J42" i="5"/>
  <c r="I42" i="5"/>
  <c r="N41" i="5"/>
  <c r="M41" i="5"/>
  <c r="K41" i="5"/>
  <c r="J41" i="5"/>
  <c r="I41" i="5"/>
  <c r="N40" i="5"/>
  <c r="M40" i="5"/>
  <c r="K40" i="5"/>
  <c r="J40" i="5"/>
  <c r="I40" i="5"/>
  <c r="N39" i="5"/>
  <c r="M39" i="5"/>
  <c r="K39" i="5"/>
  <c r="L39" i="5" s="1"/>
  <c r="J39" i="5"/>
  <c r="I39" i="5"/>
  <c r="N38" i="5"/>
  <c r="M38" i="5"/>
  <c r="K38" i="5"/>
  <c r="L38" i="5" s="1"/>
  <c r="J38" i="5"/>
  <c r="I38" i="5"/>
  <c r="N37" i="5"/>
  <c r="M37" i="5"/>
  <c r="K37" i="5"/>
  <c r="J37" i="5"/>
  <c r="I37" i="5"/>
  <c r="N36" i="5"/>
  <c r="M36" i="5"/>
  <c r="K36" i="5"/>
  <c r="J36" i="5"/>
  <c r="I36" i="5"/>
  <c r="N35" i="5"/>
  <c r="M35" i="5"/>
  <c r="K35" i="5"/>
  <c r="L35" i="5" s="1"/>
  <c r="J35" i="5"/>
  <c r="I35" i="5"/>
  <c r="N34" i="5"/>
  <c r="M34" i="5"/>
  <c r="K34" i="5"/>
  <c r="L34" i="5" s="1"/>
  <c r="J34" i="5"/>
  <c r="I34" i="5"/>
  <c r="N33" i="5"/>
  <c r="M33" i="5"/>
  <c r="K33" i="5"/>
  <c r="J33" i="5"/>
  <c r="I33" i="5"/>
  <c r="N32" i="5"/>
  <c r="M32" i="5"/>
  <c r="K32" i="5"/>
  <c r="J32" i="5"/>
  <c r="I32" i="5"/>
  <c r="N31" i="5"/>
  <c r="M31" i="5"/>
  <c r="K31" i="5"/>
  <c r="L31" i="5" s="1"/>
  <c r="J31" i="5"/>
  <c r="I31" i="5"/>
  <c r="N30" i="5"/>
  <c r="M30" i="5"/>
  <c r="K30" i="5"/>
  <c r="L30" i="5" s="1"/>
  <c r="J30" i="5"/>
  <c r="I30" i="5"/>
  <c r="N29" i="5"/>
  <c r="M29" i="5"/>
  <c r="K29" i="5"/>
  <c r="J29" i="5"/>
  <c r="I29" i="5"/>
  <c r="N28" i="5"/>
  <c r="M28" i="5"/>
  <c r="K28" i="5"/>
  <c r="J28" i="5"/>
  <c r="I28" i="5"/>
  <c r="N27" i="5"/>
  <c r="M27" i="5"/>
  <c r="K27" i="5"/>
  <c r="L27" i="5" s="1"/>
  <c r="J27" i="5"/>
  <c r="I27" i="5"/>
  <c r="N26" i="5"/>
  <c r="M26" i="5"/>
  <c r="K26" i="5"/>
  <c r="L26" i="5" s="1"/>
  <c r="J26" i="5"/>
  <c r="I26" i="5"/>
  <c r="N25" i="5"/>
  <c r="M25" i="5"/>
  <c r="K25" i="5"/>
  <c r="J25" i="5"/>
  <c r="I25" i="5"/>
  <c r="N24" i="5"/>
  <c r="M24" i="5"/>
  <c r="K24" i="5"/>
  <c r="J24" i="5"/>
  <c r="I24" i="5"/>
  <c r="N23" i="5"/>
  <c r="M23" i="5"/>
  <c r="K23" i="5"/>
  <c r="L23" i="5" s="1"/>
  <c r="J23" i="5"/>
  <c r="I23" i="5"/>
  <c r="N22" i="5"/>
  <c r="M22" i="5"/>
  <c r="K22" i="5"/>
  <c r="L22" i="5" s="1"/>
  <c r="J22" i="5"/>
  <c r="I22" i="5"/>
  <c r="N21" i="5"/>
  <c r="M21" i="5"/>
  <c r="K21" i="5"/>
  <c r="J21" i="5"/>
  <c r="I21" i="5"/>
  <c r="N20" i="5"/>
  <c r="M20" i="5"/>
  <c r="K20" i="5"/>
  <c r="J20" i="5"/>
  <c r="I20" i="5"/>
  <c r="N19" i="5"/>
  <c r="M19" i="5"/>
  <c r="K19" i="5"/>
  <c r="L19" i="5" s="1"/>
  <c r="J19" i="5"/>
  <c r="I19" i="5"/>
  <c r="N18" i="5"/>
  <c r="M18" i="5"/>
  <c r="K18" i="5"/>
  <c r="L18" i="5" s="1"/>
  <c r="J18" i="5"/>
  <c r="I18" i="5"/>
  <c r="N17" i="5"/>
  <c r="M17" i="5"/>
  <c r="K17" i="5"/>
  <c r="J17" i="5"/>
  <c r="I17" i="5"/>
  <c r="N16" i="5"/>
  <c r="M16" i="5"/>
  <c r="K16" i="5"/>
  <c r="J16" i="5"/>
  <c r="I16" i="5"/>
  <c r="N15" i="5"/>
  <c r="M15" i="5"/>
  <c r="K15" i="5"/>
  <c r="L15" i="5" s="1"/>
  <c r="J15" i="5"/>
  <c r="I15" i="5"/>
  <c r="N14" i="5"/>
  <c r="M14" i="5"/>
  <c r="K14" i="5"/>
  <c r="L14" i="5" s="1"/>
  <c r="J14" i="5"/>
  <c r="I14" i="5"/>
  <c r="N13" i="5"/>
  <c r="M13" i="5"/>
  <c r="K13" i="5"/>
  <c r="J13" i="5"/>
  <c r="I13" i="5"/>
  <c r="N12" i="5"/>
  <c r="M12" i="5"/>
  <c r="K12" i="5"/>
  <c r="J12" i="5"/>
  <c r="I12" i="5"/>
  <c r="N11" i="5"/>
  <c r="M11" i="5"/>
  <c r="K11" i="5"/>
  <c r="L11" i="5" s="1"/>
  <c r="J11" i="5"/>
  <c r="I11" i="5"/>
  <c r="N10" i="5"/>
  <c r="M10" i="5"/>
  <c r="K10" i="5"/>
  <c r="L10" i="5" s="1"/>
  <c r="J10" i="5"/>
  <c r="I10" i="5"/>
  <c r="N9" i="5"/>
  <c r="M9" i="5"/>
  <c r="K9" i="5"/>
  <c r="J9" i="5"/>
  <c r="I9" i="5"/>
  <c r="N8" i="5"/>
  <c r="M8" i="5"/>
  <c r="K8" i="5"/>
  <c r="J8" i="5"/>
  <c r="I8" i="5"/>
  <c r="N7" i="5"/>
  <c r="M7" i="5"/>
  <c r="K7" i="5"/>
  <c r="L7" i="5" s="1"/>
  <c r="J7" i="5"/>
  <c r="I7" i="5"/>
  <c r="N6" i="5"/>
  <c r="M6" i="5"/>
  <c r="K6" i="5"/>
  <c r="L6" i="5" s="1"/>
  <c r="J6" i="5"/>
  <c r="I6" i="5"/>
  <c r="N5" i="5"/>
  <c r="M5" i="5"/>
  <c r="K5" i="5"/>
  <c r="J5" i="5"/>
  <c r="I5" i="5"/>
  <c r="N4" i="5"/>
  <c r="M4" i="5"/>
  <c r="K4" i="5"/>
  <c r="J4" i="5"/>
  <c r="I4" i="5"/>
  <c r="N3" i="5"/>
  <c r="M3" i="5"/>
  <c r="K3" i="5"/>
  <c r="L3" i="5" s="1"/>
  <c r="J3" i="5"/>
  <c r="I3" i="5"/>
  <c r="N84" i="18"/>
  <c r="M84" i="18"/>
  <c r="K84" i="18"/>
  <c r="L84" i="18" s="1"/>
  <c r="J84" i="18"/>
  <c r="I84" i="18"/>
  <c r="N83" i="18"/>
  <c r="M83" i="18"/>
  <c r="K83" i="18"/>
  <c r="J83" i="18"/>
  <c r="I83" i="18"/>
  <c r="N82" i="18"/>
  <c r="M82" i="18"/>
  <c r="K82" i="18"/>
  <c r="J82" i="18"/>
  <c r="I82" i="18"/>
  <c r="N81" i="18"/>
  <c r="M81" i="18"/>
  <c r="K81" i="18"/>
  <c r="J81" i="18"/>
  <c r="I81" i="18"/>
  <c r="N80" i="18"/>
  <c r="M80" i="18"/>
  <c r="K80" i="18"/>
  <c r="L80" i="18" s="1"/>
  <c r="J80" i="18"/>
  <c r="I80" i="18"/>
  <c r="N79" i="18"/>
  <c r="M79" i="18"/>
  <c r="K79" i="18"/>
  <c r="J79" i="18"/>
  <c r="I79" i="18"/>
  <c r="N78" i="18"/>
  <c r="M78" i="18"/>
  <c r="K78" i="18"/>
  <c r="J78" i="18"/>
  <c r="I78" i="18"/>
  <c r="N77" i="18"/>
  <c r="M77" i="18"/>
  <c r="K77" i="18"/>
  <c r="J77" i="18"/>
  <c r="I77" i="18"/>
  <c r="N76" i="18"/>
  <c r="M76" i="18"/>
  <c r="K76" i="18"/>
  <c r="L76" i="18" s="1"/>
  <c r="J76" i="18"/>
  <c r="I76" i="18"/>
  <c r="N75" i="18"/>
  <c r="M75" i="18"/>
  <c r="K75" i="18"/>
  <c r="J75" i="18"/>
  <c r="I75" i="18"/>
  <c r="N74" i="18"/>
  <c r="M74" i="18"/>
  <c r="K74" i="18"/>
  <c r="J74" i="18"/>
  <c r="I74" i="18"/>
  <c r="N73" i="18"/>
  <c r="M73" i="18"/>
  <c r="K73" i="18"/>
  <c r="J73" i="18"/>
  <c r="I73" i="18"/>
  <c r="N72" i="18"/>
  <c r="M72" i="18"/>
  <c r="K72" i="18"/>
  <c r="L72" i="18" s="1"/>
  <c r="J72" i="18"/>
  <c r="I72" i="18"/>
  <c r="N71" i="18"/>
  <c r="M71" i="18"/>
  <c r="K71" i="18"/>
  <c r="J71" i="18"/>
  <c r="I71" i="18"/>
  <c r="N70" i="18"/>
  <c r="M70" i="18"/>
  <c r="K70" i="18"/>
  <c r="J70" i="18"/>
  <c r="I70" i="18"/>
  <c r="N69" i="18"/>
  <c r="M69" i="18"/>
  <c r="K69" i="18"/>
  <c r="J69" i="18"/>
  <c r="I69" i="18"/>
  <c r="N68" i="18"/>
  <c r="M68" i="18"/>
  <c r="K68" i="18"/>
  <c r="L68" i="18" s="1"/>
  <c r="J68" i="18"/>
  <c r="I68" i="18"/>
  <c r="N67" i="18"/>
  <c r="M67" i="18"/>
  <c r="K67" i="18"/>
  <c r="J67" i="18"/>
  <c r="I67" i="18"/>
  <c r="N66" i="18"/>
  <c r="M66" i="18"/>
  <c r="K66" i="18"/>
  <c r="J66" i="18"/>
  <c r="I66" i="18"/>
  <c r="N65" i="18"/>
  <c r="M65" i="18"/>
  <c r="K65" i="18"/>
  <c r="J65" i="18"/>
  <c r="I65" i="18"/>
  <c r="N64" i="18"/>
  <c r="M64" i="18"/>
  <c r="K64" i="18"/>
  <c r="L64" i="18" s="1"/>
  <c r="J64" i="18"/>
  <c r="I64" i="18"/>
  <c r="N63" i="18"/>
  <c r="M63" i="18"/>
  <c r="K63" i="18"/>
  <c r="J63" i="18"/>
  <c r="I63" i="18"/>
  <c r="N62" i="18"/>
  <c r="M62" i="18"/>
  <c r="K62" i="18"/>
  <c r="J62" i="18"/>
  <c r="I62" i="18"/>
  <c r="N61" i="18"/>
  <c r="M61" i="18"/>
  <c r="K61" i="18"/>
  <c r="J61" i="18"/>
  <c r="I61" i="18"/>
  <c r="N60" i="18"/>
  <c r="M60" i="18"/>
  <c r="K60" i="18"/>
  <c r="L60" i="18" s="1"/>
  <c r="J60" i="18"/>
  <c r="I60" i="18"/>
  <c r="N59" i="18"/>
  <c r="M59" i="18"/>
  <c r="K59" i="18"/>
  <c r="J59" i="18"/>
  <c r="I59" i="18"/>
  <c r="N58" i="18"/>
  <c r="M58" i="18"/>
  <c r="K58" i="18"/>
  <c r="J58" i="18"/>
  <c r="I58" i="18"/>
  <c r="N57" i="18"/>
  <c r="M57" i="18"/>
  <c r="K57" i="18"/>
  <c r="J57" i="18"/>
  <c r="I57" i="18"/>
  <c r="N56" i="18"/>
  <c r="M56" i="18"/>
  <c r="K56" i="18"/>
  <c r="L56" i="18" s="1"/>
  <c r="J56" i="18"/>
  <c r="I56" i="18"/>
  <c r="N55" i="18"/>
  <c r="M55" i="18"/>
  <c r="K55" i="18"/>
  <c r="J55" i="18"/>
  <c r="I55" i="18"/>
  <c r="N54" i="18"/>
  <c r="M54" i="18"/>
  <c r="K54" i="18"/>
  <c r="J54" i="18"/>
  <c r="I54" i="18"/>
  <c r="N53" i="18"/>
  <c r="M53" i="18"/>
  <c r="K53" i="18"/>
  <c r="J53" i="18"/>
  <c r="I53" i="18"/>
  <c r="N52" i="18"/>
  <c r="M52" i="18"/>
  <c r="K52" i="18"/>
  <c r="L52" i="18" s="1"/>
  <c r="J52" i="18"/>
  <c r="I52" i="18"/>
  <c r="N51" i="18"/>
  <c r="M51" i="18"/>
  <c r="K51" i="18"/>
  <c r="J51" i="18"/>
  <c r="I51" i="18"/>
  <c r="N50" i="18"/>
  <c r="M50" i="18"/>
  <c r="K50" i="18"/>
  <c r="J50" i="18"/>
  <c r="I50" i="18"/>
  <c r="N49" i="18"/>
  <c r="M49" i="18"/>
  <c r="K49" i="18"/>
  <c r="J49" i="18"/>
  <c r="I49" i="18"/>
  <c r="N48" i="18"/>
  <c r="M48" i="18"/>
  <c r="K48" i="18"/>
  <c r="L48" i="18" s="1"/>
  <c r="J48" i="18"/>
  <c r="I48" i="18"/>
  <c r="N47" i="18"/>
  <c r="M47" i="18"/>
  <c r="K47" i="18"/>
  <c r="J47" i="18"/>
  <c r="I47" i="18"/>
  <c r="N46" i="18"/>
  <c r="M46" i="18"/>
  <c r="K46" i="18"/>
  <c r="J46" i="18"/>
  <c r="I46" i="18"/>
  <c r="N45" i="18"/>
  <c r="M45" i="18"/>
  <c r="K45" i="18"/>
  <c r="J45" i="18"/>
  <c r="I45" i="18"/>
  <c r="N44" i="18"/>
  <c r="M44" i="18"/>
  <c r="K44" i="18"/>
  <c r="L44" i="18" s="1"/>
  <c r="J44" i="18"/>
  <c r="I44" i="18"/>
  <c r="N43" i="18"/>
  <c r="M43" i="18"/>
  <c r="K43" i="18"/>
  <c r="J43" i="18"/>
  <c r="I43" i="18"/>
  <c r="N42" i="18"/>
  <c r="M42" i="18"/>
  <c r="K42" i="18"/>
  <c r="J42" i="18"/>
  <c r="I42" i="18"/>
  <c r="N41" i="18"/>
  <c r="M41" i="18"/>
  <c r="K41" i="18"/>
  <c r="J41" i="18"/>
  <c r="I41" i="18"/>
  <c r="N40" i="18"/>
  <c r="M40" i="18"/>
  <c r="K40" i="18"/>
  <c r="L40" i="18" s="1"/>
  <c r="J40" i="18"/>
  <c r="I40" i="18"/>
  <c r="N39" i="18"/>
  <c r="M39" i="18"/>
  <c r="K39" i="18"/>
  <c r="J39" i="18"/>
  <c r="I39" i="18"/>
  <c r="N38" i="18"/>
  <c r="M38" i="18"/>
  <c r="K38" i="18"/>
  <c r="J38" i="18"/>
  <c r="I38" i="18"/>
  <c r="N37" i="18"/>
  <c r="M37" i="18"/>
  <c r="K37" i="18"/>
  <c r="J37" i="18"/>
  <c r="I37" i="18"/>
  <c r="N36" i="18"/>
  <c r="M36" i="18"/>
  <c r="K36" i="18"/>
  <c r="L36" i="18" s="1"/>
  <c r="J36" i="18"/>
  <c r="I36" i="18"/>
  <c r="N35" i="18"/>
  <c r="M35" i="18"/>
  <c r="K35" i="18"/>
  <c r="J35" i="18"/>
  <c r="I35" i="18"/>
  <c r="N34" i="18"/>
  <c r="M34" i="18"/>
  <c r="K34" i="18"/>
  <c r="J34" i="18"/>
  <c r="I34" i="18"/>
  <c r="N33" i="18"/>
  <c r="M33" i="18"/>
  <c r="K33" i="18"/>
  <c r="J33" i="18"/>
  <c r="I33" i="18"/>
  <c r="N32" i="18"/>
  <c r="M32" i="18"/>
  <c r="K32" i="18"/>
  <c r="L32" i="18" s="1"/>
  <c r="J32" i="18"/>
  <c r="I32" i="18"/>
  <c r="N31" i="18"/>
  <c r="M31" i="18"/>
  <c r="K31" i="18"/>
  <c r="J31" i="18"/>
  <c r="I31" i="18"/>
  <c r="N30" i="18"/>
  <c r="M30" i="18"/>
  <c r="K30" i="18"/>
  <c r="J30" i="18"/>
  <c r="I30" i="18"/>
  <c r="N29" i="18"/>
  <c r="M29" i="18"/>
  <c r="K29" i="18"/>
  <c r="J29" i="18"/>
  <c r="I29" i="18"/>
  <c r="N28" i="18"/>
  <c r="M28" i="18"/>
  <c r="K28" i="18"/>
  <c r="L28" i="18" s="1"/>
  <c r="J28" i="18"/>
  <c r="I28" i="18"/>
  <c r="N27" i="18"/>
  <c r="M27" i="18"/>
  <c r="K27" i="18"/>
  <c r="J27" i="18"/>
  <c r="I27" i="18"/>
  <c r="N26" i="18"/>
  <c r="M26" i="18"/>
  <c r="K26" i="18"/>
  <c r="J26" i="18"/>
  <c r="I26" i="18"/>
  <c r="N25" i="18"/>
  <c r="M25" i="18"/>
  <c r="K25" i="18"/>
  <c r="J25" i="18"/>
  <c r="I25" i="18"/>
  <c r="N24" i="18"/>
  <c r="M24" i="18"/>
  <c r="K24" i="18"/>
  <c r="L24" i="18" s="1"/>
  <c r="J24" i="18"/>
  <c r="I24" i="18"/>
  <c r="N23" i="18"/>
  <c r="M23" i="18"/>
  <c r="K23" i="18"/>
  <c r="J23" i="18"/>
  <c r="I23" i="18"/>
  <c r="N22" i="18"/>
  <c r="M22" i="18"/>
  <c r="K22" i="18"/>
  <c r="J22" i="18"/>
  <c r="I22" i="18"/>
  <c r="N21" i="18"/>
  <c r="M21" i="18"/>
  <c r="K21" i="18"/>
  <c r="J21" i="18"/>
  <c r="I21" i="18"/>
  <c r="N20" i="18"/>
  <c r="M20" i="18"/>
  <c r="K20" i="18"/>
  <c r="L20" i="18" s="1"/>
  <c r="J20" i="18"/>
  <c r="I20" i="18"/>
  <c r="N19" i="18"/>
  <c r="M19" i="18"/>
  <c r="K19" i="18"/>
  <c r="J19" i="18"/>
  <c r="I19" i="18"/>
  <c r="N18" i="18"/>
  <c r="M18" i="18"/>
  <c r="K18" i="18"/>
  <c r="J18" i="18"/>
  <c r="I18" i="18"/>
  <c r="N17" i="18"/>
  <c r="M17" i="18"/>
  <c r="K17" i="18"/>
  <c r="J17" i="18"/>
  <c r="I17" i="18"/>
  <c r="N16" i="18"/>
  <c r="M16" i="18"/>
  <c r="K16" i="18"/>
  <c r="L16" i="18" s="1"/>
  <c r="J16" i="18"/>
  <c r="I16" i="18"/>
  <c r="N15" i="18"/>
  <c r="M15" i="18"/>
  <c r="K15" i="18"/>
  <c r="J15" i="18"/>
  <c r="I15" i="18"/>
  <c r="N14" i="18"/>
  <c r="M14" i="18"/>
  <c r="K14" i="18"/>
  <c r="J14" i="18"/>
  <c r="I14" i="18"/>
  <c r="N13" i="18"/>
  <c r="M13" i="18"/>
  <c r="K13" i="18"/>
  <c r="J13" i="18"/>
  <c r="I13" i="18"/>
  <c r="N12" i="18"/>
  <c r="M12" i="18"/>
  <c r="K12" i="18"/>
  <c r="L12" i="18" s="1"/>
  <c r="J12" i="18"/>
  <c r="I12" i="18"/>
  <c r="N11" i="18"/>
  <c r="M11" i="18"/>
  <c r="K11" i="18"/>
  <c r="J11" i="18"/>
  <c r="I11" i="18"/>
  <c r="N10" i="18"/>
  <c r="M10" i="18"/>
  <c r="K10" i="18"/>
  <c r="J10" i="18"/>
  <c r="I10" i="18"/>
  <c r="N9" i="18"/>
  <c r="M9" i="18"/>
  <c r="K9" i="18"/>
  <c r="J9" i="18"/>
  <c r="I9" i="18"/>
  <c r="N8" i="18"/>
  <c r="M8" i="18"/>
  <c r="K8" i="18"/>
  <c r="L8" i="18" s="1"/>
  <c r="J8" i="18"/>
  <c r="I8" i="18"/>
  <c r="N7" i="18"/>
  <c r="M7" i="18"/>
  <c r="K7" i="18"/>
  <c r="J7" i="18"/>
  <c r="I7" i="18"/>
  <c r="N6" i="18"/>
  <c r="M6" i="18"/>
  <c r="K6" i="18"/>
  <c r="J6" i="18"/>
  <c r="I6" i="18"/>
  <c r="N5" i="18"/>
  <c r="M5" i="18"/>
  <c r="K5" i="18"/>
  <c r="J5" i="18"/>
  <c r="I5" i="18"/>
  <c r="N4" i="18"/>
  <c r="M4" i="18"/>
  <c r="K4" i="18"/>
  <c r="L4" i="18" s="1"/>
  <c r="J4" i="18"/>
  <c r="I4" i="18"/>
  <c r="N3" i="18"/>
  <c r="M3" i="18"/>
  <c r="K3" i="18"/>
  <c r="J3" i="18"/>
  <c r="I3" i="18"/>
  <c r="N92" i="17"/>
  <c r="M92" i="17"/>
  <c r="K92" i="17"/>
  <c r="L92" i="17" s="1"/>
  <c r="J92" i="17"/>
  <c r="I92" i="17"/>
  <c r="N90" i="17"/>
  <c r="M90" i="17"/>
  <c r="K90" i="17"/>
  <c r="J90" i="17"/>
  <c r="I90" i="17"/>
  <c r="N89" i="17"/>
  <c r="M89" i="17"/>
  <c r="K89" i="17"/>
  <c r="L89" i="17" s="1"/>
  <c r="J89" i="17"/>
  <c r="I89" i="17"/>
  <c r="N88" i="17"/>
  <c r="M88" i="17"/>
  <c r="K88" i="17"/>
  <c r="J88" i="17"/>
  <c r="I88" i="17"/>
  <c r="N87" i="17"/>
  <c r="M87" i="17"/>
  <c r="K87" i="17"/>
  <c r="L87" i="17" s="1"/>
  <c r="J87" i="17"/>
  <c r="I87" i="17"/>
  <c r="N86" i="17"/>
  <c r="M86" i="17"/>
  <c r="K86" i="17"/>
  <c r="J86" i="17"/>
  <c r="I86" i="17"/>
  <c r="N85" i="17"/>
  <c r="M85" i="17"/>
  <c r="K85" i="17"/>
  <c r="L85" i="17" s="1"/>
  <c r="J85" i="17"/>
  <c r="I85" i="17"/>
  <c r="N84" i="17"/>
  <c r="M84" i="17"/>
  <c r="K84" i="17"/>
  <c r="J84" i="17"/>
  <c r="I84" i="17"/>
  <c r="N83" i="17"/>
  <c r="M83" i="17"/>
  <c r="K83" i="17"/>
  <c r="L83" i="17" s="1"/>
  <c r="J83" i="17"/>
  <c r="I83" i="17"/>
  <c r="N82" i="17"/>
  <c r="M82" i="17"/>
  <c r="K82" i="17"/>
  <c r="J82" i="17"/>
  <c r="I82" i="17"/>
  <c r="N81" i="17"/>
  <c r="M81" i="17"/>
  <c r="K81" i="17"/>
  <c r="L81" i="17" s="1"/>
  <c r="J81" i="17"/>
  <c r="I81" i="17"/>
  <c r="N80" i="17"/>
  <c r="M80" i="17"/>
  <c r="K80" i="17"/>
  <c r="J80" i="17"/>
  <c r="I80" i="17"/>
  <c r="N79" i="17"/>
  <c r="M79" i="17"/>
  <c r="K79" i="17"/>
  <c r="L79" i="17" s="1"/>
  <c r="J79" i="17"/>
  <c r="I79" i="17"/>
  <c r="N78" i="17"/>
  <c r="M78" i="17"/>
  <c r="K78" i="17"/>
  <c r="J78" i="17"/>
  <c r="I78" i="17"/>
  <c r="N77" i="17"/>
  <c r="M77" i="17"/>
  <c r="K77" i="17"/>
  <c r="L77" i="17" s="1"/>
  <c r="J77" i="17"/>
  <c r="I77" i="17"/>
  <c r="N76" i="17"/>
  <c r="M76" i="17"/>
  <c r="K76" i="17"/>
  <c r="J76" i="17"/>
  <c r="I76" i="17"/>
  <c r="N75" i="17"/>
  <c r="M75" i="17"/>
  <c r="K75" i="17"/>
  <c r="L75" i="17" s="1"/>
  <c r="J75" i="17"/>
  <c r="I75" i="17"/>
  <c r="N74" i="17"/>
  <c r="M74" i="17"/>
  <c r="K74" i="17"/>
  <c r="J74" i="17"/>
  <c r="I74" i="17"/>
  <c r="N73" i="17"/>
  <c r="M73" i="17"/>
  <c r="K73" i="17"/>
  <c r="L73" i="17" s="1"/>
  <c r="J73" i="17"/>
  <c r="I73" i="17"/>
  <c r="N72" i="17"/>
  <c r="M72" i="17"/>
  <c r="K72" i="17"/>
  <c r="J72" i="17"/>
  <c r="I72" i="17"/>
  <c r="N71" i="17"/>
  <c r="M71" i="17"/>
  <c r="K71" i="17"/>
  <c r="L71" i="17" s="1"/>
  <c r="J71" i="17"/>
  <c r="I71" i="17"/>
  <c r="N70" i="17"/>
  <c r="M70" i="17"/>
  <c r="K70" i="17"/>
  <c r="J70" i="17"/>
  <c r="I70" i="17"/>
  <c r="N69" i="17"/>
  <c r="M69" i="17"/>
  <c r="K69" i="17"/>
  <c r="L69" i="17" s="1"/>
  <c r="J69" i="17"/>
  <c r="I69" i="17"/>
  <c r="N68" i="17"/>
  <c r="M68" i="17"/>
  <c r="K68" i="17"/>
  <c r="J68" i="17"/>
  <c r="I68" i="17"/>
  <c r="N67" i="17"/>
  <c r="M67" i="17"/>
  <c r="K67" i="17"/>
  <c r="L67" i="17" s="1"/>
  <c r="J67" i="17"/>
  <c r="I67" i="17"/>
  <c r="N66" i="17"/>
  <c r="M66" i="17"/>
  <c r="K66" i="17"/>
  <c r="J66" i="17"/>
  <c r="I66" i="17"/>
  <c r="N65" i="17"/>
  <c r="M65" i="17"/>
  <c r="K65" i="17"/>
  <c r="L65" i="17" s="1"/>
  <c r="J65" i="17"/>
  <c r="I65" i="17"/>
  <c r="N64" i="17"/>
  <c r="M64" i="17"/>
  <c r="K64" i="17"/>
  <c r="J64" i="17"/>
  <c r="I64" i="17"/>
  <c r="N63" i="17"/>
  <c r="M63" i="17"/>
  <c r="K63" i="17"/>
  <c r="L63" i="17" s="1"/>
  <c r="J63" i="17"/>
  <c r="I63" i="17"/>
  <c r="N62" i="17"/>
  <c r="M62" i="17"/>
  <c r="K62" i="17"/>
  <c r="L62" i="17" s="1"/>
  <c r="J62" i="17"/>
  <c r="I62" i="17"/>
  <c r="N61" i="17"/>
  <c r="M61" i="17"/>
  <c r="K61" i="17"/>
  <c r="L61" i="17" s="1"/>
  <c r="J61" i="17"/>
  <c r="I61" i="17"/>
  <c r="N60" i="17"/>
  <c r="M60" i="17"/>
  <c r="K60" i="17"/>
  <c r="J60" i="17"/>
  <c r="I60" i="17"/>
  <c r="N59" i="17"/>
  <c r="M59" i="17"/>
  <c r="K59" i="17"/>
  <c r="L59" i="17" s="1"/>
  <c r="J59" i="17"/>
  <c r="I59" i="17"/>
  <c r="N58" i="17"/>
  <c r="M58" i="17"/>
  <c r="K58" i="17"/>
  <c r="L58" i="17" s="1"/>
  <c r="J58" i="17"/>
  <c r="I58" i="17"/>
  <c r="N57" i="17"/>
  <c r="M57" i="17"/>
  <c r="K57" i="17"/>
  <c r="L57" i="17" s="1"/>
  <c r="J57" i="17"/>
  <c r="I57" i="17"/>
  <c r="N56" i="17"/>
  <c r="M56" i="17"/>
  <c r="K56" i="17"/>
  <c r="L56" i="17" s="1"/>
  <c r="J56" i="17"/>
  <c r="I56" i="17"/>
  <c r="N55" i="17"/>
  <c r="M55" i="17"/>
  <c r="K55" i="17"/>
  <c r="L55" i="17" s="1"/>
  <c r="J55" i="17"/>
  <c r="I55" i="17"/>
  <c r="N54" i="17"/>
  <c r="M54" i="17"/>
  <c r="K54" i="17"/>
  <c r="L54" i="17" s="1"/>
  <c r="J54" i="17"/>
  <c r="I54" i="17"/>
  <c r="N53" i="17"/>
  <c r="M53" i="17"/>
  <c r="K53" i="17"/>
  <c r="L53" i="17" s="1"/>
  <c r="J53" i="17"/>
  <c r="I53" i="17"/>
  <c r="N52" i="17"/>
  <c r="M52" i="17"/>
  <c r="K52" i="17"/>
  <c r="L52" i="17" s="1"/>
  <c r="J52" i="17"/>
  <c r="I52" i="17"/>
  <c r="N51" i="17"/>
  <c r="M51" i="17"/>
  <c r="K51" i="17"/>
  <c r="L51" i="17" s="1"/>
  <c r="J51" i="17"/>
  <c r="I51" i="17"/>
  <c r="N50" i="17"/>
  <c r="M50" i="17"/>
  <c r="K50" i="17"/>
  <c r="L50" i="17" s="1"/>
  <c r="J50" i="17"/>
  <c r="I50" i="17"/>
  <c r="N49" i="17"/>
  <c r="M49" i="17"/>
  <c r="K49" i="17"/>
  <c r="L49" i="17" s="1"/>
  <c r="J49" i="17"/>
  <c r="I49" i="17"/>
  <c r="N48" i="17"/>
  <c r="M48" i="17"/>
  <c r="K48" i="17"/>
  <c r="L48" i="17" s="1"/>
  <c r="J48" i="17"/>
  <c r="I48" i="17"/>
  <c r="N47" i="17"/>
  <c r="M47" i="17"/>
  <c r="K47" i="17"/>
  <c r="L47" i="17" s="1"/>
  <c r="J47" i="17"/>
  <c r="I47" i="17"/>
  <c r="N46" i="17"/>
  <c r="M46" i="17"/>
  <c r="K46" i="17"/>
  <c r="L46" i="17" s="1"/>
  <c r="J46" i="17"/>
  <c r="I46" i="17"/>
  <c r="N45" i="17"/>
  <c r="M45" i="17"/>
  <c r="K45" i="17"/>
  <c r="L45" i="17" s="1"/>
  <c r="J45" i="17"/>
  <c r="I45" i="17"/>
  <c r="N44" i="17"/>
  <c r="M44" i="17"/>
  <c r="K44" i="17"/>
  <c r="L44" i="17" s="1"/>
  <c r="J44" i="17"/>
  <c r="I44" i="17"/>
  <c r="N43" i="17"/>
  <c r="M43" i="17"/>
  <c r="K43" i="17"/>
  <c r="L43" i="17" s="1"/>
  <c r="J43" i="17"/>
  <c r="I43" i="17"/>
  <c r="N42" i="17"/>
  <c r="M42" i="17"/>
  <c r="K42" i="17"/>
  <c r="L42" i="17" s="1"/>
  <c r="J42" i="17"/>
  <c r="I42" i="17"/>
  <c r="N41" i="17"/>
  <c r="M41" i="17"/>
  <c r="K41" i="17"/>
  <c r="L41" i="17" s="1"/>
  <c r="J41" i="17"/>
  <c r="I41" i="17"/>
  <c r="N40" i="17"/>
  <c r="M40" i="17"/>
  <c r="K40" i="17"/>
  <c r="L40" i="17" s="1"/>
  <c r="J40" i="17"/>
  <c r="I40" i="17"/>
  <c r="N39" i="17"/>
  <c r="M39" i="17"/>
  <c r="K39" i="17"/>
  <c r="L39" i="17" s="1"/>
  <c r="J39" i="17"/>
  <c r="I39" i="17"/>
  <c r="N38" i="17"/>
  <c r="M38" i="17"/>
  <c r="K38" i="17"/>
  <c r="L38" i="17" s="1"/>
  <c r="J38" i="17"/>
  <c r="I38" i="17"/>
  <c r="N37" i="17"/>
  <c r="M37" i="17"/>
  <c r="K37" i="17"/>
  <c r="L37" i="17" s="1"/>
  <c r="J37" i="17"/>
  <c r="I37" i="17"/>
  <c r="N36" i="17"/>
  <c r="M36" i="17"/>
  <c r="K36" i="17"/>
  <c r="L36" i="17" s="1"/>
  <c r="J36" i="17"/>
  <c r="I36" i="17"/>
  <c r="N35" i="17"/>
  <c r="M35" i="17"/>
  <c r="K35" i="17"/>
  <c r="L35" i="17" s="1"/>
  <c r="J35" i="17"/>
  <c r="I35" i="17"/>
  <c r="N34" i="17"/>
  <c r="M34" i="17"/>
  <c r="K34" i="17"/>
  <c r="L34" i="17" s="1"/>
  <c r="J34" i="17"/>
  <c r="I34" i="17"/>
  <c r="N33" i="17"/>
  <c r="M33" i="17"/>
  <c r="K33" i="17"/>
  <c r="L33" i="17" s="1"/>
  <c r="J33" i="17"/>
  <c r="I33" i="17"/>
  <c r="N32" i="17"/>
  <c r="M32" i="17"/>
  <c r="K32" i="17"/>
  <c r="L32" i="17" s="1"/>
  <c r="J32" i="17"/>
  <c r="I32" i="17"/>
  <c r="N31" i="17"/>
  <c r="M31" i="17"/>
  <c r="K31" i="17"/>
  <c r="L31" i="17" s="1"/>
  <c r="J31" i="17"/>
  <c r="I31" i="17"/>
  <c r="N30" i="17"/>
  <c r="M30" i="17"/>
  <c r="K30" i="17"/>
  <c r="L30" i="17" s="1"/>
  <c r="J30" i="17"/>
  <c r="I30" i="17"/>
  <c r="N29" i="17"/>
  <c r="M29" i="17"/>
  <c r="K29" i="17"/>
  <c r="L29" i="17" s="1"/>
  <c r="J29" i="17"/>
  <c r="I29" i="17"/>
  <c r="N28" i="17"/>
  <c r="M28" i="17"/>
  <c r="K28" i="17"/>
  <c r="L28" i="17" s="1"/>
  <c r="J28" i="17"/>
  <c r="I28" i="17"/>
  <c r="N27" i="17"/>
  <c r="M27" i="17"/>
  <c r="K27" i="17"/>
  <c r="L27" i="17" s="1"/>
  <c r="J27" i="17"/>
  <c r="I27" i="17"/>
  <c r="N26" i="17"/>
  <c r="M26" i="17"/>
  <c r="K26" i="17"/>
  <c r="L26" i="17" s="1"/>
  <c r="J26" i="17"/>
  <c r="I26" i="17"/>
  <c r="N25" i="17"/>
  <c r="M25" i="17"/>
  <c r="K25" i="17"/>
  <c r="L25" i="17" s="1"/>
  <c r="J25" i="17"/>
  <c r="I25" i="17"/>
  <c r="N24" i="17"/>
  <c r="M24" i="17"/>
  <c r="K24" i="17"/>
  <c r="L24" i="17" s="1"/>
  <c r="J24" i="17"/>
  <c r="I24" i="17"/>
  <c r="N23" i="17"/>
  <c r="M23" i="17"/>
  <c r="K23" i="17"/>
  <c r="L23" i="17" s="1"/>
  <c r="J23" i="17"/>
  <c r="I23" i="17"/>
  <c r="N22" i="17"/>
  <c r="M22" i="17"/>
  <c r="K22" i="17"/>
  <c r="L22" i="17" s="1"/>
  <c r="J22" i="17"/>
  <c r="I22" i="17"/>
  <c r="N21" i="17"/>
  <c r="M21" i="17"/>
  <c r="K21" i="17"/>
  <c r="L21" i="17" s="1"/>
  <c r="J21" i="17"/>
  <c r="I21" i="17"/>
  <c r="N20" i="17"/>
  <c r="M20" i="17"/>
  <c r="K20" i="17"/>
  <c r="L20" i="17" s="1"/>
  <c r="J20" i="17"/>
  <c r="I20" i="17"/>
  <c r="N19" i="17"/>
  <c r="M19" i="17"/>
  <c r="K19" i="17"/>
  <c r="L19" i="17" s="1"/>
  <c r="J19" i="17"/>
  <c r="I19" i="17"/>
  <c r="N18" i="17"/>
  <c r="M18" i="17"/>
  <c r="K18" i="17"/>
  <c r="L18" i="17" s="1"/>
  <c r="J18" i="17"/>
  <c r="I18" i="17"/>
  <c r="N17" i="17"/>
  <c r="M17" i="17"/>
  <c r="K17" i="17"/>
  <c r="L17" i="17" s="1"/>
  <c r="J17" i="17"/>
  <c r="I17" i="17"/>
  <c r="N16" i="17"/>
  <c r="M16" i="17"/>
  <c r="K16" i="17"/>
  <c r="L16" i="17" s="1"/>
  <c r="J16" i="17"/>
  <c r="I16" i="17"/>
  <c r="N15" i="17"/>
  <c r="M15" i="17"/>
  <c r="K15" i="17"/>
  <c r="L15" i="17" s="1"/>
  <c r="J15" i="17"/>
  <c r="I15" i="17"/>
  <c r="N14" i="17"/>
  <c r="M14" i="17"/>
  <c r="K14" i="17"/>
  <c r="L14" i="17" s="1"/>
  <c r="J14" i="17"/>
  <c r="I14" i="17"/>
  <c r="N13" i="17"/>
  <c r="M13" i="17"/>
  <c r="K13" i="17"/>
  <c r="L13" i="17" s="1"/>
  <c r="J13" i="17"/>
  <c r="I13" i="17"/>
  <c r="N12" i="17"/>
  <c r="M12" i="17"/>
  <c r="K12" i="17"/>
  <c r="L12" i="17" s="1"/>
  <c r="J12" i="17"/>
  <c r="I12" i="17"/>
  <c r="N11" i="17"/>
  <c r="M11" i="17"/>
  <c r="K11" i="17"/>
  <c r="L11" i="17" s="1"/>
  <c r="J11" i="17"/>
  <c r="I11" i="17"/>
  <c r="N10" i="17"/>
  <c r="M10" i="17"/>
  <c r="K10" i="17"/>
  <c r="L10" i="17" s="1"/>
  <c r="J10" i="17"/>
  <c r="I10" i="17"/>
  <c r="N9" i="17"/>
  <c r="M9" i="17"/>
  <c r="K9" i="17"/>
  <c r="L9" i="17" s="1"/>
  <c r="J9" i="17"/>
  <c r="I9" i="17"/>
  <c r="N8" i="17"/>
  <c r="M8" i="17"/>
  <c r="K8" i="17"/>
  <c r="L8" i="17" s="1"/>
  <c r="J8" i="17"/>
  <c r="I8" i="17"/>
  <c r="N7" i="17"/>
  <c r="M7" i="17"/>
  <c r="K7" i="17"/>
  <c r="L7" i="17" s="1"/>
  <c r="J7" i="17"/>
  <c r="I7" i="17"/>
  <c r="N6" i="17"/>
  <c r="M6" i="17"/>
  <c r="K6" i="17"/>
  <c r="L6" i="17" s="1"/>
  <c r="J6" i="17"/>
  <c r="I6" i="17"/>
  <c r="N5" i="17"/>
  <c r="M5" i="17"/>
  <c r="K5" i="17"/>
  <c r="L5" i="17" s="1"/>
  <c r="J5" i="17"/>
  <c r="I5" i="17"/>
  <c r="N4" i="17"/>
  <c r="M4" i="17"/>
  <c r="K4" i="17"/>
  <c r="L4" i="17" s="1"/>
  <c r="J4" i="17"/>
  <c r="I4" i="17"/>
  <c r="N3" i="17"/>
  <c r="M3" i="17"/>
  <c r="K3" i="17"/>
  <c r="L3" i="17" s="1"/>
  <c r="J3" i="17"/>
  <c r="I3" i="17"/>
  <c r="N84" i="26"/>
  <c r="M84" i="26"/>
  <c r="K84" i="26"/>
  <c r="L84" i="26" s="1"/>
  <c r="J84" i="26"/>
  <c r="I84" i="26"/>
  <c r="N83" i="26"/>
  <c r="M83" i="26"/>
  <c r="K83" i="26"/>
  <c r="J83" i="26"/>
  <c r="I83" i="26"/>
  <c r="N82" i="26"/>
  <c r="M82" i="26"/>
  <c r="K82" i="26"/>
  <c r="J82" i="26"/>
  <c r="I82" i="26"/>
  <c r="N81" i="26"/>
  <c r="M81" i="26"/>
  <c r="K81" i="26"/>
  <c r="J81" i="26"/>
  <c r="I81" i="26"/>
  <c r="N80" i="26"/>
  <c r="M80" i="26"/>
  <c r="K80" i="26"/>
  <c r="L80" i="26" s="1"/>
  <c r="J80" i="26"/>
  <c r="I80" i="26"/>
  <c r="N79" i="26"/>
  <c r="M79" i="26"/>
  <c r="K79" i="26"/>
  <c r="J79" i="26"/>
  <c r="I79" i="26"/>
  <c r="N78" i="26"/>
  <c r="M78" i="26"/>
  <c r="K78" i="26"/>
  <c r="J78" i="26"/>
  <c r="I78" i="26"/>
  <c r="N77" i="26"/>
  <c r="M77" i="26"/>
  <c r="K77" i="26"/>
  <c r="J77" i="26"/>
  <c r="I77" i="26"/>
  <c r="N76" i="26"/>
  <c r="M76" i="26"/>
  <c r="K76" i="26"/>
  <c r="L76" i="26" s="1"/>
  <c r="J76" i="26"/>
  <c r="I76" i="26"/>
  <c r="N75" i="26"/>
  <c r="M75" i="26"/>
  <c r="K75" i="26"/>
  <c r="J75" i="26"/>
  <c r="I75" i="26"/>
  <c r="N74" i="26"/>
  <c r="M74" i="26"/>
  <c r="K74" i="26"/>
  <c r="J74" i="26"/>
  <c r="I74" i="26"/>
  <c r="N73" i="26"/>
  <c r="M73" i="26"/>
  <c r="K73" i="26"/>
  <c r="J73" i="26"/>
  <c r="I73" i="26"/>
  <c r="N72" i="26"/>
  <c r="M72" i="26"/>
  <c r="K72" i="26"/>
  <c r="L72" i="26" s="1"/>
  <c r="J72" i="26"/>
  <c r="I72" i="26"/>
  <c r="N71" i="26"/>
  <c r="M71" i="26"/>
  <c r="K71" i="26"/>
  <c r="J71" i="26"/>
  <c r="I71" i="26"/>
  <c r="N70" i="26"/>
  <c r="M70" i="26"/>
  <c r="K70" i="26"/>
  <c r="J70" i="26"/>
  <c r="I70" i="26"/>
  <c r="N69" i="26"/>
  <c r="M69" i="26"/>
  <c r="K69" i="26"/>
  <c r="J69" i="26"/>
  <c r="I69" i="26"/>
  <c r="N68" i="26"/>
  <c r="M68" i="26"/>
  <c r="K68" i="26"/>
  <c r="L68" i="26" s="1"/>
  <c r="J68" i="26"/>
  <c r="I68" i="26"/>
  <c r="N67" i="26"/>
  <c r="M67" i="26"/>
  <c r="K67" i="26"/>
  <c r="J67" i="26"/>
  <c r="I67" i="26"/>
  <c r="N66" i="26"/>
  <c r="M66" i="26"/>
  <c r="K66" i="26"/>
  <c r="J66" i="26"/>
  <c r="I66" i="26"/>
  <c r="N65" i="26"/>
  <c r="M65" i="26"/>
  <c r="K65" i="26"/>
  <c r="J65" i="26"/>
  <c r="I65" i="26"/>
  <c r="N64" i="26"/>
  <c r="M64" i="26"/>
  <c r="K64" i="26"/>
  <c r="L64" i="26" s="1"/>
  <c r="J64" i="26"/>
  <c r="I64" i="26"/>
  <c r="N63" i="26"/>
  <c r="M63" i="26"/>
  <c r="K63" i="26"/>
  <c r="J63" i="26"/>
  <c r="I63" i="26"/>
  <c r="N62" i="26"/>
  <c r="M62" i="26"/>
  <c r="K62" i="26"/>
  <c r="J62" i="26"/>
  <c r="I62" i="26"/>
  <c r="N61" i="26"/>
  <c r="M61" i="26"/>
  <c r="K61" i="26"/>
  <c r="J61" i="26"/>
  <c r="I61" i="26"/>
  <c r="N60" i="26"/>
  <c r="M60" i="26"/>
  <c r="K60" i="26"/>
  <c r="L60" i="26" s="1"/>
  <c r="J60" i="26"/>
  <c r="I60" i="26"/>
  <c r="N59" i="26"/>
  <c r="M59" i="26"/>
  <c r="K59" i="26"/>
  <c r="J59" i="26"/>
  <c r="I59" i="26"/>
  <c r="N58" i="26"/>
  <c r="M58" i="26"/>
  <c r="K58" i="26"/>
  <c r="J58" i="26"/>
  <c r="I58" i="26"/>
  <c r="N57" i="26"/>
  <c r="M57" i="26"/>
  <c r="K57" i="26"/>
  <c r="J57" i="26"/>
  <c r="I57" i="26"/>
  <c r="N56" i="26"/>
  <c r="M56" i="26"/>
  <c r="K56" i="26"/>
  <c r="L56" i="26" s="1"/>
  <c r="J56" i="26"/>
  <c r="I56" i="26"/>
  <c r="N55" i="26"/>
  <c r="M55" i="26"/>
  <c r="K55" i="26"/>
  <c r="J55" i="26"/>
  <c r="I55" i="26"/>
  <c r="N54" i="26"/>
  <c r="M54" i="26"/>
  <c r="K54" i="26"/>
  <c r="J54" i="26"/>
  <c r="I54" i="26"/>
  <c r="N53" i="26"/>
  <c r="M53" i="26"/>
  <c r="K53" i="26"/>
  <c r="J53" i="26"/>
  <c r="I53" i="26"/>
  <c r="N52" i="26"/>
  <c r="M52" i="26"/>
  <c r="K52" i="26"/>
  <c r="L52" i="26" s="1"/>
  <c r="J52" i="26"/>
  <c r="I52" i="26"/>
  <c r="N51" i="26"/>
  <c r="M51" i="26"/>
  <c r="K51" i="26"/>
  <c r="J51" i="26"/>
  <c r="I51" i="26"/>
  <c r="N50" i="26"/>
  <c r="M50" i="26"/>
  <c r="K50" i="26"/>
  <c r="J50" i="26"/>
  <c r="I50" i="26"/>
  <c r="N49" i="26"/>
  <c r="M49" i="26"/>
  <c r="K49" i="26"/>
  <c r="J49" i="26"/>
  <c r="I49" i="26"/>
  <c r="N48" i="26"/>
  <c r="M48" i="26"/>
  <c r="K48" i="26"/>
  <c r="L48" i="26" s="1"/>
  <c r="J48" i="26"/>
  <c r="I48" i="26"/>
  <c r="N47" i="26"/>
  <c r="M47" i="26"/>
  <c r="K47" i="26"/>
  <c r="J47" i="26"/>
  <c r="I47" i="26"/>
  <c r="N46" i="26"/>
  <c r="M46" i="26"/>
  <c r="K46" i="26"/>
  <c r="J46" i="26"/>
  <c r="I46" i="26"/>
  <c r="N45" i="26"/>
  <c r="M45" i="26"/>
  <c r="K45" i="26"/>
  <c r="J45" i="26"/>
  <c r="I45" i="26"/>
  <c r="N44" i="26"/>
  <c r="M44" i="26"/>
  <c r="K44" i="26"/>
  <c r="L44" i="26" s="1"/>
  <c r="J44" i="26"/>
  <c r="I44" i="26"/>
  <c r="N43" i="26"/>
  <c r="M43" i="26"/>
  <c r="K43" i="26"/>
  <c r="J43" i="26"/>
  <c r="I43" i="26"/>
  <c r="N42" i="26"/>
  <c r="M42" i="26"/>
  <c r="K42" i="26"/>
  <c r="J42" i="26"/>
  <c r="I42" i="26"/>
  <c r="N41" i="26"/>
  <c r="M41" i="26"/>
  <c r="K41" i="26"/>
  <c r="J41" i="26"/>
  <c r="I41" i="26"/>
  <c r="N40" i="26"/>
  <c r="M40" i="26"/>
  <c r="K40" i="26"/>
  <c r="L40" i="26" s="1"/>
  <c r="J40" i="26"/>
  <c r="I40" i="26"/>
  <c r="N39" i="26"/>
  <c r="M39" i="26"/>
  <c r="K39" i="26"/>
  <c r="J39" i="26"/>
  <c r="I39" i="26"/>
  <c r="N38" i="26"/>
  <c r="M38" i="26"/>
  <c r="K38" i="26"/>
  <c r="J38" i="26"/>
  <c r="I38" i="26"/>
  <c r="N37" i="26"/>
  <c r="M37" i="26"/>
  <c r="K37" i="26"/>
  <c r="J37" i="26"/>
  <c r="I37" i="26"/>
  <c r="N36" i="26"/>
  <c r="M36" i="26"/>
  <c r="K36" i="26"/>
  <c r="L36" i="26" s="1"/>
  <c r="J36" i="26"/>
  <c r="I36" i="26"/>
  <c r="N35" i="26"/>
  <c r="M35" i="26"/>
  <c r="K35" i="26"/>
  <c r="J35" i="26"/>
  <c r="I35" i="26"/>
  <c r="N34" i="26"/>
  <c r="M34" i="26"/>
  <c r="K34" i="26"/>
  <c r="J34" i="26"/>
  <c r="I34" i="26"/>
  <c r="N33" i="26"/>
  <c r="M33" i="26"/>
  <c r="K33" i="26"/>
  <c r="J33" i="26"/>
  <c r="I33" i="26"/>
  <c r="N32" i="26"/>
  <c r="M32" i="26"/>
  <c r="K32" i="26"/>
  <c r="L32" i="26" s="1"/>
  <c r="J32" i="26"/>
  <c r="I32" i="26"/>
  <c r="N31" i="26"/>
  <c r="M31" i="26"/>
  <c r="K31" i="26"/>
  <c r="J31" i="26"/>
  <c r="I31" i="26"/>
  <c r="N30" i="26"/>
  <c r="M30" i="26"/>
  <c r="K30" i="26"/>
  <c r="J30" i="26"/>
  <c r="I30" i="26"/>
  <c r="N29" i="26"/>
  <c r="M29" i="26"/>
  <c r="K29" i="26"/>
  <c r="J29" i="26"/>
  <c r="I29" i="26"/>
  <c r="N28" i="26"/>
  <c r="M28" i="26"/>
  <c r="K28" i="26"/>
  <c r="L28" i="26" s="1"/>
  <c r="J28" i="26"/>
  <c r="I28" i="26"/>
  <c r="N27" i="26"/>
  <c r="M27" i="26"/>
  <c r="K27" i="26"/>
  <c r="J27" i="26"/>
  <c r="I27" i="26"/>
  <c r="N26" i="26"/>
  <c r="M26" i="26"/>
  <c r="K26" i="26"/>
  <c r="J26" i="26"/>
  <c r="I26" i="26"/>
  <c r="N25" i="26"/>
  <c r="M25" i="26"/>
  <c r="K25" i="26"/>
  <c r="J25" i="26"/>
  <c r="I25" i="26"/>
  <c r="N24" i="26"/>
  <c r="M24" i="26"/>
  <c r="K24" i="26"/>
  <c r="L24" i="26" s="1"/>
  <c r="J24" i="26"/>
  <c r="I24" i="26"/>
  <c r="N23" i="26"/>
  <c r="M23" i="26"/>
  <c r="K23" i="26"/>
  <c r="J23" i="26"/>
  <c r="I23" i="26"/>
  <c r="N22" i="26"/>
  <c r="M22" i="26"/>
  <c r="K22" i="26"/>
  <c r="J22" i="26"/>
  <c r="I22" i="26"/>
  <c r="N21" i="26"/>
  <c r="M21" i="26"/>
  <c r="K21" i="26"/>
  <c r="J21" i="26"/>
  <c r="I21" i="26"/>
  <c r="N20" i="26"/>
  <c r="M20" i="26"/>
  <c r="K20" i="26"/>
  <c r="L20" i="26" s="1"/>
  <c r="J20" i="26"/>
  <c r="I20" i="26"/>
  <c r="N19" i="26"/>
  <c r="M19" i="26"/>
  <c r="K19" i="26"/>
  <c r="J19" i="26"/>
  <c r="I19" i="26"/>
  <c r="N18" i="26"/>
  <c r="M18" i="26"/>
  <c r="K18" i="26"/>
  <c r="J18" i="26"/>
  <c r="I18" i="26"/>
  <c r="N17" i="26"/>
  <c r="M17" i="26"/>
  <c r="K17" i="26"/>
  <c r="J17" i="26"/>
  <c r="I17" i="26"/>
  <c r="N16" i="26"/>
  <c r="M16" i="26"/>
  <c r="K16" i="26"/>
  <c r="L16" i="26" s="1"/>
  <c r="J16" i="26"/>
  <c r="I16" i="26"/>
  <c r="N15" i="26"/>
  <c r="M15" i="26"/>
  <c r="K15" i="26"/>
  <c r="J15" i="26"/>
  <c r="I15" i="26"/>
  <c r="N14" i="26"/>
  <c r="M14" i="26"/>
  <c r="K14" i="26"/>
  <c r="J14" i="26"/>
  <c r="I14" i="26"/>
  <c r="N13" i="26"/>
  <c r="M13" i="26"/>
  <c r="K13" i="26"/>
  <c r="J13" i="26"/>
  <c r="I13" i="26"/>
  <c r="N12" i="26"/>
  <c r="M12" i="26"/>
  <c r="K12" i="26"/>
  <c r="L12" i="26" s="1"/>
  <c r="J12" i="26"/>
  <c r="I12" i="26"/>
  <c r="N11" i="26"/>
  <c r="M11" i="26"/>
  <c r="K11" i="26"/>
  <c r="J11" i="26"/>
  <c r="I11" i="26"/>
  <c r="N10" i="26"/>
  <c r="M10" i="26"/>
  <c r="K10" i="26"/>
  <c r="J10" i="26"/>
  <c r="I10" i="26"/>
  <c r="N9" i="26"/>
  <c r="M9" i="26"/>
  <c r="K9" i="26"/>
  <c r="J9" i="26"/>
  <c r="I9" i="26"/>
  <c r="N8" i="26"/>
  <c r="M8" i="26"/>
  <c r="K8" i="26"/>
  <c r="L8" i="26" s="1"/>
  <c r="J8" i="26"/>
  <c r="I8" i="26"/>
  <c r="N7" i="26"/>
  <c r="M7" i="26"/>
  <c r="K7" i="26"/>
  <c r="J7" i="26"/>
  <c r="I7" i="26"/>
  <c r="N6" i="26"/>
  <c r="M6" i="26"/>
  <c r="K6" i="26"/>
  <c r="J6" i="26"/>
  <c r="I6" i="26"/>
  <c r="N5" i="26"/>
  <c r="M5" i="26"/>
  <c r="K5" i="26"/>
  <c r="J5" i="26"/>
  <c r="I5" i="26"/>
  <c r="N4" i="26"/>
  <c r="M4" i="26"/>
  <c r="K4" i="26"/>
  <c r="L4" i="26" s="1"/>
  <c r="J4" i="26"/>
  <c r="I4" i="26"/>
  <c r="N3" i="26"/>
  <c r="M3" i="26"/>
  <c r="K3" i="26"/>
  <c r="J3" i="26"/>
  <c r="I3" i="26"/>
  <c r="N84" i="25"/>
  <c r="J84" i="25"/>
  <c r="N83" i="25"/>
  <c r="M83" i="25"/>
  <c r="K83" i="25"/>
  <c r="J83" i="25"/>
  <c r="I83" i="25"/>
  <c r="N82" i="25"/>
  <c r="M82" i="25"/>
  <c r="K82" i="25"/>
  <c r="J82" i="25"/>
  <c r="I82" i="25"/>
  <c r="N81" i="25"/>
  <c r="M81" i="25"/>
  <c r="K81" i="25"/>
  <c r="J81" i="25"/>
  <c r="I81" i="25"/>
  <c r="N80" i="25"/>
  <c r="M80" i="25"/>
  <c r="K80" i="25"/>
  <c r="J80" i="25"/>
  <c r="I80" i="25"/>
  <c r="N79" i="25"/>
  <c r="M79" i="25"/>
  <c r="K79" i="25"/>
  <c r="J79" i="25"/>
  <c r="I79" i="25"/>
  <c r="N78" i="25"/>
  <c r="M78" i="25"/>
  <c r="K78" i="25"/>
  <c r="J78" i="25"/>
  <c r="I78" i="25"/>
  <c r="N77" i="25"/>
  <c r="M77" i="25"/>
  <c r="K77" i="25"/>
  <c r="J77" i="25"/>
  <c r="I77" i="25"/>
  <c r="N76" i="25"/>
  <c r="M76" i="25"/>
  <c r="K76" i="25"/>
  <c r="J76" i="25"/>
  <c r="I76" i="25"/>
  <c r="N75" i="25"/>
  <c r="M75" i="25"/>
  <c r="K75" i="25"/>
  <c r="J75" i="25"/>
  <c r="I75" i="25"/>
  <c r="N74" i="25"/>
  <c r="M74" i="25"/>
  <c r="K74" i="25"/>
  <c r="J74" i="25"/>
  <c r="I74" i="25"/>
  <c r="N73" i="25"/>
  <c r="M73" i="25"/>
  <c r="K73" i="25"/>
  <c r="J73" i="25"/>
  <c r="I73" i="25"/>
  <c r="N72" i="25"/>
  <c r="M72" i="25"/>
  <c r="K72" i="25"/>
  <c r="J72" i="25"/>
  <c r="I72" i="25"/>
  <c r="N71" i="25"/>
  <c r="M71" i="25"/>
  <c r="K71" i="25"/>
  <c r="J71" i="25"/>
  <c r="I71" i="25"/>
  <c r="N70" i="25"/>
  <c r="M70" i="25"/>
  <c r="K70" i="25"/>
  <c r="J70" i="25"/>
  <c r="I70" i="25"/>
  <c r="N69" i="25"/>
  <c r="M69" i="25"/>
  <c r="K69" i="25"/>
  <c r="J69" i="25"/>
  <c r="I69" i="25"/>
  <c r="N68" i="25"/>
  <c r="M68" i="25"/>
  <c r="K68" i="25"/>
  <c r="J68" i="25"/>
  <c r="I68" i="25"/>
  <c r="N67" i="25"/>
  <c r="M67" i="25"/>
  <c r="K67" i="25"/>
  <c r="J67" i="25"/>
  <c r="I67" i="25"/>
  <c r="N66" i="25"/>
  <c r="M66" i="25"/>
  <c r="K66" i="25"/>
  <c r="J66" i="25"/>
  <c r="I66" i="25"/>
  <c r="N65" i="25"/>
  <c r="M65" i="25"/>
  <c r="K65" i="25"/>
  <c r="J65" i="25"/>
  <c r="I65" i="25"/>
  <c r="N64" i="25"/>
  <c r="M64" i="25"/>
  <c r="K64" i="25"/>
  <c r="J64" i="25"/>
  <c r="I64" i="25"/>
  <c r="N63" i="25"/>
  <c r="M63" i="25"/>
  <c r="K63" i="25"/>
  <c r="J63" i="25"/>
  <c r="I63" i="25"/>
  <c r="N62" i="25"/>
  <c r="M62" i="25"/>
  <c r="K62" i="25"/>
  <c r="J62" i="25"/>
  <c r="I62" i="25"/>
  <c r="N61" i="25"/>
  <c r="M61" i="25"/>
  <c r="K61" i="25"/>
  <c r="J61" i="25"/>
  <c r="I61" i="25"/>
  <c r="N60" i="25"/>
  <c r="M60" i="25"/>
  <c r="K60" i="25"/>
  <c r="J60" i="25"/>
  <c r="I60" i="25"/>
  <c r="N59" i="25"/>
  <c r="M59" i="25"/>
  <c r="K59" i="25"/>
  <c r="J59" i="25"/>
  <c r="I59" i="25"/>
  <c r="N58" i="25"/>
  <c r="M58" i="25"/>
  <c r="K58" i="25"/>
  <c r="J58" i="25"/>
  <c r="I58" i="25"/>
  <c r="N57" i="25"/>
  <c r="M57" i="25"/>
  <c r="K57" i="25"/>
  <c r="J57" i="25"/>
  <c r="I57" i="25"/>
  <c r="N56" i="25"/>
  <c r="M56" i="25"/>
  <c r="K56" i="25"/>
  <c r="J56" i="25"/>
  <c r="I56" i="25"/>
  <c r="N55" i="25"/>
  <c r="M55" i="25"/>
  <c r="K55" i="25"/>
  <c r="J55" i="25"/>
  <c r="I55" i="25"/>
  <c r="N54" i="25"/>
  <c r="M54" i="25"/>
  <c r="K54" i="25"/>
  <c r="J54" i="25"/>
  <c r="I54" i="25"/>
  <c r="N53" i="25"/>
  <c r="M53" i="25"/>
  <c r="K53" i="25"/>
  <c r="J53" i="25"/>
  <c r="I53" i="25"/>
  <c r="N52" i="25"/>
  <c r="M52" i="25"/>
  <c r="K52" i="25"/>
  <c r="J52" i="25"/>
  <c r="I52" i="25"/>
  <c r="N51" i="25"/>
  <c r="M51" i="25"/>
  <c r="K51" i="25"/>
  <c r="J51" i="25"/>
  <c r="I51" i="25"/>
  <c r="N50" i="25"/>
  <c r="M50" i="25"/>
  <c r="K50" i="25"/>
  <c r="J50" i="25"/>
  <c r="I50" i="25"/>
  <c r="N49" i="25"/>
  <c r="M49" i="25"/>
  <c r="K49" i="25"/>
  <c r="J49" i="25"/>
  <c r="I49" i="25"/>
  <c r="N48" i="25"/>
  <c r="M48" i="25"/>
  <c r="K48" i="25"/>
  <c r="J48" i="25"/>
  <c r="I48" i="25"/>
  <c r="N47" i="25"/>
  <c r="M47" i="25"/>
  <c r="K47" i="25"/>
  <c r="J47" i="25"/>
  <c r="I47" i="25"/>
  <c r="N46" i="25"/>
  <c r="M46" i="25"/>
  <c r="K46" i="25"/>
  <c r="J46" i="25"/>
  <c r="I46" i="25"/>
  <c r="N45" i="25"/>
  <c r="M45" i="25"/>
  <c r="K45" i="25"/>
  <c r="J45" i="25"/>
  <c r="I45" i="25"/>
  <c r="N44" i="25"/>
  <c r="M44" i="25"/>
  <c r="K44" i="25"/>
  <c r="J44" i="25"/>
  <c r="I44" i="25"/>
  <c r="N43" i="25"/>
  <c r="M43" i="25"/>
  <c r="K43" i="25"/>
  <c r="J43" i="25"/>
  <c r="I43" i="25"/>
  <c r="N42" i="25"/>
  <c r="M42" i="25"/>
  <c r="K42" i="25"/>
  <c r="J42" i="25"/>
  <c r="I42" i="25"/>
  <c r="N41" i="25"/>
  <c r="M41" i="25"/>
  <c r="K41" i="25"/>
  <c r="J41" i="25"/>
  <c r="I41" i="25"/>
  <c r="N40" i="25"/>
  <c r="M40" i="25"/>
  <c r="K40" i="25"/>
  <c r="J40" i="25"/>
  <c r="I40" i="25"/>
  <c r="N39" i="25"/>
  <c r="M39" i="25"/>
  <c r="K39" i="25"/>
  <c r="J39" i="25"/>
  <c r="I39" i="25"/>
  <c r="N38" i="25"/>
  <c r="M38" i="25"/>
  <c r="K38" i="25"/>
  <c r="J38" i="25"/>
  <c r="I38" i="25"/>
  <c r="N37" i="25"/>
  <c r="M37" i="25"/>
  <c r="K37" i="25"/>
  <c r="J37" i="25"/>
  <c r="I37" i="25"/>
  <c r="N36" i="25"/>
  <c r="M36" i="25"/>
  <c r="K36" i="25"/>
  <c r="J36" i="25"/>
  <c r="I36" i="25"/>
  <c r="N35" i="25"/>
  <c r="M35" i="25"/>
  <c r="K35" i="25"/>
  <c r="J35" i="25"/>
  <c r="I35" i="25"/>
  <c r="N34" i="25"/>
  <c r="M34" i="25"/>
  <c r="K34" i="25"/>
  <c r="J34" i="25"/>
  <c r="I34" i="25"/>
  <c r="N33" i="25"/>
  <c r="M33" i="25"/>
  <c r="K33" i="25"/>
  <c r="J33" i="25"/>
  <c r="I33" i="25"/>
  <c r="N32" i="25"/>
  <c r="M32" i="25"/>
  <c r="K32" i="25"/>
  <c r="J32" i="25"/>
  <c r="I32" i="25"/>
  <c r="N31" i="25"/>
  <c r="M31" i="25"/>
  <c r="K31" i="25"/>
  <c r="J31" i="25"/>
  <c r="I31" i="25"/>
  <c r="N30" i="25"/>
  <c r="M30" i="25"/>
  <c r="K30" i="25"/>
  <c r="J30" i="25"/>
  <c r="I30" i="25"/>
  <c r="N29" i="25"/>
  <c r="M29" i="25"/>
  <c r="K29" i="25"/>
  <c r="J29" i="25"/>
  <c r="I29" i="25"/>
  <c r="N28" i="25"/>
  <c r="M28" i="25"/>
  <c r="K28" i="25"/>
  <c r="J28" i="25"/>
  <c r="I28" i="25"/>
  <c r="N27" i="25"/>
  <c r="M27" i="25"/>
  <c r="K27" i="25"/>
  <c r="J27" i="25"/>
  <c r="I27" i="25"/>
  <c r="N26" i="25"/>
  <c r="M26" i="25"/>
  <c r="K26" i="25"/>
  <c r="J26" i="25"/>
  <c r="I26" i="25"/>
  <c r="N25" i="25"/>
  <c r="M25" i="25"/>
  <c r="K25" i="25"/>
  <c r="J25" i="25"/>
  <c r="I25" i="25"/>
  <c r="N24" i="25"/>
  <c r="M24" i="25"/>
  <c r="K24" i="25"/>
  <c r="J24" i="25"/>
  <c r="I24" i="25"/>
  <c r="N23" i="25"/>
  <c r="M23" i="25"/>
  <c r="K23" i="25"/>
  <c r="J23" i="25"/>
  <c r="I23" i="25"/>
  <c r="N22" i="25"/>
  <c r="M22" i="25"/>
  <c r="K22" i="25"/>
  <c r="J22" i="25"/>
  <c r="I22" i="25"/>
  <c r="N21" i="25"/>
  <c r="M21" i="25"/>
  <c r="K21" i="25"/>
  <c r="J21" i="25"/>
  <c r="I21" i="25"/>
  <c r="N20" i="25"/>
  <c r="M20" i="25"/>
  <c r="K20" i="25"/>
  <c r="J20" i="25"/>
  <c r="I20" i="25"/>
  <c r="N19" i="25"/>
  <c r="M19" i="25"/>
  <c r="K19" i="25"/>
  <c r="J19" i="25"/>
  <c r="I19" i="25"/>
  <c r="N18" i="25"/>
  <c r="M18" i="25"/>
  <c r="K18" i="25"/>
  <c r="J18" i="25"/>
  <c r="I18" i="25"/>
  <c r="N17" i="25"/>
  <c r="M17" i="25"/>
  <c r="K17" i="25"/>
  <c r="J17" i="25"/>
  <c r="I17" i="25"/>
  <c r="N16" i="25"/>
  <c r="M16" i="25"/>
  <c r="K16" i="25"/>
  <c r="J16" i="25"/>
  <c r="I16" i="25"/>
  <c r="N15" i="25"/>
  <c r="M15" i="25"/>
  <c r="K15" i="25"/>
  <c r="J15" i="25"/>
  <c r="I15" i="25"/>
  <c r="N14" i="25"/>
  <c r="M14" i="25"/>
  <c r="K14" i="25"/>
  <c r="J14" i="25"/>
  <c r="I14" i="25"/>
  <c r="N13" i="25"/>
  <c r="M13" i="25"/>
  <c r="K13" i="25"/>
  <c r="J13" i="25"/>
  <c r="I13" i="25"/>
  <c r="N12" i="25"/>
  <c r="M12" i="25"/>
  <c r="K12" i="25"/>
  <c r="J12" i="25"/>
  <c r="I12" i="25"/>
  <c r="N11" i="25"/>
  <c r="M11" i="25"/>
  <c r="K11" i="25"/>
  <c r="J11" i="25"/>
  <c r="I11" i="25"/>
  <c r="N10" i="25"/>
  <c r="M10" i="25"/>
  <c r="K10" i="25"/>
  <c r="J10" i="25"/>
  <c r="I10" i="25"/>
  <c r="N9" i="25"/>
  <c r="M9" i="25"/>
  <c r="K9" i="25"/>
  <c r="J9" i="25"/>
  <c r="I9" i="25"/>
  <c r="N8" i="25"/>
  <c r="M8" i="25"/>
  <c r="K8" i="25"/>
  <c r="J8" i="25"/>
  <c r="I8" i="25"/>
  <c r="N7" i="25"/>
  <c r="M7" i="25"/>
  <c r="K7" i="25"/>
  <c r="J7" i="25"/>
  <c r="I7" i="25"/>
  <c r="N6" i="25"/>
  <c r="M6" i="25"/>
  <c r="K6" i="25"/>
  <c r="J6" i="25"/>
  <c r="I6" i="25"/>
  <c r="N5" i="25"/>
  <c r="M5" i="25"/>
  <c r="K5" i="25"/>
  <c r="J5" i="25"/>
  <c r="I5" i="25"/>
  <c r="N4" i="25"/>
  <c r="M4" i="25"/>
  <c r="K4" i="25"/>
  <c r="J4" i="25"/>
  <c r="I4" i="25"/>
  <c r="N3" i="25"/>
  <c r="M3" i="25"/>
  <c r="K3" i="25"/>
  <c r="J3" i="25"/>
  <c r="I3" i="25"/>
  <c r="N84" i="24"/>
  <c r="M84" i="24"/>
  <c r="K84" i="24"/>
  <c r="L84" i="24" s="1"/>
  <c r="J84" i="24"/>
  <c r="I84" i="24"/>
  <c r="N83" i="24"/>
  <c r="M83" i="24"/>
  <c r="K83" i="24"/>
  <c r="J83" i="24"/>
  <c r="I83" i="24"/>
  <c r="N82" i="24"/>
  <c r="M82" i="24"/>
  <c r="K82" i="24"/>
  <c r="J82" i="24"/>
  <c r="I82" i="24"/>
  <c r="N81" i="24"/>
  <c r="M81" i="24"/>
  <c r="K81" i="24"/>
  <c r="J81" i="24"/>
  <c r="I81" i="24"/>
  <c r="N80" i="24"/>
  <c r="M80" i="24"/>
  <c r="K80" i="24"/>
  <c r="L80" i="24" s="1"/>
  <c r="J80" i="24"/>
  <c r="I80" i="24"/>
  <c r="N79" i="24"/>
  <c r="M79" i="24"/>
  <c r="K79" i="24"/>
  <c r="J79" i="24"/>
  <c r="I79" i="24"/>
  <c r="N78" i="24"/>
  <c r="M78" i="24"/>
  <c r="K78" i="24"/>
  <c r="J78" i="24"/>
  <c r="I78" i="24"/>
  <c r="N77" i="24"/>
  <c r="M77" i="24"/>
  <c r="K77" i="24"/>
  <c r="J77" i="24"/>
  <c r="I77" i="24"/>
  <c r="N76" i="24"/>
  <c r="M76" i="24"/>
  <c r="K76" i="24"/>
  <c r="L76" i="24" s="1"/>
  <c r="J76" i="24"/>
  <c r="I76" i="24"/>
  <c r="N75" i="24"/>
  <c r="M75" i="24"/>
  <c r="K75" i="24"/>
  <c r="J75" i="24"/>
  <c r="I75" i="24"/>
  <c r="N74" i="24"/>
  <c r="M74" i="24"/>
  <c r="K74" i="24"/>
  <c r="J74" i="24"/>
  <c r="I74" i="24"/>
  <c r="N73" i="24"/>
  <c r="M73" i="24"/>
  <c r="K73" i="24"/>
  <c r="J73" i="24"/>
  <c r="I73" i="24"/>
  <c r="N72" i="24"/>
  <c r="M72" i="24"/>
  <c r="K72" i="24"/>
  <c r="L72" i="24" s="1"/>
  <c r="J72" i="24"/>
  <c r="I72" i="24"/>
  <c r="N71" i="24"/>
  <c r="M71" i="24"/>
  <c r="K71" i="24"/>
  <c r="J71" i="24"/>
  <c r="I71" i="24"/>
  <c r="N70" i="24"/>
  <c r="M70" i="24"/>
  <c r="K70" i="24"/>
  <c r="J70" i="24"/>
  <c r="I70" i="24"/>
  <c r="N69" i="24"/>
  <c r="M69" i="24"/>
  <c r="K69" i="24"/>
  <c r="J69" i="24"/>
  <c r="I69" i="24"/>
  <c r="N68" i="24"/>
  <c r="M68" i="24"/>
  <c r="K68" i="24"/>
  <c r="L68" i="24" s="1"/>
  <c r="J68" i="24"/>
  <c r="I68" i="24"/>
  <c r="N67" i="24"/>
  <c r="M67" i="24"/>
  <c r="K67" i="24"/>
  <c r="J67" i="24"/>
  <c r="I67" i="24"/>
  <c r="N66" i="24"/>
  <c r="M66" i="24"/>
  <c r="K66" i="24"/>
  <c r="J66" i="24"/>
  <c r="I66" i="24"/>
  <c r="N65" i="24"/>
  <c r="M65" i="24"/>
  <c r="K65" i="24"/>
  <c r="J65" i="24"/>
  <c r="I65" i="24"/>
  <c r="N64" i="24"/>
  <c r="M64" i="24"/>
  <c r="K64" i="24"/>
  <c r="L64" i="24" s="1"/>
  <c r="J64" i="24"/>
  <c r="I64" i="24"/>
  <c r="N63" i="24"/>
  <c r="M63" i="24"/>
  <c r="K63" i="24"/>
  <c r="J63" i="24"/>
  <c r="I63" i="24"/>
  <c r="N62" i="24"/>
  <c r="M62" i="24"/>
  <c r="K62" i="24"/>
  <c r="J62" i="24"/>
  <c r="I62" i="24"/>
  <c r="N61" i="24"/>
  <c r="M61" i="24"/>
  <c r="K61" i="24"/>
  <c r="J61" i="24"/>
  <c r="I61" i="24"/>
  <c r="N60" i="24"/>
  <c r="M60" i="24"/>
  <c r="K60" i="24"/>
  <c r="L60" i="24" s="1"/>
  <c r="J60" i="24"/>
  <c r="I60" i="24"/>
  <c r="N59" i="24"/>
  <c r="M59" i="24"/>
  <c r="K59" i="24"/>
  <c r="J59" i="24"/>
  <c r="I59" i="24"/>
  <c r="N58" i="24"/>
  <c r="M58" i="24"/>
  <c r="K58" i="24"/>
  <c r="J58" i="24"/>
  <c r="I58" i="24"/>
  <c r="N57" i="24"/>
  <c r="M57" i="24"/>
  <c r="K57" i="24"/>
  <c r="J57" i="24"/>
  <c r="I57" i="24"/>
  <c r="N56" i="24"/>
  <c r="M56" i="24"/>
  <c r="K56" i="24"/>
  <c r="L56" i="24" s="1"/>
  <c r="J56" i="24"/>
  <c r="I56" i="24"/>
  <c r="N55" i="24"/>
  <c r="M55" i="24"/>
  <c r="K55" i="24"/>
  <c r="J55" i="24"/>
  <c r="I55" i="24"/>
  <c r="N54" i="24"/>
  <c r="M54" i="24"/>
  <c r="K54" i="24"/>
  <c r="J54" i="24"/>
  <c r="I54" i="24"/>
  <c r="N53" i="24"/>
  <c r="M53" i="24"/>
  <c r="K53" i="24"/>
  <c r="J53" i="24"/>
  <c r="I53" i="24"/>
  <c r="N52" i="24"/>
  <c r="M52" i="24"/>
  <c r="K52" i="24"/>
  <c r="L52" i="24" s="1"/>
  <c r="J52" i="24"/>
  <c r="I52" i="24"/>
  <c r="N51" i="24"/>
  <c r="M51" i="24"/>
  <c r="K51" i="24"/>
  <c r="J51" i="24"/>
  <c r="I51" i="24"/>
  <c r="N50" i="24"/>
  <c r="M50" i="24"/>
  <c r="K50" i="24"/>
  <c r="J50" i="24"/>
  <c r="I50" i="24"/>
  <c r="N49" i="24"/>
  <c r="M49" i="24"/>
  <c r="K49" i="24"/>
  <c r="J49" i="24"/>
  <c r="I49" i="24"/>
  <c r="N48" i="24"/>
  <c r="M48" i="24"/>
  <c r="K48" i="24"/>
  <c r="L48" i="24" s="1"/>
  <c r="J48" i="24"/>
  <c r="I48" i="24"/>
  <c r="N47" i="24"/>
  <c r="M47" i="24"/>
  <c r="K47" i="24"/>
  <c r="J47" i="24"/>
  <c r="I47" i="24"/>
  <c r="N46" i="24"/>
  <c r="M46" i="24"/>
  <c r="K46" i="24"/>
  <c r="J46" i="24"/>
  <c r="I46" i="24"/>
  <c r="N45" i="24"/>
  <c r="M45" i="24"/>
  <c r="K45" i="24"/>
  <c r="J45" i="24"/>
  <c r="I45" i="24"/>
  <c r="N44" i="24"/>
  <c r="M44" i="24"/>
  <c r="K44" i="24"/>
  <c r="L44" i="24" s="1"/>
  <c r="J44" i="24"/>
  <c r="I44" i="24"/>
  <c r="N43" i="24"/>
  <c r="M43" i="24"/>
  <c r="K43" i="24"/>
  <c r="J43" i="24"/>
  <c r="I43" i="24"/>
  <c r="N42" i="24"/>
  <c r="M42" i="24"/>
  <c r="K42" i="24"/>
  <c r="J42" i="24"/>
  <c r="I42" i="24"/>
  <c r="N41" i="24"/>
  <c r="M41" i="24"/>
  <c r="K41" i="24"/>
  <c r="J41" i="24"/>
  <c r="I41" i="24"/>
  <c r="N40" i="24"/>
  <c r="M40" i="24"/>
  <c r="K40" i="24"/>
  <c r="L40" i="24" s="1"/>
  <c r="J40" i="24"/>
  <c r="I40" i="24"/>
  <c r="N39" i="24"/>
  <c r="M39" i="24"/>
  <c r="K39" i="24"/>
  <c r="J39" i="24"/>
  <c r="I39" i="24"/>
  <c r="N38" i="24"/>
  <c r="M38" i="24"/>
  <c r="K38" i="24"/>
  <c r="J38" i="24"/>
  <c r="I38" i="24"/>
  <c r="N37" i="24"/>
  <c r="M37" i="24"/>
  <c r="K37" i="24"/>
  <c r="J37" i="24"/>
  <c r="I37" i="24"/>
  <c r="N36" i="24"/>
  <c r="M36" i="24"/>
  <c r="K36" i="24"/>
  <c r="L36" i="24" s="1"/>
  <c r="J36" i="24"/>
  <c r="I36" i="24"/>
  <c r="N35" i="24"/>
  <c r="M35" i="24"/>
  <c r="K35" i="24"/>
  <c r="J35" i="24"/>
  <c r="I35" i="24"/>
  <c r="N34" i="24"/>
  <c r="M34" i="24"/>
  <c r="K34" i="24"/>
  <c r="J34" i="24"/>
  <c r="I34" i="24"/>
  <c r="N33" i="24"/>
  <c r="M33" i="24"/>
  <c r="K33" i="24"/>
  <c r="J33" i="24"/>
  <c r="I33" i="24"/>
  <c r="N32" i="24"/>
  <c r="M32" i="24"/>
  <c r="K32" i="24"/>
  <c r="L32" i="24" s="1"/>
  <c r="J32" i="24"/>
  <c r="I32" i="24"/>
  <c r="N31" i="24"/>
  <c r="M31" i="24"/>
  <c r="K31" i="24"/>
  <c r="J31" i="24"/>
  <c r="I31" i="24"/>
  <c r="N30" i="24"/>
  <c r="M30" i="24"/>
  <c r="K30" i="24"/>
  <c r="J30" i="24"/>
  <c r="I30" i="24"/>
  <c r="N29" i="24"/>
  <c r="M29" i="24"/>
  <c r="K29" i="24"/>
  <c r="J29" i="24"/>
  <c r="I29" i="24"/>
  <c r="N28" i="24"/>
  <c r="M28" i="24"/>
  <c r="K28" i="24"/>
  <c r="L28" i="24" s="1"/>
  <c r="J28" i="24"/>
  <c r="I28" i="24"/>
  <c r="N27" i="24"/>
  <c r="M27" i="24"/>
  <c r="K27" i="24"/>
  <c r="J27" i="24"/>
  <c r="I27" i="24"/>
  <c r="N26" i="24"/>
  <c r="M26" i="24"/>
  <c r="K26" i="24"/>
  <c r="J26" i="24"/>
  <c r="I26" i="24"/>
  <c r="N25" i="24"/>
  <c r="M25" i="24"/>
  <c r="K25" i="24"/>
  <c r="J25" i="24"/>
  <c r="I25" i="24"/>
  <c r="N24" i="24"/>
  <c r="M24" i="24"/>
  <c r="K24" i="24"/>
  <c r="L24" i="24" s="1"/>
  <c r="J24" i="24"/>
  <c r="I24" i="24"/>
  <c r="N23" i="24"/>
  <c r="M23" i="24"/>
  <c r="K23" i="24"/>
  <c r="J23" i="24"/>
  <c r="I23" i="24"/>
  <c r="N22" i="24"/>
  <c r="M22" i="24"/>
  <c r="K22" i="24"/>
  <c r="J22" i="24"/>
  <c r="I22" i="24"/>
  <c r="N21" i="24"/>
  <c r="M21" i="24"/>
  <c r="K21" i="24"/>
  <c r="J21" i="24"/>
  <c r="I21" i="24"/>
  <c r="N20" i="24"/>
  <c r="M20" i="24"/>
  <c r="K20" i="24"/>
  <c r="L20" i="24" s="1"/>
  <c r="J20" i="24"/>
  <c r="I20" i="24"/>
  <c r="N19" i="24"/>
  <c r="M19" i="24"/>
  <c r="K19" i="24"/>
  <c r="J19" i="24"/>
  <c r="I19" i="24"/>
  <c r="N18" i="24"/>
  <c r="M18" i="24"/>
  <c r="K18" i="24"/>
  <c r="J18" i="24"/>
  <c r="I18" i="24"/>
  <c r="N17" i="24"/>
  <c r="M17" i="24"/>
  <c r="K17" i="24"/>
  <c r="J17" i="24"/>
  <c r="I17" i="24"/>
  <c r="N16" i="24"/>
  <c r="M16" i="24"/>
  <c r="K16" i="24"/>
  <c r="L16" i="24" s="1"/>
  <c r="J16" i="24"/>
  <c r="I16" i="24"/>
  <c r="N15" i="24"/>
  <c r="M15" i="24"/>
  <c r="K15" i="24"/>
  <c r="J15" i="24"/>
  <c r="I15" i="24"/>
  <c r="N14" i="24"/>
  <c r="M14" i="24"/>
  <c r="K14" i="24"/>
  <c r="J14" i="24"/>
  <c r="I14" i="24"/>
  <c r="N13" i="24"/>
  <c r="M13" i="24"/>
  <c r="K13" i="24"/>
  <c r="J13" i="24"/>
  <c r="I13" i="24"/>
  <c r="N12" i="24"/>
  <c r="M12" i="24"/>
  <c r="K12" i="24"/>
  <c r="L12" i="24" s="1"/>
  <c r="J12" i="24"/>
  <c r="I12" i="24"/>
  <c r="N11" i="24"/>
  <c r="M11" i="24"/>
  <c r="K11" i="24"/>
  <c r="J11" i="24"/>
  <c r="I11" i="24"/>
  <c r="N10" i="24"/>
  <c r="M10" i="24"/>
  <c r="K10" i="24"/>
  <c r="J10" i="24"/>
  <c r="I10" i="24"/>
  <c r="N9" i="24"/>
  <c r="M9" i="24"/>
  <c r="K9" i="24"/>
  <c r="J9" i="24"/>
  <c r="I9" i="24"/>
  <c r="N8" i="24"/>
  <c r="M8" i="24"/>
  <c r="K8" i="24"/>
  <c r="L8" i="24" s="1"/>
  <c r="J8" i="24"/>
  <c r="I8" i="24"/>
  <c r="N7" i="24"/>
  <c r="M7" i="24"/>
  <c r="K7" i="24"/>
  <c r="J7" i="24"/>
  <c r="I7" i="24"/>
  <c r="N6" i="24"/>
  <c r="M6" i="24"/>
  <c r="K6" i="24"/>
  <c r="J6" i="24"/>
  <c r="I6" i="24"/>
  <c r="N5" i="24"/>
  <c r="M5" i="24"/>
  <c r="K5" i="24"/>
  <c r="J5" i="24"/>
  <c r="I5" i="24"/>
  <c r="N4" i="24"/>
  <c r="M4" i="24"/>
  <c r="K4" i="24"/>
  <c r="L4" i="24" s="1"/>
  <c r="J4" i="24"/>
  <c r="I4" i="24"/>
  <c r="N3" i="24"/>
  <c r="M3" i="24"/>
  <c r="K3" i="24"/>
  <c r="J3" i="24"/>
  <c r="I3" i="24"/>
  <c r="N84" i="3"/>
  <c r="M84" i="3"/>
  <c r="K84" i="3"/>
  <c r="L84" i="3" s="1"/>
  <c r="J84" i="3"/>
  <c r="I84" i="3"/>
  <c r="N83" i="3"/>
  <c r="M83" i="3"/>
  <c r="K83" i="3"/>
  <c r="J83" i="3"/>
  <c r="I83" i="3"/>
  <c r="N82" i="3"/>
  <c r="M82" i="3"/>
  <c r="K82" i="3"/>
  <c r="J82" i="3"/>
  <c r="I82" i="3"/>
  <c r="N81" i="3"/>
  <c r="M81" i="3"/>
  <c r="K81" i="3"/>
  <c r="J81" i="3"/>
  <c r="I81" i="3"/>
  <c r="N80" i="3"/>
  <c r="M80" i="3"/>
  <c r="K80" i="3"/>
  <c r="L80" i="3" s="1"/>
  <c r="J80" i="3"/>
  <c r="I80" i="3"/>
  <c r="N79" i="3"/>
  <c r="M79" i="3"/>
  <c r="K79" i="3"/>
  <c r="J79" i="3"/>
  <c r="I79" i="3"/>
  <c r="N78" i="3"/>
  <c r="M78" i="3"/>
  <c r="K78" i="3"/>
  <c r="J78" i="3"/>
  <c r="I78" i="3"/>
  <c r="N77" i="3"/>
  <c r="M77" i="3"/>
  <c r="K77" i="3"/>
  <c r="J77" i="3"/>
  <c r="I77" i="3"/>
  <c r="N76" i="3"/>
  <c r="M76" i="3"/>
  <c r="K76" i="3"/>
  <c r="L76" i="3" s="1"/>
  <c r="J76" i="3"/>
  <c r="I76" i="3"/>
  <c r="N75" i="3"/>
  <c r="M75" i="3"/>
  <c r="K75" i="3"/>
  <c r="J75" i="3"/>
  <c r="I75" i="3"/>
  <c r="N74" i="3"/>
  <c r="M74" i="3"/>
  <c r="K74" i="3"/>
  <c r="J74" i="3"/>
  <c r="I74" i="3"/>
  <c r="N73" i="3"/>
  <c r="M73" i="3"/>
  <c r="K73" i="3"/>
  <c r="J73" i="3"/>
  <c r="I73" i="3"/>
  <c r="N72" i="3"/>
  <c r="M72" i="3"/>
  <c r="K72" i="3"/>
  <c r="L72" i="3" s="1"/>
  <c r="J72" i="3"/>
  <c r="I72" i="3"/>
  <c r="N71" i="3"/>
  <c r="M71" i="3"/>
  <c r="K71" i="3"/>
  <c r="J71" i="3"/>
  <c r="I71" i="3"/>
  <c r="N70" i="3"/>
  <c r="M70" i="3"/>
  <c r="K70" i="3"/>
  <c r="J70" i="3"/>
  <c r="I70" i="3"/>
  <c r="N69" i="3"/>
  <c r="M69" i="3"/>
  <c r="K69" i="3"/>
  <c r="J69" i="3"/>
  <c r="I69" i="3"/>
  <c r="N68" i="3"/>
  <c r="M68" i="3"/>
  <c r="K68" i="3"/>
  <c r="L68" i="3" s="1"/>
  <c r="J68" i="3"/>
  <c r="I68" i="3"/>
  <c r="N67" i="3"/>
  <c r="M67" i="3"/>
  <c r="K67" i="3"/>
  <c r="J67" i="3"/>
  <c r="I67" i="3"/>
  <c r="N66" i="3"/>
  <c r="M66" i="3"/>
  <c r="K66" i="3"/>
  <c r="J66" i="3"/>
  <c r="I66" i="3"/>
  <c r="N65" i="3"/>
  <c r="M65" i="3"/>
  <c r="K65" i="3"/>
  <c r="J65" i="3"/>
  <c r="I65" i="3"/>
  <c r="N64" i="3"/>
  <c r="M64" i="3"/>
  <c r="K64" i="3"/>
  <c r="L64" i="3" s="1"/>
  <c r="J64" i="3"/>
  <c r="I64" i="3"/>
  <c r="N63" i="3"/>
  <c r="M63" i="3"/>
  <c r="K63" i="3"/>
  <c r="J63" i="3"/>
  <c r="I63" i="3"/>
  <c r="N62" i="3"/>
  <c r="M62" i="3"/>
  <c r="K62" i="3"/>
  <c r="J62" i="3"/>
  <c r="I62" i="3"/>
  <c r="N61" i="3"/>
  <c r="M61" i="3"/>
  <c r="K61" i="3"/>
  <c r="J61" i="3"/>
  <c r="I61" i="3"/>
  <c r="N60" i="3"/>
  <c r="M60" i="3"/>
  <c r="K60" i="3"/>
  <c r="L60" i="3" s="1"/>
  <c r="J60" i="3"/>
  <c r="I60" i="3"/>
  <c r="N59" i="3"/>
  <c r="M59" i="3"/>
  <c r="K59" i="3"/>
  <c r="J59" i="3"/>
  <c r="I59" i="3"/>
  <c r="N58" i="3"/>
  <c r="M58" i="3"/>
  <c r="K58" i="3"/>
  <c r="J58" i="3"/>
  <c r="I58" i="3"/>
  <c r="N57" i="3"/>
  <c r="M57" i="3"/>
  <c r="K57" i="3"/>
  <c r="J57" i="3"/>
  <c r="I57" i="3"/>
  <c r="N56" i="3"/>
  <c r="M56" i="3"/>
  <c r="K56" i="3"/>
  <c r="L56" i="3" s="1"/>
  <c r="J56" i="3"/>
  <c r="I56" i="3"/>
  <c r="N55" i="3"/>
  <c r="M55" i="3"/>
  <c r="K55" i="3"/>
  <c r="L55" i="3" s="1"/>
  <c r="J55" i="3"/>
  <c r="I55" i="3"/>
  <c r="N54" i="3"/>
  <c r="M54" i="3"/>
  <c r="K54" i="3"/>
  <c r="J54" i="3"/>
  <c r="I54" i="3"/>
  <c r="N53" i="3"/>
  <c r="M53" i="3"/>
  <c r="K53" i="3"/>
  <c r="J53" i="3"/>
  <c r="I53" i="3"/>
  <c r="N52" i="3"/>
  <c r="M52" i="3"/>
  <c r="K52" i="3"/>
  <c r="L52" i="3" s="1"/>
  <c r="J52" i="3"/>
  <c r="I52" i="3"/>
  <c r="N51" i="3"/>
  <c r="M51" i="3"/>
  <c r="K51" i="3"/>
  <c r="L51" i="3" s="1"/>
  <c r="J51" i="3"/>
  <c r="I51" i="3"/>
  <c r="N50" i="3"/>
  <c r="M50" i="3"/>
  <c r="K50" i="3"/>
  <c r="J50" i="3"/>
  <c r="I50" i="3"/>
  <c r="N49" i="3"/>
  <c r="M49" i="3"/>
  <c r="K49" i="3"/>
  <c r="J49" i="3"/>
  <c r="I49" i="3"/>
  <c r="N48" i="3"/>
  <c r="M48" i="3"/>
  <c r="K48" i="3"/>
  <c r="L48" i="3" s="1"/>
  <c r="J48" i="3"/>
  <c r="I48" i="3"/>
  <c r="N47" i="3"/>
  <c r="M47" i="3"/>
  <c r="K47" i="3"/>
  <c r="L47" i="3" s="1"/>
  <c r="J47" i="3"/>
  <c r="I47" i="3"/>
  <c r="N46" i="3"/>
  <c r="M46" i="3"/>
  <c r="K46" i="3"/>
  <c r="J46" i="3"/>
  <c r="I46" i="3"/>
  <c r="N45" i="3"/>
  <c r="M45" i="3"/>
  <c r="K45" i="3"/>
  <c r="J45" i="3"/>
  <c r="I45" i="3"/>
  <c r="N44" i="3"/>
  <c r="M44" i="3"/>
  <c r="K44" i="3"/>
  <c r="L44" i="3" s="1"/>
  <c r="J44" i="3"/>
  <c r="I44" i="3"/>
  <c r="N43" i="3"/>
  <c r="M43" i="3"/>
  <c r="K43" i="3"/>
  <c r="L43" i="3" s="1"/>
  <c r="J43" i="3"/>
  <c r="I43" i="3"/>
  <c r="N42" i="3"/>
  <c r="M42" i="3"/>
  <c r="K42" i="3"/>
  <c r="J42" i="3"/>
  <c r="I42" i="3"/>
  <c r="N41" i="3"/>
  <c r="M41" i="3"/>
  <c r="K41" i="3"/>
  <c r="J41" i="3"/>
  <c r="I41" i="3"/>
  <c r="N40" i="3"/>
  <c r="M40" i="3"/>
  <c r="K40" i="3"/>
  <c r="L40" i="3" s="1"/>
  <c r="J40" i="3"/>
  <c r="I40" i="3"/>
  <c r="N39" i="3"/>
  <c r="M39" i="3"/>
  <c r="K39" i="3"/>
  <c r="L39" i="3" s="1"/>
  <c r="J39" i="3"/>
  <c r="I39" i="3"/>
  <c r="N38" i="3"/>
  <c r="M38" i="3"/>
  <c r="K38" i="3"/>
  <c r="J38" i="3"/>
  <c r="I38" i="3"/>
  <c r="N37" i="3"/>
  <c r="M37" i="3"/>
  <c r="K37" i="3"/>
  <c r="J37" i="3"/>
  <c r="I37" i="3"/>
  <c r="N36" i="3"/>
  <c r="M36" i="3"/>
  <c r="K36" i="3"/>
  <c r="L36" i="3" s="1"/>
  <c r="J36" i="3"/>
  <c r="I36" i="3"/>
  <c r="N35" i="3"/>
  <c r="M35" i="3"/>
  <c r="K35" i="3"/>
  <c r="L35" i="3" s="1"/>
  <c r="J35" i="3"/>
  <c r="I35" i="3"/>
  <c r="N34" i="3"/>
  <c r="M34" i="3"/>
  <c r="K34" i="3"/>
  <c r="J34" i="3"/>
  <c r="I34" i="3"/>
  <c r="N33" i="3"/>
  <c r="M33" i="3"/>
  <c r="K33" i="3"/>
  <c r="J33" i="3"/>
  <c r="I33" i="3"/>
  <c r="N32" i="3"/>
  <c r="M32" i="3"/>
  <c r="K32" i="3"/>
  <c r="L32" i="3" s="1"/>
  <c r="J32" i="3"/>
  <c r="I32" i="3"/>
  <c r="N31" i="3"/>
  <c r="M31" i="3"/>
  <c r="K31" i="3"/>
  <c r="L31" i="3" s="1"/>
  <c r="J31" i="3"/>
  <c r="I31" i="3"/>
  <c r="N30" i="3"/>
  <c r="M30" i="3"/>
  <c r="K30" i="3"/>
  <c r="J30" i="3"/>
  <c r="I30" i="3"/>
  <c r="N29" i="3"/>
  <c r="M29" i="3"/>
  <c r="K29" i="3"/>
  <c r="J29" i="3"/>
  <c r="I29" i="3"/>
  <c r="N28" i="3"/>
  <c r="M28" i="3"/>
  <c r="K28" i="3"/>
  <c r="L28" i="3" s="1"/>
  <c r="J28" i="3"/>
  <c r="I28" i="3"/>
  <c r="N27" i="3"/>
  <c r="M27" i="3"/>
  <c r="K27" i="3"/>
  <c r="L27" i="3" s="1"/>
  <c r="J27" i="3"/>
  <c r="I27" i="3"/>
  <c r="N26" i="3"/>
  <c r="M26" i="3"/>
  <c r="K26" i="3"/>
  <c r="J26" i="3"/>
  <c r="I26" i="3"/>
  <c r="N25" i="3"/>
  <c r="M25" i="3"/>
  <c r="K25" i="3"/>
  <c r="J25" i="3"/>
  <c r="I25" i="3"/>
  <c r="N24" i="3"/>
  <c r="M24" i="3"/>
  <c r="K24" i="3"/>
  <c r="L24" i="3" s="1"/>
  <c r="J24" i="3"/>
  <c r="I24" i="3"/>
  <c r="N23" i="3"/>
  <c r="M23" i="3"/>
  <c r="K23" i="3"/>
  <c r="L23" i="3" s="1"/>
  <c r="J23" i="3"/>
  <c r="I23" i="3"/>
  <c r="N22" i="3"/>
  <c r="M22" i="3"/>
  <c r="K22" i="3"/>
  <c r="J22" i="3"/>
  <c r="I22" i="3"/>
  <c r="N21" i="3"/>
  <c r="M21" i="3"/>
  <c r="K21" i="3"/>
  <c r="J21" i="3"/>
  <c r="I21" i="3"/>
  <c r="N20" i="3"/>
  <c r="M20" i="3"/>
  <c r="K20" i="3"/>
  <c r="L20" i="3" s="1"/>
  <c r="J20" i="3"/>
  <c r="I20" i="3"/>
  <c r="N19" i="3"/>
  <c r="M19" i="3"/>
  <c r="K19" i="3"/>
  <c r="L19" i="3" s="1"/>
  <c r="J19" i="3"/>
  <c r="I19" i="3"/>
  <c r="N18" i="3"/>
  <c r="M18" i="3"/>
  <c r="K18" i="3"/>
  <c r="J18" i="3"/>
  <c r="I18" i="3"/>
  <c r="N17" i="3"/>
  <c r="M17" i="3"/>
  <c r="K17" i="3"/>
  <c r="J17" i="3"/>
  <c r="I17" i="3"/>
  <c r="N16" i="3"/>
  <c r="M16" i="3"/>
  <c r="K16" i="3"/>
  <c r="L16" i="3" s="1"/>
  <c r="J16" i="3"/>
  <c r="I16" i="3"/>
  <c r="N15" i="3"/>
  <c r="M15" i="3"/>
  <c r="K15" i="3"/>
  <c r="L15" i="3" s="1"/>
  <c r="J15" i="3"/>
  <c r="I15" i="3"/>
  <c r="N14" i="3"/>
  <c r="M14" i="3"/>
  <c r="K14" i="3"/>
  <c r="J14" i="3"/>
  <c r="I14" i="3"/>
  <c r="N13" i="3"/>
  <c r="M13" i="3"/>
  <c r="K13" i="3"/>
  <c r="J13" i="3"/>
  <c r="I13" i="3"/>
  <c r="N12" i="3"/>
  <c r="M12" i="3"/>
  <c r="K12" i="3"/>
  <c r="L12" i="3" s="1"/>
  <c r="J12" i="3"/>
  <c r="I12" i="3"/>
  <c r="N11" i="3"/>
  <c r="M11" i="3"/>
  <c r="K11" i="3"/>
  <c r="L11" i="3" s="1"/>
  <c r="J11" i="3"/>
  <c r="I11" i="3"/>
  <c r="N10" i="3"/>
  <c r="M10" i="3"/>
  <c r="K10" i="3"/>
  <c r="J10" i="3"/>
  <c r="I10" i="3"/>
  <c r="N9" i="3"/>
  <c r="M9" i="3"/>
  <c r="K9" i="3"/>
  <c r="J9" i="3"/>
  <c r="I9" i="3"/>
  <c r="N8" i="3"/>
  <c r="M8" i="3"/>
  <c r="K8" i="3"/>
  <c r="L8" i="3" s="1"/>
  <c r="J8" i="3"/>
  <c r="I8" i="3"/>
  <c r="N7" i="3"/>
  <c r="M7" i="3"/>
  <c r="K7" i="3"/>
  <c r="L7" i="3" s="1"/>
  <c r="J7" i="3"/>
  <c r="I7" i="3"/>
  <c r="N6" i="3"/>
  <c r="M6" i="3"/>
  <c r="K6" i="3"/>
  <c r="J6" i="3"/>
  <c r="I6" i="3"/>
  <c r="N5" i="3"/>
  <c r="M5" i="3"/>
  <c r="K5" i="3"/>
  <c r="J5" i="3"/>
  <c r="I5" i="3"/>
  <c r="N4" i="3"/>
  <c r="M4" i="3"/>
  <c r="K4" i="3"/>
  <c r="L4" i="3" s="1"/>
  <c r="J4" i="3"/>
  <c r="I4" i="3"/>
  <c r="N3" i="3"/>
  <c r="M3" i="3"/>
  <c r="K3" i="3"/>
  <c r="L3" i="3" s="1"/>
  <c r="J3" i="3"/>
  <c r="I3" i="3"/>
  <c r="N27" i="21"/>
  <c r="M27" i="21"/>
  <c r="K27" i="21"/>
  <c r="L27" i="21" s="1"/>
  <c r="J27" i="21"/>
  <c r="I27" i="21"/>
  <c r="N26" i="21"/>
  <c r="M26" i="21"/>
  <c r="K26" i="21"/>
  <c r="J26" i="21"/>
  <c r="I26" i="21"/>
  <c r="N25" i="21"/>
  <c r="M25" i="21"/>
  <c r="K25" i="21"/>
  <c r="J25" i="21"/>
  <c r="I25" i="21"/>
  <c r="N24" i="21"/>
  <c r="M24" i="21"/>
  <c r="K24" i="21"/>
  <c r="J24" i="21"/>
  <c r="I24" i="21"/>
  <c r="N23" i="21"/>
  <c r="M23" i="21"/>
  <c r="K23" i="21"/>
  <c r="J23" i="21"/>
  <c r="I23" i="21"/>
  <c r="N22" i="21"/>
  <c r="M22" i="21"/>
  <c r="K22" i="21"/>
  <c r="J22" i="21"/>
  <c r="I22" i="21"/>
  <c r="N21" i="21"/>
  <c r="M21" i="21"/>
  <c r="K21" i="21"/>
  <c r="J21" i="21"/>
  <c r="I21" i="21"/>
  <c r="N20" i="21"/>
  <c r="M20" i="21"/>
  <c r="K20" i="21"/>
  <c r="J20" i="21"/>
  <c r="I20" i="21"/>
  <c r="N19" i="21"/>
  <c r="M19" i="21"/>
  <c r="K19" i="21"/>
  <c r="J19" i="21"/>
  <c r="I19" i="21"/>
  <c r="N18" i="21"/>
  <c r="M18" i="21"/>
  <c r="K18" i="21"/>
  <c r="J18" i="21"/>
  <c r="I18" i="21"/>
  <c r="N17" i="21"/>
  <c r="M17" i="21"/>
  <c r="K17" i="21"/>
  <c r="J17" i="21"/>
  <c r="I17" i="21"/>
  <c r="N16" i="21"/>
  <c r="M16" i="21"/>
  <c r="K16" i="21"/>
  <c r="J16" i="21"/>
  <c r="I16" i="21"/>
  <c r="N15" i="21"/>
  <c r="M15" i="21"/>
  <c r="K15" i="21"/>
  <c r="J15" i="21"/>
  <c r="I15" i="21"/>
  <c r="N14" i="21"/>
  <c r="M14" i="21"/>
  <c r="K14" i="21"/>
  <c r="J14" i="21"/>
  <c r="I14" i="21"/>
  <c r="N13" i="21"/>
  <c r="M13" i="21"/>
  <c r="K13" i="21"/>
  <c r="J13" i="21"/>
  <c r="I13" i="21"/>
  <c r="N12" i="21"/>
  <c r="M12" i="21"/>
  <c r="K12" i="21"/>
  <c r="J12" i="21"/>
  <c r="I12" i="21"/>
  <c r="N11" i="21"/>
  <c r="M11" i="21"/>
  <c r="K11" i="21"/>
  <c r="L11" i="21" s="1"/>
  <c r="J11" i="21"/>
  <c r="I11" i="21"/>
  <c r="N10" i="21"/>
  <c r="M10" i="21"/>
  <c r="K10" i="21"/>
  <c r="J10" i="21"/>
  <c r="I10" i="21"/>
  <c r="N9" i="21"/>
  <c r="M9" i="21"/>
  <c r="K9" i="21"/>
  <c r="J9" i="21"/>
  <c r="I9" i="21"/>
  <c r="N8" i="21"/>
  <c r="M8" i="21"/>
  <c r="K8" i="21"/>
  <c r="J8" i="21"/>
  <c r="I8" i="21"/>
  <c r="N7" i="21"/>
  <c r="M7" i="21"/>
  <c r="K7" i="21"/>
  <c r="L7" i="21" s="1"/>
  <c r="J7" i="21"/>
  <c r="I7" i="21"/>
  <c r="N6" i="21"/>
  <c r="M6" i="21"/>
  <c r="K6" i="21"/>
  <c r="J6" i="21"/>
  <c r="I6" i="21"/>
  <c r="N5" i="21"/>
  <c r="M5" i="21"/>
  <c r="K5" i="21"/>
  <c r="J5" i="21"/>
  <c r="I5" i="21"/>
  <c r="N4" i="21"/>
  <c r="M4" i="21"/>
  <c r="K4" i="21"/>
  <c r="J4" i="21"/>
  <c r="I4" i="21"/>
  <c r="N3" i="21"/>
  <c r="M3" i="21"/>
  <c r="K3" i="21"/>
  <c r="L3" i="21" s="1"/>
  <c r="J3" i="21"/>
  <c r="I3" i="21"/>
  <c r="N92" i="2"/>
  <c r="K92" i="2"/>
  <c r="L92" i="2" s="1"/>
  <c r="J92" i="2"/>
  <c r="I92" i="2"/>
  <c r="N90" i="2"/>
  <c r="K90" i="2"/>
  <c r="J90" i="2"/>
  <c r="I90" i="2"/>
  <c r="N89" i="2"/>
  <c r="K89" i="2"/>
  <c r="J89" i="2"/>
  <c r="I89" i="2"/>
  <c r="N88" i="2"/>
  <c r="K88" i="2"/>
  <c r="J88" i="2"/>
  <c r="I88" i="2"/>
  <c r="N87" i="2"/>
  <c r="K87" i="2"/>
  <c r="J87" i="2"/>
  <c r="I87" i="2"/>
  <c r="N86" i="2"/>
  <c r="K86" i="2"/>
  <c r="J86" i="2"/>
  <c r="I86" i="2"/>
  <c r="N85" i="2"/>
  <c r="K85" i="2"/>
  <c r="J85" i="2"/>
  <c r="I85" i="2"/>
  <c r="N84" i="2"/>
  <c r="K84" i="2"/>
  <c r="J84" i="2"/>
  <c r="I84" i="2"/>
  <c r="N83" i="2"/>
  <c r="K83" i="2"/>
  <c r="J83" i="2"/>
  <c r="I83" i="2"/>
  <c r="N82" i="2"/>
  <c r="K82" i="2"/>
  <c r="J82" i="2"/>
  <c r="I82" i="2"/>
  <c r="N81" i="2"/>
  <c r="K81" i="2"/>
  <c r="J81" i="2"/>
  <c r="I81" i="2"/>
  <c r="N80" i="2"/>
  <c r="K80" i="2"/>
  <c r="J80" i="2"/>
  <c r="I80" i="2"/>
  <c r="N79" i="2"/>
  <c r="K79" i="2"/>
  <c r="J79" i="2"/>
  <c r="I79" i="2"/>
  <c r="N78" i="2"/>
  <c r="K78" i="2"/>
  <c r="J78" i="2"/>
  <c r="I78" i="2"/>
  <c r="N77" i="2"/>
  <c r="K77" i="2"/>
  <c r="J77" i="2"/>
  <c r="I77" i="2"/>
  <c r="N76" i="2"/>
  <c r="K76" i="2"/>
  <c r="J76" i="2"/>
  <c r="I76" i="2"/>
  <c r="N75" i="2"/>
  <c r="K75" i="2"/>
  <c r="J75" i="2"/>
  <c r="I75" i="2"/>
  <c r="N74" i="2"/>
  <c r="K74" i="2"/>
  <c r="J74" i="2"/>
  <c r="I74" i="2"/>
  <c r="N73" i="2"/>
  <c r="K73" i="2"/>
  <c r="J73" i="2"/>
  <c r="I73" i="2"/>
  <c r="N72" i="2"/>
  <c r="K72" i="2"/>
  <c r="J72" i="2"/>
  <c r="I72" i="2"/>
  <c r="N71" i="2"/>
  <c r="K71" i="2"/>
  <c r="J71" i="2"/>
  <c r="I71" i="2"/>
  <c r="N70" i="2"/>
  <c r="K70" i="2"/>
  <c r="J70" i="2"/>
  <c r="I70" i="2"/>
  <c r="N69" i="2"/>
  <c r="K69" i="2"/>
  <c r="J69" i="2"/>
  <c r="I69" i="2"/>
  <c r="N68" i="2"/>
  <c r="K68" i="2"/>
  <c r="J68" i="2"/>
  <c r="I68" i="2"/>
  <c r="N67" i="2"/>
  <c r="K67" i="2"/>
  <c r="J67" i="2"/>
  <c r="I67" i="2"/>
  <c r="N66" i="2"/>
  <c r="K66" i="2"/>
  <c r="J66" i="2"/>
  <c r="I66" i="2"/>
  <c r="N65" i="2"/>
  <c r="K65" i="2"/>
  <c r="J65" i="2"/>
  <c r="I65" i="2"/>
  <c r="N64" i="2"/>
  <c r="K64" i="2"/>
  <c r="J64" i="2"/>
  <c r="I64" i="2"/>
  <c r="N63" i="2"/>
  <c r="K63" i="2"/>
  <c r="J63" i="2"/>
  <c r="I63" i="2"/>
  <c r="N62" i="2"/>
  <c r="K62" i="2"/>
  <c r="J62" i="2"/>
  <c r="I62" i="2"/>
  <c r="N61" i="2"/>
  <c r="K61" i="2"/>
  <c r="J61" i="2"/>
  <c r="I61" i="2"/>
  <c r="N60" i="2"/>
  <c r="K60" i="2"/>
  <c r="J60" i="2"/>
  <c r="I60" i="2"/>
  <c r="N59" i="2"/>
  <c r="K59" i="2"/>
  <c r="J59" i="2"/>
  <c r="I59" i="2"/>
  <c r="N58" i="2"/>
  <c r="K58" i="2"/>
  <c r="J58" i="2"/>
  <c r="I58" i="2"/>
  <c r="N57" i="2"/>
  <c r="K57" i="2"/>
  <c r="J57" i="2"/>
  <c r="I57" i="2"/>
  <c r="N56" i="2"/>
  <c r="K56" i="2"/>
  <c r="J56" i="2"/>
  <c r="I56" i="2"/>
  <c r="N55" i="2"/>
  <c r="K55" i="2"/>
  <c r="J55" i="2"/>
  <c r="I55" i="2"/>
  <c r="N54" i="2"/>
  <c r="K54" i="2"/>
  <c r="J54" i="2"/>
  <c r="I54" i="2"/>
  <c r="N53" i="2"/>
  <c r="K53" i="2"/>
  <c r="J53" i="2"/>
  <c r="I53" i="2"/>
  <c r="N52" i="2"/>
  <c r="K52" i="2"/>
  <c r="J52" i="2"/>
  <c r="I52" i="2"/>
  <c r="N51" i="2"/>
  <c r="K51" i="2"/>
  <c r="J51" i="2"/>
  <c r="I51" i="2"/>
  <c r="N50" i="2"/>
  <c r="K50" i="2"/>
  <c r="J50" i="2"/>
  <c r="I50" i="2"/>
  <c r="N49" i="2"/>
  <c r="K49" i="2"/>
  <c r="J49" i="2"/>
  <c r="I49" i="2"/>
  <c r="N48" i="2"/>
  <c r="K48" i="2"/>
  <c r="J48" i="2"/>
  <c r="I48" i="2"/>
  <c r="N47" i="2"/>
  <c r="K47" i="2"/>
  <c r="J47" i="2"/>
  <c r="I47" i="2"/>
  <c r="N46" i="2"/>
  <c r="K46" i="2"/>
  <c r="J46" i="2"/>
  <c r="I46" i="2"/>
  <c r="N45" i="2"/>
  <c r="K45" i="2"/>
  <c r="J45" i="2"/>
  <c r="I45" i="2"/>
  <c r="N44" i="2"/>
  <c r="K44" i="2"/>
  <c r="J44" i="2"/>
  <c r="I44" i="2"/>
  <c r="N43" i="2"/>
  <c r="K43" i="2"/>
  <c r="J43" i="2"/>
  <c r="I43" i="2"/>
  <c r="N42" i="2"/>
  <c r="K42" i="2"/>
  <c r="J42" i="2"/>
  <c r="I42" i="2"/>
  <c r="N41" i="2"/>
  <c r="K41" i="2"/>
  <c r="J41" i="2"/>
  <c r="I41" i="2"/>
  <c r="N40" i="2"/>
  <c r="K40" i="2"/>
  <c r="J40" i="2"/>
  <c r="I40" i="2"/>
  <c r="N39" i="2"/>
  <c r="K39" i="2"/>
  <c r="J39" i="2"/>
  <c r="I39" i="2"/>
  <c r="N38" i="2"/>
  <c r="K38" i="2"/>
  <c r="J38" i="2"/>
  <c r="I38" i="2"/>
  <c r="N37" i="2"/>
  <c r="K37" i="2"/>
  <c r="J37" i="2"/>
  <c r="I37" i="2"/>
  <c r="N36" i="2"/>
  <c r="K36" i="2"/>
  <c r="J36" i="2"/>
  <c r="I36" i="2"/>
  <c r="N35" i="2"/>
  <c r="K35" i="2"/>
  <c r="J35" i="2"/>
  <c r="I35" i="2"/>
  <c r="N34" i="2"/>
  <c r="K34" i="2"/>
  <c r="J34" i="2"/>
  <c r="I34" i="2"/>
  <c r="N33" i="2"/>
  <c r="K33" i="2"/>
  <c r="J33" i="2"/>
  <c r="I33" i="2"/>
  <c r="N32" i="2"/>
  <c r="K32" i="2"/>
  <c r="J32" i="2"/>
  <c r="I32" i="2"/>
  <c r="N31" i="2"/>
  <c r="K31" i="2"/>
  <c r="J31" i="2"/>
  <c r="I31" i="2"/>
  <c r="N30" i="2"/>
  <c r="K30" i="2"/>
  <c r="J30" i="2"/>
  <c r="I30" i="2"/>
  <c r="N29" i="2"/>
  <c r="K29" i="2"/>
  <c r="J29" i="2"/>
  <c r="I29" i="2"/>
  <c r="N28" i="2"/>
  <c r="K28" i="2"/>
  <c r="J28" i="2"/>
  <c r="I28" i="2"/>
  <c r="N27" i="2"/>
  <c r="K27" i="2"/>
  <c r="J27" i="2"/>
  <c r="I27" i="2"/>
  <c r="N26" i="2"/>
  <c r="K26" i="2"/>
  <c r="J26" i="2"/>
  <c r="I26" i="2"/>
  <c r="N25" i="2"/>
  <c r="K25" i="2"/>
  <c r="J25" i="2"/>
  <c r="I25" i="2"/>
  <c r="N24" i="2"/>
  <c r="K24" i="2"/>
  <c r="J24" i="2"/>
  <c r="I24" i="2"/>
  <c r="N23" i="2"/>
  <c r="K23" i="2"/>
  <c r="J23" i="2"/>
  <c r="I23" i="2"/>
  <c r="N22" i="2"/>
  <c r="K22" i="2"/>
  <c r="J22" i="2"/>
  <c r="I22" i="2"/>
  <c r="N21" i="2"/>
  <c r="K21" i="2"/>
  <c r="J21" i="2"/>
  <c r="I21" i="2"/>
  <c r="N20" i="2"/>
  <c r="K20" i="2"/>
  <c r="J20" i="2"/>
  <c r="I20" i="2"/>
  <c r="N19" i="2"/>
  <c r="K19" i="2"/>
  <c r="J19" i="2"/>
  <c r="I19" i="2"/>
  <c r="N18" i="2"/>
  <c r="K18" i="2"/>
  <c r="J18" i="2"/>
  <c r="I18" i="2"/>
  <c r="N17" i="2"/>
  <c r="K17" i="2"/>
  <c r="J17" i="2"/>
  <c r="I17" i="2"/>
  <c r="N16" i="2"/>
  <c r="K16" i="2"/>
  <c r="J16" i="2"/>
  <c r="I16" i="2"/>
  <c r="N15" i="2"/>
  <c r="K15" i="2"/>
  <c r="J15" i="2"/>
  <c r="I15" i="2"/>
  <c r="N14" i="2"/>
  <c r="K14" i="2"/>
  <c r="J14" i="2"/>
  <c r="I14" i="2"/>
  <c r="N13" i="2"/>
  <c r="K13" i="2"/>
  <c r="J13" i="2"/>
  <c r="I13" i="2"/>
  <c r="N12" i="2"/>
  <c r="K12" i="2"/>
  <c r="J12" i="2"/>
  <c r="I12" i="2"/>
  <c r="N11" i="2"/>
  <c r="K11" i="2"/>
  <c r="J11" i="2"/>
  <c r="I11" i="2"/>
  <c r="N10" i="2"/>
  <c r="K10" i="2"/>
  <c r="J10" i="2"/>
  <c r="I10" i="2"/>
  <c r="N9" i="2"/>
  <c r="K9" i="2"/>
  <c r="J9" i="2"/>
  <c r="I9" i="2"/>
  <c r="N8" i="2"/>
  <c r="K8" i="2"/>
  <c r="J8" i="2"/>
  <c r="I8" i="2"/>
  <c r="N7" i="2"/>
  <c r="K7" i="2"/>
  <c r="J7" i="2"/>
  <c r="I7" i="2"/>
  <c r="N6" i="2"/>
  <c r="K6" i="2"/>
  <c r="J6" i="2"/>
  <c r="I6" i="2"/>
  <c r="N5" i="2"/>
  <c r="K5" i="2"/>
  <c r="J5" i="2"/>
  <c r="I5" i="2"/>
  <c r="N4" i="2"/>
  <c r="K4" i="2"/>
  <c r="J4" i="2"/>
  <c r="I4" i="2"/>
  <c r="N3" i="2"/>
  <c r="K3" i="2"/>
  <c r="J3" i="2"/>
  <c r="I3" i="2"/>
  <c r="I106" i="27"/>
  <c r="G106" i="27"/>
  <c r="E106" i="27"/>
  <c r="C106" i="27"/>
  <c r="I105" i="27"/>
  <c r="G105" i="27"/>
  <c r="E105" i="27"/>
  <c r="C105" i="27"/>
  <c r="I104" i="27"/>
  <c r="G104" i="27"/>
  <c r="E104" i="27"/>
  <c r="C104" i="27"/>
  <c r="C103" i="27"/>
  <c r="C102" i="27"/>
  <c r="I101" i="27"/>
  <c r="G101" i="27"/>
  <c r="E101" i="27"/>
  <c r="C101" i="27"/>
  <c r="I100" i="27"/>
  <c r="G100" i="27"/>
  <c r="E100" i="27"/>
  <c r="C100" i="27"/>
  <c r="I99" i="27"/>
  <c r="G99" i="27"/>
  <c r="E99" i="27"/>
  <c r="C99" i="27"/>
  <c r="I98" i="27"/>
  <c r="G98" i="27"/>
  <c r="E98" i="27"/>
  <c r="C98" i="27"/>
  <c r="I97" i="27"/>
  <c r="G97" i="27"/>
  <c r="E97" i="27"/>
  <c r="C97" i="27"/>
  <c r="I96" i="27"/>
  <c r="G96" i="27"/>
  <c r="E96" i="27"/>
  <c r="C96" i="27"/>
  <c r="I95" i="27"/>
  <c r="G95" i="27"/>
  <c r="E95" i="27"/>
  <c r="C95" i="27"/>
  <c r="I94" i="27"/>
  <c r="G94" i="27"/>
  <c r="E94" i="27"/>
  <c r="C94" i="27"/>
  <c r="I93" i="27"/>
  <c r="G93" i="27"/>
  <c r="E93" i="27"/>
  <c r="C93" i="27"/>
  <c r="I92" i="27"/>
  <c r="G92" i="27"/>
  <c r="E92" i="27"/>
  <c r="C92" i="27"/>
  <c r="I91" i="27"/>
  <c r="G91" i="27"/>
  <c r="E91" i="27"/>
  <c r="C91" i="27"/>
  <c r="I90" i="27"/>
  <c r="G90" i="27"/>
  <c r="E90" i="27"/>
  <c r="C90" i="27"/>
  <c r="I89" i="27"/>
  <c r="G89" i="27"/>
  <c r="E89" i="27"/>
  <c r="C89" i="27"/>
  <c r="I88" i="27"/>
  <c r="G88" i="27"/>
  <c r="E88" i="27"/>
  <c r="C88" i="27"/>
  <c r="I87" i="27"/>
  <c r="G87" i="27"/>
  <c r="E87" i="27"/>
  <c r="C87" i="27"/>
  <c r="I86" i="27"/>
  <c r="G86" i="27"/>
  <c r="E86" i="27"/>
  <c r="C86" i="27"/>
  <c r="I85" i="27"/>
  <c r="G85" i="27"/>
  <c r="E85" i="27"/>
  <c r="C85" i="27"/>
  <c r="I84" i="27"/>
  <c r="G84" i="27"/>
  <c r="E84" i="27"/>
  <c r="C84" i="27"/>
  <c r="I83" i="27"/>
  <c r="G83" i="27"/>
  <c r="E83" i="27"/>
  <c r="C83" i="27"/>
  <c r="I82" i="27"/>
  <c r="G82" i="27"/>
  <c r="E82" i="27"/>
  <c r="C82" i="27"/>
  <c r="I81" i="27"/>
  <c r="G81" i="27"/>
  <c r="E81" i="27"/>
  <c r="C81" i="27"/>
  <c r="I80" i="27"/>
  <c r="G80" i="27"/>
  <c r="E80" i="27"/>
  <c r="C80" i="27"/>
  <c r="I79" i="27"/>
  <c r="G79" i="27"/>
  <c r="E79" i="27"/>
  <c r="C79" i="27"/>
  <c r="I78" i="27"/>
  <c r="G78" i="27"/>
  <c r="E78" i="27"/>
  <c r="C78" i="27"/>
  <c r="I77" i="27"/>
  <c r="G77" i="27"/>
  <c r="E77" i="27"/>
  <c r="C77" i="27"/>
  <c r="I76" i="27"/>
  <c r="G76" i="27"/>
  <c r="E76" i="27"/>
  <c r="C76" i="27"/>
  <c r="I75" i="27"/>
  <c r="G75" i="27"/>
  <c r="E75" i="27"/>
  <c r="C75" i="27"/>
  <c r="I74" i="27"/>
  <c r="G74" i="27"/>
  <c r="E74" i="27"/>
  <c r="C74" i="27"/>
  <c r="I73" i="27"/>
  <c r="G73" i="27"/>
  <c r="E73" i="27"/>
  <c r="C73" i="27"/>
  <c r="I72" i="27"/>
  <c r="G72" i="27"/>
  <c r="E72" i="27"/>
  <c r="C72" i="27"/>
  <c r="I71" i="27"/>
  <c r="G71" i="27"/>
  <c r="E71" i="27"/>
  <c r="C71" i="27"/>
  <c r="I70" i="27"/>
  <c r="G70" i="27"/>
  <c r="E70" i="27"/>
  <c r="C70" i="27"/>
  <c r="I69" i="27"/>
  <c r="G69" i="27"/>
  <c r="E69" i="27"/>
  <c r="C69" i="27"/>
  <c r="I68" i="27"/>
  <c r="G68" i="27"/>
  <c r="E68" i="27"/>
  <c r="C68" i="27"/>
  <c r="I67" i="27"/>
  <c r="G67" i="27"/>
  <c r="E67" i="27"/>
  <c r="C67" i="27"/>
  <c r="I66" i="27"/>
  <c r="G66" i="27"/>
  <c r="E66" i="27"/>
  <c r="C66" i="27"/>
  <c r="I65" i="27"/>
  <c r="G65" i="27"/>
  <c r="E65" i="27"/>
  <c r="C65" i="27"/>
  <c r="I64" i="27"/>
  <c r="G64" i="27"/>
  <c r="E64" i="27"/>
  <c r="C64" i="27"/>
  <c r="I63" i="27"/>
  <c r="G63" i="27"/>
  <c r="E63" i="27"/>
  <c r="C63" i="27"/>
  <c r="I62" i="27"/>
  <c r="G62" i="27"/>
  <c r="E62" i="27"/>
  <c r="C62" i="27"/>
  <c r="I61" i="27"/>
  <c r="G61" i="27"/>
  <c r="E61" i="27"/>
  <c r="C61" i="27"/>
  <c r="I60" i="27"/>
  <c r="G60" i="27"/>
  <c r="E60" i="27"/>
  <c r="C60" i="27"/>
  <c r="I59" i="27"/>
  <c r="G59" i="27"/>
  <c r="E59" i="27"/>
  <c r="C59" i="27"/>
  <c r="I58" i="27"/>
  <c r="G58" i="27"/>
  <c r="E58" i="27"/>
  <c r="C58" i="27"/>
  <c r="I57" i="27"/>
  <c r="G57" i="27"/>
  <c r="E57" i="27"/>
  <c r="C57" i="27"/>
  <c r="I56" i="27"/>
  <c r="G56" i="27"/>
  <c r="E56" i="27"/>
  <c r="C56" i="27"/>
  <c r="I55" i="27"/>
  <c r="G55" i="27"/>
  <c r="E55" i="27"/>
  <c r="C55" i="27"/>
  <c r="I54" i="27"/>
  <c r="G54" i="27"/>
  <c r="E54" i="27"/>
  <c r="C54" i="27"/>
  <c r="I53" i="27"/>
  <c r="G53" i="27"/>
  <c r="E53" i="27"/>
  <c r="C53" i="27"/>
  <c r="I52" i="27"/>
  <c r="G52" i="27"/>
  <c r="E52" i="27"/>
  <c r="C52" i="27"/>
  <c r="I51" i="27"/>
  <c r="G51" i="27"/>
  <c r="E51" i="27"/>
  <c r="C51" i="27"/>
  <c r="I50" i="27"/>
  <c r="G50" i="27"/>
  <c r="E50" i="27"/>
  <c r="C50" i="27"/>
  <c r="I49" i="27"/>
  <c r="G49" i="27"/>
  <c r="E49" i="27"/>
  <c r="C49" i="27"/>
  <c r="I48" i="27"/>
  <c r="G48" i="27"/>
  <c r="E48" i="27"/>
  <c r="C48" i="27"/>
  <c r="I47" i="27"/>
  <c r="G47" i="27"/>
  <c r="E47" i="27"/>
  <c r="C47" i="27"/>
  <c r="I46" i="27"/>
  <c r="G46" i="27"/>
  <c r="E46" i="27"/>
  <c r="C46" i="27"/>
  <c r="I45" i="27"/>
  <c r="G45" i="27"/>
  <c r="E45" i="27"/>
  <c r="C45" i="27"/>
  <c r="I44" i="27"/>
  <c r="G44" i="27"/>
  <c r="E44" i="27"/>
  <c r="C44" i="27"/>
  <c r="I43" i="27"/>
  <c r="G43" i="27"/>
  <c r="E43" i="27"/>
  <c r="C43" i="27"/>
  <c r="I42" i="27"/>
  <c r="G42" i="27"/>
  <c r="E42" i="27"/>
  <c r="C42" i="27"/>
  <c r="I41" i="27"/>
  <c r="G41" i="27"/>
  <c r="E41" i="27"/>
  <c r="C41" i="27"/>
  <c r="I40" i="27"/>
  <c r="G40" i="27"/>
  <c r="E40" i="27"/>
  <c r="C40" i="27"/>
  <c r="I39" i="27"/>
  <c r="G39" i="27"/>
  <c r="E39" i="27"/>
  <c r="C39" i="27"/>
  <c r="I38" i="27"/>
  <c r="G38" i="27"/>
  <c r="E38" i="27"/>
  <c r="C38" i="27"/>
  <c r="I37" i="27"/>
  <c r="G37" i="27"/>
  <c r="E37" i="27"/>
  <c r="C37" i="27"/>
  <c r="I36" i="27"/>
  <c r="G36" i="27"/>
  <c r="E36" i="27"/>
  <c r="C36" i="27"/>
  <c r="I35" i="27"/>
  <c r="G35" i="27"/>
  <c r="E35" i="27"/>
  <c r="C35" i="27"/>
  <c r="I34" i="27"/>
  <c r="G34" i="27"/>
  <c r="E34" i="27"/>
  <c r="C34" i="27"/>
  <c r="I33" i="27"/>
  <c r="G33" i="27"/>
  <c r="E33" i="27"/>
  <c r="C33" i="27"/>
  <c r="I32" i="27"/>
  <c r="G32" i="27"/>
  <c r="E32" i="27"/>
  <c r="C32" i="27"/>
  <c r="I31" i="27"/>
  <c r="G31" i="27"/>
  <c r="E31" i="27"/>
  <c r="C31" i="27"/>
  <c r="I30" i="27"/>
  <c r="G30" i="27"/>
  <c r="E30" i="27"/>
  <c r="C30" i="27"/>
  <c r="I29" i="27"/>
  <c r="G29" i="27"/>
  <c r="E29" i="27"/>
  <c r="C29" i="27"/>
  <c r="I28" i="27"/>
  <c r="G28" i="27"/>
  <c r="E28" i="27"/>
  <c r="C28" i="27"/>
  <c r="I27" i="27"/>
  <c r="G27" i="27"/>
  <c r="E27" i="27"/>
  <c r="C27" i="27"/>
  <c r="I26" i="27"/>
  <c r="G26" i="27"/>
  <c r="E26" i="27"/>
  <c r="C26" i="27"/>
  <c r="I25" i="27"/>
  <c r="G25" i="27"/>
  <c r="E25" i="27"/>
  <c r="C25" i="27"/>
  <c r="I24" i="27"/>
  <c r="G24" i="27"/>
  <c r="E24" i="27"/>
  <c r="C24" i="27"/>
  <c r="I23" i="27"/>
  <c r="G23" i="27"/>
  <c r="E23" i="27"/>
  <c r="C23" i="27"/>
  <c r="I22" i="27"/>
  <c r="G22" i="27"/>
  <c r="E22" i="27"/>
  <c r="C22" i="27"/>
  <c r="I21" i="27"/>
  <c r="G21" i="27"/>
  <c r="E21" i="27"/>
  <c r="C21" i="27"/>
  <c r="I20" i="27"/>
  <c r="G20" i="27"/>
  <c r="E20" i="27"/>
  <c r="C20" i="27"/>
  <c r="I19" i="27"/>
  <c r="G19" i="27"/>
  <c r="E19" i="27"/>
  <c r="C19" i="27"/>
  <c r="I18" i="27"/>
  <c r="G18" i="27"/>
  <c r="E18" i="27"/>
  <c r="C18" i="27"/>
  <c r="I17" i="27"/>
  <c r="G17" i="27"/>
  <c r="E17" i="27"/>
  <c r="C17" i="27"/>
  <c r="I16" i="27"/>
  <c r="G16" i="27"/>
  <c r="E16" i="27"/>
  <c r="C16" i="27"/>
  <c r="I15" i="27"/>
  <c r="G15" i="27"/>
  <c r="E15" i="27"/>
  <c r="C15" i="27"/>
  <c r="I14" i="27"/>
  <c r="G14" i="27"/>
  <c r="E14" i="27"/>
  <c r="C14" i="27"/>
  <c r="I13" i="27"/>
  <c r="G13" i="27"/>
  <c r="E13" i="27"/>
  <c r="C13" i="27"/>
  <c r="I12" i="27"/>
  <c r="G12" i="27"/>
  <c r="E12" i="27"/>
  <c r="C12" i="27"/>
  <c r="I11" i="27"/>
  <c r="G11" i="27"/>
  <c r="E11" i="27"/>
  <c r="C11" i="27"/>
  <c r="I10" i="27"/>
  <c r="G10" i="27"/>
  <c r="E10" i="27"/>
  <c r="C10" i="27"/>
  <c r="I9" i="27"/>
  <c r="G9" i="27"/>
  <c r="E9" i="27"/>
  <c r="C9" i="27"/>
  <c r="I8" i="27"/>
  <c r="G8" i="27"/>
  <c r="E8" i="27"/>
  <c r="C8" i="27"/>
  <c r="I7" i="27"/>
  <c r="G7" i="27"/>
  <c r="E7" i="27"/>
  <c r="C7" i="27"/>
  <c r="I6" i="27"/>
  <c r="G6" i="27"/>
  <c r="E6" i="27"/>
  <c r="C6" i="27"/>
  <c r="I5" i="27"/>
  <c r="G5" i="27"/>
  <c r="E5" i="27"/>
  <c r="C5" i="27"/>
  <c r="I4" i="27"/>
  <c r="G4" i="27"/>
  <c r="E4" i="27"/>
  <c r="C4" i="27"/>
  <c r="I3" i="27"/>
  <c r="G3" i="27"/>
  <c r="E3" i="27"/>
  <c r="C3" i="27"/>
  <c r="I2" i="27"/>
  <c r="G2" i="27"/>
  <c r="E2" i="27"/>
  <c r="C2" i="27"/>
  <c r="L13" i="3" l="1"/>
  <c r="L17" i="3"/>
  <c r="L29" i="3"/>
  <c r="L6" i="3"/>
  <c r="L10" i="3"/>
  <c r="L14" i="3"/>
  <c r="L18" i="3"/>
  <c r="L22" i="3"/>
  <c r="L26" i="3"/>
  <c r="L30" i="3"/>
  <c r="L34" i="3"/>
  <c r="L38" i="3"/>
  <c r="L42" i="3"/>
  <c r="L46" i="3"/>
  <c r="L50" i="3"/>
  <c r="L54" i="3"/>
  <c r="L58" i="3"/>
  <c r="L62" i="3"/>
  <c r="L66" i="3"/>
  <c r="L70" i="3"/>
  <c r="L74" i="3"/>
  <c r="L78" i="3"/>
  <c r="L82" i="3"/>
  <c r="L5" i="3"/>
  <c r="L9" i="3"/>
  <c r="L21" i="3"/>
  <c r="L25" i="3"/>
  <c r="L33" i="3"/>
  <c r="L37" i="3"/>
  <c r="L41" i="3"/>
  <c r="L45" i="3"/>
  <c r="L49" i="3"/>
  <c r="L53" i="3"/>
  <c r="L87" i="5"/>
  <c r="L60" i="17"/>
  <c r="L19" i="21"/>
  <c r="L15" i="21"/>
  <c r="L88" i="2"/>
  <c r="L4" i="5"/>
  <c r="L8" i="5"/>
  <c r="L12" i="5"/>
  <c r="L16" i="5"/>
  <c r="L20" i="5"/>
  <c r="L24" i="5"/>
  <c r="L28" i="5"/>
  <c r="L32" i="5"/>
  <c r="L36" i="5"/>
  <c r="L40" i="5"/>
  <c r="L44" i="5"/>
  <c r="L48" i="5"/>
  <c r="L52" i="5"/>
  <c r="L56" i="5"/>
  <c r="L60" i="5"/>
  <c r="L64" i="5"/>
  <c r="L68" i="5"/>
  <c r="L72" i="5"/>
  <c r="L76" i="5"/>
  <c r="L80" i="5"/>
  <c r="L84" i="5"/>
  <c r="L88" i="5"/>
  <c r="L5" i="5"/>
  <c r="L9" i="5"/>
  <c r="L13" i="5"/>
  <c r="L17" i="5"/>
  <c r="L21" i="5"/>
  <c r="L25" i="5"/>
  <c r="L29" i="5"/>
  <c r="L33" i="5"/>
  <c r="L37" i="5"/>
  <c r="L41" i="5"/>
  <c r="L45" i="5"/>
  <c r="L49" i="5"/>
  <c r="L53" i="5"/>
  <c r="L57" i="5"/>
  <c r="L61" i="5"/>
  <c r="L65" i="5"/>
  <c r="L69" i="5"/>
  <c r="L73" i="5"/>
  <c r="L77" i="5"/>
  <c r="L81" i="5"/>
  <c r="L85" i="5"/>
  <c r="L89" i="5"/>
  <c r="L87" i="2"/>
  <c r="L3" i="2"/>
  <c r="L7" i="2"/>
  <c r="M5" i="30"/>
  <c r="M9" i="30"/>
  <c r="M13" i="30"/>
  <c r="M17" i="30"/>
  <c r="M21" i="30"/>
  <c r="M25" i="30"/>
  <c r="M29" i="30"/>
  <c r="M33" i="30"/>
  <c r="M6" i="30"/>
  <c r="M10" i="30"/>
  <c r="M14" i="30"/>
  <c r="M18" i="30"/>
  <c r="M22" i="30"/>
  <c r="M26" i="30"/>
  <c r="M30" i="30"/>
  <c r="M34" i="30"/>
  <c r="M38" i="30"/>
  <c r="M42" i="30"/>
  <c r="M46" i="30"/>
  <c r="M50" i="30"/>
  <c r="M54" i="30"/>
  <c r="M58" i="30"/>
  <c r="M62" i="30"/>
  <c r="M66" i="30"/>
  <c r="M70" i="30"/>
  <c r="M74" i="30"/>
  <c r="M78" i="30"/>
  <c r="M82" i="30"/>
  <c r="M3" i="30"/>
  <c r="M7" i="30"/>
  <c r="M11" i="30"/>
  <c r="M15" i="30"/>
  <c r="M19" i="30"/>
  <c r="M23" i="30"/>
  <c r="M27" i="30"/>
  <c r="M31" i="30"/>
  <c r="M35" i="30"/>
  <c r="L5" i="18"/>
  <c r="L9" i="18"/>
  <c r="L13" i="18"/>
  <c r="L17" i="18"/>
  <c r="L21" i="18"/>
  <c r="L25" i="18"/>
  <c r="L29" i="18"/>
  <c r="L33" i="18"/>
  <c r="L37" i="18"/>
  <c r="L41" i="18"/>
  <c r="L45" i="18"/>
  <c r="L49" i="18"/>
  <c r="L53" i="18"/>
  <c r="L6" i="18"/>
  <c r="L10" i="18"/>
  <c r="L14" i="18"/>
  <c r="L18" i="18"/>
  <c r="L22" i="18"/>
  <c r="L26" i="18"/>
  <c r="L30" i="18"/>
  <c r="L34" i="18"/>
  <c r="L38" i="18"/>
  <c r="L42" i="18"/>
  <c r="L46" i="18"/>
  <c r="L50" i="18"/>
  <c r="L54" i="18"/>
  <c r="L58" i="18"/>
  <c r="L62" i="18"/>
  <c r="L66" i="18"/>
  <c r="L70" i="18"/>
  <c r="L74" i="18"/>
  <c r="L78" i="18"/>
  <c r="L82" i="18"/>
  <c r="L3" i="18"/>
  <c r="L7" i="18"/>
  <c r="L11" i="18"/>
  <c r="L15" i="18"/>
  <c r="L19" i="18"/>
  <c r="L23" i="18"/>
  <c r="L27" i="18"/>
  <c r="L31" i="18"/>
  <c r="L35" i="18"/>
  <c r="L39" i="18"/>
  <c r="L43" i="18"/>
  <c r="L47" i="18"/>
  <c r="L51" i="18"/>
  <c r="L55" i="18"/>
  <c r="L59" i="3"/>
  <c r="L63" i="3"/>
  <c r="L67" i="3"/>
  <c r="L71" i="3"/>
  <c r="L75" i="3"/>
  <c r="L57" i="3"/>
  <c r="L61" i="3"/>
  <c r="L65" i="3"/>
  <c r="L69" i="3"/>
  <c r="L73" i="3"/>
  <c r="L4" i="21"/>
  <c r="L8" i="21"/>
  <c r="L12" i="21"/>
  <c r="L16" i="21"/>
  <c r="L5" i="21"/>
  <c r="L9" i="21"/>
  <c r="L13" i="21"/>
  <c r="L23" i="21"/>
  <c r="L6" i="21"/>
  <c r="L10" i="21"/>
  <c r="L14" i="21"/>
  <c r="L18" i="21"/>
  <c r="L22" i="21"/>
  <c r="L26" i="21"/>
  <c r="L8" i="2"/>
  <c r="L9" i="2"/>
  <c r="L10" i="2"/>
  <c r="L11" i="2"/>
  <c r="L12" i="2"/>
  <c r="L13" i="2"/>
  <c r="L14" i="2"/>
  <c r="L15" i="2"/>
  <c r="L19" i="2"/>
  <c r="L23" i="2"/>
  <c r="L31" i="2"/>
  <c r="L32" i="2"/>
  <c r="L33" i="2"/>
  <c r="L34" i="2"/>
  <c r="L35" i="2"/>
  <c r="L43" i="2"/>
  <c r="L51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79" i="2"/>
  <c r="L86" i="2"/>
  <c r="L44" i="2"/>
  <c r="L46" i="2"/>
  <c r="L49" i="2"/>
  <c r="L84" i="2"/>
  <c r="L89" i="2"/>
  <c r="L90" i="2"/>
  <c r="L16" i="2"/>
  <c r="L17" i="2"/>
  <c r="L18" i="2"/>
  <c r="L36" i="2"/>
  <c r="L37" i="2"/>
  <c r="L38" i="2"/>
  <c r="L39" i="2"/>
  <c r="L40" i="2"/>
  <c r="L41" i="2"/>
  <c r="L42" i="2"/>
  <c r="L68" i="2"/>
  <c r="L69" i="2"/>
  <c r="L70" i="2"/>
  <c r="L71" i="2"/>
  <c r="L72" i="2"/>
  <c r="L73" i="2"/>
  <c r="L74" i="2"/>
  <c r="L75" i="2"/>
  <c r="L76" i="2"/>
  <c r="L77" i="2"/>
  <c r="L78" i="2"/>
  <c r="L20" i="2"/>
  <c r="L21" i="2"/>
  <c r="L22" i="2"/>
  <c r="L45" i="2"/>
  <c r="L47" i="2"/>
  <c r="L48" i="2"/>
  <c r="L50" i="2"/>
  <c r="L80" i="2"/>
  <c r="L81" i="2"/>
  <c r="L82" i="2"/>
  <c r="L83" i="2"/>
  <c r="L85" i="2"/>
  <c r="L4" i="2"/>
  <c r="L5" i="2"/>
  <c r="L6" i="2"/>
  <c r="L24" i="2"/>
  <c r="L25" i="2"/>
  <c r="L26" i="2"/>
  <c r="L27" i="2"/>
  <c r="L28" i="2"/>
  <c r="L29" i="2"/>
  <c r="L30" i="2"/>
  <c r="L52" i="2"/>
  <c r="L53" i="2"/>
  <c r="L54" i="2"/>
  <c r="L9" i="23"/>
  <c r="L13" i="23"/>
  <c r="L4" i="23"/>
  <c r="L8" i="23"/>
  <c r="L12" i="23"/>
  <c r="L16" i="23"/>
  <c r="L20" i="23"/>
  <c r="L17" i="23"/>
  <c r="L21" i="23"/>
  <c r="L6" i="23"/>
  <c r="L10" i="23"/>
  <c r="L14" i="23"/>
  <c r="L18" i="23"/>
  <c r="L22" i="23"/>
  <c r="L26" i="23"/>
  <c r="M39" i="30"/>
  <c r="M43" i="30"/>
  <c r="M47" i="30"/>
  <c r="M51" i="30"/>
  <c r="M55" i="30"/>
  <c r="M59" i="30"/>
  <c r="M63" i="30"/>
  <c r="M37" i="30"/>
  <c r="M41" i="30"/>
  <c r="M45" i="30"/>
  <c r="M49" i="30"/>
  <c r="M53" i="30"/>
  <c r="M57" i="30"/>
  <c r="M61" i="30"/>
  <c r="M67" i="30"/>
  <c r="M71" i="30"/>
  <c r="M75" i="30"/>
  <c r="M79" i="30"/>
  <c r="M83" i="30"/>
  <c r="M65" i="30"/>
  <c r="M69" i="30"/>
  <c r="M73" i="30"/>
  <c r="M77" i="30"/>
  <c r="M81" i="30"/>
  <c r="L64" i="17"/>
  <c r="L77" i="3"/>
  <c r="L81" i="3"/>
  <c r="L79" i="3"/>
  <c r="L83" i="3"/>
  <c r="L20" i="21"/>
  <c r="L17" i="21"/>
  <c r="L24" i="23"/>
  <c r="L25" i="23"/>
  <c r="L5" i="26"/>
  <c r="L21" i="26"/>
  <c r="L25" i="26"/>
  <c r="L29" i="26"/>
  <c r="L37" i="26"/>
  <c r="L6" i="26"/>
  <c r="L10" i="26"/>
  <c r="L14" i="26"/>
  <c r="L18" i="26"/>
  <c r="L22" i="26"/>
  <c r="L26" i="26"/>
  <c r="L30" i="26"/>
  <c r="L34" i="26"/>
  <c r="L38" i="26"/>
  <c r="L42" i="26"/>
  <c r="L46" i="26"/>
  <c r="L50" i="26"/>
  <c r="L54" i="26"/>
  <c r="L58" i="26"/>
  <c r="L62" i="26"/>
  <c r="L66" i="26"/>
  <c r="L70" i="26"/>
  <c r="L74" i="26"/>
  <c r="L78" i="26"/>
  <c r="L82" i="26"/>
  <c r="L9" i="26"/>
  <c r="L13" i="26"/>
  <c r="L17" i="26"/>
  <c r="L33" i="26"/>
  <c r="L41" i="26"/>
  <c r="L45" i="26"/>
  <c r="L3" i="26"/>
  <c r="L7" i="26"/>
  <c r="L11" i="26"/>
  <c r="L15" i="26"/>
  <c r="L19" i="26"/>
  <c r="L23" i="26"/>
  <c r="L27" i="26"/>
  <c r="L31" i="26"/>
  <c r="L35" i="26"/>
  <c r="L39" i="26"/>
  <c r="L43" i="26"/>
  <c r="L24" i="21"/>
  <c r="L21" i="21"/>
  <c r="L25" i="21"/>
  <c r="L57" i="18"/>
  <c r="L61" i="18"/>
  <c r="L65" i="18"/>
  <c r="L69" i="18"/>
  <c r="L73" i="18"/>
  <c r="L77" i="18"/>
  <c r="L81" i="18"/>
  <c r="L59" i="18"/>
  <c r="L63" i="18"/>
  <c r="L67" i="18"/>
  <c r="L71" i="18"/>
  <c r="L75" i="18"/>
  <c r="L79" i="18"/>
  <c r="L83" i="18"/>
  <c r="L66" i="17"/>
  <c r="L70" i="17"/>
  <c r="L74" i="17"/>
  <c r="L68" i="17"/>
  <c r="L72" i="17"/>
  <c r="L76" i="17"/>
  <c r="L47" i="26"/>
  <c r="L51" i="26"/>
  <c r="L55" i="26"/>
  <c r="L59" i="26"/>
  <c r="L63" i="26"/>
  <c r="L67" i="26"/>
  <c r="L71" i="26"/>
  <c r="L75" i="26"/>
  <c r="L79" i="26"/>
  <c r="L49" i="26"/>
  <c r="L53" i="26"/>
  <c r="L57" i="26"/>
  <c r="L61" i="26"/>
  <c r="L65" i="26"/>
  <c r="L69" i="26"/>
  <c r="L73" i="26"/>
  <c r="L77" i="26"/>
  <c r="L83" i="26"/>
  <c r="L81" i="26"/>
  <c r="M84" i="25"/>
  <c r="L5" i="24"/>
  <c r="L13" i="24"/>
  <c r="L25" i="24"/>
  <c r="L29" i="24"/>
  <c r="L41" i="24"/>
  <c r="L53" i="24"/>
  <c r="L57" i="24"/>
  <c r="L6" i="24"/>
  <c r="L10" i="24"/>
  <c r="L14" i="24"/>
  <c r="L18" i="24"/>
  <c r="L22" i="24"/>
  <c r="L26" i="24"/>
  <c r="L30" i="24"/>
  <c r="L34" i="24"/>
  <c r="L38" i="24"/>
  <c r="L42" i="24"/>
  <c r="L46" i="24"/>
  <c r="L50" i="24"/>
  <c r="L54" i="24"/>
  <c r="L58" i="24"/>
  <c r="L62" i="24"/>
  <c r="L66" i="24"/>
  <c r="L70" i="24"/>
  <c r="L74" i="24"/>
  <c r="L78" i="24"/>
  <c r="L82" i="24"/>
  <c r="L9" i="24"/>
  <c r="L17" i="24"/>
  <c r="L21" i="24"/>
  <c r="L33" i="24"/>
  <c r="L37" i="24"/>
  <c r="L45" i="24"/>
  <c r="L49" i="24"/>
  <c r="L61" i="24"/>
  <c r="L65" i="24"/>
  <c r="L3" i="24"/>
  <c r="L7" i="24"/>
  <c r="L11" i="24"/>
  <c r="L15" i="24"/>
  <c r="L19" i="24"/>
  <c r="L23" i="24"/>
  <c r="L27" i="24"/>
  <c r="L31" i="24"/>
  <c r="L35" i="24"/>
  <c r="L39" i="24"/>
  <c r="L43" i="24"/>
  <c r="L47" i="24"/>
  <c r="L51" i="24"/>
  <c r="L55" i="24"/>
  <c r="L59" i="24"/>
  <c r="L63" i="24"/>
  <c r="L67" i="24"/>
  <c r="L78" i="17"/>
  <c r="L82" i="17"/>
  <c r="L86" i="17"/>
  <c r="L90" i="17"/>
  <c r="L80" i="17"/>
  <c r="L84" i="17"/>
  <c r="L88" i="17"/>
  <c r="I84" i="25"/>
  <c r="L69" i="24"/>
  <c r="L73" i="24"/>
  <c r="L77" i="24"/>
  <c r="L81" i="24"/>
  <c r="L71" i="24"/>
  <c r="L75" i="24"/>
  <c r="L79" i="24"/>
  <c r="L83" i="24"/>
  <c r="K84" i="25"/>
  <c r="L84" i="25" s="1"/>
  <c r="L79" i="25" l="1"/>
  <c r="L63" i="25"/>
  <c r="L47" i="25"/>
  <c r="L31" i="25"/>
  <c r="L15" i="25"/>
  <c r="L82" i="25"/>
  <c r="L66" i="25"/>
  <c r="L50" i="25"/>
  <c r="L34" i="25"/>
  <c r="L18" i="25"/>
  <c r="L81" i="25"/>
  <c r="L65" i="25"/>
  <c r="L49" i="25"/>
  <c r="L33" i="25"/>
  <c r="L17" i="25"/>
  <c r="L80" i="25"/>
  <c r="L64" i="25"/>
  <c r="L48" i="25"/>
  <c r="L32" i="25"/>
  <c r="L16" i="25"/>
  <c r="L75" i="25"/>
  <c r="L59" i="25"/>
  <c r="L43" i="25"/>
  <c r="L27" i="25"/>
  <c r="L11" i="25"/>
  <c r="L78" i="25"/>
  <c r="L62" i="25"/>
  <c r="L46" i="25"/>
  <c r="L30" i="25"/>
  <c r="L14" i="25"/>
  <c r="L77" i="25"/>
  <c r="L61" i="25"/>
  <c r="L45" i="25"/>
  <c r="L29" i="25"/>
  <c r="L13" i="25"/>
  <c r="L76" i="25"/>
  <c r="L60" i="25"/>
  <c r="L44" i="25"/>
  <c r="L28" i="25"/>
  <c r="L12" i="25"/>
  <c r="L71" i="25"/>
  <c r="L55" i="25"/>
  <c r="L39" i="25"/>
  <c r="L23" i="25"/>
  <c r="L7" i="25"/>
  <c r="L74" i="25"/>
  <c r="L58" i="25"/>
  <c r="L42" i="25"/>
  <c r="L26" i="25"/>
  <c r="L10" i="25"/>
  <c r="L73" i="25"/>
  <c r="L57" i="25"/>
  <c r="L41" i="25"/>
  <c r="L25" i="25"/>
  <c r="L9" i="25"/>
  <c r="L72" i="25"/>
  <c r="L56" i="25"/>
  <c r="L40" i="25"/>
  <c r="L24" i="25"/>
  <c r="L8" i="25"/>
  <c r="L83" i="25"/>
  <c r="L67" i="25"/>
  <c r="L51" i="25"/>
  <c r="L35" i="25"/>
  <c r="L19" i="25"/>
  <c r="L3" i="25"/>
  <c r="L70" i="25"/>
  <c r="L54" i="25"/>
  <c r="L38" i="25"/>
  <c r="L22" i="25"/>
  <c r="L6" i="25"/>
  <c r="L69" i="25"/>
  <c r="L53" i="25"/>
  <c r="L37" i="25"/>
  <c r="L21" i="25"/>
  <c r="L5" i="25"/>
  <c r="L68" i="25"/>
  <c r="L52" i="25"/>
  <c r="L36" i="25"/>
  <c r="L20" i="25"/>
  <c r="L4" i="25"/>
</calcChain>
</file>

<file path=xl/sharedStrings.xml><?xml version="1.0" encoding="utf-8"?>
<sst xmlns="http://schemas.openxmlformats.org/spreadsheetml/2006/main" count="1691" uniqueCount="360">
  <si>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</si>
  <si>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</si>
  <si>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</si>
  <si>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</si>
  <si>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</si>
  <si>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</si>
  <si>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</si>
  <si>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</si>
  <si>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</si>
  <si>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</si>
  <si>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</si>
  <si>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</si>
  <si>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</si>
  <si>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</si>
  <si>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</si>
  <si>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</si>
  <si>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</si>
  <si>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</si>
  <si>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</si>
  <si>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</si>
  <si>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</si>
  <si>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</si>
  <si>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</si>
  <si>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</si>
  <si>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</si>
  <si>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</si>
  <si>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</si>
  <si>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</si>
  <si>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</si>
  <si>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</si>
  <si>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</si>
  <si>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</si>
  <si>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</si>
  <si>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</si>
  <si>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</si>
  <si>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</si>
  <si>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</si>
  <si>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</si>
  <si>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</si>
  <si>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</si>
  <si>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</si>
  <si>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</si>
  <si>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</si>
  <si>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</si>
  <si>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</si>
  <si>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</si>
  <si>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</si>
  <si>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</si>
  <si>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</si>
  <si>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</si>
  <si>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</si>
  <si>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</si>
  <si>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</si>
  <si>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</si>
  <si>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</si>
  <si>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</si>
  <si>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</si>
  <si>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</si>
  <si>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</si>
  <si>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</si>
  <si>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</si>
  <si>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</si>
  <si>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</si>
  <si>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</si>
  <si>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</si>
  <si>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</si>
  <si>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</si>
  <si>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</si>
  <si>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</si>
  <si>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</si>
  <si>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</si>
  <si>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</si>
  <si>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</si>
  <si>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</si>
  <si>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</si>
  <si>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</si>
  <si>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</si>
  <si>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</si>
  <si>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</si>
  <si>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</si>
  <si>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</si>
  <si>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</si>
  <si>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</si>
  <si>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</si>
  <si>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</si>
  <si>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</si>
  <si>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</si>
  <si>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</si>
  <si>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</si>
  <si>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</si>
  <si>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</si>
  <si>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</si>
  <si>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</si>
  <si>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</si>
  <si>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</si>
  <si>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</si>
  <si>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</si>
  <si>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</si>
  <si>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</si>
  <si>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</si>
  <si>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</si>
  <si>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</si>
  <si>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</si>
  <si>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</si>
  <si>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</si>
  <si>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</si>
  <si>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</si>
  <si>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</si>
  <si>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</si>
  <si>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</si>
  <si>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</si>
  <si>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</si>
  <si>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</si>
  <si>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</si>
  <si>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</si>
  <si>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</si>
  <si>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</si>
  <si>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</si>
  <si>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</si>
  <si>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</si>
  <si>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</si>
  <si>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</si>
  <si>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</si>
  <si>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</si>
  <si>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</si>
  <si>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</si>
  <si>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</si>
  <si>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</si>
  <si>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</si>
  <si>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</si>
  <si>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</si>
  <si>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</si>
  <si>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</si>
  <si>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</si>
  <si>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</si>
  <si>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</si>
  <si>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</si>
  <si>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</si>
  <si>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</si>
  <si>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</si>
  <si>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</si>
  <si>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</si>
  <si>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</si>
  <si>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</si>
  <si>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</si>
  <si>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</si>
  <si>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</si>
  <si>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</si>
  <si>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</si>
  <si>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</si>
  <si>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</si>
  <si>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</si>
  <si>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</si>
  <si>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</si>
  <si>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</si>
  <si>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</si>
  <si>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</si>
  <si>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</si>
  <si>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</si>
  <si>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</si>
  <si>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</si>
  <si>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</si>
  <si>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</si>
  <si>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</si>
  <si>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</si>
  <si>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</si>
  <si>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</si>
  <si>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</si>
  <si>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</si>
  <si>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</si>
  <si>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</si>
  <si>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</si>
  <si>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</si>
  <si>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</si>
  <si>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</si>
  <si>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</si>
  <si>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</si>
  <si>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</si>
  <si>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</si>
  <si>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</si>
  <si>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</si>
  <si>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</si>
  <si>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</si>
  <si>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</si>
  <si>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</si>
  <si>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</si>
  <si>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</si>
  <si>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</si>
  <si>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</si>
  <si>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</si>
  <si>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</si>
  <si>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</si>
  <si>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</si>
  <si>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</si>
  <si>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</si>
  <si>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</si>
  <si>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</si>
  <si>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</si>
  <si>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</si>
  <si>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</si>
  <si>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</si>
  <si>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</si>
  <si>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</si>
  <si>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</si>
  <si>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</si>
  <si>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</si>
  <si>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</si>
  <si>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</si>
  <si>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</si>
  <si>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</si>
  <si>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</si>
  <si>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</si>
  <si>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</si>
  <si>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</si>
  <si>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</si>
  <si>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</si>
  <si>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</si>
  <si>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</si>
  <si>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</si>
  <si>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</si>
  <si>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</si>
  <si>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</si>
  <si>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</si>
  <si>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</si>
  <si>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</si>
  <si>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</si>
  <si>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</si>
  <si>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</si>
  <si>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</si>
  <si>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</si>
  <si>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</si>
  <si>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</si>
  <si>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</si>
  <si>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</si>
  <si>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</si>
  <si>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</si>
  <si>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</si>
  <si>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</si>
  <si>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</si>
  <si>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</si>
  <si>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</si>
  <si>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</si>
  <si>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</si>
  <si>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</si>
  <si>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</si>
  <si>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</si>
  <si>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</si>
  <si>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</si>
  <si>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</si>
  <si>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</si>
  <si>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</si>
  <si>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</si>
  <si>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</si>
  <si>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</si>
  <si>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</si>
  <si>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</si>
  <si>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</si>
  <si>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</si>
  <si>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</si>
  <si>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</si>
  <si>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</si>
  <si>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</si>
  <si>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</si>
  <si>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</si>
  <si>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</si>
  <si>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</si>
  <si>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</si>
  <si>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</si>
  <si>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</si>
  <si>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</si>
  <si>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</si>
  <si>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</si>
  <si>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</si>
  <si>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</si>
  <si>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</si>
  <si>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</si>
  <si>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</si>
  <si>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</si>
  <si>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</si>
  <si>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</si>
  <si>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Mevsimsellikten Arındırılmış Veri</t>
  </si>
  <si>
    <t>Mevsimsellikten Arındırılmamış Veri</t>
  </si>
  <si>
    <t>4/b_Esnaf_endeks</t>
  </si>
  <si>
    <t>Geçen Aya Göre Değişim- MA</t>
  </si>
  <si>
    <t xml:space="preserve"> </t>
  </si>
  <si>
    <t>EK-9 EV HİZMETLERİNDE 10 GÜNDEN FAZLA ÇALIŞANLAR</t>
  </si>
  <si>
    <t>Zorunlu Sigortalı Sayıları (4a)</t>
  </si>
  <si>
    <t>4a_Endeks</t>
  </si>
  <si>
    <t>Zorunlu Sigortalı Sayıları (4b)</t>
  </si>
  <si>
    <t>4b_Endeks</t>
  </si>
  <si>
    <t>Zorunlu Sigortalı Sayıları (4c)</t>
  </si>
  <si>
    <t>4c_Endeks</t>
  </si>
  <si>
    <t xml:space="preserve">Toplam Kayıtlı İstihdam </t>
  </si>
  <si>
    <t>Zorunlu Sigortalı Ücretli Çalışan Sayıları (4a)</t>
  </si>
  <si>
    <t>Zorunlu Sigortalı Ücretli Çalışan Sayıları (4a)_MA</t>
  </si>
  <si>
    <t>Zorunlu Sigortalı Esnaf ve Çiftçi Sayıları (4b)</t>
  </si>
  <si>
    <t>Zorunlu Sigortalı Esnaf ve Çiftçi Sayıları (4b)_MA</t>
  </si>
  <si>
    <t>Zorunlu Sigortalı Kamu Çalışan Sayıları (4c)</t>
  </si>
  <si>
    <t>Zorunlu Sigortalı Kamu Çalışan Sayıları (4c)_MA</t>
  </si>
  <si>
    <t xml:space="preserve">DİĞER MADENCİLİK VE TAŞ MartÇILIĞI  </t>
  </si>
  <si>
    <t xml:space="preserve">DİĞER MADENCİLİK VE TAŞ NisanÇILIĞI  </t>
  </si>
  <si>
    <t>f</t>
  </si>
  <si>
    <t xml:space="preserve">DİĞER MADENCİLİK VE TAŞ Nisan.  </t>
  </si>
  <si>
    <t xml:space="preserve">DİĞER MADENCİLİK VE TAŞ MayısÇILIĞI  </t>
  </si>
  <si>
    <t>Sektörün payı (Haziran 2018)</t>
  </si>
  <si>
    <t>Çalışan Sayısında Değişim (Haziran 2018 - Haziran 2017)</t>
  </si>
  <si>
    <t>Çalışan Sayısındaki Fark (Haziran 2018 - Haziran 2017)</t>
  </si>
  <si>
    <t>Artışta Sektörün Payı (%) (Haziran 2018)</t>
  </si>
  <si>
    <t>Çalışan Sayısındaki Fark (Haziran 2018- Mayıs 2018)</t>
  </si>
  <si>
    <t>Çalışan Sayısındaki Fark-MA (Haziran 2018 - Mayıs 2018)</t>
  </si>
  <si>
    <t>İlin Payı (Haziran 2018)</t>
  </si>
  <si>
    <t>Artışta İlin Payı (%) (Haziran 2018)</t>
  </si>
  <si>
    <t>Esnaf Sayısında Değişim (Haziran 2018 - Haziran 2017)</t>
  </si>
  <si>
    <t>Esnaf Sayısındaki Fark (Haziran 2018 - Haziran 2017)</t>
  </si>
  <si>
    <t>Esnaf Sayısındaki Fark-MA (Haziran 2018 - Mayıs 2018)</t>
  </si>
  <si>
    <t>Çiftçi Sayısında Değişim (Haziran 2018 - Haziran 2017)</t>
  </si>
  <si>
    <t>Çiftçi Sayısındaki Fark (Haziran 2018 - Haziran 2017)</t>
  </si>
  <si>
    <t>Çiftçi Sayısındaki Fark (Haziran 2018 - Mayıs 2018)</t>
  </si>
  <si>
    <t>Çiftçi Sayısındaki Fark-MA (Haziran 2018 - Mayıs 2018)</t>
  </si>
  <si>
    <t>Esnaf Sayısındaki Fark (Haziran 2018 - Mayıs 2018)</t>
  </si>
  <si>
    <t>Çalışan Sayısındaki Fark (Haziran 2018 - Mayıs 2018)</t>
  </si>
  <si>
    <t>Çalışan Sayısındaki Fark-MA (Mayıs 2018 - Mayıs 2018)</t>
  </si>
  <si>
    <t>İşyeri Sayısında Değişim (Haziran 2018 - Haziran 2017)</t>
  </si>
  <si>
    <t>İşyeri Sayısındaki Fark (Haziran 2018 -Haziran 2017)</t>
  </si>
  <si>
    <t>İşyeri Sayısındaki Fark (Haziran 2018 - Mayıs 2018)</t>
  </si>
  <si>
    <t>İşyeri Sayısındaki Fark-MA (Haziran 2018 - Mayıs 2018)</t>
  </si>
  <si>
    <t>İşyeri Sayısındaki Fark (Haziran 2018 - Haziran 2017)</t>
  </si>
  <si>
    <t>İşyeri Sayısındaki Fark-MA(Haziran 2018 - Mayıs 2018)</t>
  </si>
  <si>
    <t>Sektörün Sigortalı Kadın İstihdamındaki Payı (Haziran 2018)</t>
  </si>
  <si>
    <t>Çalışan Sayısında Değişim (Haziran 2018- Haziran 2017)</t>
  </si>
  <si>
    <t>İldeki Kadın İstihdamının Toplam İstihdama Oranı (Haziran 2018)</t>
  </si>
  <si>
    <t>Kadın İstihdamındaki Değişim (Haziran 2018 - Haziran 2017)</t>
  </si>
  <si>
    <t>Kadın İstihdamındaki Fark (Haziran 2018 - Haziran 2017)</t>
  </si>
  <si>
    <t>Kadın İstihdamındaki Fark (Haziran 2018 - Mayıs 2018)</t>
  </si>
  <si>
    <t>Ortalama Günlük Kazanç Değişim (Haziran 2018 - Haziran 2017)</t>
  </si>
  <si>
    <t>Ortalama Günlük Kazanç Fark (TL) (Haziran 2018 - Haziran 2017)</t>
  </si>
  <si>
    <t>Ortalama Günlük Kazanç Fark (TL) (Haziran 2018 - Mayıs 2018)</t>
  </si>
  <si>
    <t>Ortalama Günlük Kazanç Fark-MA (TL) (Haziran 2018 - Mayıs 2018)</t>
  </si>
  <si>
    <t>Ortalama Günlük Kazanç Fark- MA(TL) (Haziran 2018 - Mayıs 2018)</t>
  </si>
  <si>
    <t>KOBİ İşyeri Sayısı Değişim (Haziran 2018 - Haziran 2017)</t>
  </si>
  <si>
    <t>KOBİ İşyeri Sayısı Fark (Haziran 2018 - Haziran 2017)</t>
  </si>
  <si>
    <t>KOBİ İşyeri Sayısı Fark (Haziran 2018 - Mayıs 2018)</t>
  </si>
  <si>
    <t>KOBİ İşyeri Sayısı Fark- MA (Haziran 2018 - Mayıs 2018)</t>
  </si>
  <si>
    <t>KOBİ İşyeri Sektör Değişim (Haziran 2018 - Haziran 2017)</t>
  </si>
  <si>
    <t>KOBİ İşyeri Sektör Fark (Haziran 2018 - Haziran 2017)</t>
  </si>
  <si>
    <t>KOBİ İşyeri Sektör Fark (Haziran 2018 - Mayıs 2018)</t>
  </si>
  <si>
    <t>KOBİ İşyeri Sektör Fark- MA (Haziran 2018 - Mayıs 2018)</t>
  </si>
  <si>
    <t>KOBİ Sigortalı Sayısı Değişim ( Haziran 2018 - Haziran 2017)</t>
  </si>
  <si>
    <t>KOBİ Sigortalı Sayısı Fark (Haziran 2018 - Haziran 2017)</t>
  </si>
  <si>
    <t>KOBİ Sigortalı Sayısı Fark (Haziran 2018 - Mayıs 2018)</t>
  </si>
  <si>
    <t>KOBİ Sigortalı Sayısı Fark- MA (Haziran 2018 - Mayıs 2018)</t>
  </si>
  <si>
    <t>KOBİ Sigortalı Sektör Değişim (Haziran 2018 - Haziran 2017)</t>
  </si>
  <si>
    <t>KOBİ Sigortalı Sektör Fark (Haziran 2018 - Haziran 2017)</t>
  </si>
  <si>
    <t>KOBİ Sigortalı Sektör Fark (Haziran 2018 - Mayıs 2018)</t>
  </si>
  <si>
    <t>KOBİ Sigortalı Sektör Fark- MA (Haziran 2018 - Mayıs 2018)</t>
  </si>
  <si>
    <t>İlin Payı (Temmuz 2018)</t>
  </si>
  <si>
    <t>Başvuru Sayısındaki Değişim (Temmuz 2018 - Temmuz 2017)</t>
  </si>
  <si>
    <t>Başvuru Sayısındaki Fark (Temmuz 2018 - Temmuz 2017)</t>
  </si>
  <si>
    <t>Ödeme Yapılan Kişi Sayısındaki Değişim (Temmuz 2018 - Temmuz 2017)</t>
  </si>
  <si>
    <t>Ödeme Yapılan Kişi Sayısındaki Fark (Temmuz 2018 - Temmuz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</si>
</sst>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7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8.5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10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6" fillId="0" borderId="0"/>
    <xf numFmtId="0" fontId="1" fillId="0" borderId="0"/>
    <xf numFmtId="0" fontId="2" fillId="0" borderId="0"/>
    <xf numFmtId="0" fontId="7" fillId="0" borderId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10" applyNumberFormat="0" applyFill="0" applyAlignment="0" applyProtection="0"/>
    <xf numFmtId="0" fontId="22" fillId="1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1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" fillId="0" borderId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8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9" borderId="0" applyNumberFormat="0" applyBorder="0" applyAlignment="0" applyProtection="0"/>
    <xf numFmtId="0" fontId="49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1" fillId="21" borderId="0" applyNumberFormat="0" applyBorder="0" applyAlignment="0" applyProtection="0"/>
    <xf numFmtId="0" fontId="49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5" fillId="34" borderId="0" applyNumberFormat="0" applyBorder="0" applyAlignment="0" applyProtection="0"/>
    <xf numFmtId="0" fontId="49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2" fillId="0" borderId="0"/>
    <xf numFmtId="0" fontId="2" fillId="0" borderId="0"/>
    <xf numFmtId="0" fontId="19" fillId="19" borderId="9" applyNumberFormat="0" applyAlignment="0" applyProtection="0"/>
    <xf numFmtId="0" fontId="60" fillId="19" borderId="9" applyNumberFormat="0" applyAlignment="0" applyProtection="0"/>
    <xf numFmtId="0" fontId="31" fillId="34" borderId="20" applyNumberFormat="0" applyAlignment="0" applyProtection="0"/>
    <xf numFmtId="0" fontId="31" fillId="34" borderId="20" applyNumberFormat="0" applyAlignment="0" applyProtection="0"/>
    <xf numFmtId="0" fontId="18" fillId="29" borderId="8" applyNumberFormat="0" applyAlignment="0" applyProtection="0"/>
    <xf numFmtId="0" fontId="61" fillId="29" borderId="8" applyNumberFormat="0" applyAlignment="0" applyProtection="0"/>
    <xf numFmtId="0" fontId="32" fillId="27" borderId="21" applyNumberFormat="0" applyAlignment="0" applyProtection="0"/>
    <xf numFmtId="0" fontId="32" fillId="27" borderId="21" applyNumberFormat="0" applyAlignment="0" applyProtection="0"/>
    <xf numFmtId="0" fontId="20" fillId="19" borderId="8" applyNumberFormat="0" applyAlignment="0" applyProtection="0"/>
    <xf numFmtId="0" fontId="62" fillId="19" borderId="8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63" fillId="10" borderId="11" applyNumberFormat="0" applyAlignment="0" applyProtection="0"/>
    <xf numFmtId="0" fontId="34" fillId="38" borderId="22" applyNumberFormat="0" applyAlignment="0" applyProtection="0"/>
    <xf numFmtId="0" fontId="34" fillId="38" borderId="22" applyNumberFormat="0" applyAlignment="0" applyProtection="0"/>
    <xf numFmtId="0" fontId="64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7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1" fillId="0" borderId="0"/>
    <xf numFmtId="0" fontId="45" fillId="0" borderId="0"/>
    <xf numFmtId="171" fontId="2" fillId="0" borderId="0"/>
    <xf numFmtId="171" fontId="2" fillId="0" borderId="0"/>
    <xf numFmtId="0" fontId="1" fillId="0" borderId="0"/>
    <xf numFmtId="0" fontId="2" fillId="0" borderId="0"/>
    <xf numFmtId="0" fontId="7" fillId="0" borderId="0"/>
    <xf numFmtId="0" fontId="48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2" fillId="0" borderId="0"/>
    <xf numFmtId="0" fontId="11" fillId="0" borderId="0"/>
    <xf numFmtId="0" fontId="7" fillId="0" borderId="0"/>
    <xf numFmtId="0" fontId="7" fillId="0" borderId="0"/>
    <xf numFmtId="171" fontId="2" fillId="0" borderId="0"/>
    <xf numFmtId="0" fontId="48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19" borderId="0" applyNumberFormat="0" applyBorder="0" applyAlignment="0" applyProtection="0"/>
    <xf numFmtId="0" fontId="27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2" fillId="23" borderId="23" applyNumberFormat="0" applyFont="0" applyAlignment="0" applyProtection="0"/>
    <xf numFmtId="0" fontId="2" fillId="23" borderId="23" applyNumberFormat="0" applyFont="0" applyAlignment="0" applyProtection="0"/>
    <xf numFmtId="0" fontId="68" fillId="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0"/>
    <xf numFmtId="0" fontId="12" fillId="0" borderId="24" applyNumberFormat="0" applyFill="0" applyAlignment="0" applyProtection="0"/>
    <xf numFmtId="0" fontId="69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49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9" fillId="1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9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2" borderId="0" applyNumberFormat="0" applyBorder="0" applyAlignment="0" applyProtection="0"/>
    <xf numFmtId="0" fontId="49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9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2" fillId="0" borderId="0"/>
    <xf numFmtId="0" fontId="74" fillId="0" borderId="0"/>
    <xf numFmtId="164" fontId="74" fillId="0" borderId="0" applyFont="0" applyFill="0" applyBorder="0" applyAlignment="0" applyProtection="0"/>
  </cellStyleXfs>
  <cellXfs count="194">
    <xf numFmtId="0" fontId="0" fillId="0" borderId="0" xfId="0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2" xfId="0" applyNumberFormat="1" applyFont="1" applyFill="1" applyBorder="1" applyAlignment="1">
      <alignment horizontal="center" vertical="center" wrapText="1"/>
    </xf>
    <xf numFmtId="0" fontId="4" fillId="0" borderId="0" xfId="3" applyFont="1" applyFill="1" applyBorder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Border="1"/>
    <xf numFmtId="166" fontId="14" fillId="0" borderId="0" xfId="0" applyNumberFormat="1" applyFont="1" applyBorder="1"/>
    <xf numFmtId="0" fontId="13" fillId="0" borderId="0" xfId="0" applyFont="1"/>
    <xf numFmtId="3" fontId="14" fillId="0" borderId="0" xfId="0" applyNumberFormat="1" applyFont="1" applyFill="1"/>
    <xf numFmtId="166" fontId="14" fillId="0" borderId="0" xfId="11" applyNumberFormat="1" applyFont="1"/>
    <xf numFmtId="9" fontId="14" fillId="0" borderId="0" xfId="11" applyFont="1" applyBorder="1"/>
    <xf numFmtId="17" fontId="13" fillId="2" borderId="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165" fontId="14" fillId="0" borderId="0" xfId="0" applyNumberFormat="1" applyFont="1"/>
    <xf numFmtId="166" fontId="14" fillId="0" borderId="0" xfId="11" applyNumberFormat="1" applyFont="1" applyFill="1" applyBorder="1"/>
    <xf numFmtId="166" fontId="14" fillId="0" borderId="0" xfId="11" applyNumberFormat="1" applyFont="1" applyBorder="1"/>
    <xf numFmtId="17" fontId="13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6" fontId="14" fillId="0" borderId="0" xfId="0" applyNumberFormat="1" applyFont="1"/>
    <xf numFmtId="166" fontId="13" fillId="0" borderId="0" xfId="0" applyNumberFormat="1" applyFont="1" applyBorder="1"/>
    <xf numFmtId="17" fontId="14" fillId="0" borderId="0" xfId="0" applyNumberFormat="1" applyFont="1"/>
    <xf numFmtId="167" fontId="14" fillId="0" borderId="0" xfId="0" applyNumberFormat="1" applyFont="1"/>
    <xf numFmtId="0" fontId="13" fillId="2" borderId="6" xfId="0" applyFont="1" applyFill="1" applyBorder="1" applyAlignment="1">
      <alignment horizontal="center" vertical="center" wrapText="1"/>
    </xf>
    <xf numFmtId="3" fontId="0" fillId="0" borderId="6" xfId="0" applyNumberFormat="1" applyBorder="1"/>
    <xf numFmtId="0" fontId="13" fillId="3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165" fontId="14" fillId="0" borderId="6" xfId="0" applyNumberFormat="1" applyFont="1" applyBorder="1"/>
    <xf numFmtId="17" fontId="14" fillId="0" borderId="6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/>
    </xf>
    <xf numFmtId="168" fontId="14" fillId="0" borderId="6" xfId="0" applyNumberFormat="1" applyFont="1" applyBorder="1" applyAlignment="1">
      <alignment vertical="center"/>
    </xf>
    <xf numFmtId="168" fontId="14" fillId="0" borderId="6" xfId="0" applyNumberFormat="1" applyFont="1" applyFill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165" fontId="14" fillId="0" borderId="6" xfId="0" applyNumberFormat="1" applyFont="1" applyBorder="1" applyAlignment="1">
      <alignment vertical="center"/>
    </xf>
    <xf numFmtId="0" fontId="8" fillId="0" borderId="6" xfId="7" quotePrefix="1" applyNumberFormat="1" applyFont="1" applyFill="1" applyBorder="1" applyAlignment="1">
      <alignment horizontal="center" vertical="top"/>
    </xf>
    <xf numFmtId="0" fontId="9" fillId="0" borderId="6" xfId="7" applyFont="1" applyFill="1" applyBorder="1" applyAlignment="1">
      <alignment vertical="center"/>
    </xf>
    <xf numFmtId="166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 applyAlignment="1">
      <alignment horizontal="center"/>
    </xf>
    <xf numFmtId="17" fontId="13" fillId="2" borderId="3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/>
    <xf numFmtId="0" fontId="14" fillId="0" borderId="6" xfId="0" applyFont="1" applyFill="1" applyBorder="1"/>
    <xf numFmtId="0" fontId="13" fillId="0" borderId="6" xfId="0" applyFont="1" applyFill="1" applyBorder="1"/>
    <xf numFmtId="17" fontId="13" fillId="2" borderId="1" xfId="0" applyNumberFormat="1" applyFont="1" applyFill="1" applyBorder="1" applyAlignment="1">
      <alignment horizontal="center" vertical="center"/>
    </xf>
    <xf numFmtId="17" fontId="14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6" xfId="9" applyNumberFormat="1" applyFont="1" applyBorder="1" applyAlignment="1">
      <alignment horizontal="right"/>
    </xf>
    <xf numFmtId="17" fontId="14" fillId="0" borderId="6" xfId="0" applyNumberFormat="1" applyFont="1" applyBorder="1"/>
    <xf numFmtId="3" fontId="0" fillId="0" borderId="7" xfId="0" applyNumberFormat="1" applyBorder="1"/>
    <xf numFmtId="3" fontId="14" fillId="0" borderId="6" xfId="0" applyNumberFormat="1" applyFont="1" applyBorder="1"/>
    <xf numFmtId="3" fontId="14" fillId="0" borderId="6" xfId="0" applyNumberFormat="1" applyFont="1" applyFill="1" applyBorder="1"/>
    <xf numFmtId="170" fontId="0" fillId="0" borderId="6" xfId="0" applyNumberFormat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166" fontId="14" fillId="0" borderId="0" xfId="0" applyNumberFormat="1" applyFont="1" applyFill="1" applyBorder="1"/>
    <xf numFmtId="0" fontId="0" fillId="0" borderId="0" xfId="0" applyBorder="1"/>
    <xf numFmtId="17" fontId="13" fillId="2" borderId="2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17" fontId="13" fillId="2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3" fontId="13" fillId="0" borderId="6" xfId="0" applyNumberFormat="1" applyFont="1" applyBorder="1"/>
    <xf numFmtId="3" fontId="13" fillId="0" borderId="6" xfId="0" applyNumberFormat="1" applyFont="1" applyFill="1" applyBorder="1"/>
    <xf numFmtId="3" fontId="13" fillId="0" borderId="6" xfId="8" applyNumberFormat="1" applyFont="1" applyFill="1" applyBorder="1" applyAlignment="1">
      <alignment horizontal="right"/>
    </xf>
    <xf numFmtId="165" fontId="13" fillId="0" borderId="6" xfId="0" applyNumberFormat="1" applyFont="1" applyFill="1" applyBorder="1"/>
    <xf numFmtId="3" fontId="12" fillId="0" borderId="6" xfId="0" applyNumberFormat="1" applyFont="1" applyBorder="1"/>
    <xf numFmtId="3" fontId="14" fillId="0" borderId="6" xfId="0" applyNumberFormat="1" applyFont="1" applyBorder="1"/>
    <xf numFmtId="166" fontId="13" fillId="0" borderId="6" xfId="0" applyNumberFormat="1" applyFont="1" applyFill="1" applyBorder="1"/>
    <xf numFmtId="166" fontId="13" fillId="0" borderId="6" xfId="11" applyNumberFormat="1" applyFont="1" applyFill="1" applyBorder="1"/>
    <xf numFmtId="0" fontId="4" fillId="0" borderId="6" xfId="14" applyFont="1" applyFill="1" applyBorder="1" applyAlignment="1">
      <alignment vertical="center" wrapText="1"/>
    </xf>
    <xf numFmtId="4" fontId="71" fillId="0" borderId="0" xfId="14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6" xfId="3" applyFont="1" applyFill="1" applyBorder="1" applyAlignment="1">
      <alignment horizontal="center"/>
    </xf>
    <xf numFmtId="3" fontId="2" fillId="0" borderId="6" xfId="0" applyNumberFormat="1" applyFont="1" applyFill="1" applyBorder="1"/>
    <xf numFmtId="3" fontId="71" fillId="0" borderId="6" xfId="0" applyNumberFormat="1" applyFont="1" applyFill="1" applyBorder="1" applyAlignment="1">
      <alignment vertical="center"/>
    </xf>
    <xf numFmtId="0" fontId="3" fillId="0" borderId="6" xfId="7" applyFont="1" applyFill="1" applyBorder="1" applyAlignment="1">
      <alignment vertical="center"/>
    </xf>
    <xf numFmtId="4" fontId="0" fillId="0" borderId="6" xfId="0" applyNumberFormat="1" applyBorder="1"/>
    <xf numFmtId="0" fontId="4" fillId="0" borderId="6" xfId="14" applyFont="1" applyFill="1" applyBorder="1" applyAlignment="1">
      <alignment vertical="center"/>
    </xf>
    <xf numFmtId="2" fontId="0" fillId="0" borderId="6" xfId="0" applyNumberFormat="1" applyBorder="1"/>
    <xf numFmtId="169" fontId="2" fillId="0" borderId="6" xfId="14" applyNumberFormat="1" applyBorder="1"/>
    <xf numFmtId="169" fontId="0" fillId="0" borderId="6" xfId="0" applyNumberFormat="1" applyBorder="1"/>
    <xf numFmtId="0" fontId="3" fillId="0" borderId="6" xfId="7" quotePrefix="1" applyNumberFormat="1" applyFont="1" applyFill="1" applyBorder="1" applyAlignment="1">
      <alignment horizontal="center" vertical="top"/>
    </xf>
    <xf numFmtId="0" fontId="4" fillId="0" borderId="6" xfId="7" applyFont="1" applyFill="1" applyBorder="1" applyAlignment="1">
      <alignment vertical="center"/>
    </xf>
    <xf numFmtId="0" fontId="3" fillId="0" borderId="6" xfId="7" quotePrefix="1" applyFont="1" applyFill="1" applyBorder="1" applyAlignment="1">
      <alignment horizontal="center" vertical="top"/>
    </xf>
    <xf numFmtId="3" fontId="73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4" fillId="0" borderId="6" xfId="3" applyFont="1" applyFill="1" applyBorder="1"/>
    <xf numFmtId="166" fontId="0" fillId="0" borderId="6" xfId="11" applyNumberFormat="1" applyFont="1" applyBorder="1"/>
    <xf numFmtId="166" fontId="14" fillId="0" borderId="6" xfId="0" applyNumberFormat="1" applyFont="1" applyFill="1" applyBorder="1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/>
    <xf numFmtId="3" fontId="14" fillId="0" borderId="6" xfId="0" applyNumberFormat="1" applyFont="1" applyBorder="1"/>
    <xf numFmtId="0" fontId="9" fillId="0" borderId="6" xfId="7" applyFont="1" applyFill="1" applyBorder="1" applyAlignment="1">
      <alignment vertical="center"/>
    </xf>
    <xf numFmtId="166" fontId="14" fillId="0" borderId="6" xfId="0" applyNumberFormat="1" applyFont="1" applyFill="1" applyBorder="1"/>
    <xf numFmtId="166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166" fontId="0" fillId="0" borderId="0" xfId="11" applyNumberFormat="1" applyFont="1"/>
    <xf numFmtId="0" fontId="9" fillId="0" borderId="6" xfId="3" applyFont="1" applyFill="1" applyBorder="1"/>
    <xf numFmtId="2" fontId="14" fillId="0" borderId="6" xfId="14" applyNumberFormat="1" applyFont="1" applyFill="1" applyBorder="1" applyAlignment="1">
      <alignment vertical="center"/>
    </xf>
    <xf numFmtId="4" fontId="14" fillId="0" borderId="6" xfId="14" applyNumberFormat="1" applyFont="1" applyFill="1" applyBorder="1" applyAlignment="1">
      <alignment vertical="center"/>
    </xf>
    <xf numFmtId="4" fontId="13" fillId="0" borderId="6" xfId="14" applyNumberFormat="1" applyFont="1" applyFill="1" applyBorder="1" applyAlignment="1">
      <alignment horizontal="right" vertical="center"/>
    </xf>
    <xf numFmtId="4" fontId="14" fillId="0" borderId="6" xfId="14" applyNumberFormat="1" applyFont="1" applyFill="1" applyBorder="1"/>
    <xf numFmtId="3" fontId="13" fillId="0" borderId="0" xfId="0" applyNumberFormat="1" applyFont="1" applyBorder="1"/>
    <xf numFmtId="0" fontId="13" fillId="0" borderId="0" xfId="0" applyFont="1" applyFill="1"/>
    <xf numFmtId="0" fontId="13" fillId="0" borderId="0" xfId="0" applyFont="1" applyFill="1" applyBorder="1"/>
    <xf numFmtId="3" fontId="0" fillId="0" borderId="6" xfId="0" applyNumberFormat="1" applyFont="1" applyFill="1" applyBorder="1"/>
    <xf numFmtId="166" fontId="0" fillId="0" borderId="6" xfId="11" applyNumberFormat="1" applyFont="1" applyFill="1" applyBorder="1"/>
    <xf numFmtId="166" fontId="12" fillId="0" borderId="6" xfId="11" applyNumberFormat="1" applyFont="1" applyFill="1" applyBorder="1"/>
    <xf numFmtId="4" fontId="12" fillId="0" borderId="6" xfId="0" applyNumberFormat="1" applyFont="1" applyFill="1" applyBorder="1"/>
    <xf numFmtId="0" fontId="0" fillId="0" borderId="0" xfId="0" applyFill="1"/>
    <xf numFmtId="2" fontId="12" fillId="0" borderId="6" xfId="0" applyNumberFormat="1" applyFont="1" applyFill="1" applyBorder="1"/>
    <xf numFmtId="169" fontId="71" fillId="0" borderId="6" xfId="14" applyNumberFormat="1" applyFont="1" applyFill="1" applyBorder="1"/>
    <xf numFmtId="169" fontId="0" fillId="0" borderId="6" xfId="0" applyNumberFormat="1" applyFill="1" applyBorder="1"/>
    <xf numFmtId="3" fontId="12" fillId="0" borderId="6" xfId="0" applyNumberFormat="1" applyFont="1" applyFill="1" applyBorder="1"/>
    <xf numFmtId="3" fontId="0" fillId="0" borderId="6" xfId="0" applyNumberFormat="1" applyFill="1" applyBorder="1"/>
    <xf numFmtId="17" fontId="13" fillId="2" borderId="27" xfId="0" applyNumberFormat="1" applyFont="1" applyFill="1" applyBorder="1" applyAlignment="1">
      <alignment horizontal="center" vertical="center" wrapText="1"/>
    </xf>
    <xf numFmtId="0" fontId="0" fillId="0" borderId="0" xfId="0"/>
    <xf numFmtId="3" fontId="13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8" fontId="14" fillId="0" borderId="6" xfId="0" applyNumberFormat="1" applyFont="1" applyBorder="1"/>
    <xf numFmtId="3" fontId="0" fillId="0" borderId="0" xfId="0" applyNumberFormat="1"/>
    <xf numFmtId="0" fontId="14" fillId="0" borderId="29" xfId="0" applyFont="1" applyBorder="1"/>
    <xf numFmtId="17" fontId="13" fillId="44" borderId="0" xfId="0" applyNumberFormat="1" applyFont="1" applyFill="1" applyBorder="1" applyAlignment="1">
      <alignment horizontal="center" vertical="center" wrapText="1"/>
    </xf>
    <xf numFmtId="17" fontId="13" fillId="44" borderId="3" xfId="0" applyNumberFormat="1" applyFont="1" applyFill="1" applyBorder="1" applyAlignment="1">
      <alignment horizontal="center" vertical="center" wrapText="1"/>
    </xf>
    <xf numFmtId="17" fontId="13" fillId="44" borderId="2" xfId="0" applyNumberFormat="1" applyFont="1" applyFill="1" applyBorder="1" applyAlignment="1">
      <alignment horizontal="center" vertical="center" wrapText="1"/>
    </xf>
    <xf numFmtId="4" fontId="13" fillId="0" borderId="6" xfId="14" applyNumberFormat="1" applyFont="1" applyFill="1" applyBorder="1"/>
    <xf numFmtId="169" fontId="0" fillId="0" borderId="0" xfId="0" applyNumberFormat="1"/>
    <xf numFmtId="4" fontId="0" fillId="0" borderId="0" xfId="0" applyNumberFormat="1"/>
    <xf numFmtId="3" fontId="12" fillId="0" borderId="0" xfId="0" applyNumberFormat="1" applyFont="1"/>
    <xf numFmtId="2" fontId="0" fillId="0" borderId="0" xfId="0" applyNumberFormat="1" applyFill="1"/>
    <xf numFmtId="169" fontId="71" fillId="0" borderId="0" xfId="14" applyNumberFormat="1" applyFont="1" applyFill="1" applyBorder="1"/>
    <xf numFmtId="3" fontId="12" fillId="0" borderId="0" xfId="0" applyNumberFormat="1" applyFont="1" applyFill="1" applyBorder="1"/>
    <xf numFmtId="17" fontId="13" fillId="0" borderId="6" xfId="0" applyNumberFormat="1" applyFont="1" applyBorder="1"/>
    <xf numFmtId="168" fontId="13" fillId="0" borderId="6" xfId="0" applyNumberFormat="1" applyFont="1" applyBorder="1"/>
    <xf numFmtId="0" fontId="9" fillId="2" borderId="6" xfId="3" applyFont="1" applyFill="1" applyBorder="1"/>
    <xf numFmtId="0" fontId="3" fillId="2" borderId="6" xfId="7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17" fontId="0" fillId="0" borderId="0" xfId="0" applyNumberFormat="1" applyBorder="1"/>
    <xf numFmtId="168" fontId="0" fillId="0" borderId="0" xfId="0" applyNumberFormat="1"/>
    <xf numFmtId="17" fontId="0" fillId="0" borderId="0" xfId="0" applyNumberFormat="1" applyFill="1" applyBorder="1"/>
    <xf numFmtId="3" fontId="0" fillId="0" borderId="0" xfId="0" applyNumberFormat="1" applyFill="1" applyBorder="1"/>
    <xf numFmtId="167" fontId="0" fillId="0" borderId="0" xfId="0" applyNumberFormat="1"/>
    <xf numFmtId="17" fontId="14" fillId="0" borderId="0" xfId="0" applyNumberFormat="1" applyFont="1" applyBorder="1" applyAlignment="1">
      <alignment vertical="center"/>
    </xf>
    <xf numFmtId="3" fontId="0" fillId="0" borderId="0" xfId="0" applyNumberFormat="1" applyBorder="1"/>
    <xf numFmtId="14" fontId="0" fillId="0" borderId="0" xfId="0" applyNumberFormat="1"/>
    <xf numFmtId="17" fontId="14" fillId="0" borderId="0" xfId="0" applyNumberFormat="1" applyFont="1" applyBorder="1" applyAlignment="1">
      <alignment horizontal="right"/>
    </xf>
    <xf numFmtId="17" fontId="14" fillId="0" borderId="0" xfId="0" applyNumberFormat="1" applyFont="1" applyBorder="1"/>
    <xf numFmtId="3" fontId="0" fillId="0" borderId="0" xfId="0" applyNumberFormat="1" applyFont="1" applyFill="1"/>
    <xf numFmtId="0" fontId="10" fillId="0" borderId="6" xfId="7" applyFont="1" applyFill="1" applyBorder="1" applyAlignment="1">
      <alignment horizontal="center" vertical="top" wrapText="1"/>
    </xf>
    <xf numFmtId="0" fontId="13" fillId="44" borderId="28" xfId="0" applyFont="1" applyFill="1" applyBorder="1" applyAlignment="1">
      <alignment horizontal="center"/>
    </xf>
    <xf numFmtId="0" fontId="13" fillId="44" borderId="29" xfId="0" applyFont="1" applyFill="1" applyBorder="1" applyAlignment="1">
      <alignment horizontal="center"/>
    </xf>
    <xf numFmtId="0" fontId="13" fillId="44" borderId="30" xfId="0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0" fontId="72" fillId="0" borderId="6" xfId="7" applyFont="1" applyFill="1" applyBorder="1" applyAlignment="1">
      <alignment horizontal="center" vertical="top" wrapText="1"/>
    </xf>
  </cellXfs>
  <cellStyles count="910">
    <cellStyle name="%20 - Vurgu1 10" xfId="905"/>
    <cellStyle name="%20 - Vurgu1 2" xfId="36"/>
    <cellStyle name="%20 - Vurgu1 2 2" xfId="41"/>
    <cellStyle name="%20 - Vurgu1 2 3" xfId="43"/>
    <cellStyle name="%20 - Vurgu1 2_25.İL-EMOD-Öncelikli Yaşam" xfId="35"/>
    <cellStyle name="%20 - Vurgu1 3" xfId="34"/>
    <cellStyle name="%20 - Vurgu1 3 2" xfId="33"/>
    <cellStyle name="%20 - Vurgu1 3 3" xfId="32"/>
    <cellStyle name="%20 - Vurgu1 4" xfId="38"/>
    <cellStyle name="%20 - Vurgu1 4 2" xfId="30"/>
    <cellStyle name="%20 - Vurgu1 4 3" xfId="46"/>
    <cellStyle name="%20 - Vurgu1 5" xfId="39"/>
    <cellStyle name="%20 - Vurgu1 6" xfId="796"/>
    <cellStyle name="%20 - Vurgu1 7" xfId="866"/>
    <cellStyle name="%20 - Vurgu1 8" xfId="869"/>
    <cellStyle name="%20 - Vurgu1 9" xfId="890"/>
    <cellStyle name="%20 - Vurgu2 10" xfId="904"/>
    <cellStyle name="%20 - Vurgu2 2" xfId="37"/>
    <cellStyle name="%20 - Vurgu2 2 2" xfId="42"/>
    <cellStyle name="%20 - Vurgu2 2 3" xfId="45"/>
    <cellStyle name="%20 - Vurgu2 2_25.İL-EMOD-Öncelikli Yaşam" xfId="40"/>
    <cellStyle name="%20 - Vurgu2 3" xfId="47"/>
    <cellStyle name="%20 - Vurgu2 3 2" xfId="48"/>
    <cellStyle name="%20 - Vurgu2 3 3" xfId="49"/>
    <cellStyle name="%20 - Vurgu2 4" xfId="50"/>
    <cellStyle name="%20 - Vurgu2 4 2" xfId="51"/>
    <cellStyle name="%20 - Vurgu2 4 3" xfId="52"/>
    <cellStyle name="%20 - Vurgu2 5" xfId="31"/>
    <cellStyle name="%20 - Vurgu2 6" xfId="166"/>
    <cellStyle name="%20 - Vurgu2 7" xfId="865"/>
    <cellStyle name="%20 - Vurgu2 8" xfId="29"/>
    <cellStyle name="%20 - Vurgu2 9" xfId="884"/>
    <cellStyle name="%20 - Vurgu3 10" xfId="903"/>
    <cellStyle name="%20 - Vurgu3 2" xfId="54"/>
    <cellStyle name="%20 - Vurgu3 2 2" xfId="55"/>
    <cellStyle name="%20 - Vurgu3 2 3" xfId="56"/>
    <cellStyle name="%20 - Vurgu3 2_25.İL-EMOD-Öncelikli Yaşam" xfId="57"/>
    <cellStyle name="%20 - Vurgu3 3" xfId="58"/>
    <cellStyle name="%20 - Vurgu3 3 2" xfId="59"/>
    <cellStyle name="%20 - Vurgu3 3 3" xfId="60"/>
    <cellStyle name="%20 - Vurgu3 4" xfId="61"/>
    <cellStyle name="%20 - Vurgu3 4 2" xfId="62"/>
    <cellStyle name="%20 - Vurgu3 4 3" xfId="63"/>
    <cellStyle name="%20 - Vurgu3 5" xfId="53"/>
    <cellStyle name="%20 - Vurgu3 6" xfId="847"/>
    <cellStyle name="%20 - Vurgu3 7" xfId="864"/>
    <cellStyle name="%20 - Vurgu3 8" xfId="878"/>
    <cellStyle name="%20 - Vurgu3 9" xfId="880"/>
    <cellStyle name="%20 - Vurgu4 10" xfId="901"/>
    <cellStyle name="%20 - Vurgu4 2" xfId="65"/>
    <cellStyle name="%20 - Vurgu4 2 2" xfId="66"/>
    <cellStyle name="%20 - Vurgu4 2 3" xfId="67"/>
    <cellStyle name="%20 - Vurgu4 2_25.İL-EMOD-Öncelikli Yaşam" xfId="68"/>
    <cellStyle name="%20 - Vurgu4 3" xfId="69"/>
    <cellStyle name="%20 - Vurgu4 3 2" xfId="70"/>
    <cellStyle name="%20 - Vurgu4 3 3" xfId="71"/>
    <cellStyle name="%20 - Vurgu4 4" xfId="72"/>
    <cellStyle name="%20 - Vurgu4 4 2" xfId="73"/>
    <cellStyle name="%20 - Vurgu4 4 3" xfId="74"/>
    <cellStyle name="%20 - Vurgu4 5" xfId="64"/>
    <cellStyle name="%20 - Vurgu4 6" xfId="848"/>
    <cellStyle name="%20 - Vurgu4 7" xfId="863"/>
    <cellStyle name="%20 - Vurgu4 8" xfId="871"/>
    <cellStyle name="%20 - Vurgu4 9" xfId="889"/>
    <cellStyle name="%20 - Vurgu5 10" xfId="894"/>
    <cellStyle name="%20 - Vurgu5 2" xfId="76"/>
    <cellStyle name="%20 - Vurgu5 2 2" xfId="77"/>
    <cellStyle name="%20 - Vurgu5 2 3" xfId="78"/>
    <cellStyle name="%20 - Vurgu5 2_25.İL-EMOD-Öncelikli Yaşam" xfId="79"/>
    <cellStyle name="%20 - Vurgu5 3" xfId="80"/>
    <cellStyle name="%20 - Vurgu5 3 2" xfId="81"/>
    <cellStyle name="%20 - Vurgu5 3 3" xfId="82"/>
    <cellStyle name="%20 - Vurgu5 4" xfId="83"/>
    <cellStyle name="%20 - Vurgu5 4 2" xfId="84"/>
    <cellStyle name="%20 - Vurgu5 4 3" xfId="85"/>
    <cellStyle name="%20 - Vurgu5 5" xfId="75"/>
    <cellStyle name="%20 - Vurgu5 6" xfId="849"/>
    <cellStyle name="%20 - Vurgu5 7" xfId="862"/>
    <cellStyle name="%20 - Vurgu5 8" xfId="877"/>
    <cellStyle name="%20 - Vurgu5 9" xfId="887"/>
    <cellStyle name="%20 - Vurgu6 10" xfId="895"/>
    <cellStyle name="%20 - Vurgu6 2" xfId="87"/>
    <cellStyle name="%20 - Vurgu6 2 2" xfId="88"/>
    <cellStyle name="%20 - Vurgu6 2 3" xfId="89"/>
    <cellStyle name="%20 - Vurgu6 2_25.İL-EMOD-Öncelikli Yaşam" xfId="90"/>
    <cellStyle name="%20 - Vurgu6 3" xfId="91"/>
    <cellStyle name="%20 - Vurgu6 3 2" xfId="92"/>
    <cellStyle name="%20 - Vurgu6 3 3" xfId="93"/>
    <cellStyle name="%20 - Vurgu6 4" xfId="94"/>
    <cellStyle name="%20 - Vurgu6 4 2" xfId="95"/>
    <cellStyle name="%20 - Vurgu6 4 3" xfId="96"/>
    <cellStyle name="%20 - Vurgu6 5" xfId="86"/>
    <cellStyle name="%20 - Vurgu6 6" xfId="850"/>
    <cellStyle name="%20 - Vurgu6 7" xfId="861"/>
    <cellStyle name="%20 - Vurgu6 8" xfId="867"/>
    <cellStyle name="%20 - Vurgu6 9" xfId="883"/>
    <cellStyle name="%40 - Vurgu1 10" xfId="896"/>
    <cellStyle name="%40 - Vurgu1 2" xfId="98"/>
    <cellStyle name="%40 - Vurgu1 2 2" xfId="99"/>
    <cellStyle name="%40 - Vurgu1 2 3" xfId="100"/>
    <cellStyle name="%40 - Vurgu1 2_25.İL-EMOD-Öncelikli Yaşam" xfId="101"/>
    <cellStyle name="%40 - Vurgu1 3" xfId="102"/>
    <cellStyle name="%40 - Vurgu1 3 2" xfId="103"/>
    <cellStyle name="%40 - Vurgu1 3 3" xfId="104"/>
    <cellStyle name="%40 - Vurgu1 4" xfId="105"/>
    <cellStyle name="%40 - Vurgu1 4 2" xfId="106"/>
    <cellStyle name="%40 - Vurgu1 4 3" xfId="107"/>
    <cellStyle name="%40 - Vurgu1 5" xfId="97"/>
    <cellStyle name="%40 - Vurgu1 6" xfId="851"/>
    <cellStyle name="%40 - Vurgu1 7" xfId="860"/>
    <cellStyle name="%40 - Vurgu1 8" xfId="868"/>
    <cellStyle name="%40 - Vurgu1 9" xfId="891"/>
    <cellStyle name="%40 - Vurgu2" xfId="23" builtinId="35" customBuiltin="1"/>
    <cellStyle name="%40 - Vurgu2 2" xfId="108"/>
    <cellStyle name="%40 - Vurgu2 2 2" xfId="109"/>
    <cellStyle name="%40 - Vurgu2 2 3" xfId="110"/>
    <cellStyle name="%40 - Vurgu2 2_25.İL-EMOD-Öncelikli Yaşam" xfId="111"/>
    <cellStyle name="%40 - Vurgu2 3" xfId="112"/>
    <cellStyle name="%40 - Vurgu2 3 2" xfId="113"/>
    <cellStyle name="%40 - Vurgu2 3 3" xfId="114"/>
    <cellStyle name="%40 - Vurgu2 4" xfId="115"/>
    <cellStyle name="%40 - Vurgu2 4 2" xfId="116"/>
    <cellStyle name="%40 - Vurgu2 4 3" xfId="117"/>
    <cellStyle name="%40 - Vurgu3 10" xfId="897"/>
    <cellStyle name="%40 - Vurgu3 2" xfId="119"/>
    <cellStyle name="%40 - Vurgu3 2 2" xfId="120"/>
    <cellStyle name="%40 - Vurgu3 2 3" xfId="121"/>
    <cellStyle name="%40 - Vurgu3 2_25.İL-EMOD-Öncelikli Yaşam" xfId="122"/>
    <cellStyle name="%40 - Vurgu3 3" xfId="123"/>
    <cellStyle name="%40 - Vurgu3 3 2" xfId="124"/>
    <cellStyle name="%40 - Vurgu3 3 3" xfId="125"/>
    <cellStyle name="%40 - Vurgu3 4" xfId="126"/>
    <cellStyle name="%40 - Vurgu3 4 2" xfId="127"/>
    <cellStyle name="%40 - Vurgu3 4 3" xfId="128"/>
    <cellStyle name="%40 - Vurgu3 5" xfId="118"/>
    <cellStyle name="%40 - Vurgu3 6" xfId="852"/>
    <cellStyle name="%40 - Vurgu3 7" xfId="859"/>
    <cellStyle name="%40 - Vurgu3 8" xfId="874"/>
    <cellStyle name="%40 - Vurgu3 9" xfId="882"/>
    <cellStyle name="%40 - Vurgu4 10" xfId="898"/>
    <cellStyle name="%40 - Vurgu4 2" xfId="130"/>
    <cellStyle name="%40 - Vurgu4 2 2" xfId="131"/>
    <cellStyle name="%40 - Vurgu4 2 3" xfId="132"/>
    <cellStyle name="%40 - Vurgu4 2_25.İL-EMOD-Öncelikli Yaşam" xfId="133"/>
    <cellStyle name="%40 - Vurgu4 3" xfId="134"/>
    <cellStyle name="%40 - Vurgu4 3 2" xfId="135"/>
    <cellStyle name="%40 - Vurgu4 3 3" xfId="136"/>
    <cellStyle name="%40 - Vurgu4 4" xfId="137"/>
    <cellStyle name="%40 - Vurgu4 4 2" xfId="138"/>
    <cellStyle name="%40 - Vurgu4 4 3" xfId="139"/>
    <cellStyle name="%40 - Vurgu4 5" xfId="129"/>
    <cellStyle name="%40 - Vurgu4 6" xfId="853"/>
    <cellStyle name="%40 - Vurgu4 7" xfId="858"/>
    <cellStyle name="%40 - Vurgu4 8" xfId="873"/>
    <cellStyle name="%40 - Vurgu4 9" xfId="879"/>
    <cellStyle name="%40 - Vurgu5 10" xfId="899"/>
    <cellStyle name="%40 - Vurgu5 2" xfId="141"/>
    <cellStyle name="%40 - Vurgu5 2 2" xfId="142"/>
    <cellStyle name="%40 - Vurgu5 2 3" xfId="143"/>
    <cellStyle name="%40 - Vurgu5 2_25.İL-EMOD-Öncelikli Yaşam" xfId="144"/>
    <cellStyle name="%40 - Vurgu5 3" xfId="145"/>
    <cellStyle name="%40 - Vurgu5 3 2" xfId="146"/>
    <cellStyle name="%40 - Vurgu5 3 3" xfId="147"/>
    <cellStyle name="%40 - Vurgu5 4" xfId="148"/>
    <cellStyle name="%40 - Vurgu5 4 2" xfId="149"/>
    <cellStyle name="%40 - Vurgu5 4 3" xfId="150"/>
    <cellStyle name="%40 - Vurgu5 5" xfId="140"/>
    <cellStyle name="%40 - Vurgu5 6" xfId="854"/>
    <cellStyle name="%40 - Vurgu5 7" xfId="857"/>
    <cellStyle name="%40 - Vurgu5 8" xfId="872"/>
    <cellStyle name="%40 - Vurgu5 9" xfId="886"/>
    <cellStyle name="%40 - Vurgu6 10" xfId="900"/>
    <cellStyle name="%40 - Vurgu6 2" xfId="152"/>
    <cellStyle name="%40 - Vurgu6 2 2" xfId="153"/>
    <cellStyle name="%40 - Vurgu6 2 3" xfId="154"/>
    <cellStyle name="%40 - Vurgu6 2_25.İL-EMOD-Öncelikli Yaşam" xfId="155"/>
    <cellStyle name="%40 - Vurgu6 3" xfId="156"/>
    <cellStyle name="%40 - Vurgu6 3 2" xfId="157"/>
    <cellStyle name="%40 - Vurgu6 3 3" xfId="158"/>
    <cellStyle name="%40 - Vurgu6 4" xfId="159"/>
    <cellStyle name="%40 - Vurgu6 4 2" xfId="160"/>
    <cellStyle name="%40 - Vurgu6 4 3" xfId="161"/>
    <cellStyle name="%40 - Vurgu6 5" xfId="151"/>
    <cellStyle name="%40 - Vurgu6 6" xfId="855"/>
    <cellStyle name="%40 - Vurgu6 7" xfId="856"/>
    <cellStyle name="%40 - Vurgu6 8" xfId="870"/>
    <cellStyle name="%40 - Vurgu6 9" xfId="885"/>
    <cellStyle name="%60 - Vurgu1 2" xfId="163"/>
    <cellStyle name="%60 - Vurgu1 3" xfId="164"/>
    <cellStyle name="%60 - Vurgu1 4" xfId="165"/>
    <cellStyle name="%60 - Vurgu1 5" xfId="162"/>
    <cellStyle name="%60 - Vurgu2" xfId="24" builtinId="36" customBuiltin="1"/>
    <cellStyle name="%60 - Vurgu2 2" xfId="167"/>
    <cellStyle name="%60 - Vurgu2 3" xfId="168"/>
    <cellStyle name="%60 - Vurgu2 4" xfId="169"/>
    <cellStyle name="%60 - Vurgu3 2" xfId="171"/>
    <cellStyle name="%60 - Vurgu3 3" xfId="172"/>
    <cellStyle name="%60 - Vurgu3 4" xfId="173"/>
    <cellStyle name="%60 - Vurgu3 5" xfId="170"/>
    <cellStyle name="%60 - Vurgu4 2" xfId="175"/>
    <cellStyle name="%60 - Vurgu4 3" xfId="176"/>
    <cellStyle name="%60 - Vurgu4 4" xfId="177"/>
    <cellStyle name="%60 - Vurgu4 5" xfId="174"/>
    <cellStyle name="%60 - Vurgu5" xfId="27" builtinId="48" customBuiltin="1"/>
    <cellStyle name="%60 - Vurgu5 2" xfId="178"/>
    <cellStyle name="%60 - Vurgu5 3" xfId="179"/>
    <cellStyle name="%60 - Vurgu5 4" xfId="180"/>
    <cellStyle name="%60 - Vurgu6 2" xfId="182"/>
    <cellStyle name="%60 - Vurgu6 3" xfId="183"/>
    <cellStyle name="%60 - Vurgu6 4" xfId="184"/>
    <cellStyle name="%60 - Vurgu6 5" xfId="181"/>
    <cellStyle name="Açıklama Metni" xfId="21" builtinId="53" customBuiltin="1"/>
    <cellStyle name="Açıklama Metni 2" xfId="185"/>
    <cellStyle name="Açıklama Metni 3" xfId="186"/>
    <cellStyle name="Açıklama Metni 4" xfId="187"/>
    <cellStyle name="Ana Başlık 2" xfId="189"/>
    <cellStyle name="Ana Başlık 3" xfId="190"/>
    <cellStyle name="Ana Başlık 4" xfId="191"/>
    <cellStyle name="Ana Başlık 5" xfId="188"/>
    <cellStyle name="Bağlı Hücre" xfId="18" builtinId="24" customBuiltin="1"/>
    <cellStyle name="Bağlı Hücre 2" xfId="192"/>
    <cellStyle name="Bağlı Hücre 3" xfId="193"/>
    <cellStyle name="Bağlı Hücre 4" xfId="194"/>
    <cellStyle name="Başlık 1 2" xfId="196"/>
    <cellStyle name="Başlık 1 3" xfId="197"/>
    <cellStyle name="Başlık 1 4" xfId="198"/>
    <cellStyle name="Başlık 1 5" xfId="195"/>
    <cellStyle name="Başlık 2 2" xfId="200"/>
    <cellStyle name="Başlık 2 3" xfId="201"/>
    <cellStyle name="Başlık 2 4" xfId="202"/>
    <cellStyle name="Başlık 2 5" xfId="199"/>
    <cellStyle name="Başlık 3 2" xfId="204"/>
    <cellStyle name="Başlık 3 3" xfId="205"/>
    <cellStyle name="Başlık 3 4" xfId="206"/>
    <cellStyle name="Başlık 3 5" xfId="203"/>
    <cellStyle name="Başlık 4 2" xfId="208"/>
    <cellStyle name="Başlık 4 3" xfId="209"/>
    <cellStyle name="Başlık 4 4" xfId="210"/>
    <cellStyle name="Başlık 4 5" xfId="207"/>
    <cellStyle name="Binlik Ayracı 2" xfId="1"/>
    <cellStyle name="Binlik Ayracı 3" xfId="13"/>
    <cellStyle name="Binlik Ayracı 4" xfId="12"/>
    <cellStyle name="Comma 2" xfId="211"/>
    <cellStyle name="Comma 2 2" xfId="212"/>
    <cellStyle name="Çıkış 2" xfId="214"/>
    <cellStyle name="Çıkış 3" xfId="215"/>
    <cellStyle name="Çıkış 4" xfId="216"/>
    <cellStyle name="Çıkış 5" xfId="213"/>
    <cellStyle name="Giriş 2" xfId="218"/>
    <cellStyle name="Giriş 3" xfId="219"/>
    <cellStyle name="Giriş 4" xfId="220"/>
    <cellStyle name="Giriş 5" xfId="217"/>
    <cellStyle name="Hesaplama 2" xfId="222"/>
    <cellStyle name="Hesaplama 3" xfId="223"/>
    <cellStyle name="Hesaplama 4" xfId="224"/>
    <cellStyle name="Hesaplama 5" xfId="221"/>
    <cellStyle name="Hyperlink" xfId="2"/>
    <cellStyle name="İşaretli Hücre" xfId="19" builtinId="23" customBuiltin="1"/>
    <cellStyle name="İşaretli Hücre 2" xfId="225"/>
    <cellStyle name="İşaretli Hücre 3" xfId="226"/>
    <cellStyle name="İşaretli Hücre 4" xfId="227"/>
    <cellStyle name="İyi" xfId="15" builtinId="26" customBuiltin="1"/>
    <cellStyle name="İyi 2" xfId="228"/>
    <cellStyle name="İyi 3" xfId="229"/>
    <cellStyle name="İyi 4" xfId="230"/>
    <cellStyle name="İzlenen Köprü 2" xfId="231"/>
    <cellStyle name="Köprü 2" xfId="232"/>
    <cellStyle name="Köprü 3" xfId="233"/>
    <cellStyle name="Kötü" xfId="16" builtinId="27" customBuiltin="1"/>
    <cellStyle name="Kötü 2" xfId="234"/>
    <cellStyle name="Kötü 3" xfId="235"/>
    <cellStyle name="Kötü 4" xfId="236"/>
    <cellStyle name="Normal" xfId="0" builtinId="0"/>
    <cellStyle name="Normal 10" xfId="237"/>
    <cellStyle name="Normal 10 2" xfId="238"/>
    <cellStyle name="Normal 100" xfId="239"/>
    <cellStyle name="Normal 101" xfId="240"/>
    <cellStyle name="Normal 102" xfId="241"/>
    <cellStyle name="Normal 103" xfId="242"/>
    <cellStyle name="Normal 104" xfId="14"/>
    <cellStyle name="Normal 105" xfId="243"/>
    <cellStyle name="Normal 105 2" xfId="244"/>
    <cellStyle name="Normal 106" xfId="245"/>
    <cellStyle name="Normal 107" xfId="246"/>
    <cellStyle name="Normal 108" xfId="247"/>
    <cellStyle name="Normal 109" xfId="248"/>
    <cellStyle name="Normal 109 2" xfId="907"/>
    <cellStyle name="Normal 11" xfId="249"/>
    <cellStyle name="Normal 11 10" xfId="250"/>
    <cellStyle name="Normal 11 11" xfId="251"/>
    <cellStyle name="Normal 11 12" xfId="252"/>
    <cellStyle name="Normal 11 2" xfId="253"/>
    <cellStyle name="Normal 11 2 2" xfId="254"/>
    <cellStyle name="Normal 11 2 3" xfId="255"/>
    <cellStyle name="Normal 11 3" xfId="256"/>
    <cellStyle name="Normal 11 3 2" xfId="257"/>
    <cellStyle name="Normal 11 3 3" xfId="258"/>
    <cellStyle name="Normal 11 4" xfId="259"/>
    <cellStyle name="Normal 11 4 2" xfId="260"/>
    <cellStyle name="Normal 11 4 3" xfId="261"/>
    <cellStyle name="Normal 11 5" xfId="262"/>
    <cellStyle name="Normal 11 5 2" xfId="263"/>
    <cellStyle name="Normal 11 5 3" xfId="264"/>
    <cellStyle name="Normal 11 6" xfId="265"/>
    <cellStyle name="Normal 11 6 2" xfId="266"/>
    <cellStyle name="Normal 11 6 3" xfId="267"/>
    <cellStyle name="Normal 11 7" xfId="268"/>
    <cellStyle name="Normal 11 7 2" xfId="269"/>
    <cellStyle name="Normal 11 7 3" xfId="270"/>
    <cellStyle name="Normal 11 8" xfId="271"/>
    <cellStyle name="Normal 11 8 2" xfId="272"/>
    <cellStyle name="Normal 11 8 3" xfId="273"/>
    <cellStyle name="Normal 11 9" xfId="274"/>
    <cellStyle name="Normal 110" xfId="44"/>
    <cellStyle name="Normal 110 2" xfId="875"/>
    <cellStyle name="Normal 110 3" xfId="902"/>
    <cellStyle name="Normal 111" xfId="881"/>
    <cellStyle name="Normal 111 2" xfId="892"/>
    <cellStyle name="Normal 112" xfId="906"/>
    <cellStyle name="Normal 113" xfId="908"/>
    <cellStyle name="Normal 12" xfId="275"/>
    <cellStyle name="Normal 12 2" xfId="276"/>
    <cellStyle name="Normal 12 2 2" xfId="277"/>
    <cellStyle name="Normal 12 2 3" xfId="278"/>
    <cellStyle name="Normal 12 3" xfId="279"/>
    <cellStyle name="Normal 12 4" xfId="280"/>
    <cellStyle name="Normal 13" xfId="281"/>
    <cellStyle name="Normal 13 2" xfId="282"/>
    <cellStyle name="Normal 13 2 2" xfId="283"/>
    <cellStyle name="Normal 13 2 3" xfId="284"/>
    <cellStyle name="Normal 13 3" xfId="285"/>
    <cellStyle name="Normal 13 4" xfId="286"/>
    <cellStyle name="Normal 14" xfId="287"/>
    <cellStyle name="Normal 14 2" xfId="288"/>
    <cellStyle name="Normal 14 2 2" xfId="289"/>
    <cellStyle name="Normal 14 2 3" xfId="290"/>
    <cellStyle name="Normal 14 3" xfId="291"/>
    <cellStyle name="Normal 15" xfId="292"/>
    <cellStyle name="Normal 15 2" xfId="293"/>
    <cellStyle name="Normal 16" xfId="294"/>
    <cellStyle name="Normal 16 2" xfId="295"/>
    <cellStyle name="Normal 16 2 2" xfId="296"/>
    <cellStyle name="Normal 16 2 3" xfId="297"/>
    <cellStyle name="Normal 16 3" xfId="298"/>
    <cellStyle name="Normal 17" xfId="299"/>
    <cellStyle name="Normal 17 2" xfId="300"/>
    <cellStyle name="Normal 17 2 2" xfId="301"/>
    <cellStyle name="Normal 17 2 3" xfId="302"/>
    <cellStyle name="Normal 17 3" xfId="303"/>
    <cellStyle name="Normal 18" xfId="304"/>
    <cellStyle name="Normal 18 2" xfId="305"/>
    <cellStyle name="Normal 18 3" xfId="306"/>
    <cellStyle name="Normal 18 4" xfId="307"/>
    <cellStyle name="Normal 19" xfId="308"/>
    <cellStyle name="Normal 19 2" xfId="309"/>
    <cellStyle name="Normal 19 3" xfId="310"/>
    <cellStyle name="Normal 19 4" xfId="311"/>
    <cellStyle name="Normal 2" xfId="3"/>
    <cellStyle name="Normal 2 10" xfId="312"/>
    <cellStyle name="Normal 2 10 2" xfId="313"/>
    <cellStyle name="Normal 2 10 3" xfId="314"/>
    <cellStyle name="Normal 2 11" xfId="315"/>
    <cellStyle name="Normal 2 12" xfId="316"/>
    <cellStyle name="Normal 2 13" xfId="317"/>
    <cellStyle name="Normal 2 14" xfId="318"/>
    <cellStyle name="Normal 2 15" xfId="319"/>
    <cellStyle name="Normal 2 16" xfId="320"/>
    <cellStyle name="Normal 2 17" xfId="321"/>
    <cellStyle name="Normal 2 18" xfId="322"/>
    <cellStyle name="Normal 2 19" xfId="323"/>
    <cellStyle name="Normal 2 2" xfId="324"/>
    <cellStyle name="Normal 2 2 2" xfId="325"/>
    <cellStyle name="Normal 2 2 3" xfId="326"/>
    <cellStyle name="Normal 2 2 4" xfId="327"/>
    <cellStyle name="Normal 2 3" xfId="328"/>
    <cellStyle name="Normal 2 3 2" xfId="329"/>
    <cellStyle name="Normal 2 3 2 2" xfId="330"/>
    <cellStyle name="Normal 2 3 3" xfId="331"/>
    <cellStyle name="Normal 2 4" xfId="332"/>
    <cellStyle name="Normal 2 4 10" xfId="333"/>
    <cellStyle name="Normal 2 4 11" xfId="334"/>
    <cellStyle name="Normal 2 4 12" xfId="335"/>
    <cellStyle name="Normal 2 4 2" xfId="336"/>
    <cellStyle name="Normal 2 4 2 2" xfId="337"/>
    <cellStyle name="Normal 2 4 2 3" xfId="338"/>
    <cellStyle name="Normal 2 4 2 4" xfId="339"/>
    <cellStyle name="Normal 2 4 2 5" xfId="340"/>
    <cellStyle name="Normal 2 4 3" xfId="341"/>
    <cellStyle name="Normal 2 4 3 2" xfId="342"/>
    <cellStyle name="Normal 2 4 3 3" xfId="343"/>
    <cellStyle name="Normal 2 4 4" xfId="344"/>
    <cellStyle name="Normal 2 4 4 2" xfId="345"/>
    <cellStyle name="Normal 2 4 4 3" xfId="346"/>
    <cellStyle name="Normal 2 4 5" xfId="347"/>
    <cellStyle name="Normal 2 4 5 2" xfId="348"/>
    <cellStyle name="Normal 2 4 5 3" xfId="349"/>
    <cellStyle name="Normal 2 4 6" xfId="350"/>
    <cellStyle name="Normal 2 4 6 2" xfId="351"/>
    <cellStyle name="Normal 2 4 6 3" xfId="352"/>
    <cellStyle name="Normal 2 4 7" xfId="353"/>
    <cellStyle name="Normal 2 4 7 2" xfId="354"/>
    <cellStyle name="Normal 2 4 7 3" xfId="355"/>
    <cellStyle name="Normal 2 4 8" xfId="356"/>
    <cellStyle name="Normal 2 4 8 2" xfId="357"/>
    <cellStyle name="Normal 2 4 8 3" xfId="358"/>
    <cellStyle name="Normal 2 4 9" xfId="359"/>
    <cellStyle name="Normal 2 5" xfId="360"/>
    <cellStyle name="Normal 2 5 2" xfId="361"/>
    <cellStyle name="Normal 2 5 2 2" xfId="362"/>
    <cellStyle name="Normal 2 5 3" xfId="363"/>
    <cellStyle name="Normal 2 6" xfId="364"/>
    <cellStyle name="Normal 2 6 2" xfId="365"/>
    <cellStyle name="Normal 2 6 2 2" xfId="366"/>
    <cellStyle name="Normal 2 6 3" xfId="367"/>
    <cellStyle name="Normal 2 7" xfId="368"/>
    <cellStyle name="Normal 2 7 2" xfId="369"/>
    <cellStyle name="Normal 2 7 3" xfId="370"/>
    <cellStyle name="Normal 2 8" xfId="371"/>
    <cellStyle name="Normal 2 8 2" xfId="372"/>
    <cellStyle name="Normal 2 8 3" xfId="373"/>
    <cellStyle name="Normal 2 9" xfId="374"/>
    <cellStyle name="Normal 2 9 2" xfId="375"/>
    <cellStyle name="Normal 2 9 3" xfId="376"/>
    <cellStyle name="Normal 20" xfId="377"/>
    <cellStyle name="Normal 20 2" xfId="378"/>
    <cellStyle name="Normal 20 3" xfId="379"/>
    <cellStyle name="Normal 20 4" xfId="380"/>
    <cellStyle name="Normal 21" xfId="381"/>
    <cellStyle name="Normal 21 2" xfId="382"/>
    <cellStyle name="Normal 21 3" xfId="383"/>
    <cellStyle name="Normal 21 4" xfId="384"/>
    <cellStyle name="Normal 22" xfId="385"/>
    <cellStyle name="Normal 22 2" xfId="386"/>
    <cellStyle name="Normal 22 3" xfId="387"/>
    <cellStyle name="Normal 22 4" xfId="388"/>
    <cellStyle name="Normal 23" xfId="389"/>
    <cellStyle name="Normal 23 2" xfId="390"/>
    <cellStyle name="Normal 23 3" xfId="391"/>
    <cellStyle name="Normal 23 4" xfId="392"/>
    <cellStyle name="Normal 24" xfId="393"/>
    <cellStyle name="Normal 24 2" xfId="394"/>
    <cellStyle name="Normal 24 2 2" xfId="395"/>
    <cellStyle name="Normal 24 3" xfId="396"/>
    <cellStyle name="Normal 24 3 2" xfId="397"/>
    <cellStyle name="Normal 24 4" xfId="398"/>
    <cellStyle name="Normal 24 5" xfId="399"/>
    <cellStyle name="Normal 24 6" xfId="400"/>
    <cellStyle name="Normal 25" xfId="401"/>
    <cellStyle name="Normal 25 2" xfId="402"/>
    <cellStyle name="Normal 25 2 2" xfId="403"/>
    <cellStyle name="Normal 25 2 3" xfId="404"/>
    <cellStyle name="Normal 25 2 4" xfId="405"/>
    <cellStyle name="Normal 25 3" xfId="406"/>
    <cellStyle name="Normal 25 4" xfId="407"/>
    <cellStyle name="Normal 25 5" xfId="408"/>
    <cellStyle name="Normal 25 6" xfId="409"/>
    <cellStyle name="Normal 26" xfId="410"/>
    <cellStyle name="Normal 26 2" xfId="411"/>
    <cellStyle name="Normal 26 2 2" xfId="412"/>
    <cellStyle name="Normal 26 2 3" xfId="413"/>
    <cellStyle name="Normal 26 3" xfId="414"/>
    <cellStyle name="Normal 27" xfId="415"/>
    <cellStyle name="Normal 27 2" xfId="416"/>
    <cellStyle name="Normal 27 2 2" xfId="417"/>
    <cellStyle name="Normal 27 2 3" xfId="418"/>
    <cellStyle name="Normal 27 3" xfId="419"/>
    <cellStyle name="Normal 28" xfId="420"/>
    <cellStyle name="Normal 28 2" xfId="421"/>
    <cellStyle name="Normal 28 2 2" xfId="422"/>
    <cellStyle name="Normal 28 2 3" xfId="423"/>
    <cellStyle name="Normal 28 3" xfId="424"/>
    <cellStyle name="Normal 29" xfId="425"/>
    <cellStyle name="Normal 29 2" xfId="426"/>
    <cellStyle name="Normal 29 2 2" xfId="427"/>
    <cellStyle name="Normal 29 2 3" xfId="428"/>
    <cellStyle name="Normal 29 2 4" xfId="429"/>
    <cellStyle name="Normal 29 3" xfId="430"/>
    <cellStyle name="Normal 29 4" xfId="431"/>
    <cellStyle name="Normal 29 5" xfId="432"/>
    <cellStyle name="Normal 3" xfId="4"/>
    <cellStyle name="Normal 3 2" xfId="434"/>
    <cellStyle name="Normal 3 2 2" xfId="435"/>
    <cellStyle name="Normal 3 2 3" xfId="436"/>
    <cellStyle name="Normal 3 3" xfId="437"/>
    <cellStyle name="Normal 3 3 2" xfId="438"/>
    <cellStyle name="Normal 3 3 3" xfId="439"/>
    <cellStyle name="Normal 3 4" xfId="440"/>
    <cellStyle name="Normal 3 4 2" xfId="441"/>
    <cellStyle name="Normal 3 4 3" xfId="442"/>
    <cellStyle name="Normal 3 5" xfId="443"/>
    <cellStyle name="Normal 3 5 2" xfId="444"/>
    <cellStyle name="Normal 3 5 3" xfId="445"/>
    <cellStyle name="Normal 3 6" xfId="446"/>
    <cellStyle name="Normal 3 7" xfId="447"/>
    <cellStyle name="Normal 3 8" xfId="433"/>
    <cellStyle name="Normal 30" xfId="448"/>
    <cellStyle name="Normal 30 2" xfId="449"/>
    <cellStyle name="Normal 30 3" xfId="450"/>
    <cellStyle name="Normal 30 4" xfId="451"/>
    <cellStyle name="Normal 31" xfId="452"/>
    <cellStyle name="Normal 31 2" xfId="453"/>
    <cellStyle name="Normal 31 3" xfId="454"/>
    <cellStyle name="Normal 31 4" xfId="455"/>
    <cellStyle name="Normal 32" xfId="456"/>
    <cellStyle name="Normal 32 2" xfId="457"/>
    <cellStyle name="Normal 32 3" xfId="458"/>
    <cellStyle name="Normal 32 4" xfId="459"/>
    <cellStyle name="Normal 33" xfId="460"/>
    <cellStyle name="Normal 33 2" xfId="461"/>
    <cellStyle name="Normal 33 3" xfId="462"/>
    <cellStyle name="Normal 33 4" xfId="463"/>
    <cellStyle name="Normal 34" xfId="464"/>
    <cellStyle name="Normal 34 2" xfId="465"/>
    <cellStyle name="Normal 34 3" xfId="466"/>
    <cellStyle name="Normal 34 4" xfId="467"/>
    <cellStyle name="Normal 35" xfId="468"/>
    <cellStyle name="Normal 35 2" xfId="469"/>
    <cellStyle name="Normal 35 3" xfId="470"/>
    <cellStyle name="Normal 35 4" xfId="471"/>
    <cellStyle name="Normal 36" xfId="472"/>
    <cellStyle name="Normal 36 2" xfId="473"/>
    <cellStyle name="Normal 36 3" xfId="474"/>
    <cellStyle name="Normal 36 4" xfId="475"/>
    <cellStyle name="Normal 37" xfId="476"/>
    <cellStyle name="Normal 37 2" xfId="477"/>
    <cellStyle name="Normal 37 3" xfId="478"/>
    <cellStyle name="Normal 37 4" xfId="479"/>
    <cellStyle name="Normal 38" xfId="480"/>
    <cellStyle name="Normal 38 2" xfId="481"/>
    <cellStyle name="Normal 38 3" xfId="482"/>
    <cellStyle name="Normal 39" xfId="483"/>
    <cellStyle name="Normal 39 2" xfId="484"/>
    <cellStyle name="Normal 39 3" xfId="485"/>
    <cellStyle name="Normal 4" xfId="486"/>
    <cellStyle name="Normal 4 2" xfId="487"/>
    <cellStyle name="Normal 4 2 2" xfId="5"/>
    <cellStyle name="Normal 4 2 2 2" xfId="6"/>
    <cellStyle name="Normal 4 2_25.İL-EMOD-Öncelikli Yaşam" xfId="488"/>
    <cellStyle name="Normal 4 3" xfId="489"/>
    <cellStyle name="Normal 4 3 10" xfId="490"/>
    <cellStyle name="Normal 4 3 10 2" xfId="491"/>
    <cellStyle name="Normal 4 3 10 3" xfId="492"/>
    <cellStyle name="Normal 4 3 11" xfId="493"/>
    <cellStyle name="Normal 4 3 12" xfId="494"/>
    <cellStyle name="Normal 4 3 13" xfId="495"/>
    <cellStyle name="Normal 4 3 2" xfId="496"/>
    <cellStyle name="Normal 4 3 2 10" xfId="497"/>
    <cellStyle name="Normal 4 3 2 11" xfId="498"/>
    <cellStyle name="Normal 4 3 2 2" xfId="499"/>
    <cellStyle name="Normal 4 3 2 2 2" xfId="500"/>
    <cellStyle name="Normal 4 3 2 2 3" xfId="501"/>
    <cellStyle name="Normal 4 3 2 2 4" xfId="502"/>
    <cellStyle name="Normal 4 3 2 3" xfId="503"/>
    <cellStyle name="Normal 4 3 2 3 2" xfId="504"/>
    <cellStyle name="Normal 4 3 2 3 3" xfId="505"/>
    <cellStyle name="Normal 4 3 2 4" xfId="506"/>
    <cellStyle name="Normal 4 3 2 4 2" xfId="507"/>
    <cellStyle name="Normal 4 3 2 4 3" xfId="508"/>
    <cellStyle name="Normal 4 3 2 5" xfId="509"/>
    <cellStyle name="Normal 4 3 2 5 2" xfId="510"/>
    <cellStyle name="Normal 4 3 2 5 3" xfId="511"/>
    <cellStyle name="Normal 4 3 2 6" xfId="512"/>
    <cellStyle name="Normal 4 3 2 6 2" xfId="513"/>
    <cellStyle name="Normal 4 3 2 6 3" xfId="514"/>
    <cellStyle name="Normal 4 3 2 7" xfId="515"/>
    <cellStyle name="Normal 4 3 2 7 2" xfId="516"/>
    <cellStyle name="Normal 4 3 2 7 3" xfId="517"/>
    <cellStyle name="Normal 4 3 2 8" xfId="518"/>
    <cellStyle name="Normal 4 3 2 8 2" xfId="519"/>
    <cellStyle name="Normal 4 3 2 8 3" xfId="520"/>
    <cellStyle name="Normal 4 3 2 9" xfId="521"/>
    <cellStyle name="Normal 4 3 3" xfId="522"/>
    <cellStyle name="Normal 4 3 3 2" xfId="523"/>
    <cellStyle name="Normal 4 3 3 3" xfId="524"/>
    <cellStyle name="Normal 4 3 3 4" xfId="525"/>
    <cellStyle name="Normal 4 3 4" xfId="526"/>
    <cellStyle name="Normal 4 3 4 10" xfId="527"/>
    <cellStyle name="Normal 4 3 4 11" xfId="528"/>
    <cellStyle name="Normal 4 3 4 2" xfId="529"/>
    <cellStyle name="Normal 4 3 4 2 2" xfId="530"/>
    <cellStyle name="Normal 4 3 4 2 3" xfId="531"/>
    <cellStyle name="Normal 4 3 4 2 4" xfId="532"/>
    <cellStyle name="Normal 4 3 4 3" xfId="533"/>
    <cellStyle name="Normal 4 3 4 3 2" xfId="534"/>
    <cellStyle name="Normal 4 3 4 3 3" xfId="535"/>
    <cellStyle name="Normal 4 3 4 4" xfId="536"/>
    <cellStyle name="Normal 4 3 4 4 2" xfId="537"/>
    <cellStyle name="Normal 4 3 4 4 3" xfId="538"/>
    <cellStyle name="Normal 4 3 4 5" xfId="539"/>
    <cellStyle name="Normal 4 3 4 5 2" xfId="540"/>
    <cellStyle name="Normal 4 3 4 5 3" xfId="541"/>
    <cellStyle name="Normal 4 3 4 6" xfId="542"/>
    <cellStyle name="Normal 4 3 4 6 2" xfId="543"/>
    <cellStyle name="Normal 4 3 4 6 3" xfId="544"/>
    <cellStyle name="Normal 4 3 4 7" xfId="545"/>
    <cellStyle name="Normal 4 3 4 7 2" xfId="546"/>
    <cellStyle name="Normal 4 3 4 7 3" xfId="547"/>
    <cellStyle name="Normal 4 3 4 8" xfId="548"/>
    <cellStyle name="Normal 4 3 4 8 2" xfId="549"/>
    <cellStyle name="Normal 4 3 4 8 3" xfId="550"/>
    <cellStyle name="Normal 4 3 4 9" xfId="551"/>
    <cellStyle name="Normal 4 3 5" xfId="552"/>
    <cellStyle name="Normal 4 3 5 2" xfId="553"/>
    <cellStyle name="Normal 4 3 5 3" xfId="554"/>
    <cellStyle name="Normal 4 3 5 4" xfId="555"/>
    <cellStyle name="Normal 4 3 6" xfId="556"/>
    <cellStyle name="Normal 4 3 6 2" xfId="557"/>
    <cellStyle name="Normal 4 3 6 3" xfId="558"/>
    <cellStyle name="Normal 4 3 7" xfId="559"/>
    <cellStyle name="Normal 4 3 7 2" xfId="560"/>
    <cellStyle name="Normal 4 3 7 3" xfId="561"/>
    <cellStyle name="Normal 4 3 8" xfId="562"/>
    <cellStyle name="Normal 4 3 8 2" xfId="563"/>
    <cellStyle name="Normal 4 3 8 3" xfId="564"/>
    <cellStyle name="Normal 4 3 9" xfId="565"/>
    <cellStyle name="Normal 4 3 9 2" xfId="566"/>
    <cellStyle name="Normal 4 3 9 3" xfId="567"/>
    <cellStyle name="Normal 4 4" xfId="568"/>
    <cellStyle name="Normal 4 5" xfId="569"/>
    <cellStyle name="Normal 4_25.İL-EMOD-Öncelikli Yaşam" xfId="570"/>
    <cellStyle name="Normal 40" xfId="571"/>
    <cellStyle name="Normal 40 2" xfId="572"/>
    <cellStyle name="Normal 40 3" xfId="573"/>
    <cellStyle name="Normal 41" xfId="574"/>
    <cellStyle name="Normal 41 2" xfId="575"/>
    <cellStyle name="Normal 41 3" xfId="576"/>
    <cellStyle name="Normal 42" xfId="577"/>
    <cellStyle name="Normal 42 2" xfId="578"/>
    <cellStyle name="Normal 42 3" xfId="579"/>
    <cellStyle name="Normal 43" xfId="580"/>
    <cellStyle name="Normal 43 2" xfId="581"/>
    <cellStyle name="Normal 43 3" xfId="582"/>
    <cellStyle name="Normal 44" xfId="583"/>
    <cellStyle name="Normal 44 2" xfId="584"/>
    <cellStyle name="Normal 44 3" xfId="585"/>
    <cellStyle name="Normal 45" xfId="586"/>
    <cellStyle name="Normal 45 2" xfId="587"/>
    <cellStyle name="Normal 45 3" xfId="588"/>
    <cellStyle name="Normal 46" xfId="589"/>
    <cellStyle name="Normal 46 2" xfId="590"/>
    <cellStyle name="Normal 46 3" xfId="591"/>
    <cellStyle name="Normal 47" xfId="592"/>
    <cellStyle name="Normal 47 2" xfId="593"/>
    <cellStyle name="Normal 47 3" xfId="594"/>
    <cellStyle name="Normal 48" xfId="595"/>
    <cellStyle name="Normal 48 2" xfId="596"/>
    <cellStyle name="Normal 48 3" xfId="597"/>
    <cellStyle name="Normal 49" xfId="598"/>
    <cellStyle name="Normal 49 2" xfId="599"/>
    <cellStyle name="Normal 49 3" xfId="600"/>
    <cellStyle name="Normal 5" xfId="601"/>
    <cellStyle name="Normal 5 2" xfId="602"/>
    <cellStyle name="Normal 5 3" xfId="603"/>
    <cellStyle name="Normal 5 4" xfId="604"/>
    <cellStyle name="Normal 5 5" xfId="605"/>
    <cellStyle name="Normal 5 6" xfId="606"/>
    <cellStyle name="Normal 5 7" xfId="607"/>
    <cellStyle name="Normal 50" xfId="608"/>
    <cellStyle name="Normal 50 2" xfId="609"/>
    <cellStyle name="Normal 50 3" xfId="610"/>
    <cellStyle name="Normal 51" xfId="611"/>
    <cellStyle name="Normal 51 2" xfId="612"/>
    <cellStyle name="Normal 51 3" xfId="613"/>
    <cellStyle name="Normal 52" xfId="614"/>
    <cellStyle name="Normal 52 2" xfId="615"/>
    <cellStyle name="Normal 52 3" xfId="616"/>
    <cellStyle name="Normal 53" xfId="617"/>
    <cellStyle name="Normal 53 2" xfId="618"/>
    <cellStyle name="Normal 53 3" xfId="619"/>
    <cellStyle name="Normal 54" xfId="620"/>
    <cellStyle name="Normal 54 2" xfId="621"/>
    <cellStyle name="Normal 54 3" xfId="622"/>
    <cellStyle name="Normal 55" xfId="623"/>
    <cellStyle name="Normal 55 2" xfId="624"/>
    <cellStyle name="Normal 55 3" xfId="625"/>
    <cellStyle name="Normal 56" xfId="626"/>
    <cellStyle name="Normal 56 2" xfId="627"/>
    <cellStyle name="Normal 56 3" xfId="628"/>
    <cellStyle name="Normal 57" xfId="629"/>
    <cellStyle name="Normal 57 2" xfId="630"/>
    <cellStyle name="Normal 57 3" xfId="631"/>
    <cellStyle name="Normal 58" xfId="632"/>
    <cellStyle name="Normal 58 2" xfId="633"/>
    <cellStyle name="Normal 58 3" xfId="634"/>
    <cellStyle name="Normal 59" xfId="635"/>
    <cellStyle name="Normal 59 2" xfId="636"/>
    <cellStyle name="Normal 59 3" xfId="637"/>
    <cellStyle name="Normal 6" xfId="638"/>
    <cellStyle name="Normal 6 10" xfId="639"/>
    <cellStyle name="Normal 6 11" xfId="640"/>
    <cellStyle name="Normal 6 12" xfId="641"/>
    <cellStyle name="Normal 6 2" xfId="642"/>
    <cellStyle name="Normal 6 2 2" xfId="643"/>
    <cellStyle name="Normal 6 2 3" xfId="644"/>
    <cellStyle name="Normal 6 2 4" xfId="645"/>
    <cellStyle name="Normal 6 3" xfId="646"/>
    <cellStyle name="Normal 6 3 2" xfId="647"/>
    <cellStyle name="Normal 6 3 3" xfId="648"/>
    <cellStyle name="Normal 6 3 4" xfId="649"/>
    <cellStyle name="Normal 6 4" xfId="650"/>
    <cellStyle name="Normal 6 4 2" xfId="651"/>
    <cellStyle name="Normal 6 4 3" xfId="652"/>
    <cellStyle name="Normal 6 4 4" xfId="653"/>
    <cellStyle name="Normal 6 5" xfId="654"/>
    <cellStyle name="Normal 6 5 2" xfId="655"/>
    <cellStyle name="Normal 6 5 3" xfId="656"/>
    <cellStyle name="Normal 6 6" xfId="657"/>
    <cellStyle name="Normal 6 6 2" xfId="658"/>
    <cellStyle name="Normal 6 6 2 2" xfId="659"/>
    <cellStyle name="Normal 6 6 2 3" xfId="660"/>
    <cellStyle name="Normal 6 6 3" xfId="661"/>
    <cellStyle name="Normal 6 6 4" xfId="662"/>
    <cellStyle name="Normal 6 7" xfId="663"/>
    <cellStyle name="Normal 6 7 2" xfId="664"/>
    <cellStyle name="Normal 6 7 3" xfId="665"/>
    <cellStyle name="Normal 6 8" xfId="666"/>
    <cellStyle name="Normal 6 8 2" xfId="667"/>
    <cellStyle name="Normal 6 8 3" xfId="668"/>
    <cellStyle name="Normal 6 9" xfId="669"/>
    <cellStyle name="Normal 60" xfId="670"/>
    <cellStyle name="Normal 60 2" xfId="671"/>
    <cellStyle name="Normal 60 3" xfId="672"/>
    <cellStyle name="Normal 61" xfId="673"/>
    <cellStyle name="Normal 61 2" xfId="674"/>
    <cellStyle name="Normal 61 3" xfId="675"/>
    <cellStyle name="Normal 62" xfId="676"/>
    <cellStyle name="Normal 62 2" xfId="677"/>
    <cellStyle name="Normal 62 3" xfId="678"/>
    <cellStyle name="Normal 63" xfId="679"/>
    <cellStyle name="Normal 63 2" xfId="680"/>
    <cellStyle name="Normal 63 3" xfId="681"/>
    <cellStyle name="Normal 64" xfId="682"/>
    <cellStyle name="Normal 65" xfId="683"/>
    <cellStyle name="Normal 65 2" xfId="684"/>
    <cellStyle name="Normal 65 3" xfId="685"/>
    <cellStyle name="Normal 66" xfId="686"/>
    <cellStyle name="Normal 66 2" xfId="687"/>
    <cellStyle name="Normal 66 3" xfId="688"/>
    <cellStyle name="Normal 67" xfId="689"/>
    <cellStyle name="Normal 67 2" xfId="690"/>
    <cellStyle name="Normal 67 3" xfId="691"/>
    <cellStyle name="Normal 68" xfId="692"/>
    <cellStyle name="Normal 68 2" xfId="693"/>
    <cellStyle name="Normal 68 3" xfId="694"/>
    <cellStyle name="Normal 69" xfId="695"/>
    <cellStyle name="Normal 69 2" xfId="696"/>
    <cellStyle name="Normal 69 3" xfId="697"/>
    <cellStyle name="Normal 7" xfId="698"/>
    <cellStyle name="Normal 7 2" xfId="699"/>
    <cellStyle name="Normal 70" xfId="700"/>
    <cellStyle name="Normal 70 2" xfId="701"/>
    <cellStyle name="Normal 70 3" xfId="702"/>
    <cellStyle name="Normal 71" xfId="703"/>
    <cellStyle name="Normal 71 2" xfId="704"/>
    <cellStyle name="Normal 71 3" xfId="705"/>
    <cellStyle name="Normal 72" xfId="706"/>
    <cellStyle name="Normal 72 2" xfId="707"/>
    <cellStyle name="Normal 72 3" xfId="708"/>
    <cellStyle name="Normal 73" xfId="709"/>
    <cellStyle name="Normal 73 2" xfId="710"/>
    <cellStyle name="Normal 73 3" xfId="711"/>
    <cellStyle name="Normal 74" xfId="712"/>
    <cellStyle name="Normal 74 2" xfId="713"/>
    <cellStyle name="Normal 74 3" xfId="714"/>
    <cellStyle name="Normal 75" xfId="715"/>
    <cellStyle name="Normal 75 2" xfId="716"/>
    <cellStyle name="Normal 75 3" xfId="717"/>
    <cellStyle name="Normal 76" xfId="718"/>
    <cellStyle name="Normal 76 2" xfId="719"/>
    <cellStyle name="Normal 76 3" xfId="720"/>
    <cellStyle name="Normal 77" xfId="721"/>
    <cellStyle name="Normal 77 2" xfId="722"/>
    <cellStyle name="Normal 77 3" xfId="723"/>
    <cellStyle name="Normal 78" xfId="724"/>
    <cellStyle name="Normal 78 2" xfId="725"/>
    <cellStyle name="Normal 78 3" xfId="726"/>
    <cellStyle name="Normal 79" xfId="727"/>
    <cellStyle name="Normal 79 2" xfId="728"/>
    <cellStyle name="Normal 79 3" xfId="729"/>
    <cellStyle name="Normal 8" xfId="730"/>
    <cellStyle name="Normal 8 2" xfId="731"/>
    <cellStyle name="Normal 80" xfId="732"/>
    <cellStyle name="Normal 80 2" xfId="733"/>
    <cellStyle name="Normal 80 3" xfId="734"/>
    <cellStyle name="Normal 81" xfId="735"/>
    <cellStyle name="Normal 81 2" xfId="736"/>
    <cellStyle name="Normal 81 3" xfId="737"/>
    <cellStyle name="Normal 82" xfId="738"/>
    <cellStyle name="Normal 82 2" xfId="739"/>
    <cellStyle name="Normal 82 3" xfId="740"/>
    <cellStyle name="Normal 83" xfId="741"/>
    <cellStyle name="Normal 83 2" xfId="742"/>
    <cellStyle name="Normal 83 3" xfId="743"/>
    <cellStyle name="Normal 84" xfId="744"/>
    <cellStyle name="Normal 84 2" xfId="745"/>
    <cellStyle name="Normal 84 3" xfId="746"/>
    <cellStyle name="Normal 85" xfId="747"/>
    <cellStyle name="Normal 85 2" xfId="748"/>
    <cellStyle name="Normal 85 3" xfId="749"/>
    <cellStyle name="Normal 86" xfId="750"/>
    <cellStyle name="Normal 86 2" xfId="751"/>
    <cellStyle name="Normal 86 3" xfId="752"/>
    <cellStyle name="Normal 87" xfId="753"/>
    <cellStyle name="Normal 87 2" xfId="754"/>
    <cellStyle name="Normal 87 3" xfId="755"/>
    <cellStyle name="Normal 88" xfId="756"/>
    <cellStyle name="Normal 88 2" xfId="757"/>
    <cellStyle name="Normal 88 3" xfId="758"/>
    <cellStyle name="Normal 89" xfId="759"/>
    <cellStyle name="Normal 89 2" xfId="760"/>
    <cellStyle name="Normal 89 3" xfId="761"/>
    <cellStyle name="Normal 9" xfId="762"/>
    <cellStyle name="Normal 9 2" xfId="763"/>
    <cellStyle name="Normal 9 2 2" xfId="764"/>
    <cellStyle name="Normal 9 2 3" xfId="765"/>
    <cellStyle name="Normal 9 3" xfId="766"/>
    <cellStyle name="Normal 9 4" xfId="767"/>
    <cellStyle name="Normal 90" xfId="768"/>
    <cellStyle name="Normal 90 2" xfId="769"/>
    <cellStyle name="Normal 90 3" xfId="770"/>
    <cellStyle name="Normal 91" xfId="771"/>
    <cellStyle name="Normal 91 2" xfId="772"/>
    <cellStyle name="Normal 91 3" xfId="773"/>
    <cellStyle name="Normal 92" xfId="774"/>
    <cellStyle name="Normal 92 2" xfId="775"/>
    <cellStyle name="Normal 92 3" xfId="776"/>
    <cellStyle name="Normal 93" xfId="777"/>
    <cellStyle name="Normal 93 2" xfId="778"/>
    <cellStyle name="Normal 93 3" xfId="779"/>
    <cellStyle name="Normal 94" xfId="780"/>
    <cellStyle name="Normal 94 2" xfId="781"/>
    <cellStyle name="Normal 94 3" xfId="782"/>
    <cellStyle name="Normal 95" xfId="783"/>
    <cellStyle name="Normal 95 2" xfId="784"/>
    <cellStyle name="Normal 95 3" xfId="785"/>
    <cellStyle name="Normal 96" xfId="786"/>
    <cellStyle name="Normal 96 2" xfId="787"/>
    <cellStyle name="Normal 96 3" xfId="788"/>
    <cellStyle name="Normal 97" xfId="789"/>
    <cellStyle name="Normal 97 2" xfId="790"/>
    <cellStyle name="Normal 97 3" xfId="791"/>
    <cellStyle name="Normal 98" xfId="792"/>
    <cellStyle name="Normal 98 2" xfId="793"/>
    <cellStyle name="Normal 98 3" xfId="794"/>
    <cellStyle name="Normal 99" xfId="795"/>
    <cellStyle name="Normal_Sayfa2" xfId="7"/>
    <cellStyle name="Normal_TABLO-69" xfId="8"/>
    <cellStyle name="Not 2" xfId="797"/>
    <cellStyle name="Not 3" xfId="798"/>
    <cellStyle name="Not 3 2" xfId="799"/>
    <cellStyle name="Not 3_25.İL-EMOD-Öncelikli Yaşam" xfId="800"/>
    <cellStyle name="Not 4" xfId="801"/>
    <cellStyle name="Nötr" xfId="17" builtinId="28" customBuiltin="1"/>
    <cellStyle name="Nötr 2" xfId="802"/>
    <cellStyle name="Nötr 3" xfId="803"/>
    <cellStyle name="Nötr 4" xfId="804"/>
    <cellStyle name="Stil 1" xfId="805"/>
    <cellStyle name="Toplam 2" xfId="807"/>
    <cellStyle name="Toplam 3" xfId="808"/>
    <cellStyle name="Toplam 4" xfId="809"/>
    <cellStyle name="Toplam 5" xfId="806"/>
    <cellStyle name="Uyarı Metni" xfId="20" builtinId="11" customBuiltin="1"/>
    <cellStyle name="Uyarı Metni 2" xfId="810"/>
    <cellStyle name="Uyarı Metni 3" xfId="811"/>
    <cellStyle name="Uyarı Metni 4" xfId="812"/>
    <cellStyle name="Virgül" xfId="9" builtinId="3"/>
    <cellStyle name="Virgül 2" xfId="814"/>
    <cellStyle name="Virgül 2 2" xfId="10"/>
    <cellStyle name="Virgül 3" xfId="815"/>
    <cellStyle name="Virgül 3 2" xfId="816"/>
    <cellStyle name="Virgül 4" xfId="817"/>
    <cellStyle name="Virgül 4 2" xfId="818"/>
    <cellStyle name="Virgül 5" xfId="819"/>
    <cellStyle name="Virgül 6" xfId="820"/>
    <cellStyle name="Virgül 7" xfId="813"/>
    <cellStyle name="Virgül 7 2" xfId="876"/>
    <cellStyle name="Virgül 8" xfId="888"/>
    <cellStyle name="Virgül 8 2" xfId="893"/>
    <cellStyle name="Virgül 9" xfId="909"/>
    <cellStyle name="Vurgu1 2" xfId="822"/>
    <cellStyle name="Vurgu1 3" xfId="823"/>
    <cellStyle name="Vurgu1 4" xfId="824"/>
    <cellStyle name="Vurgu1 5" xfId="821"/>
    <cellStyle name="Vurgu2" xfId="22" builtinId="33" customBuiltin="1"/>
    <cellStyle name="Vurgu2 2" xfId="825"/>
    <cellStyle name="Vurgu2 3" xfId="826"/>
    <cellStyle name="Vurgu2 4" xfId="827"/>
    <cellStyle name="Vurgu3" xfId="25" builtinId="37" customBuiltin="1"/>
    <cellStyle name="Vurgu3 2" xfId="828"/>
    <cellStyle name="Vurgu3 3" xfId="829"/>
    <cellStyle name="Vurgu3 4" xfId="830"/>
    <cellStyle name="Vurgu4 2" xfId="832"/>
    <cellStyle name="Vurgu4 3" xfId="833"/>
    <cellStyle name="Vurgu4 4" xfId="834"/>
    <cellStyle name="Vurgu4 5" xfId="831"/>
    <cellStyle name="Vurgu5" xfId="26" builtinId="45" customBuiltin="1"/>
    <cellStyle name="Vurgu5 2" xfId="835"/>
    <cellStyle name="Vurgu5 3" xfId="836"/>
    <cellStyle name="Vurgu5 4" xfId="837"/>
    <cellStyle name="Vurgu6" xfId="28" builtinId="49" customBuiltin="1"/>
    <cellStyle name="Vurgu6 2" xfId="838"/>
    <cellStyle name="Vurgu6 3" xfId="839"/>
    <cellStyle name="Vurgu6 4" xfId="840"/>
    <cellStyle name="Yüzde" xfId="11" builtinId="5"/>
    <cellStyle name="Yüzde 2" xfId="841"/>
    <cellStyle name="Yüzde 2 2" xfId="842"/>
    <cellStyle name="Yüzde 2 3" xfId="843"/>
    <cellStyle name="Yüzde 3" xfId="844"/>
    <cellStyle name="Yüzde 4" xfId="845"/>
    <cellStyle name="Yüzde 4 2" xfId="84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30"/>
  <sheetViews>
    <sheetView zoomScaleNormal="100" workbookViewId="0">
      <pane ySplit="1" topLeftCell="A116" activePane="bottomLeft" state="frozen"/>
      <selection pane="bottomLeft" activeCell="O28" sqref="O28"/>
    </sheetView>
  </sheetViews>
  <sheetFormatPr defaultColWidth="8.85546875" defaultRowHeight="15"/>
  <cols>
    <col min="1" max="1" width="9.140625" style="5" customWidth="1"/>
    <col min="2" max="2" width="17.7109375" style="5" bestFit="1" customWidth="1"/>
    <col min="3" max="3" width="11.5703125" style="5" bestFit="1" customWidth="1"/>
    <col min="4" max="6" width="17.7109375" style="5" bestFit="1" customWidth="1"/>
    <col min="7" max="7" width="18" style="5" customWidth="1"/>
    <col min="8" max="8" width="17.7109375" style="5" bestFit="1" customWidth="1"/>
    <col min="9" max="9" width="11.42578125" style="5" bestFit="1" customWidth="1"/>
    <col min="10" max="10" width="9.85546875" style="5" bestFit="1" customWidth="1"/>
    <col min="11" max="11" width="9.140625" style="5" bestFit="1" customWidth="1"/>
    <col min="12" max="14" width="8.85546875" style="5"/>
    <col min="15" max="15" width="10.140625" style="5" bestFit="1" customWidth="1"/>
    <col min="16" max="16384" width="8.85546875" style="5"/>
  </cols>
  <sheetData>
    <row r="1" spans="1:53">
      <c r="A1" s="24" t="s">
        <v>0</v>
      </c>
      <c r="B1" s="26" t="s">
        <v>255</v>
      </c>
      <c r="C1" s="26" t="s">
        <v>256</v>
      </c>
      <c r="D1" s="26" t="s">
        <v>261</v>
      </c>
      <c r="E1" s="27" t="s">
        <v>282</v>
      </c>
      <c r="F1" s="26" t="s">
        <v>259</v>
      </c>
      <c r="G1" s="28" t="s">
        <v>260</v>
      </c>
      <c r="H1" s="26" t="s">
        <v>258</v>
      </c>
      <c r="I1" s="29" t="s">
        <v>257</v>
      </c>
    </row>
    <row r="2" spans="1:53">
      <c r="A2" s="31">
        <v>39722</v>
      </c>
      <c r="B2" s="35">
        <v>9119936</v>
      </c>
      <c r="C2" s="33">
        <f>(B2/$B$2)*100</f>
        <v>100</v>
      </c>
      <c r="D2" s="35">
        <v>1910373</v>
      </c>
      <c r="E2" s="33">
        <f t="shared" ref="E2:E65" si="0">(D2/$D$2)*100</f>
        <v>100</v>
      </c>
      <c r="F2" s="35">
        <v>1137405</v>
      </c>
      <c r="G2" s="33">
        <f>(F2/$F$2)*100</f>
        <v>100</v>
      </c>
      <c r="H2" s="35">
        <v>2187772</v>
      </c>
      <c r="I2" s="34">
        <f>(H2/$H$2)*100</f>
        <v>100</v>
      </c>
      <c r="J2" s="6"/>
      <c r="K2" s="15"/>
      <c r="O2" s="14"/>
      <c r="P2" s="7"/>
    </row>
    <row r="3" spans="1:53">
      <c r="A3" s="31">
        <v>39753</v>
      </c>
      <c r="B3" s="35">
        <v>9022823</v>
      </c>
      <c r="C3" s="33">
        <f t="shared" ref="C3:C66" si="1">(B3/$B$2)*100</f>
        <v>98.935157001101757</v>
      </c>
      <c r="D3" s="35">
        <v>1911654</v>
      </c>
      <c r="E3" s="33">
        <f t="shared" si="0"/>
        <v>100.06705496779948</v>
      </c>
      <c r="F3" s="35">
        <v>1140518</v>
      </c>
      <c r="G3" s="33">
        <f t="shared" ref="G3:G66" si="2">(F3/$F$2)*100</f>
        <v>100.27369318756291</v>
      </c>
      <c r="H3" s="35">
        <v>2199425</v>
      </c>
      <c r="I3" s="34">
        <f t="shared" ref="I3:I66" si="3">(H3/$H$2)*100</f>
        <v>100.53264234115804</v>
      </c>
      <c r="J3" s="6"/>
      <c r="K3" s="15"/>
      <c r="O3" s="14"/>
      <c r="P3" s="7"/>
    </row>
    <row r="4" spans="1:53">
      <c r="A4" s="31">
        <v>39783</v>
      </c>
      <c r="B4" s="35">
        <v>8802989</v>
      </c>
      <c r="C4" s="33">
        <f t="shared" si="1"/>
        <v>96.524679559154805</v>
      </c>
      <c r="D4" s="35">
        <v>1897864</v>
      </c>
      <c r="E4" s="33">
        <f t="shared" si="0"/>
        <v>99.345206407335112</v>
      </c>
      <c r="F4" s="35">
        <v>1141467</v>
      </c>
      <c r="G4" s="33">
        <f t="shared" si="2"/>
        <v>100.35712872723437</v>
      </c>
      <c r="H4" s="35">
        <v>2205676</v>
      </c>
      <c r="I4" s="34">
        <f t="shared" si="3"/>
        <v>100.81836681336081</v>
      </c>
      <c r="J4" s="6"/>
      <c r="K4" s="15"/>
      <c r="O4" s="14"/>
      <c r="P4" s="7"/>
    </row>
    <row r="5" spans="1:53">
      <c r="A5" s="31">
        <v>39814</v>
      </c>
      <c r="B5" s="35">
        <v>8481011</v>
      </c>
      <c r="C5" s="33">
        <f t="shared" si="1"/>
        <v>92.994194257503565</v>
      </c>
      <c r="D5" s="35">
        <v>1912296</v>
      </c>
      <c r="E5" s="33">
        <f t="shared" si="0"/>
        <v>100.10066097039687</v>
      </c>
      <c r="F5" s="35">
        <v>1144082</v>
      </c>
      <c r="G5" s="33">
        <f t="shared" si="2"/>
        <v>100.58703803834166</v>
      </c>
      <c r="H5" s="35">
        <v>2208984</v>
      </c>
      <c r="I5" s="34">
        <f t="shared" si="3"/>
        <v>100.96957086935933</v>
      </c>
      <c r="J5" s="6"/>
      <c r="K5" s="15"/>
      <c r="O5" s="14"/>
      <c r="P5" s="7"/>
    </row>
    <row r="6" spans="1:53">
      <c r="A6" s="31">
        <v>39845</v>
      </c>
      <c r="B6" s="35">
        <v>8362290</v>
      </c>
      <c r="C6" s="33">
        <f t="shared" si="1"/>
        <v>91.692419771366815</v>
      </c>
      <c r="D6" s="35">
        <v>1918636</v>
      </c>
      <c r="E6" s="33">
        <f t="shared" si="0"/>
        <v>100.43253333249579</v>
      </c>
      <c r="F6" s="35">
        <v>1146634</v>
      </c>
      <c r="G6" s="33">
        <f t="shared" si="2"/>
        <v>100.81140842531904</v>
      </c>
      <c r="H6" s="35">
        <v>2213460</v>
      </c>
      <c r="I6" s="34">
        <f t="shared" si="3"/>
        <v>101.17416257269953</v>
      </c>
      <c r="J6" s="6"/>
      <c r="K6" s="15"/>
      <c r="O6" s="14"/>
      <c r="P6" s="7"/>
    </row>
    <row r="7" spans="1:53">
      <c r="A7" s="31">
        <v>39873</v>
      </c>
      <c r="B7" s="35">
        <v>8410234</v>
      </c>
      <c r="C7" s="33">
        <f t="shared" si="1"/>
        <v>92.218125214913798</v>
      </c>
      <c r="D7" s="35">
        <v>1916016</v>
      </c>
      <c r="E7" s="33">
        <f t="shared" si="0"/>
        <v>100.29538734058741</v>
      </c>
      <c r="F7" s="35">
        <v>1150295</v>
      </c>
      <c r="G7" s="33">
        <f t="shared" si="2"/>
        <v>101.13328146086926</v>
      </c>
      <c r="H7" s="35">
        <v>2279020</v>
      </c>
      <c r="I7" s="34">
        <f t="shared" si="3"/>
        <v>104.17081853136432</v>
      </c>
      <c r="J7" s="6"/>
      <c r="K7" s="15"/>
      <c r="O7" s="14"/>
      <c r="P7" s="7"/>
    </row>
    <row r="8" spans="1:53">
      <c r="A8" s="31">
        <v>39904</v>
      </c>
      <c r="B8" s="35">
        <v>8503053</v>
      </c>
      <c r="C8" s="33">
        <f t="shared" si="1"/>
        <v>93.235884550067013</v>
      </c>
      <c r="D8" s="35">
        <v>1931510</v>
      </c>
      <c r="E8" s="33">
        <f t="shared" si="0"/>
        <v>101.10643314159067</v>
      </c>
      <c r="F8" s="35">
        <v>1149546</v>
      </c>
      <c r="G8" s="33">
        <f t="shared" si="2"/>
        <v>101.06742980732457</v>
      </c>
      <c r="H8" s="35">
        <v>2271908</v>
      </c>
      <c r="I8" s="34">
        <f t="shared" si="3"/>
        <v>103.84573895268794</v>
      </c>
      <c r="J8" s="6"/>
      <c r="K8" s="15"/>
      <c r="O8" s="14"/>
      <c r="P8" s="7"/>
    </row>
    <row r="9" spans="1:53">
      <c r="A9" s="31">
        <v>39934</v>
      </c>
      <c r="B9" s="35">
        <v>8674726</v>
      </c>
      <c r="C9" s="33">
        <f t="shared" si="1"/>
        <v>95.118277145804527</v>
      </c>
      <c r="D9" s="35">
        <v>1945342</v>
      </c>
      <c r="E9" s="33">
        <f t="shared" si="0"/>
        <v>101.83048022558945</v>
      </c>
      <c r="F9" s="35">
        <v>1153672</v>
      </c>
      <c r="G9" s="33">
        <f t="shared" si="2"/>
        <v>101.4301853781195</v>
      </c>
      <c r="H9" s="35">
        <v>2270276</v>
      </c>
      <c r="I9" s="34">
        <f t="shared" si="3"/>
        <v>103.77114251393655</v>
      </c>
      <c r="J9" s="6"/>
      <c r="K9" s="15"/>
      <c r="O9" s="14"/>
      <c r="P9" s="7"/>
    </row>
    <row r="10" spans="1:53">
      <c r="A10" s="31">
        <v>39965</v>
      </c>
      <c r="B10" s="35">
        <v>8922743</v>
      </c>
      <c r="C10" s="33">
        <f t="shared" si="1"/>
        <v>97.837780879164058</v>
      </c>
      <c r="D10" s="35">
        <v>1894680</v>
      </c>
      <c r="E10" s="33">
        <f t="shared" si="0"/>
        <v>99.178537385107518</v>
      </c>
      <c r="F10" s="35">
        <v>1158562</v>
      </c>
      <c r="G10" s="33">
        <f t="shared" si="2"/>
        <v>101.86011139391861</v>
      </c>
      <c r="H10" s="35">
        <v>2271485</v>
      </c>
      <c r="I10" s="34">
        <f t="shared" si="3"/>
        <v>103.82640421396745</v>
      </c>
      <c r="J10" s="6"/>
      <c r="K10" s="15"/>
      <c r="O10" s="14"/>
      <c r="P10" s="7"/>
    </row>
    <row r="11" spans="1:53">
      <c r="A11" s="31">
        <v>39995</v>
      </c>
      <c r="B11" s="35">
        <v>9013349</v>
      </c>
      <c r="C11" s="33">
        <f t="shared" si="1"/>
        <v>98.831274693155748</v>
      </c>
      <c r="D11" s="35">
        <v>1830370</v>
      </c>
      <c r="E11" s="33">
        <f t="shared" si="0"/>
        <v>95.812179087539448</v>
      </c>
      <c r="F11" s="35">
        <v>1049015</v>
      </c>
      <c r="G11" s="33">
        <f t="shared" si="2"/>
        <v>92.228801526281316</v>
      </c>
      <c r="H11" s="35">
        <v>2260614</v>
      </c>
      <c r="I11" s="34">
        <f t="shared" si="3"/>
        <v>103.32950599971112</v>
      </c>
      <c r="J11" s="6"/>
      <c r="K11" s="15"/>
      <c r="O11" s="14"/>
      <c r="P11" s="7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>
      <c r="A12" s="31">
        <v>40026</v>
      </c>
      <c r="B12" s="35">
        <v>8977653</v>
      </c>
      <c r="C12" s="33">
        <f t="shared" si="1"/>
        <v>98.439868437673255</v>
      </c>
      <c r="D12" s="35">
        <v>1786003</v>
      </c>
      <c r="E12" s="33">
        <f t="shared" si="0"/>
        <v>93.489753048226703</v>
      </c>
      <c r="F12" s="35">
        <v>1053385</v>
      </c>
      <c r="G12" s="33">
        <f t="shared" si="2"/>
        <v>92.613009438150883</v>
      </c>
      <c r="H12" s="35">
        <v>2248048</v>
      </c>
      <c r="I12" s="34">
        <f t="shared" si="3"/>
        <v>102.75513170476631</v>
      </c>
      <c r="J12" s="6"/>
      <c r="K12" s="15"/>
      <c r="O12" s="14"/>
      <c r="P12" s="7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>
      <c r="A13" s="31">
        <v>40057</v>
      </c>
      <c r="B13" s="35">
        <v>8950211</v>
      </c>
      <c r="C13" s="33">
        <f t="shared" si="1"/>
        <v>98.138967203278611</v>
      </c>
      <c r="D13" s="35">
        <v>1820914</v>
      </c>
      <c r="E13" s="33">
        <f t="shared" si="0"/>
        <v>95.317197217506731</v>
      </c>
      <c r="F13" s="35">
        <v>1059182</v>
      </c>
      <c r="G13" s="33">
        <f t="shared" si="2"/>
        <v>93.122678377534825</v>
      </c>
      <c r="H13" s="35">
        <v>2262750</v>
      </c>
      <c r="I13" s="34">
        <f t="shared" si="3"/>
        <v>103.42713957395927</v>
      </c>
      <c r="J13" s="6"/>
      <c r="K13" s="15"/>
      <c r="O13" s="14"/>
      <c r="P13" s="7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>
      <c r="A14" s="31">
        <v>40087</v>
      </c>
      <c r="B14" s="35">
        <v>9046769</v>
      </c>
      <c r="C14" s="33">
        <f t="shared" si="1"/>
        <v>99.197724633155318</v>
      </c>
      <c r="D14" s="35">
        <v>1831341</v>
      </c>
      <c r="E14" s="33">
        <f t="shared" si="0"/>
        <v>95.863006857823052</v>
      </c>
      <c r="F14" s="35">
        <v>1061647</v>
      </c>
      <c r="G14" s="33">
        <f t="shared" si="2"/>
        <v>93.339399774047067</v>
      </c>
      <c r="H14" s="35">
        <v>2279402</v>
      </c>
      <c r="I14" s="34">
        <f t="shared" si="3"/>
        <v>104.1882792173956</v>
      </c>
      <c r="J14" s="6"/>
      <c r="K14" s="15"/>
      <c r="O14" s="14"/>
      <c r="P14" s="7"/>
    </row>
    <row r="15" spans="1:53">
      <c r="A15" s="31">
        <v>40118</v>
      </c>
      <c r="B15" s="35">
        <v>8975981</v>
      </c>
      <c r="C15" s="33">
        <f t="shared" si="1"/>
        <v>98.42153497568404</v>
      </c>
      <c r="D15" s="35">
        <v>1833978</v>
      </c>
      <c r="E15" s="33">
        <f t="shared" si="0"/>
        <v>96.001042728304881</v>
      </c>
      <c r="F15" s="35">
        <v>1066653</v>
      </c>
      <c r="G15" s="33">
        <f t="shared" si="2"/>
        <v>93.779524443799701</v>
      </c>
      <c r="H15" s="35">
        <v>2266276</v>
      </c>
      <c r="I15" s="34">
        <f t="shared" si="3"/>
        <v>103.58830810523216</v>
      </c>
      <c r="J15" s="6"/>
      <c r="K15" s="15"/>
      <c r="O15" s="14"/>
      <c r="P15" s="7"/>
    </row>
    <row r="16" spans="1:53">
      <c r="A16" s="31">
        <v>40148</v>
      </c>
      <c r="B16" s="35">
        <v>9030202</v>
      </c>
      <c r="C16" s="33">
        <f t="shared" si="1"/>
        <v>99.016067656615135</v>
      </c>
      <c r="D16" s="35">
        <v>1832133</v>
      </c>
      <c r="E16" s="33">
        <f t="shared" si="0"/>
        <v>95.904464730186206</v>
      </c>
      <c r="F16" s="35">
        <v>1016692</v>
      </c>
      <c r="G16" s="33">
        <f t="shared" si="2"/>
        <v>89.386981769906058</v>
      </c>
      <c r="H16" s="35">
        <v>2241418</v>
      </c>
      <c r="I16" s="34">
        <f t="shared" si="3"/>
        <v>102.4520836723388</v>
      </c>
      <c r="J16" s="6"/>
      <c r="K16" s="15"/>
      <c r="O16" s="14"/>
      <c r="P16" s="7"/>
    </row>
    <row r="17" spans="1:16">
      <c r="A17" s="31">
        <v>40179</v>
      </c>
      <c r="B17" s="35">
        <v>8874966</v>
      </c>
      <c r="C17" s="33">
        <f t="shared" si="1"/>
        <v>97.31390658881817</v>
      </c>
      <c r="D17" s="35">
        <v>1829450</v>
      </c>
      <c r="E17" s="33">
        <f t="shared" si="0"/>
        <v>95.76402095297621</v>
      </c>
      <c r="F17" s="35">
        <v>1023665</v>
      </c>
      <c r="G17" s="33">
        <f t="shared" si="2"/>
        <v>90.000043959715313</v>
      </c>
      <c r="H17" s="35">
        <v>2224741</v>
      </c>
      <c r="I17" s="34">
        <f t="shared" si="3"/>
        <v>101.68980131384806</v>
      </c>
      <c r="J17" s="6"/>
      <c r="K17" s="15"/>
      <c r="O17" s="14"/>
      <c r="P17" s="7"/>
    </row>
    <row r="18" spans="1:16">
      <c r="A18" s="31">
        <v>40210</v>
      </c>
      <c r="B18" s="35">
        <v>8900113</v>
      </c>
      <c r="C18" s="33">
        <f t="shared" si="1"/>
        <v>97.589643172934544</v>
      </c>
      <c r="D18" s="35">
        <v>1836308</v>
      </c>
      <c r="E18" s="33">
        <f t="shared" si="0"/>
        <v>96.123008438666176</v>
      </c>
      <c r="F18" s="35">
        <v>1036251</v>
      </c>
      <c r="G18" s="33">
        <f t="shared" si="2"/>
        <v>91.106597913671919</v>
      </c>
      <c r="H18" s="35">
        <v>2232394</v>
      </c>
      <c r="I18" s="34">
        <f t="shared" si="3"/>
        <v>102.03960924630171</v>
      </c>
      <c r="J18" s="6"/>
      <c r="K18" s="15"/>
      <c r="O18" s="14"/>
      <c r="P18" s="7"/>
    </row>
    <row r="19" spans="1:16">
      <c r="A19" s="31">
        <v>40238</v>
      </c>
      <c r="B19" s="35">
        <v>9136036</v>
      </c>
      <c r="C19" s="33">
        <f t="shared" si="1"/>
        <v>100.17653632657071</v>
      </c>
      <c r="D19" s="35">
        <v>1836519</v>
      </c>
      <c r="E19" s="33">
        <f t="shared" si="0"/>
        <v>96.134053402136658</v>
      </c>
      <c r="F19" s="35">
        <v>1044023</v>
      </c>
      <c r="G19" s="33">
        <f t="shared" si="2"/>
        <v>91.789907728557552</v>
      </c>
      <c r="H19" s="35">
        <v>2233661</v>
      </c>
      <c r="I19" s="34">
        <f t="shared" si="3"/>
        <v>102.09752204525884</v>
      </c>
      <c r="J19" s="6"/>
      <c r="K19" s="15"/>
      <c r="O19" s="14"/>
      <c r="P19" s="7"/>
    </row>
    <row r="20" spans="1:16">
      <c r="A20" s="31">
        <v>40269</v>
      </c>
      <c r="B20" s="35">
        <v>9361665</v>
      </c>
      <c r="C20" s="33">
        <f t="shared" si="1"/>
        <v>102.65055588109391</v>
      </c>
      <c r="D20" s="35">
        <v>1840882</v>
      </c>
      <c r="E20" s="33">
        <f t="shared" si="0"/>
        <v>96.362438120723027</v>
      </c>
      <c r="F20" s="35">
        <v>1049270</v>
      </c>
      <c r="G20" s="33">
        <f t="shared" si="2"/>
        <v>92.251220981092928</v>
      </c>
      <c r="H20" s="35">
        <v>2228659</v>
      </c>
      <c r="I20" s="34">
        <f t="shared" si="3"/>
        <v>101.86888761717401</v>
      </c>
      <c r="J20" s="6"/>
      <c r="K20" s="15"/>
      <c r="O20" s="14"/>
      <c r="P20" s="7"/>
    </row>
    <row r="21" spans="1:16">
      <c r="A21" s="31">
        <v>40299</v>
      </c>
      <c r="B21" s="35">
        <v>9604589</v>
      </c>
      <c r="C21" s="33">
        <f t="shared" si="1"/>
        <v>105.31421492431525</v>
      </c>
      <c r="D21" s="35">
        <v>1850444</v>
      </c>
      <c r="E21" s="33">
        <f t="shared" si="0"/>
        <v>96.862968645390197</v>
      </c>
      <c r="F21" s="35">
        <v>1047511</v>
      </c>
      <c r="G21" s="33">
        <f t="shared" si="2"/>
        <v>92.096570702608133</v>
      </c>
      <c r="H21" s="35">
        <v>2220134</v>
      </c>
      <c r="I21" s="34">
        <f t="shared" si="3"/>
        <v>101.47922178362279</v>
      </c>
      <c r="J21" s="6"/>
      <c r="K21" s="15"/>
      <c r="O21" s="14"/>
      <c r="P21" s="7"/>
    </row>
    <row r="22" spans="1:16">
      <c r="A22" s="31">
        <v>40330</v>
      </c>
      <c r="B22" s="35">
        <v>9743072</v>
      </c>
      <c r="C22" s="33">
        <f t="shared" si="1"/>
        <v>106.83267952757562</v>
      </c>
      <c r="D22" s="35">
        <v>1849129</v>
      </c>
      <c r="E22" s="33">
        <f t="shared" si="0"/>
        <v>96.794133920443798</v>
      </c>
      <c r="F22" s="35">
        <v>1054916</v>
      </c>
      <c r="G22" s="33">
        <f t="shared" si="2"/>
        <v>92.747614086451179</v>
      </c>
      <c r="H22" s="35">
        <v>2250200</v>
      </c>
      <c r="I22" s="34">
        <f t="shared" si="3"/>
        <v>102.85349661664927</v>
      </c>
      <c r="J22" s="6"/>
      <c r="K22" s="15"/>
      <c r="O22" s="14"/>
      <c r="P22" s="7"/>
    </row>
    <row r="23" spans="1:16">
      <c r="A23" s="31">
        <v>40360</v>
      </c>
      <c r="B23" s="35">
        <v>9976855</v>
      </c>
      <c r="C23" s="33">
        <f t="shared" si="1"/>
        <v>109.39610760426388</v>
      </c>
      <c r="D23" s="35">
        <v>1859828.0926363636</v>
      </c>
      <c r="E23" s="33">
        <f t="shared" si="0"/>
        <v>97.354186467059762</v>
      </c>
      <c r="F23" s="35">
        <v>1068099</v>
      </c>
      <c r="G23" s="33">
        <f t="shared" si="2"/>
        <v>93.906655940496137</v>
      </c>
      <c r="H23" s="35">
        <v>2238882</v>
      </c>
      <c r="I23" s="34">
        <f t="shared" si="3"/>
        <v>102.33616665722023</v>
      </c>
      <c r="J23" s="6"/>
      <c r="K23" s="15"/>
      <c r="O23" s="14"/>
      <c r="P23" s="7"/>
    </row>
    <row r="24" spans="1:16">
      <c r="A24" s="31">
        <v>40391</v>
      </c>
      <c r="B24" s="35">
        <v>9937919</v>
      </c>
      <c r="C24" s="33">
        <f t="shared" si="1"/>
        <v>108.96917478368269</v>
      </c>
      <c r="D24" s="35">
        <v>1861234</v>
      </c>
      <c r="E24" s="33">
        <f t="shared" si="0"/>
        <v>97.427779810539619</v>
      </c>
      <c r="F24" s="35">
        <v>1075781</v>
      </c>
      <c r="G24" s="33">
        <f t="shared" si="2"/>
        <v>94.582053006624733</v>
      </c>
      <c r="H24" s="35">
        <v>2244534</v>
      </c>
      <c r="I24" s="34">
        <f t="shared" si="3"/>
        <v>102.59451167671952</v>
      </c>
      <c r="J24" s="6"/>
      <c r="K24" s="15"/>
      <c r="O24" s="7"/>
    </row>
    <row r="25" spans="1:16">
      <c r="A25" s="31">
        <v>40422</v>
      </c>
      <c r="B25" s="35">
        <v>9959685</v>
      </c>
      <c r="C25" s="33">
        <f t="shared" si="1"/>
        <v>109.20783873921923</v>
      </c>
      <c r="D25" s="35">
        <v>1817693.7794000001</v>
      </c>
      <c r="E25" s="33">
        <f t="shared" si="0"/>
        <v>95.14863219905223</v>
      </c>
      <c r="F25" s="35">
        <v>1083929</v>
      </c>
      <c r="G25" s="33">
        <f t="shared" si="2"/>
        <v>95.298420527428661</v>
      </c>
      <c r="H25" s="35">
        <v>2246537</v>
      </c>
      <c r="I25" s="34">
        <f t="shared" si="3"/>
        <v>102.68606600687824</v>
      </c>
      <c r="J25" s="6"/>
      <c r="K25" s="15"/>
      <c r="M25" s="11"/>
      <c r="N25" s="11"/>
      <c r="O25" s="17"/>
    </row>
    <row r="26" spans="1:16">
      <c r="A26" s="31">
        <v>40452</v>
      </c>
      <c r="B26" s="35">
        <v>9992591</v>
      </c>
      <c r="C26" s="33">
        <f t="shared" si="1"/>
        <v>109.56865267475561</v>
      </c>
      <c r="D26" s="35">
        <v>1824281.3330515001</v>
      </c>
      <c r="E26" s="33">
        <f t="shared" si="0"/>
        <v>95.493462954695246</v>
      </c>
      <c r="F26" s="35">
        <v>1089543</v>
      </c>
      <c r="G26" s="33">
        <f t="shared" si="2"/>
        <v>95.792000211006638</v>
      </c>
      <c r="H26" s="35">
        <v>2263441</v>
      </c>
      <c r="I26" s="34">
        <f t="shared" si="3"/>
        <v>103.45872421806294</v>
      </c>
      <c r="J26" s="6"/>
      <c r="K26" s="15"/>
      <c r="O26" s="14"/>
      <c r="P26" s="7"/>
    </row>
    <row r="27" spans="1:16">
      <c r="A27" s="31">
        <v>40483</v>
      </c>
      <c r="B27" s="35">
        <v>9914876</v>
      </c>
      <c r="C27" s="33">
        <f t="shared" si="1"/>
        <v>108.71650853690203</v>
      </c>
      <c r="D27" s="35">
        <v>1832451.5024645755</v>
      </c>
      <c r="E27" s="33">
        <f t="shared" si="0"/>
        <v>95.921136995998964</v>
      </c>
      <c r="F27" s="35">
        <v>1095643</v>
      </c>
      <c r="G27" s="33">
        <f t="shared" si="2"/>
        <v>96.328308737872618</v>
      </c>
      <c r="H27" s="35">
        <v>2260299</v>
      </c>
      <c r="I27" s="34">
        <f t="shared" si="3"/>
        <v>103.31510779002566</v>
      </c>
      <c r="J27" s="6"/>
      <c r="K27" s="15"/>
      <c r="O27" s="14"/>
      <c r="P27" s="7"/>
    </row>
    <row r="28" spans="1:16">
      <c r="A28" s="31">
        <v>40513</v>
      </c>
      <c r="B28" s="35">
        <v>10030810</v>
      </c>
      <c r="C28" s="33">
        <f t="shared" si="1"/>
        <v>109.98772359806033</v>
      </c>
      <c r="D28" s="35">
        <v>1862191.7550279992</v>
      </c>
      <c r="E28" s="33">
        <f t="shared" si="0"/>
        <v>97.477914262188548</v>
      </c>
      <c r="F28" s="35">
        <v>1101131</v>
      </c>
      <c r="G28" s="33">
        <f t="shared" si="2"/>
        <v>96.810810573190736</v>
      </c>
      <c r="H28" s="35">
        <v>2282511</v>
      </c>
      <c r="I28" s="34">
        <f t="shared" si="3"/>
        <v>104.33038726156107</v>
      </c>
      <c r="J28" s="6"/>
      <c r="K28" s="15"/>
      <c r="O28" s="14"/>
      <c r="P28" s="7"/>
    </row>
    <row r="29" spans="1:16">
      <c r="A29" s="31">
        <v>40544</v>
      </c>
      <c r="B29" s="35">
        <v>9960858</v>
      </c>
      <c r="C29" s="33">
        <f t="shared" si="1"/>
        <v>109.22070067158367</v>
      </c>
      <c r="D29" s="35">
        <v>1876534.0000000005</v>
      </c>
      <c r="E29" s="33">
        <f t="shared" si="0"/>
        <v>98.228670526645871</v>
      </c>
      <c r="F29" s="35">
        <v>1115031</v>
      </c>
      <c r="G29" s="33">
        <f t="shared" si="2"/>
        <v>98.032890659000088</v>
      </c>
      <c r="H29" s="35">
        <v>2287486</v>
      </c>
      <c r="I29" s="34">
        <f t="shared" si="3"/>
        <v>104.55778755738716</v>
      </c>
      <c r="J29" s="6"/>
      <c r="K29" s="15"/>
      <c r="O29" s="14"/>
      <c r="P29" s="7"/>
    </row>
    <row r="30" spans="1:16">
      <c r="A30" s="31">
        <v>40575</v>
      </c>
      <c r="B30" s="35">
        <v>9970036</v>
      </c>
      <c r="C30" s="33">
        <f t="shared" si="1"/>
        <v>109.32133734271821</v>
      </c>
      <c r="D30" s="35">
        <v>1883401.7738148256</v>
      </c>
      <c r="E30" s="33">
        <f t="shared" si="0"/>
        <v>98.588169630476642</v>
      </c>
      <c r="F30" s="35">
        <v>1144364</v>
      </c>
      <c r="G30" s="33">
        <f t="shared" si="2"/>
        <v>100.61183131778037</v>
      </c>
      <c r="H30" s="35">
        <v>2301439</v>
      </c>
      <c r="I30" s="34">
        <f t="shared" si="3"/>
        <v>105.19555968355021</v>
      </c>
      <c r="J30" s="6"/>
      <c r="K30" s="15"/>
      <c r="O30" s="14"/>
      <c r="P30" s="7"/>
    </row>
    <row r="31" spans="1:16">
      <c r="A31" s="31">
        <v>40603</v>
      </c>
      <c r="B31" s="35">
        <v>10252034</v>
      </c>
      <c r="C31" s="33">
        <f t="shared" si="1"/>
        <v>112.41344237503421</v>
      </c>
      <c r="D31" s="35">
        <v>1901118.7959576449</v>
      </c>
      <c r="E31" s="33">
        <f t="shared" si="0"/>
        <v>99.515581300491846</v>
      </c>
      <c r="F31" s="35">
        <v>1157888</v>
      </c>
      <c r="G31" s="33">
        <f t="shared" si="2"/>
        <v>101.80085369767144</v>
      </c>
      <c r="H31" s="35">
        <v>2306478</v>
      </c>
      <c r="I31" s="34">
        <f t="shared" si="3"/>
        <v>105.42588532991554</v>
      </c>
      <c r="J31" s="6"/>
      <c r="K31" s="15"/>
      <c r="O31" s="14"/>
      <c r="P31" s="7"/>
    </row>
    <row r="32" spans="1:16">
      <c r="A32" s="31">
        <v>40634</v>
      </c>
      <c r="B32" s="35">
        <v>10511792</v>
      </c>
      <c r="C32" s="33">
        <f t="shared" si="1"/>
        <v>115.26168604691962</v>
      </c>
      <c r="D32" s="35">
        <v>1906281.7196028521</v>
      </c>
      <c r="E32" s="33">
        <f t="shared" si="0"/>
        <v>99.785838660976268</v>
      </c>
      <c r="F32" s="35">
        <v>1195761</v>
      </c>
      <c r="G32" s="33">
        <f t="shared" si="2"/>
        <v>105.13062629406411</v>
      </c>
      <c r="H32" s="35">
        <v>2305863</v>
      </c>
      <c r="I32" s="34">
        <f t="shared" si="3"/>
        <v>105.39777453957726</v>
      </c>
      <c r="J32" s="6"/>
      <c r="K32" s="15"/>
      <c r="O32" s="14"/>
      <c r="P32" s="7"/>
    </row>
    <row r="33" spans="1:16">
      <c r="A33" s="31">
        <v>40664</v>
      </c>
      <c r="B33" s="35">
        <v>10771209</v>
      </c>
      <c r="C33" s="33">
        <f t="shared" si="1"/>
        <v>118.10619065747829</v>
      </c>
      <c r="D33" s="35">
        <v>1885039.9718485156</v>
      </c>
      <c r="E33" s="33">
        <f t="shared" si="0"/>
        <v>98.673922414550219</v>
      </c>
      <c r="F33" s="35">
        <v>1218210</v>
      </c>
      <c r="G33" s="33">
        <f t="shared" si="2"/>
        <v>107.10432959236155</v>
      </c>
      <c r="H33" s="35">
        <v>2312096</v>
      </c>
      <c r="I33" s="34">
        <f t="shared" si="3"/>
        <v>105.68267625694085</v>
      </c>
      <c r="J33" s="6"/>
      <c r="K33" s="15"/>
      <c r="O33" s="14"/>
      <c r="P33" s="7"/>
    </row>
    <row r="34" spans="1:16">
      <c r="A34" s="31">
        <v>40695</v>
      </c>
      <c r="B34" s="35">
        <v>11045909</v>
      </c>
      <c r="C34" s="33">
        <f t="shared" si="1"/>
        <v>121.1182731984084</v>
      </c>
      <c r="D34" s="35">
        <v>1889623.9999999995</v>
      </c>
      <c r="E34" s="33">
        <f t="shared" si="0"/>
        <v>98.913877028203373</v>
      </c>
      <c r="F34" s="35">
        <v>1199684</v>
      </c>
      <c r="G34" s="33">
        <f t="shared" si="2"/>
        <v>105.47553422044038</v>
      </c>
      <c r="H34" s="35">
        <v>2370551</v>
      </c>
      <c r="I34" s="34">
        <f t="shared" si="3"/>
        <v>108.3545725971445</v>
      </c>
      <c r="J34" s="6"/>
      <c r="K34" s="15"/>
      <c r="O34" s="14"/>
      <c r="P34" s="7"/>
    </row>
    <row r="35" spans="1:16">
      <c r="A35" s="31">
        <v>40725</v>
      </c>
      <c r="B35" s="35">
        <v>11112453</v>
      </c>
      <c r="C35" s="33">
        <f t="shared" si="1"/>
        <v>121.84792744159607</v>
      </c>
      <c r="D35" s="35">
        <v>1868398.0000000002</v>
      </c>
      <c r="E35" s="33">
        <f t="shared" si="0"/>
        <v>97.802785110551724</v>
      </c>
      <c r="F35" s="35">
        <v>1184844</v>
      </c>
      <c r="G35" s="33">
        <f t="shared" si="2"/>
        <v>104.1708098698353</v>
      </c>
      <c r="H35" s="35">
        <v>2376533</v>
      </c>
      <c r="I35" s="34">
        <f t="shared" si="3"/>
        <v>108.62800145536188</v>
      </c>
      <c r="J35" s="6"/>
      <c r="K35" s="15"/>
      <c r="O35" s="14"/>
      <c r="P35" s="7"/>
    </row>
    <row r="36" spans="1:16">
      <c r="A36" s="31">
        <v>40756</v>
      </c>
      <c r="B36" s="35">
        <v>10886860</v>
      </c>
      <c r="C36" s="33">
        <f t="shared" si="1"/>
        <v>119.37430262668509</v>
      </c>
      <c r="D36" s="35">
        <v>1876833</v>
      </c>
      <c r="E36" s="33">
        <f t="shared" si="0"/>
        <v>98.244321920378894</v>
      </c>
      <c r="F36" s="35">
        <v>1166692</v>
      </c>
      <c r="G36" s="33">
        <f t="shared" si="2"/>
        <v>102.57489636497115</v>
      </c>
      <c r="H36" s="35">
        <v>2509484</v>
      </c>
      <c r="I36" s="34">
        <f t="shared" si="3"/>
        <v>114.70500582327591</v>
      </c>
      <c r="J36" s="6"/>
      <c r="K36" s="15"/>
      <c r="O36" s="14"/>
      <c r="P36" s="7"/>
    </row>
    <row r="37" spans="1:16">
      <c r="A37" s="31">
        <v>40787</v>
      </c>
      <c r="B37" s="35">
        <v>11061597</v>
      </c>
      <c r="C37" s="33">
        <f t="shared" si="1"/>
        <v>121.29029194941718</v>
      </c>
      <c r="D37" s="35">
        <v>1864766</v>
      </c>
      <c r="E37" s="33">
        <f t="shared" si="0"/>
        <v>97.612665170623742</v>
      </c>
      <c r="F37" s="35">
        <v>1155959</v>
      </c>
      <c r="G37" s="33">
        <f t="shared" si="2"/>
        <v>101.63125711597891</v>
      </c>
      <c r="H37" s="35">
        <v>2537648</v>
      </c>
      <c r="I37" s="34">
        <f t="shared" si="3"/>
        <v>115.99234289496346</v>
      </c>
      <c r="J37" s="6"/>
      <c r="K37" s="15"/>
      <c r="O37" s="14"/>
      <c r="P37" s="7"/>
    </row>
    <row r="38" spans="1:16">
      <c r="A38" s="31">
        <v>40817</v>
      </c>
      <c r="B38" s="35">
        <v>11078121</v>
      </c>
      <c r="C38" s="33">
        <f t="shared" si="1"/>
        <v>121.47147743142057</v>
      </c>
      <c r="D38" s="35">
        <v>1869097</v>
      </c>
      <c r="E38" s="33">
        <f t="shared" si="0"/>
        <v>97.839374823660094</v>
      </c>
      <c r="F38" s="35">
        <v>1154076</v>
      </c>
      <c r="G38" s="33">
        <f t="shared" si="2"/>
        <v>101.46570482809554</v>
      </c>
      <c r="H38" s="35">
        <v>2579366</v>
      </c>
      <c r="I38" s="34">
        <f t="shared" si="3"/>
        <v>117.8992143605458</v>
      </c>
      <c r="J38" s="6"/>
      <c r="K38" s="15"/>
      <c r="O38" s="14"/>
      <c r="P38" s="7"/>
    </row>
    <row r="39" spans="1:16">
      <c r="A39" s="31">
        <v>40848</v>
      </c>
      <c r="B39" s="35">
        <v>10984191</v>
      </c>
      <c r="C39" s="33">
        <f t="shared" si="1"/>
        <v>120.44153599323504</v>
      </c>
      <c r="D39" s="35">
        <v>1878909</v>
      </c>
      <c r="E39" s="33">
        <f t="shared" si="0"/>
        <v>98.352991797936838</v>
      </c>
      <c r="F39" s="35">
        <v>1142647</v>
      </c>
      <c r="G39" s="33">
        <f t="shared" si="2"/>
        <v>100.46087365538222</v>
      </c>
      <c r="H39" s="35">
        <v>2543634</v>
      </c>
      <c r="I39" s="34">
        <f t="shared" si="3"/>
        <v>116.26595458758958</v>
      </c>
      <c r="J39" s="6"/>
      <c r="K39" s="15"/>
      <c r="O39" s="7"/>
    </row>
    <row r="40" spans="1:16">
      <c r="A40" s="31">
        <v>40878</v>
      </c>
      <c r="B40" s="35">
        <v>11030939</v>
      </c>
      <c r="C40" s="33">
        <f t="shared" si="1"/>
        <v>120.95412730966532</v>
      </c>
      <c r="D40" s="35">
        <v>1880740</v>
      </c>
      <c r="E40" s="33">
        <f t="shared" si="0"/>
        <v>98.448836954877393</v>
      </c>
      <c r="F40" s="35">
        <v>1121777</v>
      </c>
      <c r="G40" s="33">
        <f t="shared" si="2"/>
        <v>98.625995138055487</v>
      </c>
      <c r="H40" s="35">
        <v>2554200</v>
      </c>
      <c r="I40" s="34">
        <f t="shared" si="3"/>
        <v>116.74891167818218</v>
      </c>
      <c r="J40" s="6"/>
      <c r="K40" s="15"/>
      <c r="O40" s="7"/>
    </row>
    <row r="41" spans="1:16">
      <c r="A41" s="31">
        <v>40909</v>
      </c>
      <c r="B41" s="35">
        <v>10957242</v>
      </c>
      <c r="C41" s="33">
        <f t="shared" si="1"/>
        <v>120.14604049852981</v>
      </c>
      <c r="D41" s="35">
        <v>1900471</v>
      </c>
      <c r="E41" s="33">
        <f t="shared" si="0"/>
        <v>99.481671903863798</v>
      </c>
      <c r="F41" s="35">
        <v>1139504</v>
      </c>
      <c r="G41" s="33">
        <f t="shared" si="2"/>
        <v>100.18454288490028</v>
      </c>
      <c r="H41" s="35">
        <v>2563237</v>
      </c>
      <c r="I41" s="34">
        <f t="shared" si="3"/>
        <v>117.16198031604756</v>
      </c>
      <c r="J41" s="6"/>
      <c r="K41" s="15"/>
    </row>
    <row r="42" spans="1:16">
      <c r="A42" s="31">
        <v>40940</v>
      </c>
      <c r="B42" s="35">
        <v>10845430</v>
      </c>
      <c r="C42" s="33">
        <f t="shared" si="1"/>
        <v>118.92002312296927</v>
      </c>
      <c r="D42" s="35">
        <v>1921116</v>
      </c>
      <c r="E42" s="33">
        <f t="shared" si="0"/>
        <v>100.56235091262282</v>
      </c>
      <c r="F42" s="35">
        <v>1138592</v>
      </c>
      <c r="G42" s="33">
        <f t="shared" si="2"/>
        <v>100.10436036416228</v>
      </c>
      <c r="H42" s="35">
        <v>2576419</v>
      </c>
      <c r="I42" s="34">
        <f t="shared" si="3"/>
        <v>117.76451110993284</v>
      </c>
      <c r="J42" s="6"/>
      <c r="K42" s="15"/>
    </row>
    <row r="43" spans="1:16">
      <c r="A43" s="31">
        <v>40969</v>
      </c>
      <c r="B43" s="35">
        <v>11257343</v>
      </c>
      <c r="C43" s="33">
        <f t="shared" si="1"/>
        <v>123.43664473084021</v>
      </c>
      <c r="D43" s="35">
        <v>1932074</v>
      </c>
      <c r="E43" s="33">
        <f t="shared" si="0"/>
        <v>101.1359561719099</v>
      </c>
      <c r="F43" s="35">
        <v>1136096</v>
      </c>
      <c r="G43" s="33">
        <f t="shared" si="2"/>
        <v>99.8849134653004</v>
      </c>
      <c r="H43" s="35">
        <v>2574644</v>
      </c>
      <c r="I43" s="34">
        <f t="shared" si="3"/>
        <v>117.68337834107028</v>
      </c>
      <c r="J43" s="6"/>
      <c r="K43" s="15"/>
    </row>
    <row r="44" spans="1:16">
      <c r="A44" s="31">
        <v>41000</v>
      </c>
      <c r="B44" s="35">
        <v>11521869</v>
      </c>
      <c r="C44" s="33">
        <f t="shared" si="1"/>
        <v>126.3371694713647</v>
      </c>
      <c r="D44" s="35">
        <v>1937480</v>
      </c>
      <c r="E44" s="33">
        <f t="shared" si="0"/>
        <v>101.4189375582674</v>
      </c>
      <c r="F44" s="35">
        <v>1121103</v>
      </c>
      <c r="G44" s="33">
        <f t="shared" si="2"/>
        <v>98.566737441808328</v>
      </c>
      <c r="H44" s="35">
        <v>2569269</v>
      </c>
      <c r="I44" s="34">
        <f t="shared" si="3"/>
        <v>117.43769460437376</v>
      </c>
      <c r="J44" s="6"/>
      <c r="K44" s="15"/>
    </row>
    <row r="45" spans="1:16">
      <c r="A45" s="31">
        <v>41030</v>
      </c>
      <c r="B45" s="35">
        <v>11820778</v>
      </c>
      <c r="C45" s="33">
        <f t="shared" si="1"/>
        <v>129.61470343651536</v>
      </c>
      <c r="D45" s="35">
        <v>1931182</v>
      </c>
      <c r="E45" s="33">
        <f t="shared" si="0"/>
        <v>101.0892637197029</v>
      </c>
      <c r="F45" s="35">
        <v>1113613</v>
      </c>
      <c r="G45" s="33">
        <f t="shared" si="2"/>
        <v>97.908220906361407</v>
      </c>
      <c r="H45" s="35">
        <v>2574350</v>
      </c>
      <c r="I45" s="34">
        <f t="shared" si="3"/>
        <v>117.66994001203051</v>
      </c>
      <c r="J45" s="6"/>
      <c r="K45" s="15"/>
    </row>
    <row r="46" spans="1:16">
      <c r="A46" s="31">
        <v>41061</v>
      </c>
      <c r="B46" s="35">
        <v>12087084</v>
      </c>
      <c r="C46" s="33">
        <f t="shared" si="1"/>
        <v>132.53474585786566</v>
      </c>
      <c r="D46" s="35">
        <v>1935759</v>
      </c>
      <c r="E46" s="33">
        <f t="shared" si="0"/>
        <v>101.32885043915508</v>
      </c>
      <c r="F46" s="35">
        <v>1104403</v>
      </c>
      <c r="G46" s="33">
        <f t="shared" si="2"/>
        <v>97.098482950224422</v>
      </c>
      <c r="H46" s="35">
        <v>2610813</v>
      </c>
      <c r="I46" s="34">
        <f t="shared" si="3"/>
        <v>119.33661277317746</v>
      </c>
      <c r="J46" s="6"/>
      <c r="K46" s="15"/>
    </row>
    <row r="47" spans="1:16">
      <c r="A47" s="31">
        <v>41091</v>
      </c>
      <c r="B47" s="35">
        <v>12107944</v>
      </c>
      <c r="C47" s="33">
        <f t="shared" si="1"/>
        <v>132.76347553316162</v>
      </c>
      <c r="D47" s="35">
        <v>1938997</v>
      </c>
      <c r="E47" s="33">
        <f t="shared" si="0"/>
        <v>101.49834613449835</v>
      </c>
      <c r="F47" s="35">
        <v>1103934</v>
      </c>
      <c r="G47" s="33">
        <f t="shared" si="2"/>
        <v>97.057248737257169</v>
      </c>
      <c r="H47" s="35">
        <v>2613791</v>
      </c>
      <c r="I47" s="34">
        <f t="shared" si="3"/>
        <v>119.47273299045787</v>
      </c>
      <c r="J47" s="6"/>
      <c r="K47" s="15"/>
    </row>
    <row r="48" spans="1:16">
      <c r="A48" s="31">
        <v>41122</v>
      </c>
      <c r="B48" s="35">
        <v>11716148</v>
      </c>
      <c r="C48" s="33">
        <f t="shared" si="1"/>
        <v>128.46743661359028</v>
      </c>
      <c r="D48" s="35">
        <v>1937355</v>
      </c>
      <c r="E48" s="33">
        <f t="shared" si="0"/>
        <v>101.41239433346263</v>
      </c>
      <c r="F48" s="35">
        <v>1101083</v>
      </c>
      <c r="G48" s="33">
        <f t="shared" si="2"/>
        <v>96.80659044052031</v>
      </c>
      <c r="H48" s="35">
        <v>2600540</v>
      </c>
      <c r="I48" s="34">
        <f t="shared" si="3"/>
        <v>118.86704830302244</v>
      </c>
      <c r="J48" s="6"/>
      <c r="K48" s="15"/>
    </row>
    <row r="49" spans="1:11">
      <c r="A49" s="31">
        <v>41153</v>
      </c>
      <c r="B49" s="35">
        <v>12069085</v>
      </c>
      <c r="C49" s="33">
        <f t="shared" si="1"/>
        <v>132.33738701675099</v>
      </c>
      <c r="D49" s="35">
        <v>1937908</v>
      </c>
      <c r="E49" s="33">
        <f t="shared" si="0"/>
        <v>101.44134155999902</v>
      </c>
      <c r="F49" s="35">
        <v>1097163</v>
      </c>
      <c r="G49" s="33">
        <f t="shared" si="2"/>
        <v>96.461946272435938</v>
      </c>
      <c r="H49" s="35">
        <v>2613470</v>
      </c>
      <c r="I49" s="34">
        <f t="shared" si="3"/>
        <v>119.45806052915935</v>
      </c>
      <c r="J49" s="6"/>
      <c r="K49" s="15"/>
    </row>
    <row r="50" spans="1:11">
      <c r="A50" s="31">
        <v>41183</v>
      </c>
      <c r="B50" s="35">
        <v>11743906</v>
      </c>
      <c r="C50" s="33">
        <f t="shared" si="1"/>
        <v>128.77180278458093</v>
      </c>
      <c r="D50" s="35">
        <v>1987922</v>
      </c>
      <c r="E50" s="33">
        <f t="shared" si="0"/>
        <v>104.05936432309292</v>
      </c>
      <c r="F50" s="35">
        <v>1079239</v>
      </c>
      <c r="G50" s="33">
        <f t="shared" si="2"/>
        <v>94.886078397756307</v>
      </c>
      <c r="H50" s="35">
        <v>2688851</v>
      </c>
      <c r="I50" s="34">
        <f t="shared" si="3"/>
        <v>122.90362066979557</v>
      </c>
      <c r="J50" s="6"/>
      <c r="K50" s="15"/>
    </row>
    <row r="51" spans="1:11">
      <c r="A51" s="31">
        <v>41214</v>
      </c>
      <c r="B51" s="35">
        <v>11996881</v>
      </c>
      <c r="C51" s="33">
        <f t="shared" si="1"/>
        <v>131.54567093453286</v>
      </c>
      <c r="D51" s="35">
        <v>1933781</v>
      </c>
      <c r="E51" s="33">
        <f t="shared" si="0"/>
        <v>101.22531044984409</v>
      </c>
      <c r="F51" s="35">
        <v>1071133</v>
      </c>
      <c r="G51" s="33">
        <f t="shared" si="2"/>
        <v>94.173403493038975</v>
      </c>
      <c r="H51" s="35">
        <v>2622715</v>
      </c>
      <c r="I51" s="34">
        <f t="shared" si="3"/>
        <v>119.88063655627734</v>
      </c>
      <c r="J51" s="6"/>
      <c r="K51" s="15"/>
    </row>
    <row r="52" spans="1:11">
      <c r="A52" s="31">
        <v>41244</v>
      </c>
      <c r="B52" s="35">
        <v>11939620</v>
      </c>
      <c r="C52" s="33">
        <f t="shared" si="1"/>
        <v>130.91780468634869</v>
      </c>
      <c r="D52" s="35">
        <v>1910505</v>
      </c>
      <c r="E52" s="33">
        <f t="shared" si="0"/>
        <v>100.00690964539385</v>
      </c>
      <c r="F52" s="35">
        <v>1056852</v>
      </c>
      <c r="G52" s="33">
        <f t="shared" si="2"/>
        <v>92.917826104158152</v>
      </c>
      <c r="H52" s="35">
        <v>2662608</v>
      </c>
      <c r="I52" s="34">
        <f t="shared" si="3"/>
        <v>121.70408982288832</v>
      </c>
      <c r="J52" s="6"/>
      <c r="K52" s="15"/>
    </row>
    <row r="53" spans="1:11">
      <c r="A53" s="31">
        <v>41275</v>
      </c>
      <c r="B53" s="35">
        <v>11698045</v>
      </c>
      <c r="C53" s="33">
        <f t="shared" si="1"/>
        <v>128.26893741359589</v>
      </c>
      <c r="D53" s="35">
        <v>1913440</v>
      </c>
      <c r="E53" s="33">
        <f t="shared" si="0"/>
        <v>100.16054456381032</v>
      </c>
      <c r="F53" s="35">
        <v>1050279</v>
      </c>
      <c r="G53" s="33">
        <f t="shared" si="2"/>
        <v>92.339931686602398</v>
      </c>
      <c r="H53" s="35">
        <v>2667984</v>
      </c>
      <c r="I53" s="34">
        <f t="shared" si="3"/>
        <v>121.949819268187</v>
      </c>
      <c r="J53" s="6"/>
      <c r="K53" s="15"/>
    </row>
    <row r="54" spans="1:11">
      <c r="A54" s="31">
        <v>41306</v>
      </c>
      <c r="B54" s="35">
        <v>11620928</v>
      </c>
      <c r="C54" s="33">
        <f t="shared" si="1"/>
        <v>127.42335033930064</v>
      </c>
      <c r="D54" s="35">
        <v>1927111.9999999998</v>
      </c>
      <c r="E54" s="33">
        <f t="shared" si="0"/>
        <v>100.87621632005894</v>
      </c>
      <c r="F54" s="35">
        <v>1042120</v>
      </c>
      <c r="G54" s="33">
        <f t="shared" si="2"/>
        <v>91.622597052061494</v>
      </c>
      <c r="H54" s="35">
        <v>2670744</v>
      </c>
      <c r="I54" s="34">
        <f t="shared" si="3"/>
        <v>122.07597501019303</v>
      </c>
      <c r="K54" s="15"/>
    </row>
    <row r="55" spans="1:11">
      <c r="A55" s="31">
        <v>41334</v>
      </c>
      <c r="B55" s="35">
        <v>11896801</v>
      </c>
      <c r="C55" s="33">
        <f t="shared" si="1"/>
        <v>130.44829481259518</v>
      </c>
      <c r="D55" s="35">
        <v>1938193</v>
      </c>
      <c r="E55" s="33">
        <f t="shared" si="0"/>
        <v>101.45626011255393</v>
      </c>
      <c r="F55" s="35">
        <v>1034903</v>
      </c>
      <c r="G55" s="33">
        <f t="shared" si="2"/>
        <v>90.988082521177589</v>
      </c>
      <c r="H55" s="35">
        <v>2651342</v>
      </c>
      <c r="I55" s="34">
        <f t="shared" si="3"/>
        <v>121.18913671077243</v>
      </c>
      <c r="K55" s="15"/>
    </row>
    <row r="56" spans="1:11">
      <c r="A56" s="31">
        <v>41365</v>
      </c>
      <c r="B56" s="35">
        <v>12132681</v>
      </c>
      <c r="C56" s="33">
        <f t="shared" si="1"/>
        <v>133.03471647169454</v>
      </c>
      <c r="D56" s="35">
        <v>1948982</v>
      </c>
      <c r="E56" s="33">
        <f t="shared" si="0"/>
        <v>102.02101893190492</v>
      </c>
      <c r="F56" s="35">
        <v>1027778</v>
      </c>
      <c r="G56" s="33">
        <f t="shared" si="2"/>
        <v>90.361656577912001</v>
      </c>
      <c r="H56" s="35">
        <v>2649513</v>
      </c>
      <c r="I56" s="34">
        <f t="shared" si="3"/>
        <v>121.10553567739235</v>
      </c>
      <c r="J56" s="7"/>
      <c r="K56" s="15"/>
    </row>
    <row r="57" spans="1:11">
      <c r="A57" s="31">
        <v>41395</v>
      </c>
      <c r="B57" s="35">
        <v>12216079</v>
      </c>
      <c r="C57" s="33">
        <f t="shared" si="1"/>
        <v>133.94917464333082</v>
      </c>
      <c r="D57" s="35">
        <v>1958586</v>
      </c>
      <c r="E57" s="33">
        <f t="shared" si="0"/>
        <v>102.52374798010651</v>
      </c>
      <c r="F57" s="35">
        <v>1022716</v>
      </c>
      <c r="G57" s="33">
        <f t="shared" si="2"/>
        <v>89.916608420043872</v>
      </c>
      <c r="H57" s="35">
        <v>2650756</v>
      </c>
      <c r="I57" s="34">
        <f t="shared" si="3"/>
        <v>121.16235146989722</v>
      </c>
      <c r="K57" s="15"/>
    </row>
    <row r="58" spans="1:11">
      <c r="A58" s="31">
        <v>41426</v>
      </c>
      <c r="B58" s="35">
        <v>12274403</v>
      </c>
      <c r="C58" s="33">
        <f t="shared" si="1"/>
        <v>134.5886966750644</v>
      </c>
      <c r="D58" s="35">
        <v>1961927</v>
      </c>
      <c r="E58" s="33">
        <f t="shared" si="0"/>
        <v>102.69863529268892</v>
      </c>
      <c r="F58" s="35">
        <v>1012428</v>
      </c>
      <c r="G58" s="33">
        <f t="shared" si="2"/>
        <v>89.012093317683679</v>
      </c>
      <c r="H58" s="35">
        <v>2663305</v>
      </c>
      <c r="I58" s="34">
        <f t="shared" si="3"/>
        <v>121.73594871860504</v>
      </c>
      <c r="K58" s="15"/>
    </row>
    <row r="59" spans="1:11">
      <c r="A59" s="31">
        <v>41456</v>
      </c>
      <c r="B59" s="35">
        <v>12200031</v>
      </c>
      <c r="C59" s="33">
        <f t="shared" si="1"/>
        <v>133.77320849619997</v>
      </c>
      <c r="D59" s="35">
        <v>1966920</v>
      </c>
      <c r="E59" s="33">
        <f t="shared" si="0"/>
        <v>102.95999786429142</v>
      </c>
      <c r="F59" s="35">
        <v>1003774</v>
      </c>
      <c r="G59" s="33">
        <f t="shared" si="2"/>
        <v>88.251238564979047</v>
      </c>
      <c r="H59" s="35">
        <v>2668898</v>
      </c>
      <c r="I59" s="34">
        <f t="shared" si="3"/>
        <v>121.99159693057595</v>
      </c>
      <c r="K59" s="15"/>
    </row>
    <row r="60" spans="1:11">
      <c r="A60" s="31">
        <v>41487</v>
      </c>
      <c r="B60" s="35">
        <v>12236880</v>
      </c>
      <c r="C60" s="33">
        <f t="shared" si="1"/>
        <v>134.17725738426233</v>
      </c>
      <c r="D60" s="35">
        <v>1945347</v>
      </c>
      <c r="E60" s="33">
        <f t="shared" si="0"/>
        <v>101.83074195458164</v>
      </c>
      <c r="F60" s="35">
        <v>986334</v>
      </c>
      <c r="G60" s="33">
        <f t="shared" si="2"/>
        <v>86.717923694726153</v>
      </c>
      <c r="H60" s="35">
        <v>2663081</v>
      </c>
      <c r="I60" s="34">
        <f t="shared" si="3"/>
        <v>121.72570999171761</v>
      </c>
      <c r="K60" s="15"/>
    </row>
    <row r="61" spans="1:11">
      <c r="A61" s="31">
        <v>41518</v>
      </c>
      <c r="B61" s="35">
        <v>12523723</v>
      </c>
      <c r="C61" s="33">
        <f t="shared" si="1"/>
        <v>137.32248778938799</v>
      </c>
      <c r="D61" s="35">
        <v>1913073</v>
      </c>
      <c r="E61" s="33">
        <f t="shared" si="0"/>
        <v>100.14133365578346</v>
      </c>
      <c r="F61" s="35">
        <v>970007</v>
      </c>
      <c r="G61" s="33">
        <f t="shared" si="2"/>
        <v>85.282463150768635</v>
      </c>
      <c r="H61" s="35">
        <v>2707070</v>
      </c>
      <c r="I61" s="34">
        <f t="shared" si="3"/>
        <v>123.73638569284185</v>
      </c>
      <c r="K61" s="15"/>
    </row>
    <row r="62" spans="1:11">
      <c r="A62" s="31">
        <v>41548</v>
      </c>
      <c r="B62" s="35">
        <v>12297151</v>
      </c>
      <c r="C62" s="33">
        <f t="shared" si="1"/>
        <v>134.83812825002281</v>
      </c>
      <c r="D62" s="35">
        <v>1896377</v>
      </c>
      <c r="E62" s="33">
        <f t="shared" si="0"/>
        <v>99.267368205057338</v>
      </c>
      <c r="F62" s="35">
        <v>960369</v>
      </c>
      <c r="G62" s="33">
        <f t="shared" si="2"/>
        <v>84.43509567832038</v>
      </c>
      <c r="H62" s="35">
        <v>2756891</v>
      </c>
      <c r="I62" s="34">
        <f t="shared" si="3"/>
        <v>126.0136339618571</v>
      </c>
    </row>
    <row r="63" spans="1:11">
      <c r="A63" s="31">
        <v>41579</v>
      </c>
      <c r="B63" s="35">
        <v>12433976</v>
      </c>
      <c r="C63" s="33">
        <f t="shared" si="1"/>
        <v>136.33841290114316</v>
      </c>
      <c r="D63" s="35">
        <v>1860055</v>
      </c>
      <c r="E63" s="33">
        <f t="shared" si="0"/>
        <v>97.366064114180844</v>
      </c>
      <c r="F63" s="35">
        <v>940806</v>
      </c>
      <c r="G63" s="33">
        <f t="shared" si="2"/>
        <v>82.715127856831998</v>
      </c>
      <c r="H63" s="35">
        <v>2766055</v>
      </c>
      <c r="I63" s="34">
        <f t="shared" si="3"/>
        <v>126.43250759219882</v>
      </c>
    </row>
    <row r="64" spans="1:11">
      <c r="A64" s="31">
        <v>41609</v>
      </c>
      <c r="B64" s="35">
        <v>12363785</v>
      </c>
      <c r="C64" s="33">
        <f t="shared" si="1"/>
        <v>135.56876934224101</v>
      </c>
      <c r="D64" s="35">
        <v>1832463</v>
      </c>
      <c r="E64" s="33">
        <f t="shared" si="0"/>
        <v>95.921738843670852</v>
      </c>
      <c r="F64" s="35">
        <v>928454</v>
      </c>
      <c r="G64" s="33">
        <f t="shared" si="2"/>
        <v>81.629147049643706</v>
      </c>
      <c r="H64" s="35">
        <v>2823400</v>
      </c>
      <c r="I64" s="34">
        <f t="shared" si="3"/>
        <v>129.053667383987</v>
      </c>
    </row>
    <row r="65" spans="1:9">
      <c r="A65" s="31">
        <v>41640</v>
      </c>
      <c r="B65" s="35">
        <v>12329012</v>
      </c>
      <c r="C65" s="33">
        <f t="shared" si="1"/>
        <v>135.18748377181595</v>
      </c>
      <c r="D65" s="35">
        <v>1812824</v>
      </c>
      <c r="E65" s="33">
        <f t="shared" si="0"/>
        <v>94.893719708140765</v>
      </c>
      <c r="F65" s="35">
        <v>908141</v>
      </c>
      <c r="G65" s="33">
        <f t="shared" si="2"/>
        <v>79.84323965518</v>
      </c>
      <c r="H65" s="35">
        <v>2838873</v>
      </c>
      <c r="I65" s="34">
        <f t="shared" si="3"/>
        <v>129.76091658545772</v>
      </c>
    </row>
    <row r="66" spans="1:9">
      <c r="A66" s="31">
        <v>41671</v>
      </c>
      <c r="B66" s="35">
        <v>12355589</v>
      </c>
      <c r="C66" s="33">
        <f t="shared" si="1"/>
        <v>135.47890029052837</v>
      </c>
      <c r="D66" s="35">
        <v>1925354</v>
      </c>
      <c r="E66" s="33">
        <f t="shared" ref="E66:E76" si="4">(D66/$D$2)*100</f>
        <v>100.7841924064044</v>
      </c>
      <c r="F66" s="35">
        <v>929946</v>
      </c>
      <c r="G66" s="33">
        <f t="shared" si="2"/>
        <v>81.760322840149286</v>
      </c>
      <c r="H66" s="35">
        <v>2836699</v>
      </c>
      <c r="I66" s="34">
        <f t="shared" si="3"/>
        <v>129.66154608432689</v>
      </c>
    </row>
    <row r="67" spans="1:9">
      <c r="A67" s="31">
        <v>41699</v>
      </c>
      <c r="B67" s="35">
        <v>12566310</v>
      </c>
      <c r="C67" s="33">
        <f t="shared" ref="C67:C76" si="5">(B67/$B$2)*100</f>
        <v>137.7894537856406</v>
      </c>
      <c r="D67" s="35">
        <v>1928800</v>
      </c>
      <c r="E67" s="33">
        <f t="shared" si="4"/>
        <v>100.96457602782283</v>
      </c>
      <c r="F67" s="35">
        <v>942484</v>
      </c>
      <c r="G67" s="33">
        <f t="shared" ref="G67:G118" si="6">(F67/$F$2)*100</f>
        <v>82.862656661435466</v>
      </c>
      <c r="H67" s="35">
        <v>2849623</v>
      </c>
      <c r="I67" s="34">
        <f t="shared" ref="I67:I88" si="7">(H67/$H$2)*100</f>
        <v>130.25228405885073</v>
      </c>
    </row>
    <row r="68" spans="1:9">
      <c r="A68" s="31">
        <v>41730</v>
      </c>
      <c r="B68" s="35">
        <v>12730077</v>
      </c>
      <c r="C68" s="33">
        <f t="shared" si="5"/>
        <v>139.5851571765416</v>
      </c>
      <c r="D68" s="35">
        <v>1902614</v>
      </c>
      <c r="E68" s="33">
        <f t="shared" si="4"/>
        <v>99.593848949917103</v>
      </c>
      <c r="F68" s="35">
        <v>912476</v>
      </c>
      <c r="G68" s="33">
        <f t="shared" si="6"/>
        <v>80.22437038697737</v>
      </c>
      <c r="H68" s="35">
        <v>2844868</v>
      </c>
      <c r="I68" s="34">
        <f t="shared" si="7"/>
        <v>130.03493965550342</v>
      </c>
    </row>
    <row r="69" spans="1:9">
      <c r="A69" s="31">
        <v>41760</v>
      </c>
      <c r="B69" s="35">
        <v>12922571</v>
      </c>
      <c r="C69" s="33">
        <f t="shared" si="5"/>
        <v>141.69585181299519</v>
      </c>
      <c r="D69" s="35">
        <v>1904808</v>
      </c>
      <c r="E69" s="33">
        <f t="shared" si="4"/>
        <v>99.708695631690773</v>
      </c>
      <c r="F69" s="35">
        <v>910468</v>
      </c>
      <c r="G69" s="33">
        <f t="shared" si="6"/>
        <v>80.047828170264765</v>
      </c>
      <c r="H69" s="35">
        <v>2849314</v>
      </c>
      <c r="I69" s="34">
        <f t="shared" si="7"/>
        <v>130.23816010077834</v>
      </c>
    </row>
    <row r="70" spans="1:9">
      <c r="A70" s="31">
        <v>41791</v>
      </c>
      <c r="B70" s="35">
        <v>13034290</v>
      </c>
      <c r="C70" s="33">
        <f t="shared" si="5"/>
        <v>142.92084944455749</v>
      </c>
      <c r="D70" s="35">
        <v>1906518</v>
      </c>
      <c r="E70" s="33">
        <f t="shared" si="4"/>
        <v>99.79820694702029</v>
      </c>
      <c r="F70" s="35">
        <v>910428</v>
      </c>
      <c r="G70" s="33">
        <f t="shared" si="6"/>
        <v>80.044311393039408</v>
      </c>
      <c r="H70" s="35">
        <v>2852087</v>
      </c>
      <c r="I70" s="34">
        <f t="shared" si="7"/>
        <v>130.36491005461264</v>
      </c>
    </row>
    <row r="71" spans="1:9">
      <c r="A71" s="31">
        <v>41821</v>
      </c>
      <c r="B71" s="35">
        <v>12701507</v>
      </c>
      <c r="C71" s="33">
        <f t="shared" si="5"/>
        <v>139.27188743429778</v>
      </c>
      <c r="D71" s="35">
        <v>1948562</v>
      </c>
      <c r="E71" s="33">
        <f t="shared" si="4"/>
        <v>101.99903369656083</v>
      </c>
      <c r="F71" s="35">
        <v>927355</v>
      </c>
      <c r="G71" s="33">
        <f t="shared" si="6"/>
        <v>81.532523595377199</v>
      </c>
      <c r="H71" s="35">
        <v>2864800</v>
      </c>
      <c r="I71" s="34">
        <f t="shared" si="7"/>
        <v>130.94600351407732</v>
      </c>
    </row>
    <row r="72" spans="1:9">
      <c r="A72" s="31">
        <v>41852</v>
      </c>
      <c r="B72" s="35">
        <v>12884711</v>
      </c>
      <c r="C72" s="33">
        <f t="shared" si="5"/>
        <v>141.2807173208233</v>
      </c>
      <c r="D72" s="35">
        <v>1983848</v>
      </c>
      <c r="E72" s="33">
        <f t="shared" si="4"/>
        <v>103.84610754025523</v>
      </c>
      <c r="F72" s="35">
        <v>925809</v>
      </c>
      <c r="G72" s="33">
        <f t="shared" si="6"/>
        <v>81.396600155617392</v>
      </c>
      <c r="H72" s="35">
        <v>2859563</v>
      </c>
      <c r="I72" s="34">
        <f t="shared" si="7"/>
        <v>130.70662756448112</v>
      </c>
    </row>
    <row r="73" spans="1:9">
      <c r="A73" s="31">
        <v>41883</v>
      </c>
      <c r="B73" s="35">
        <v>13155308</v>
      </c>
      <c r="C73" s="33">
        <f t="shared" si="5"/>
        <v>144.24781051095096</v>
      </c>
      <c r="D73" s="35">
        <v>1984653</v>
      </c>
      <c r="E73" s="33">
        <f t="shared" si="4"/>
        <v>103.88824590799808</v>
      </c>
      <c r="F73" s="35">
        <v>922896</v>
      </c>
      <c r="G73" s="33">
        <f t="shared" si="6"/>
        <v>81.140490854181223</v>
      </c>
      <c r="H73" s="35">
        <v>2879940</v>
      </c>
      <c r="I73" s="34">
        <f t="shared" si="7"/>
        <v>131.63803175102342</v>
      </c>
    </row>
    <row r="74" spans="1:9">
      <c r="A74" s="31">
        <v>41913</v>
      </c>
      <c r="B74" s="36">
        <v>13072609</v>
      </c>
      <c r="C74" s="33">
        <f t="shared" si="5"/>
        <v>143.34101686678503</v>
      </c>
      <c r="D74" s="36">
        <v>2001958</v>
      </c>
      <c r="E74" s="33">
        <f t="shared" si="4"/>
        <v>104.79408994997313</v>
      </c>
      <c r="F74" s="36">
        <v>922888</v>
      </c>
      <c r="G74" s="33">
        <f t="shared" si="6"/>
        <v>81.139787498736155</v>
      </c>
      <c r="H74" s="36">
        <v>2908367</v>
      </c>
      <c r="I74" s="34">
        <f t="shared" si="7"/>
        <v>132.93739018508327</v>
      </c>
    </row>
    <row r="75" spans="1:9" s="48" customFormat="1">
      <c r="A75" s="47">
        <v>41944</v>
      </c>
      <c r="B75" s="49">
        <v>13100694</v>
      </c>
      <c r="C75" s="32">
        <f t="shared" si="5"/>
        <v>143.64896858925326</v>
      </c>
      <c r="D75" s="49">
        <v>1990727</v>
      </c>
      <c r="E75" s="32">
        <f t="shared" si="4"/>
        <v>104.20619428771241</v>
      </c>
      <c r="F75" s="49">
        <v>878159</v>
      </c>
      <c r="G75" s="32">
        <f t="shared" si="6"/>
        <v>77.207239285918376</v>
      </c>
      <c r="H75" s="49">
        <v>2929226</v>
      </c>
      <c r="I75" s="34">
        <f t="shared" si="7"/>
        <v>133.89082591787445</v>
      </c>
    </row>
    <row r="76" spans="1:9">
      <c r="A76" s="50">
        <v>41974</v>
      </c>
      <c r="B76" s="51">
        <v>13093230</v>
      </c>
      <c r="C76" s="32">
        <f t="shared" si="5"/>
        <v>143.56712590965549</v>
      </c>
      <c r="D76" s="51">
        <v>1963165</v>
      </c>
      <c r="E76" s="32">
        <f t="shared" si="4"/>
        <v>102.76343939115556</v>
      </c>
      <c r="F76" s="51">
        <v>864468</v>
      </c>
      <c r="G76" s="32">
        <f t="shared" si="6"/>
        <v>76.003534361111477</v>
      </c>
      <c r="H76" s="51">
        <v>2910148</v>
      </c>
      <c r="I76" s="34">
        <f t="shared" si="7"/>
        <v>133.01879720555888</v>
      </c>
    </row>
    <row r="77" spans="1:9">
      <c r="A77" s="50">
        <v>42005</v>
      </c>
      <c r="B77" s="52">
        <v>12913416</v>
      </c>
      <c r="C77" s="32">
        <f t="shared" ref="C77:C86" si="8">(B77/$B$2)*100</f>
        <v>141.59546733661287</v>
      </c>
      <c r="D77" s="98">
        <v>1971494</v>
      </c>
      <c r="E77" s="32">
        <f t="shared" ref="E77:E89" si="9">(D77/$D$2)*100</f>
        <v>103.19942754634828</v>
      </c>
      <c r="F77" s="98">
        <v>850325</v>
      </c>
      <c r="G77" s="32">
        <f t="shared" si="6"/>
        <v>74.760089853658101</v>
      </c>
      <c r="H77" s="98">
        <v>2926680</v>
      </c>
      <c r="I77" s="34">
        <f t="shared" si="7"/>
        <v>133.77445181673411</v>
      </c>
    </row>
    <row r="78" spans="1:9">
      <c r="A78" s="50">
        <v>42036</v>
      </c>
      <c r="B78" s="60">
        <v>12851205</v>
      </c>
      <c r="C78" s="32">
        <f t="shared" si="8"/>
        <v>140.91332439175014</v>
      </c>
      <c r="D78" s="98">
        <v>2027866</v>
      </c>
      <c r="E78" s="32">
        <f t="shared" si="9"/>
        <v>106.150264895913</v>
      </c>
      <c r="F78" s="98">
        <v>886675</v>
      </c>
      <c r="G78" s="32">
        <f t="shared" si="6"/>
        <v>77.955961157195546</v>
      </c>
      <c r="H78" s="98">
        <v>2929385</v>
      </c>
      <c r="I78" s="34">
        <f t="shared" si="7"/>
        <v>133.89809358562044</v>
      </c>
    </row>
    <row r="79" spans="1:9">
      <c r="A79" s="50">
        <v>42064</v>
      </c>
      <c r="B79" s="53">
        <v>13148326</v>
      </c>
      <c r="C79" s="32">
        <f t="shared" si="8"/>
        <v>144.17125295616108</v>
      </c>
      <c r="D79" s="97">
        <v>2025815</v>
      </c>
      <c r="E79" s="32">
        <f t="shared" si="9"/>
        <v>106.04290366331601</v>
      </c>
      <c r="F79" s="97">
        <v>872201</v>
      </c>
      <c r="G79" s="32">
        <f t="shared" si="6"/>
        <v>76.683415318202393</v>
      </c>
      <c r="H79" s="97">
        <v>2926533</v>
      </c>
      <c r="I79" s="34">
        <f t="shared" si="7"/>
        <v>133.76773265221422</v>
      </c>
    </row>
    <row r="80" spans="1:9">
      <c r="A80" s="50">
        <v>42095</v>
      </c>
      <c r="B80" s="60">
        <v>13451823</v>
      </c>
      <c r="C80" s="32">
        <f t="shared" si="8"/>
        <v>147.49909429188978</v>
      </c>
      <c r="D80" s="98">
        <v>1949831</v>
      </c>
      <c r="E80" s="32">
        <f t="shared" si="9"/>
        <v>102.06546051477905</v>
      </c>
      <c r="F80" s="98">
        <v>839337</v>
      </c>
      <c r="G80" s="32">
        <f t="shared" si="6"/>
        <v>73.794031149854277</v>
      </c>
      <c r="H80" s="98">
        <v>2928695</v>
      </c>
      <c r="I80" s="34">
        <f t="shared" si="7"/>
        <v>133.86655465011893</v>
      </c>
    </row>
    <row r="81" spans="1:9">
      <c r="A81" s="50">
        <v>42125</v>
      </c>
      <c r="B81" s="62">
        <v>13585611</v>
      </c>
      <c r="C81" s="32">
        <f t="shared" si="8"/>
        <v>148.96607827072469</v>
      </c>
      <c r="D81" s="98">
        <v>2026587</v>
      </c>
      <c r="E81" s="32">
        <f t="shared" si="9"/>
        <v>106.08331461971039</v>
      </c>
      <c r="F81" s="98">
        <v>848248</v>
      </c>
      <c r="G81" s="32">
        <f t="shared" si="6"/>
        <v>74.577481196231773</v>
      </c>
      <c r="H81" s="98">
        <v>2928677</v>
      </c>
      <c r="I81" s="34">
        <f t="shared" si="7"/>
        <v>133.86573189527977</v>
      </c>
    </row>
    <row r="82" spans="1:9">
      <c r="A82" s="50">
        <v>42156</v>
      </c>
      <c r="B82" s="43">
        <v>13596512</v>
      </c>
      <c r="C82" s="32">
        <f t="shared" si="8"/>
        <v>149.08560761829906</v>
      </c>
      <c r="D82" s="43">
        <v>1996411</v>
      </c>
      <c r="E82" s="32">
        <f t="shared" si="9"/>
        <v>104.50372780603578</v>
      </c>
      <c r="F82" s="43">
        <v>833523</v>
      </c>
      <c r="G82" s="32">
        <f t="shared" si="6"/>
        <v>73.282867580149542</v>
      </c>
      <c r="H82" s="43">
        <v>2936848</v>
      </c>
      <c r="I82" s="34">
        <f t="shared" si="7"/>
        <v>134.23921688366062</v>
      </c>
    </row>
    <row r="83" spans="1:9">
      <c r="A83" s="50">
        <v>42186</v>
      </c>
      <c r="B83" s="68">
        <v>13318215</v>
      </c>
      <c r="C83" s="32">
        <f t="shared" si="8"/>
        <v>146.03408401111585</v>
      </c>
      <c r="D83" s="98">
        <v>2010252</v>
      </c>
      <c r="E83" s="32">
        <f t="shared" si="9"/>
        <v>105.22824600222052</v>
      </c>
      <c r="F83" s="98">
        <v>828359</v>
      </c>
      <c r="G83" s="32">
        <f t="shared" si="6"/>
        <v>72.828851640356774</v>
      </c>
      <c r="H83" s="98">
        <v>2948014</v>
      </c>
      <c r="I83" s="34">
        <f t="shared" si="7"/>
        <v>134.7495991355589</v>
      </c>
    </row>
    <row r="84" spans="1:9">
      <c r="A84" s="50">
        <v>42217</v>
      </c>
      <c r="B84" s="25">
        <v>13566414</v>
      </c>
      <c r="C84" s="32">
        <f t="shared" si="8"/>
        <v>148.75558337251488</v>
      </c>
      <c r="D84" s="25">
        <v>2018645</v>
      </c>
      <c r="E84" s="32">
        <f t="shared" si="9"/>
        <v>105.66758428851328</v>
      </c>
      <c r="F84" s="25">
        <v>611147</v>
      </c>
      <c r="G84" s="32">
        <f t="shared" si="6"/>
        <v>53.731696273534936</v>
      </c>
      <c r="H84" s="25">
        <v>2949836</v>
      </c>
      <c r="I84" s="34">
        <f t="shared" si="7"/>
        <v>134.83288020872376</v>
      </c>
    </row>
    <row r="85" spans="1:9">
      <c r="A85" s="50">
        <v>42248</v>
      </c>
      <c r="B85" s="68">
        <v>13489364</v>
      </c>
      <c r="C85" s="32">
        <f t="shared" si="8"/>
        <v>147.91073095249791</v>
      </c>
      <c r="D85" s="98">
        <v>2027249</v>
      </c>
      <c r="E85" s="32">
        <f t="shared" si="9"/>
        <v>106.11796753827656</v>
      </c>
      <c r="F85" s="98">
        <v>814110</v>
      </c>
      <c r="G85" s="32">
        <f t="shared" si="6"/>
        <v>71.576087673256225</v>
      </c>
      <c r="H85" s="98">
        <v>2967562</v>
      </c>
      <c r="I85" s="34">
        <f t="shared" si="7"/>
        <v>135.64311089089722</v>
      </c>
    </row>
    <row r="86" spans="1:9">
      <c r="A86" s="50">
        <v>42278</v>
      </c>
      <c r="B86" s="68">
        <v>13741124</v>
      </c>
      <c r="C86" s="32">
        <f t="shared" si="8"/>
        <v>150.67127664053783</v>
      </c>
      <c r="D86" s="98">
        <v>2026155</v>
      </c>
      <c r="E86" s="32">
        <f t="shared" si="9"/>
        <v>106.06070123478504</v>
      </c>
      <c r="F86" s="98">
        <v>808113</v>
      </c>
      <c r="G86" s="32">
        <f t="shared" si="6"/>
        <v>71.048834847745525</v>
      </c>
      <c r="H86" s="98">
        <v>3071020</v>
      </c>
      <c r="I86" s="34">
        <f t="shared" si="7"/>
        <v>140.37203145483167</v>
      </c>
    </row>
    <row r="87" spans="1:9">
      <c r="A87" s="50">
        <v>42309</v>
      </c>
      <c r="B87" s="25">
        <v>13755572</v>
      </c>
      <c r="C87" s="32">
        <f>(B87/$B$2)*100</f>
        <v>150.8296988049039</v>
      </c>
      <c r="D87" s="25">
        <v>2027916</v>
      </c>
      <c r="E87" s="32">
        <f t="shared" si="9"/>
        <v>106.15288218583491</v>
      </c>
      <c r="F87" s="25">
        <v>802893</v>
      </c>
      <c r="G87" s="32">
        <f t="shared" si="6"/>
        <v>70.589895419837262</v>
      </c>
      <c r="H87" s="25">
        <v>2996123</v>
      </c>
      <c r="I87" s="34">
        <f t="shared" si="7"/>
        <v>136.94859427764868</v>
      </c>
    </row>
    <row r="88" spans="1:9">
      <c r="A88" s="50">
        <v>42339</v>
      </c>
      <c r="B88" s="68">
        <v>13713717</v>
      </c>
      <c r="C88" s="32">
        <f>(B88/$B$2)*100</f>
        <v>150.37075918076619</v>
      </c>
      <c r="D88" s="98">
        <v>2035701</v>
      </c>
      <c r="E88" s="32">
        <f t="shared" si="9"/>
        <v>106.5603942266772</v>
      </c>
      <c r="F88" s="98">
        <v>797334</v>
      </c>
      <c r="G88" s="32">
        <f t="shared" si="6"/>
        <v>70.101151304944153</v>
      </c>
      <c r="H88" s="98">
        <v>3032971</v>
      </c>
      <c r="I88" s="34">
        <f t="shared" si="7"/>
        <v>138.63286485063341</v>
      </c>
    </row>
    <row r="89" spans="1:9">
      <c r="A89" s="50">
        <v>42370</v>
      </c>
      <c r="B89" s="68">
        <v>13352629</v>
      </c>
      <c r="C89" s="32">
        <f>(B89/$B$2)*100</f>
        <v>146.41143315040807</v>
      </c>
      <c r="D89" s="98">
        <v>2011113</v>
      </c>
      <c r="E89" s="32">
        <f t="shared" si="9"/>
        <v>105.27331573467589</v>
      </c>
      <c r="F89" s="98">
        <v>792615</v>
      </c>
      <c r="G89" s="32">
        <f t="shared" si="6"/>
        <v>69.686259511783405</v>
      </c>
      <c r="H89" s="98">
        <v>3034105</v>
      </c>
      <c r="I89" s="34">
        <f t="shared" ref="I89:I118" si="10">(H89/$H$2)*100</f>
        <v>138.68469840550114</v>
      </c>
    </row>
    <row r="90" spans="1:9">
      <c r="A90" s="50">
        <v>42401</v>
      </c>
      <c r="B90" s="25">
        <v>13258741</v>
      </c>
      <c r="C90" s="32">
        <f>(B90/$B$2)*100</f>
        <v>145.38195224177011</v>
      </c>
      <c r="D90" s="25">
        <v>1949324</v>
      </c>
      <c r="E90" s="32">
        <f t="shared" ref="E90:E118" si="11">(D90/$D$2)*100</f>
        <v>102.03892119497083</v>
      </c>
      <c r="F90" s="25">
        <v>758850</v>
      </c>
      <c r="G90" s="32">
        <f t="shared" si="6"/>
        <v>66.717659936434245</v>
      </c>
      <c r="H90" s="25">
        <v>3059263</v>
      </c>
      <c r="I90" s="34">
        <f t="shared" si="10"/>
        <v>139.83463541904732</v>
      </c>
    </row>
    <row r="91" spans="1:9">
      <c r="A91" s="50">
        <v>42430</v>
      </c>
      <c r="B91" s="25">
        <v>13503330</v>
      </c>
      <c r="C91" s="32">
        <f>(B91/$B$2)*100</f>
        <v>148.06386799205609</v>
      </c>
      <c r="D91" s="25">
        <v>1935899</v>
      </c>
      <c r="E91" s="32">
        <f t="shared" si="11"/>
        <v>101.33617885093645</v>
      </c>
      <c r="F91" s="25">
        <v>748079</v>
      </c>
      <c r="G91" s="32">
        <f t="shared" si="6"/>
        <v>65.770679749077942</v>
      </c>
      <c r="H91" s="25">
        <v>3068719</v>
      </c>
      <c r="I91" s="34">
        <f t="shared" si="10"/>
        <v>140.26685596122448</v>
      </c>
    </row>
    <row r="92" spans="1:9">
      <c r="A92" s="50">
        <v>42461</v>
      </c>
      <c r="B92" s="25">
        <v>13665900</v>
      </c>
      <c r="C92" s="32">
        <f t="shared" ref="C92:C118" si="12">(B92/$B$2)*100</f>
        <v>149.84644629085116</v>
      </c>
      <c r="D92" s="25">
        <v>1931701</v>
      </c>
      <c r="E92" s="32">
        <f t="shared" si="11"/>
        <v>101.1164311890924</v>
      </c>
      <c r="F92" s="25">
        <v>740165</v>
      </c>
      <c r="G92" s="32">
        <f t="shared" si="6"/>
        <v>65.074885375042314</v>
      </c>
      <c r="H92" s="25">
        <v>3062031</v>
      </c>
      <c r="I92" s="34">
        <f t="shared" si="10"/>
        <v>139.96115682987076</v>
      </c>
    </row>
    <row r="93" spans="1:9">
      <c r="A93" s="50">
        <v>42491</v>
      </c>
      <c r="B93" s="25">
        <v>13696518</v>
      </c>
      <c r="C93" s="32">
        <f t="shared" si="12"/>
        <v>150.18217233103391</v>
      </c>
      <c r="D93" s="25">
        <v>1944407</v>
      </c>
      <c r="E93" s="32">
        <f t="shared" si="11"/>
        <v>101.78153690404963</v>
      </c>
      <c r="F93" s="25">
        <v>738719</v>
      </c>
      <c r="G93" s="32">
        <f t="shared" si="6"/>
        <v>64.947753878345878</v>
      </c>
      <c r="H93" s="25">
        <v>3063975</v>
      </c>
      <c r="I93" s="32">
        <f t="shared" si="10"/>
        <v>140.05001435250108</v>
      </c>
    </row>
    <row r="94" spans="1:9">
      <c r="A94" s="50">
        <v>42522</v>
      </c>
      <c r="B94" s="98">
        <v>13686743</v>
      </c>
      <c r="C94" s="158">
        <f t="shared" si="12"/>
        <v>150.07498956133026</v>
      </c>
      <c r="D94" s="98">
        <v>1946198</v>
      </c>
      <c r="E94" s="158">
        <f t="shared" si="11"/>
        <v>101.87528822905266</v>
      </c>
      <c r="F94" s="98">
        <v>733669</v>
      </c>
      <c r="G94" s="158">
        <f t="shared" si="6"/>
        <v>64.503760753645352</v>
      </c>
      <c r="H94" s="98">
        <v>3083240</v>
      </c>
      <c r="I94" s="158">
        <f t="shared" si="10"/>
        <v>140.93059057342356</v>
      </c>
    </row>
    <row r="95" spans="1:9">
      <c r="A95" s="50">
        <v>42552</v>
      </c>
      <c r="B95" s="98">
        <v>13362031</v>
      </c>
      <c r="C95" s="158">
        <f t="shared" si="12"/>
        <v>146.51452597912967</v>
      </c>
      <c r="D95" s="98">
        <v>1954146</v>
      </c>
      <c r="E95" s="158">
        <f t="shared" si="11"/>
        <v>102.29133263504038</v>
      </c>
      <c r="F95" s="98">
        <v>729995</v>
      </c>
      <c r="G95" s="158">
        <f t="shared" si="6"/>
        <v>64.180744765496897</v>
      </c>
      <c r="H95" s="98">
        <v>3071724</v>
      </c>
      <c r="I95" s="158">
        <f t="shared" si="10"/>
        <v>140.40421031076363</v>
      </c>
    </row>
    <row r="96" spans="1:9">
      <c r="A96" s="50">
        <v>42583</v>
      </c>
      <c r="B96" s="98">
        <v>13471407</v>
      </c>
      <c r="C96" s="158">
        <f t="shared" si="12"/>
        <v>147.7138326409308</v>
      </c>
      <c r="D96" s="98">
        <v>1962189</v>
      </c>
      <c r="E96" s="158">
        <f t="shared" si="11"/>
        <v>102.71234989187977</v>
      </c>
      <c r="F96" s="98">
        <v>727885</v>
      </c>
      <c r="G96" s="158">
        <f t="shared" si="6"/>
        <v>63.995234766859653</v>
      </c>
      <c r="H96" s="98">
        <v>3042243</v>
      </c>
      <c r="I96" s="158">
        <f t="shared" si="10"/>
        <v>139.05667501001017</v>
      </c>
    </row>
    <row r="97" spans="1:10">
      <c r="A97" s="50">
        <v>42614</v>
      </c>
      <c r="B97" s="98">
        <v>13470684</v>
      </c>
      <c r="C97" s="158">
        <f t="shared" si="12"/>
        <v>147.70590495371897</v>
      </c>
      <c r="D97" s="98">
        <v>1967273</v>
      </c>
      <c r="E97" s="158">
        <f t="shared" si="11"/>
        <v>102.97847593114015</v>
      </c>
      <c r="F97" s="98">
        <v>725393</v>
      </c>
      <c r="G97" s="158">
        <f t="shared" si="6"/>
        <v>63.776139545720298</v>
      </c>
      <c r="H97" s="98">
        <v>2992784</v>
      </c>
      <c r="I97" s="158">
        <f t="shared" si="10"/>
        <v>136.7959732549827</v>
      </c>
    </row>
    <row r="98" spans="1:10">
      <c r="A98" s="50">
        <v>42644</v>
      </c>
      <c r="B98" s="98">
        <v>13660465</v>
      </c>
      <c r="C98" s="158">
        <f t="shared" si="12"/>
        <v>149.78685157439702</v>
      </c>
      <c r="D98" s="98">
        <v>1970606</v>
      </c>
      <c r="E98" s="158">
        <f t="shared" si="11"/>
        <v>103.15294447733505</v>
      </c>
      <c r="F98" s="98">
        <v>724432</v>
      </c>
      <c r="G98" s="158">
        <f t="shared" si="6"/>
        <v>63.691648972881254</v>
      </c>
      <c r="H98" s="98">
        <v>2994165</v>
      </c>
      <c r="I98" s="158">
        <f t="shared" si="10"/>
        <v>136.85909683458789</v>
      </c>
    </row>
    <row r="99" spans="1:10">
      <c r="A99" s="50">
        <v>42675</v>
      </c>
      <c r="B99" s="98">
        <v>13583875</v>
      </c>
      <c r="C99" s="158">
        <f t="shared" si="12"/>
        <v>148.94704304942491</v>
      </c>
      <c r="D99" s="98">
        <v>1984374</v>
      </c>
      <c r="E99" s="158">
        <f t="shared" si="11"/>
        <v>103.87364143023379</v>
      </c>
      <c r="F99" s="98">
        <v>722235</v>
      </c>
      <c r="G99" s="158">
        <f t="shared" si="6"/>
        <v>63.49848998377886</v>
      </c>
      <c r="H99" s="98">
        <v>2986386</v>
      </c>
      <c r="I99" s="158">
        <f t="shared" si="10"/>
        <v>136.50352961826005</v>
      </c>
    </row>
    <row r="100" spans="1:10">
      <c r="A100" s="50">
        <v>42705</v>
      </c>
      <c r="B100" s="98">
        <v>13415843</v>
      </c>
      <c r="C100" s="158">
        <f t="shared" si="12"/>
        <v>147.10457397946652</v>
      </c>
      <c r="D100" s="98">
        <v>1983661</v>
      </c>
      <c r="E100" s="158">
        <f t="shared" si="11"/>
        <v>103.83631887594727</v>
      </c>
      <c r="F100" s="98">
        <v>717876</v>
      </c>
      <c r="G100" s="158">
        <f t="shared" si="6"/>
        <v>63.11524918564627</v>
      </c>
      <c r="H100" s="98">
        <v>2982548</v>
      </c>
      <c r="I100" s="158">
        <f t="shared" si="10"/>
        <v>136.32810000310818</v>
      </c>
    </row>
    <row r="101" spans="1:10">
      <c r="A101" s="171">
        <v>42736</v>
      </c>
      <c r="B101" s="63">
        <v>13115945</v>
      </c>
      <c r="C101" s="172">
        <f t="shared" si="12"/>
        <v>143.81619563996941</v>
      </c>
      <c r="D101" s="63">
        <v>1806614</v>
      </c>
      <c r="E101" s="172">
        <f t="shared" si="11"/>
        <v>94.568652299838831</v>
      </c>
      <c r="F101" s="63">
        <v>713465</v>
      </c>
      <c r="G101" s="172">
        <f t="shared" si="6"/>
        <v>62.727436577120734</v>
      </c>
      <c r="H101" s="63">
        <v>2970210</v>
      </c>
      <c r="I101" s="172">
        <f t="shared" si="10"/>
        <v>135.76414726945953</v>
      </c>
    </row>
    <row r="102" spans="1:10">
      <c r="A102" s="171">
        <v>42767</v>
      </c>
      <c r="B102" s="63">
        <v>13126079</v>
      </c>
      <c r="C102" s="172">
        <f t="shared" si="12"/>
        <v>143.92731484080591</v>
      </c>
      <c r="D102" s="63">
        <v>1983739</v>
      </c>
      <c r="E102" s="172">
        <f t="shared" si="11"/>
        <v>103.84040184822545</v>
      </c>
      <c r="F102" s="63">
        <v>715201</v>
      </c>
      <c r="G102" s="172">
        <f t="shared" si="6"/>
        <v>62.880064708700942</v>
      </c>
      <c r="H102" s="63">
        <v>2965218</v>
      </c>
      <c r="I102" s="172">
        <f t="shared" si="10"/>
        <v>135.53596992739645</v>
      </c>
    </row>
    <row r="103" spans="1:10">
      <c r="A103" s="171">
        <v>42795</v>
      </c>
      <c r="B103" s="63">
        <v>13558783</v>
      </c>
      <c r="C103" s="172">
        <f t="shared" si="12"/>
        <v>148.67190953971607</v>
      </c>
      <c r="D103" s="63">
        <v>2006893</v>
      </c>
      <c r="E103" s="172">
        <f t="shared" si="11"/>
        <v>105.05241646526619</v>
      </c>
      <c r="F103" s="63">
        <v>727211</v>
      </c>
      <c r="G103" s="172">
        <f t="shared" si="6"/>
        <v>63.935977070612495</v>
      </c>
      <c r="H103" s="63">
        <v>2970810</v>
      </c>
      <c r="I103" s="172">
        <f t="shared" si="10"/>
        <v>135.79157243076517</v>
      </c>
    </row>
    <row r="104" spans="1:10">
      <c r="A104" s="171">
        <v>42826</v>
      </c>
      <c r="B104" s="63">
        <v>13849359</v>
      </c>
      <c r="C104" s="172">
        <f t="shared" si="12"/>
        <v>151.85807224962983</v>
      </c>
      <c r="D104" s="63">
        <v>2031171</v>
      </c>
      <c r="E104" s="172">
        <f t="shared" si="11"/>
        <v>106.32326775975163</v>
      </c>
      <c r="F104" s="63">
        <v>728918</v>
      </c>
      <c r="G104" s="172">
        <f t="shared" si="6"/>
        <v>64.086055538704329</v>
      </c>
      <c r="H104" s="63">
        <v>2969930</v>
      </c>
      <c r="I104" s="172">
        <f t="shared" si="10"/>
        <v>135.75134886085021</v>
      </c>
      <c r="J104" s="141"/>
    </row>
    <row r="105" spans="1:10">
      <c r="A105" s="171">
        <v>42856</v>
      </c>
      <c r="B105" s="63">
        <v>14105505</v>
      </c>
      <c r="C105" s="172">
        <f t="shared" si="12"/>
        <v>154.66671038042372</v>
      </c>
      <c r="D105" s="63">
        <v>2041743</v>
      </c>
      <c r="E105" s="172">
        <f t="shared" si="11"/>
        <v>106.87666754084151</v>
      </c>
      <c r="F105" s="63">
        <v>729891</v>
      </c>
      <c r="G105" s="172">
        <f t="shared" si="6"/>
        <v>64.171601144710991</v>
      </c>
      <c r="H105" s="63">
        <v>2970555</v>
      </c>
      <c r="I105" s="172">
        <f t="shared" si="10"/>
        <v>135.77991673721027</v>
      </c>
    </row>
    <row r="106" spans="1:10">
      <c r="A106" s="171">
        <v>42887</v>
      </c>
      <c r="B106" s="63">
        <v>14009873</v>
      </c>
      <c r="C106" s="172">
        <f t="shared" si="12"/>
        <v>153.61810653057216</v>
      </c>
      <c r="D106" s="63">
        <v>2061171</v>
      </c>
      <c r="E106" s="172">
        <f t="shared" si="11"/>
        <v>107.8936417129011</v>
      </c>
      <c r="F106" s="63">
        <v>728002</v>
      </c>
      <c r="G106" s="172">
        <f t="shared" si="6"/>
        <v>64.005521340243803</v>
      </c>
      <c r="H106" s="63">
        <v>2976758</v>
      </c>
      <c r="I106" s="172">
        <f t="shared" si="10"/>
        <v>136.0634471965086</v>
      </c>
    </row>
    <row r="107" spans="1:10">
      <c r="A107" s="171">
        <v>42917</v>
      </c>
      <c r="B107" s="63">
        <v>14195607</v>
      </c>
      <c r="C107" s="172">
        <f t="shared" si="12"/>
        <v>155.65467783984448</v>
      </c>
      <c r="D107" s="63">
        <v>2025404</v>
      </c>
      <c r="E107" s="172">
        <f t="shared" si="11"/>
        <v>106.02138954015787</v>
      </c>
      <c r="F107" s="63">
        <v>725985</v>
      </c>
      <c r="G107" s="172">
        <f t="shared" si="6"/>
        <v>63.828187848655496</v>
      </c>
      <c r="H107" s="63">
        <v>2975092</v>
      </c>
      <c r="I107" s="172">
        <f t="shared" si="10"/>
        <v>135.98729666528322</v>
      </c>
    </row>
    <row r="108" spans="1:10">
      <c r="A108" s="171">
        <v>42948</v>
      </c>
      <c r="B108" s="63">
        <v>14265038</v>
      </c>
      <c r="C108" s="172">
        <f t="shared" si="12"/>
        <v>156.41598800693339</v>
      </c>
      <c r="D108" s="63">
        <v>2034842</v>
      </c>
      <c r="E108" s="172">
        <f t="shared" si="11"/>
        <v>106.51542918581869</v>
      </c>
      <c r="F108" s="63">
        <v>719077</v>
      </c>
      <c r="G108" s="172">
        <f t="shared" si="6"/>
        <v>63.22084042183743</v>
      </c>
      <c r="H108" s="63">
        <v>2960311</v>
      </c>
      <c r="I108" s="172">
        <f t="shared" si="10"/>
        <v>135.31167781651837</v>
      </c>
    </row>
    <row r="109" spans="1:10">
      <c r="A109" s="171">
        <v>42979</v>
      </c>
      <c r="B109" s="63">
        <v>14547574</v>
      </c>
      <c r="C109" s="172">
        <f t="shared" si="12"/>
        <v>159.51399220345405</v>
      </c>
      <c r="D109" s="63">
        <v>2050491</v>
      </c>
      <c r="E109" s="172">
        <f t="shared" si="11"/>
        <v>107.33458858557989</v>
      </c>
      <c r="F109" s="63">
        <v>721626</v>
      </c>
      <c r="G109" s="172">
        <f t="shared" si="6"/>
        <v>63.444947050522906</v>
      </c>
      <c r="H109" s="63">
        <v>2964754</v>
      </c>
      <c r="I109" s="172">
        <f t="shared" si="10"/>
        <v>135.51476113598676</v>
      </c>
    </row>
    <row r="110" spans="1:10">
      <c r="A110" s="171">
        <v>43009</v>
      </c>
      <c r="B110" s="63">
        <v>14644895</v>
      </c>
      <c r="C110" s="172">
        <f t="shared" si="12"/>
        <v>160.58111592011173</v>
      </c>
      <c r="D110" s="63">
        <v>2051518</v>
      </c>
      <c r="E110" s="172">
        <f t="shared" si="11"/>
        <v>107.38834772057604</v>
      </c>
      <c r="F110" s="63">
        <v>717318</v>
      </c>
      <c r="G110" s="172">
        <f t="shared" si="6"/>
        <v>63.066190143352628</v>
      </c>
      <c r="H110" s="63">
        <v>2976497</v>
      </c>
      <c r="I110" s="172">
        <f t="shared" si="10"/>
        <v>136.05151725134064</v>
      </c>
    </row>
    <row r="111" spans="1:10">
      <c r="A111" s="171">
        <v>43040</v>
      </c>
      <c r="B111" s="63">
        <v>14555878</v>
      </c>
      <c r="C111" s="172">
        <f t="shared" si="12"/>
        <v>159.6050454740033</v>
      </c>
      <c r="D111" s="63">
        <v>2059343</v>
      </c>
      <c r="E111" s="172">
        <f t="shared" si="11"/>
        <v>107.79795359335584</v>
      </c>
      <c r="F111" s="63">
        <v>708447</v>
      </c>
      <c r="G111" s="172">
        <f t="shared" si="6"/>
        <v>62.286256874200483</v>
      </c>
      <c r="H111" s="63">
        <v>2979048</v>
      </c>
      <c r="I111" s="172">
        <f t="shared" si="10"/>
        <v>136.16811989549186</v>
      </c>
    </row>
    <row r="112" spans="1:10">
      <c r="A112" s="171">
        <v>43070</v>
      </c>
      <c r="B112" s="63">
        <v>14477817</v>
      </c>
      <c r="C112" s="172">
        <f t="shared" si="12"/>
        <v>158.74910744987685</v>
      </c>
      <c r="D112" s="63">
        <v>2071892</v>
      </c>
      <c r="E112" s="172">
        <f t="shared" si="11"/>
        <v>108.45484101795829</v>
      </c>
      <c r="F112" s="63">
        <v>705592</v>
      </c>
      <c r="G112" s="172">
        <f t="shared" si="6"/>
        <v>62.035246899741082</v>
      </c>
      <c r="H112" s="63">
        <v>2986088</v>
      </c>
      <c r="I112" s="172">
        <f t="shared" si="10"/>
        <v>136.48990845481157</v>
      </c>
    </row>
    <row r="113" spans="1:9">
      <c r="A113" s="171">
        <v>43101</v>
      </c>
      <c r="B113" s="63">
        <v>14218231</v>
      </c>
      <c r="C113" s="172">
        <f t="shared" si="12"/>
        <v>155.90274975613866</v>
      </c>
      <c r="D113" s="63">
        <v>2052155</v>
      </c>
      <c r="E113" s="172">
        <f t="shared" si="11"/>
        <v>107.42169199418123</v>
      </c>
      <c r="F113" s="63">
        <v>710746</v>
      </c>
      <c r="G113" s="172">
        <f t="shared" si="6"/>
        <v>62.488383645227522</v>
      </c>
      <c r="H113" s="63">
        <v>2989631</v>
      </c>
      <c r="I113" s="172">
        <f t="shared" si="10"/>
        <v>136.65185403232147</v>
      </c>
    </row>
    <row r="114" spans="1:9">
      <c r="A114" s="171">
        <v>43132</v>
      </c>
      <c r="B114" s="63">
        <v>14127524</v>
      </c>
      <c r="C114" s="172">
        <f t="shared" si="12"/>
        <v>154.90814847823492</v>
      </c>
      <c r="D114" s="63">
        <v>2122417</v>
      </c>
      <c r="E114" s="172">
        <f t="shared" si="11"/>
        <v>111.09961248405415</v>
      </c>
      <c r="F114" s="63">
        <v>713378</v>
      </c>
      <c r="G114" s="172">
        <f t="shared" si="6"/>
        <v>62.719787586655585</v>
      </c>
      <c r="H114" s="63">
        <v>2996690</v>
      </c>
      <c r="I114" s="172">
        <f t="shared" si="10"/>
        <v>136.9745110550825</v>
      </c>
    </row>
    <row r="115" spans="1:9">
      <c r="A115" s="171">
        <v>43160</v>
      </c>
      <c r="B115" s="63">
        <v>14325806</v>
      </c>
      <c r="C115" s="172">
        <f t="shared" si="12"/>
        <v>157.08230847234015</v>
      </c>
      <c r="D115" s="63">
        <v>2096645</v>
      </c>
      <c r="E115" s="172">
        <f t="shared" si="11"/>
        <v>109.7505565667019</v>
      </c>
      <c r="F115" s="63">
        <v>708264</v>
      </c>
      <c r="G115" s="172">
        <f t="shared" si="6"/>
        <v>62.270167618394503</v>
      </c>
      <c r="H115" s="63">
        <v>3006828</v>
      </c>
      <c r="I115" s="172">
        <f t="shared" si="10"/>
        <v>137.43790486394377</v>
      </c>
    </row>
    <row r="116" spans="1:9">
      <c r="A116" s="171">
        <v>43191</v>
      </c>
      <c r="B116" s="63">
        <v>14527332</v>
      </c>
      <c r="C116" s="172">
        <f t="shared" si="12"/>
        <v>159.29203889150099</v>
      </c>
      <c r="D116" s="63">
        <v>2106552</v>
      </c>
      <c r="E116" s="172">
        <f t="shared" si="11"/>
        <v>110.2691463918303</v>
      </c>
      <c r="F116" s="63">
        <v>706409</v>
      </c>
      <c r="G116" s="172">
        <f t="shared" si="6"/>
        <v>62.107077074568863</v>
      </c>
      <c r="H116" s="63">
        <v>3011373</v>
      </c>
      <c r="I116" s="172">
        <f t="shared" si="10"/>
        <v>137.64565046083413</v>
      </c>
    </row>
    <row r="117" spans="1:9">
      <c r="A117" s="171">
        <v>43221</v>
      </c>
      <c r="B117" s="63">
        <v>14729306</v>
      </c>
      <c r="C117" s="172">
        <f t="shared" si="12"/>
        <v>161.50668162583597</v>
      </c>
      <c r="D117" s="63">
        <v>2094008</v>
      </c>
      <c r="E117" s="172">
        <f t="shared" si="11"/>
        <v>109.61252069622005</v>
      </c>
      <c r="F117" s="63">
        <v>709685</v>
      </c>
      <c r="G117" s="172">
        <f t="shared" si="6"/>
        <v>62.395101129325084</v>
      </c>
      <c r="H117" s="63">
        <v>3014740</v>
      </c>
      <c r="I117" s="172">
        <f t="shared" si="10"/>
        <v>137.79955132436103</v>
      </c>
    </row>
    <row r="118" spans="1:9">
      <c r="A118" s="171">
        <v>43252</v>
      </c>
      <c r="B118" s="63">
        <v>14570283</v>
      </c>
      <c r="C118" s="172">
        <f t="shared" si="12"/>
        <v>159.76299614383259</v>
      </c>
      <c r="D118" s="63">
        <v>2012848</v>
      </c>
      <c r="E118" s="172">
        <f t="shared" si="11"/>
        <v>105.36413569496636</v>
      </c>
      <c r="F118" s="63">
        <v>690116</v>
      </c>
      <c r="G118" s="172">
        <f t="shared" si="6"/>
        <v>60.674605791252901</v>
      </c>
      <c r="H118" s="63">
        <v>3019444</v>
      </c>
      <c r="I118" s="172">
        <f t="shared" si="10"/>
        <v>138.01456458899739</v>
      </c>
    </row>
    <row r="119" spans="1:9">
      <c r="D119" s="141"/>
    </row>
    <row r="120" spans="1:9">
      <c r="D120" s="141"/>
      <c r="E120" s="141"/>
      <c r="F120" s="11"/>
      <c r="H120" s="11"/>
    </row>
    <row r="121" spans="1:9">
      <c r="B121" s="11"/>
      <c r="D121" s="141"/>
    </row>
    <row r="122" spans="1:9">
      <c r="D122" s="141"/>
    </row>
    <row r="123" spans="1:9">
      <c r="D123" s="141"/>
    </row>
    <row r="124" spans="1:9">
      <c r="D124" s="141"/>
    </row>
    <row r="125" spans="1:9">
      <c r="D125" s="141"/>
    </row>
    <row r="126" spans="1:9">
      <c r="D126" s="141"/>
    </row>
    <row r="127" spans="1:9">
      <c r="D127" s="141"/>
    </row>
    <row r="128" spans="1:9">
      <c r="D128" s="141"/>
    </row>
    <row r="129" spans="4:4">
      <c r="D129" s="141"/>
    </row>
    <row r="130" spans="4:4">
      <c r="D130" s="141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7"/>
  <sheetViews>
    <sheetView topLeftCell="M1" zoomScale="80" zoomScaleNormal="80" workbookViewId="0">
      <pane ySplit="2" topLeftCell="A3" activePane="bottomLeft" state="frozen"/>
      <selection pane="bottomLeft" activeCell="W12" sqref="W12"/>
    </sheetView>
  </sheetViews>
  <sheetFormatPr defaultColWidth="9.140625" defaultRowHeight="15"/>
  <cols>
    <col min="1" max="1" width="13.7109375" style="5" bestFit="1" customWidth="1"/>
    <col min="2" max="2" width="34.42578125" style="5" bestFit="1" customWidth="1"/>
    <col min="3" max="3" width="12" style="5" bestFit="1" customWidth="1"/>
    <col min="4" max="8" width="12" style="5" customWidth="1"/>
    <col min="9" max="9" width="17.85546875" style="5" customWidth="1"/>
    <col min="10" max="10" width="27.140625" style="5" customWidth="1"/>
    <col min="11" max="11" width="26.42578125" style="5" customWidth="1"/>
    <col min="12" max="12" width="20.42578125" style="5" customWidth="1"/>
    <col min="13" max="14" width="23.42578125" style="5" customWidth="1"/>
    <col min="15" max="16384" width="9.140625" style="5"/>
  </cols>
  <sheetData>
    <row r="1" spans="1:14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4" ht="39.950000000000003" customHeight="1">
      <c r="A2" s="95" t="s">
        <v>1</v>
      </c>
      <c r="B2" s="94" t="s">
        <v>90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92" t="s">
        <v>304</v>
      </c>
      <c r="J2" s="92" t="s">
        <v>322</v>
      </c>
      <c r="K2" s="92" t="s">
        <v>323</v>
      </c>
      <c r="L2" s="92" t="s">
        <v>307</v>
      </c>
      <c r="M2" s="96" t="s">
        <v>324</v>
      </c>
      <c r="N2" s="161" t="s">
        <v>325</v>
      </c>
    </row>
    <row r="3" spans="1:14">
      <c r="A3" s="37">
        <v>1</v>
      </c>
      <c r="B3" s="99" t="s">
        <v>2</v>
      </c>
      <c r="C3" s="98">
        <v>16766</v>
      </c>
      <c r="D3" s="98">
        <v>17271</v>
      </c>
      <c r="E3" s="98">
        <v>17398</v>
      </c>
      <c r="F3" s="98"/>
      <c r="G3" s="98"/>
      <c r="H3" s="98"/>
      <c r="I3" s="100">
        <f t="shared" ref="I3:I34" si="0">E3/$E$92</f>
        <v>9.2623302975306659E-3</v>
      </c>
      <c r="J3" s="100">
        <f t="shared" ref="J3:J66" si="1">(E3-C3)/C3</f>
        <v>3.7695335798640102E-2</v>
      </c>
      <c r="K3" s="97">
        <f t="shared" ref="K3:K66" si="2">E3-C3</f>
        <v>632</v>
      </c>
      <c r="L3" s="101">
        <f>K3/$K$92</f>
        <v>6.6055582846452129E-3</v>
      </c>
      <c r="M3" s="98">
        <f t="shared" ref="M3:M66" si="3">E3-D3</f>
        <v>127</v>
      </c>
      <c r="N3" s="98">
        <f>H3-G3</f>
        <v>0</v>
      </c>
    </row>
    <row r="4" spans="1:14">
      <c r="A4" s="37">
        <v>2</v>
      </c>
      <c r="B4" s="99" t="s">
        <v>3</v>
      </c>
      <c r="C4" s="98">
        <v>3059</v>
      </c>
      <c r="D4" s="98">
        <v>3493</v>
      </c>
      <c r="E4" s="98">
        <v>3595</v>
      </c>
      <c r="F4" s="98"/>
      <c r="G4" s="98"/>
      <c r="H4" s="98"/>
      <c r="I4" s="100">
        <f t="shared" si="0"/>
        <v>1.9139025991276436E-3</v>
      </c>
      <c r="J4" s="100">
        <f t="shared" si="1"/>
        <v>0.17522066034651848</v>
      </c>
      <c r="K4" s="97">
        <f t="shared" si="2"/>
        <v>536</v>
      </c>
      <c r="L4" s="101">
        <f t="shared" ref="L4:L67" si="4">K4/$K$92</f>
        <v>5.6021823426737876E-3</v>
      </c>
      <c r="M4" s="98">
        <f t="shared" si="3"/>
        <v>102</v>
      </c>
      <c r="N4" s="98">
        <f t="shared" ref="N4:N67" si="5">H4-G4</f>
        <v>0</v>
      </c>
    </row>
    <row r="5" spans="1:14">
      <c r="A5" s="37">
        <v>3</v>
      </c>
      <c r="B5" s="99" t="s">
        <v>4</v>
      </c>
      <c r="C5" s="98">
        <v>1094</v>
      </c>
      <c r="D5" s="98">
        <v>1135</v>
      </c>
      <c r="E5" s="98">
        <v>1124</v>
      </c>
      <c r="F5" s="98"/>
      <c r="G5" s="98"/>
      <c r="H5" s="98"/>
      <c r="I5" s="100">
        <f t="shared" si="0"/>
        <v>5.9839402542961656E-4</v>
      </c>
      <c r="J5" s="100">
        <f t="shared" si="1"/>
        <v>2.7422303473491772E-2</v>
      </c>
      <c r="K5" s="97">
        <f t="shared" si="2"/>
        <v>30</v>
      </c>
      <c r="L5" s="101">
        <f t="shared" si="4"/>
        <v>3.1355498186607023E-4</v>
      </c>
      <c r="M5" s="98">
        <f t="shared" si="3"/>
        <v>-11</v>
      </c>
      <c r="N5" s="98">
        <f t="shared" si="5"/>
        <v>0</v>
      </c>
    </row>
    <row r="6" spans="1:14">
      <c r="A6" s="37">
        <v>5</v>
      </c>
      <c r="B6" s="99" t="s">
        <v>5</v>
      </c>
      <c r="C6" s="98">
        <v>446</v>
      </c>
      <c r="D6" s="98">
        <v>429</v>
      </c>
      <c r="E6" s="98">
        <v>425</v>
      </c>
      <c r="F6" s="98"/>
      <c r="G6" s="98"/>
      <c r="H6" s="98"/>
      <c r="I6" s="100">
        <f t="shared" si="0"/>
        <v>2.2626108612774649E-4</v>
      </c>
      <c r="J6" s="100">
        <f t="shared" si="1"/>
        <v>-4.708520179372197E-2</v>
      </c>
      <c r="K6" s="97">
        <f t="shared" si="2"/>
        <v>-21</v>
      </c>
      <c r="L6" s="101">
        <f t="shared" si="4"/>
        <v>-2.1948848730624914E-4</v>
      </c>
      <c r="M6" s="98">
        <f t="shared" si="3"/>
        <v>-4</v>
      </c>
      <c r="N6" s="98">
        <f t="shared" si="5"/>
        <v>0</v>
      </c>
    </row>
    <row r="7" spans="1:14" ht="15.75" customHeight="1">
      <c r="A7" s="37">
        <v>6</v>
      </c>
      <c r="B7" s="99" t="s">
        <v>6</v>
      </c>
      <c r="C7" s="98">
        <v>34</v>
      </c>
      <c r="D7" s="98">
        <v>29</v>
      </c>
      <c r="E7" s="98">
        <v>29</v>
      </c>
      <c r="F7" s="98"/>
      <c r="G7" s="98"/>
      <c r="H7" s="98"/>
      <c r="I7" s="100">
        <f t="shared" si="0"/>
        <v>1.5438991759305055E-5</v>
      </c>
      <c r="J7" s="100">
        <f t="shared" si="1"/>
        <v>-0.14705882352941177</v>
      </c>
      <c r="K7" s="97">
        <f t="shared" si="2"/>
        <v>-5</v>
      </c>
      <c r="L7" s="101">
        <f t="shared" si="4"/>
        <v>-5.2259163644345039E-5</v>
      </c>
      <c r="M7" s="98">
        <f t="shared" si="3"/>
        <v>0</v>
      </c>
      <c r="N7" s="98">
        <f t="shared" si="5"/>
        <v>0</v>
      </c>
    </row>
    <row r="8" spans="1:14">
      <c r="A8" s="37">
        <v>7</v>
      </c>
      <c r="B8" s="99" t="s">
        <v>7</v>
      </c>
      <c r="C8" s="98">
        <v>753</v>
      </c>
      <c r="D8" s="98">
        <v>772</v>
      </c>
      <c r="E8" s="98">
        <v>776</v>
      </c>
      <c r="F8" s="98"/>
      <c r="G8" s="98"/>
      <c r="H8" s="98"/>
      <c r="I8" s="100">
        <f t="shared" si="0"/>
        <v>4.1312612431795593E-4</v>
      </c>
      <c r="J8" s="100">
        <f t="shared" si="1"/>
        <v>3.054448871181939E-2</v>
      </c>
      <c r="K8" s="97">
        <f t="shared" si="2"/>
        <v>23</v>
      </c>
      <c r="L8" s="101">
        <f t="shared" si="4"/>
        <v>2.4039215276398717E-4</v>
      </c>
      <c r="M8" s="98">
        <f t="shared" si="3"/>
        <v>4</v>
      </c>
      <c r="N8" s="98">
        <f t="shared" si="5"/>
        <v>0</v>
      </c>
    </row>
    <row r="9" spans="1:14">
      <c r="A9" s="37">
        <v>8</v>
      </c>
      <c r="B9" s="99" t="s">
        <v>299</v>
      </c>
      <c r="C9" s="98">
        <v>4888</v>
      </c>
      <c r="D9" s="98">
        <v>5026</v>
      </c>
      <c r="E9" s="98">
        <v>4988</v>
      </c>
      <c r="F9" s="98"/>
      <c r="G9" s="98"/>
      <c r="H9" s="98"/>
      <c r="I9" s="100">
        <f t="shared" si="0"/>
        <v>2.6555065826004694E-3</v>
      </c>
      <c r="J9" s="100">
        <f t="shared" si="1"/>
        <v>2.0458265139116204E-2</v>
      </c>
      <c r="K9" s="97">
        <f t="shared" si="2"/>
        <v>100</v>
      </c>
      <c r="L9" s="101">
        <f t="shared" si="4"/>
        <v>1.0451832728869007E-3</v>
      </c>
      <c r="M9" s="98">
        <f t="shared" si="3"/>
        <v>-38</v>
      </c>
      <c r="N9" s="98">
        <f t="shared" si="5"/>
        <v>0</v>
      </c>
    </row>
    <row r="10" spans="1:14">
      <c r="A10" s="37">
        <v>9</v>
      </c>
      <c r="B10" s="99" t="s">
        <v>8</v>
      </c>
      <c r="C10" s="98">
        <v>538</v>
      </c>
      <c r="D10" s="98">
        <v>641</v>
      </c>
      <c r="E10" s="98">
        <v>654</v>
      </c>
      <c r="F10" s="98"/>
      <c r="G10" s="98"/>
      <c r="H10" s="98"/>
      <c r="I10" s="100">
        <f t="shared" si="0"/>
        <v>3.4817588312363812E-4</v>
      </c>
      <c r="J10" s="100">
        <f t="shared" si="1"/>
        <v>0.21561338289962825</v>
      </c>
      <c r="K10" s="97">
        <f t="shared" si="2"/>
        <v>116</v>
      </c>
      <c r="L10" s="101">
        <f t="shared" si="4"/>
        <v>1.2124125965488049E-3</v>
      </c>
      <c r="M10" s="98">
        <f t="shared" si="3"/>
        <v>13</v>
      </c>
      <c r="N10" s="98">
        <f t="shared" si="5"/>
        <v>0</v>
      </c>
    </row>
    <row r="11" spans="1:14">
      <c r="A11" s="102">
        <v>10</v>
      </c>
      <c r="B11" s="99" t="s">
        <v>9</v>
      </c>
      <c r="C11" s="97">
        <v>42244</v>
      </c>
      <c r="D11" s="97">
        <v>43226</v>
      </c>
      <c r="E11" s="98">
        <v>43152</v>
      </c>
      <c r="F11" s="98"/>
      <c r="G11" s="98"/>
      <c r="H11" s="98"/>
      <c r="I11" s="100">
        <f t="shared" si="0"/>
        <v>2.2973219737845919E-2</v>
      </c>
      <c r="J11" s="100">
        <f t="shared" si="1"/>
        <v>2.1494176687813654E-2</v>
      </c>
      <c r="K11" s="97">
        <f t="shared" si="2"/>
        <v>908</v>
      </c>
      <c r="L11" s="101">
        <f t="shared" si="4"/>
        <v>9.4902641178130579E-3</v>
      </c>
      <c r="M11" s="98">
        <f t="shared" si="3"/>
        <v>-74</v>
      </c>
      <c r="N11" s="98">
        <f t="shared" si="5"/>
        <v>0</v>
      </c>
    </row>
    <row r="12" spans="1:14">
      <c r="A12" s="102">
        <v>11</v>
      </c>
      <c r="B12" s="99" t="s">
        <v>10</v>
      </c>
      <c r="C12" s="97">
        <v>661</v>
      </c>
      <c r="D12" s="97">
        <v>671</v>
      </c>
      <c r="E12" s="98">
        <v>676</v>
      </c>
      <c r="F12" s="98"/>
      <c r="G12" s="98"/>
      <c r="H12" s="98"/>
      <c r="I12" s="100">
        <f t="shared" si="0"/>
        <v>3.5988822169966264E-4</v>
      </c>
      <c r="J12" s="100">
        <f t="shared" si="1"/>
        <v>2.2692889561270801E-2</v>
      </c>
      <c r="K12" s="97">
        <f t="shared" si="2"/>
        <v>15</v>
      </c>
      <c r="L12" s="101">
        <f t="shared" si="4"/>
        <v>1.5677749093303512E-4</v>
      </c>
      <c r="M12" s="98">
        <f t="shared" si="3"/>
        <v>5</v>
      </c>
      <c r="N12" s="98">
        <f t="shared" si="5"/>
        <v>0</v>
      </c>
    </row>
    <row r="13" spans="1:14">
      <c r="A13" s="102">
        <v>12</v>
      </c>
      <c r="B13" s="99" t="s">
        <v>11</v>
      </c>
      <c r="C13" s="97">
        <v>54</v>
      </c>
      <c r="D13" s="97">
        <v>70</v>
      </c>
      <c r="E13" s="98">
        <v>68</v>
      </c>
      <c r="F13" s="98"/>
      <c r="G13" s="98"/>
      <c r="H13" s="98"/>
      <c r="I13" s="100">
        <f t="shared" si="0"/>
        <v>3.6201773780439436E-5</v>
      </c>
      <c r="J13" s="100">
        <f t="shared" si="1"/>
        <v>0.25925925925925924</v>
      </c>
      <c r="K13" s="97">
        <f t="shared" si="2"/>
        <v>14</v>
      </c>
      <c r="L13" s="101">
        <f t="shared" si="4"/>
        <v>1.463256582041661E-4</v>
      </c>
      <c r="M13" s="98">
        <f t="shared" si="3"/>
        <v>-2</v>
      </c>
      <c r="N13" s="98">
        <f t="shared" si="5"/>
        <v>0</v>
      </c>
    </row>
    <row r="14" spans="1:14">
      <c r="A14" s="102">
        <v>13</v>
      </c>
      <c r="B14" s="99" t="s">
        <v>12</v>
      </c>
      <c r="C14" s="97">
        <v>16630</v>
      </c>
      <c r="D14" s="97">
        <v>16974</v>
      </c>
      <c r="E14" s="98">
        <v>16954</v>
      </c>
      <c r="F14" s="98"/>
      <c r="G14" s="98"/>
      <c r="H14" s="98"/>
      <c r="I14" s="100">
        <f t="shared" si="0"/>
        <v>9.0259540099054437E-3</v>
      </c>
      <c r="J14" s="100">
        <f t="shared" si="1"/>
        <v>1.9482862297053517E-2</v>
      </c>
      <c r="K14" s="97">
        <f t="shared" si="2"/>
        <v>324</v>
      </c>
      <c r="L14" s="101">
        <f t="shared" si="4"/>
        <v>3.3863938041535585E-3</v>
      </c>
      <c r="M14" s="98">
        <f t="shared" si="3"/>
        <v>-20</v>
      </c>
      <c r="N14" s="98">
        <f t="shared" si="5"/>
        <v>0</v>
      </c>
    </row>
    <row r="15" spans="1:14">
      <c r="A15" s="102">
        <v>14</v>
      </c>
      <c r="B15" s="99" t="s">
        <v>13</v>
      </c>
      <c r="C15" s="97">
        <v>32480</v>
      </c>
      <c r="D15" s="97">
        <v>33565</v>
      </c>
      <c r="E15" s="98">
        <v>33466</v>
      </c>
      <c r="F15" s="98"/>
      <c r="G15" s="98"/>
      <c r="H15" s="98"/>
      <c r="I15" s="100">
        <f t="shared" si="0"/>
        <v>1.7816596490238031E-2</v>
      </c>
      <c r="J15" s="100">
        <f t="shared" si="1"/>
        <v>3.0357142857142857E-2</v>
      </c>
      <c r="K15" s="97">
        <f t="shared" si="2"/>
        <v>986</v>
      </c>
      <c r="L15" s="101">
        <f t="shared" si="4"/>
        <v>1.0305507070664841E-2</v>
      </c>
      <c r="M15" s="98">
        <f t="shared" si="3"/>
        <v>-99</v>
      </c>
      <c r="N15" s="98">
        <f t="shared" si="5"/>
        <v>0</v>
      </c>
    </row>
    <row r="16" spans="1:14">
      <c r="A16" s="102">
        <v>15</v>
      </c>
      <c r="B16" s="99" t="s">
        <v>14</v>
      </c>
      <c r="C16" s="97">
        <v>6422</v>
      </c>
      <c r="D16" s="97">
        <v>6577</v>
      </c>
      <c r="E16" s="98">
        <v>6512</v>
      </c>
      <c r="F16" s="98"/>
      <c r="G16" s="98"/>
      <c r="H16" s="98"/>
      <c r="I16" s="100">
        <f t="shared" si="0"/>
        <v>3.4668522185032588E-3</v>
      </c>
      <c r="J16" s="100">
        <f t="shared" si="1"/>
        <v>1.4014325755216444E-2</v>
      </c>
      <c r="K16" s="97">
        <f t="shared" si="2"/>
        <v>90</v>
      </c>
      <c r="L16" s="101">
        <f t="shared" si="4"/>
        <v>9.4066494559821065E-4</v>
      </c>
      <c r="M16" s="98">
        <f t="shared" si="3"/>
        <v>-65</v>
      </c>
      <c r="N16" s="98">
        <f t="shared" si="5"/>
        <v>0</v>
      </c>
    </row>
    <row r="17" spans="1:14">
      <c r="A17" s="102">
        <v>16</v>
      </c>
      <c r="B17" s="99" t="s">
        <v>15</v>
      </c>
      <c r="C17" s="97">
        <v>10448</v>
      </c>
      <c r="D17" s="97">
        <v>10594</v>
      </c>
      <c r="E17" s="98">
        <v>10552</v>
      </c>
      <c r="F17" s="98"/>
      <c r="G17" s="98"/>
      <c r="H17" s="98"/>
      <c r="I17" s="100">
        <f t="shared" si="0"/>
        <v>5.617663484282308E-3</v>
      </c>
      <c r="J17" s="100">
        <f t="shared" si="1"/>
        <v>9.954058192955589E-3</v>
      </c>
      <c r="K17" s="97">
        <f t="shared" si="2"/>
        <v>104</v>
      </c>
      <c r="L17" s="101">
        <f t="shared" si="4"/>
        <v>1.0869906038023767E-3</v>
      </c>
      <c r="M17" s="98">
        <f t="shared" si="3"/>
        <v>-42</v>
      </c>
      <c r="N17" s="98">
        <f t="shared" si="5"/>
        <v>0</v>
      </c>
    </row>
    <row r="18" spans="1:14">
      <c r="A18" s="102">
        <v>17</v>
      </c>
      <c r="B18" s="99" t="s">
        <v>16</v>
      </c>
      <c r="C18" s="97">
        <v>2501</v>
      </c>
      <c r="D18" s="97">
        <v>2648</v>
      </c>
      <c r="E18" s="98">
        <v>2632</v>
      </c>
      <c r="F18" s="98"/>
      <c r="G18" s="98"/>
      <c r="H18" s="98"/>
      <c r="I18" s="100">
        <f t="shared" si="0"/>
        <v>1.4012215969134794E-3</v>
      </c>
      <c r="J18" s="100">
        <f t="shared" si="1"/>
        <v>5.237904838064774E-2</v>
      </c>
      <c r="K18" s="97">
        <f t="shared" si="2"/>
        <v>131</v>
      </c>
      <c r="L18" s="101">
        <f t="shared" si="4"/>
        <v>1.3691900874818399E-3</v>
      </c>
      <c r="M18" s="98">
        <f t="shared" si="3"/>
        <v>-16</v>
      </c>
      <c r="N18" s="98">
        <f t="shared" si="5"/>
        <v>0</v>
      </c>
    </row>
    <row r="19" spans="1:14">
      <c r="A19" s="102">
        <v>18</v>
      </c>
      <c r="B19" s="99" t="s">
        <v>17</v>
      </c>
      <c r="C19" s="97">
        <v>7813</v>
      </c>
      <c r="D19" s="97">
        <v>7763</v>
      </c>
      <c r="E19" s="98">
        <v>7700</v>
      </c>
      <c r="F19" s="98"/>
      <c r="G19" s="98"/>
      <c r="H19" s="98"/>
      <c r="I19" s="100">
        <f t="shared" si="0"/>
        <v>4.099318501608583E-3</v>
      </c>
      <c r="J19" s="100">
        <f t="shared" si="1"/>
        <v>-1.4463074363240753E-2</v>
      </c>
      <c r="K19" s="97">
        <f t="shared" si="2"/>
        <v>-113</v>
      </c>
      <c r="L19" s="101">
        <f t="shared" si="4"/>
        <v>-1.1810570983621978E-3</v>
      </c>
      <c r="M19" s="98">
        <f t="shared" si="3"/>
        <v>-63</v>
      </c>
      <c r="N19" s="98">
        <f t="shared" si="5"/>
        <v>0</v>
      </c>
    </row>
    <row r="20" spans="1:14">
      <c r="A20" s="102">
        <v>19</v>
      </c>
      <c r="B20" s="99" t="s">
        <v>18</v>
      </c>
      <c r="C20" s="97">
        <v>273</v>
      </c>
      <c r="D20" s="97">
        <v>264</v>
      </c>
      <c r="E20" s="98">
        <v>261</v>
      </c>
      <c r="F20" s="98"/>
      <c r="G20" s="98"/>
      <c r="H20" s="98"/>
      <c r="I20" s="100">
        <f t="shared" si="0"/>
        <v>1.3895092583374549E-4</v>
      </c>
      <c r="J20" s="100">
        <f t="shared" si="1"/>
        <v>-4.3956043956043959E-2</v>
      </c>
      <c r="K20" s="97">
        <f t="shared" si="2"/>
        <v>-12</v>
      </c>
      <c r="L20" s="101">
        <f t="shared" si="4"/>
        <v>-1.2542199274642808E-4</v>
      </c>
      <c r="M20" s="98">
        <f t="shared" si="3"/>
        <v>-3</v>
      </c>
      <c r="N20" s="98">
        <f t="shared" si="5"/>
        <v>0</v>
      </c>
    </row>
    <row r="21" spans="1:14">
      <c r="A21" s="102">
        <v>20</v>
      </c>
      <c r="B21" s="99" t="s">
        <v>19</v>
      </c>
      <c r="C21" s="97">
        <v>4468</v>
      </c>
      <c r="D21" s="97">
        <v>4730</v>
      </c>
      <c r="E21" s="98">
        <v>4704</v>
      </c>
      <c r="F21" s="98"/>
      <c r="G21" s="98"/>
      <c r="H21" s="98"/>
      <c r="I21" s="100">
        <f t="shared" si="0"/>
        <v>2.5043109391645162E-3</v>
      </c>
      <c r="J21" s="100">
        <f t="shared" si="1"/>
        <v>5.2820053715308866E-2</v>
      </c>
      <c r="K21" s="97">
        <f t="shared" si="2"/>
        <v>236</v>
      </c>
      <c r="L21" s="101">
        <f t="shared" si="4"/>
        <v>2.4666325240130858E-3</v>
      </c>
      <c r="M21" s="98">
        <f t="shared" si="3"/>
        <v>-26</v>
      </c>
      <c r="N21" s="98">
        <f t="shared" si="5"/>
        <v>0</v>
      </c>
    </row>
    <row r="22" spans="1:14">
      <c r="A22" s="102">
        <v>21</v>
      </c>
      <c r="B22" s="99" t="s">
        <v>20</v>
      </c>
      <c r="C22" s="97">
        <v>368</v>
      </c>
      <c r="D22" s="97">
        <v>427</v>
      </c>
      <c r="E22" s="98">
        <v>432</v>
      </c>
      <c r="F22" s="98"/>
      <c r="G22" s="98"/>
      <c r="H22" s="98"/>
      <c r="I22" s="100">
        <f t="shared" si="0"/>
        <v>2.29987739311027E-4</v>
      </c>
      <c r="J22" s="100">
        <f t="shared" si="1"/>
        <v>0.17391304347826086</v>
      </c>
      <c r="K22" s="97">
        <f t="shared" si="2"/>
        <v>64</v>
      </c>
      <c r="L22" s="101">
        <f t="shared" si="4"/>
        <v>6.6891729464761641E-4</v>
      </c>
      <c r="M22" s="98">
        <f t="shared" si="3"/>
        <v>5</v>
      </c>
      <c r="N22" s="98">
        <f t="shared" si="5"/>
        <v>0</v>
      </c>
    </row>
    <row r="23" spans="1:14">
      <c r="A23" s="102">
        <v>22</v>
      </c>
      <c r="B23" s="99" t="s">
        <v>21</v>
      </c>
      <c r="C23" s="97">
        <v>13089</v>
      </c>
      <c r="D23" s="97">
        <v>13450</v>
      </c>
      <c r="E23" s="98">
        <v>13437</v>
      </c>
      <c r="F23" s="98"/>
      <c r="G23" s="98"/>
      <c r="H23" s="98"/>
      <c r="I23" s="100">
        <f t="shared" si="0"/>
        <v>7.1535769748200693E-3</v>
      </c>
      <c r="J23" s="100">
        <f t="shared" si="1"/>
        <v>2.6587210634884253E-2</v>
      </c>
      <c r="K23" s="97">
        <f t="shared" si="2"/>
        <v>348</v>
      </c>
      <c r="L23" s="101">
        <f t="shared" si="4"/>
        <v>3.6372377896464144E-3</v>
      </c>
      <c r="M23" s="98">
        <f t="shared" si="3"/>
        <v>-13</v>
      </c>
      <c r="N23" s="98">
        <f t="shared" si="5"/>
        <v>0</v>
      </c>
    </row>
    <row r="24" spans="1:14">
      <c r="A24" s="102">
        <v>23</v>
      </c>
      <c r="B24" s="99" t="s">
        <v>22</v>
      </c>
      <c r="C24" s="97">
        <v>14080</v>
      </c>
      <c r="D24" s="97">
        <v>14305</v>
      </c>
      <c r="E24" s="98">
        <v>14319</v>
      </c>
      <c r="F24" s="98"/>
      <c r="G24" s="98"/>
      <c r="H24" s="98"/>
      <c r="I24" s="100">
        <f t="shared" si="0"/>
        <v>7.6231352759134159E-3</v>
      </c>
      <c r="J24" s="100">
        <f t="shared" si="1"/>
        <v>1.6974431818181819E-2</v>
      </c>
      <c r="K24" s="97">
        <f t="shared" si="2"/>
        <v>239</v>
      </c>
      <c r="L24" s="101">
        <f t="shared" si="4"/>
        <v>2.4979880221996926E-3</v>
      </c>
      <c r="M24" s="98">
        <f t="shared" si="3"/>
        <v>14</v>
      </c>
      <c r="N24" s="98">
        <f t="shared" si="5"/>
        <v>0</v>
      </c>
    </row>
    <row r="25" spans="1:14">
      <c r="A25" s="102">
        <v>24</v>
      </c>
      <c r="B25" s="99" t="s">
        <v>23</v>
      </c>
      <c r="C25" s="97">
        <v>6791</v>
      </c>
      <c r="D25" s="97">
        <v>6739</v>
      </c>
      <c r="E25" s="98">
        <v>6717</v>
      </c>
      <c r="F25" s="98"/>
      <c r="G25" s="98"/>
      <c r="H25" s="98"/>
      <c r="I25" s="100">
        <f t="shared" si="0"/>
        <v>3.5759899188707602E-3</v>
      </c>
      <c r="J25" s="100">
        <f t="shared" si="1"/>
        <v>-1.0896775143572375E-2</v>
      </c>
      <c r="K25" s="97">
        <f t="shared" si="2"/>
        <v>-74</v>
      </c>
      <c r="L25" s="101">
        <f t="shared" si="4"/>
        <v>-7.7343562193630654E-4</v>
      </c>
      <c r="M25" s="98">
        <f t="shared" si="3"/>
        <v>-22</v>
      </c>
      <c r="N25" s="98">
        <f t="shared" si="5"/>
        <v>0</v>
      </c>
    </row>
    <row r="26" spans="1:14">
      <c r="A26" s="102">
        <v>25</v>
      </c>
      <c r="B26" s="99" t="s">
        <v>24</v>
      </c>
      <c r="C26" s="97">
        <v>35180</v>
      </c>
      <c r="D26" s="97">
        <v>35871</v>
      </c>
      <c r="E26" s="98">
        <v>35814</v>
      </c>
      <c r="F26" s="98"/>
      <c r="G26" s="98"/>
      <c r="H26" s="98"/>
      <c r="I26" s="100">
        <f t="shared" si="0"/>
        <v>1.9066622443715559E-2</v>
      </c>
      <c r="J26" s="100">
        <f t="shared" si="1"/>
        <v>1.8021603183627062E-2</v>
      </c>
      <c r="K26" s="97">
        <f t="shared" si="2"/>
        <v>634</v>
      </c>
      <c r="L26" s="101">
        <f t="shared" si="4"/>
        <v>6.6264619501029505E-3</v>
      </c>
      <c r="M26" s="98">
        <f t="shared" si="3"/>
        <v>-57</v>
      </c>
      <c r="N26" s="98">
        <f t="shared" si="5"/>
        <v>0</v>
      </c>
    </row>
    <row r="27" spans="1:14">
      <c r="A27" s="102">
        <v>26</v>
      </c>
      <c r="B27" s="99" t="s">
        <v>25</v>
      </c>
      <c r="C27" s="97">
        <v>1623</v>
      </c>
      <c r="D27" s="97">
        <v>1732</v>
      </c>
      <c r="E27" s="98">
        <v>1732</v>
      </c>
      <c r="F27" s="98"/>
      <c r="G27" s="98"/>
      <c r="H27" s="98"/>
      <c r="I27" s="100">
        <f t="shared" si="0"/>
        <v>9.2208047334883976E-4</v>
      </c>
      <c r="J27" s="100">
        <f t="shared" si="1"/>
        <v>6.7159581022797288E-2</v>
      </c>
      <c r="K27" s="97">
        <f t="shared" si="2"/>
        <v>109</v>
      </c>
      <c r="L27" s="101">
        <f t="shared" si="4"/>
        <v>1.1392497674467218E-3</v>
      </c>
      <c r="M27" s="98">
        <f t="shared" si="3"/>
        <v>0</v>
      </c>
      <c r="N27" s="98">
        <f t="shared" si="5"/>
        <v>0</v>
      </c>
    </row>
    <row r="28" spans="1:14">
      <c r="A28" s="102">
        <v>27</v>
      </c>
      <c r="B28" s="99" t="s">
        <v>26</v>
      </c>
      <c r="C28" s="97">
        <v>5914</v>
      </c>
      <c r="D28" s="97">
        <v>6276</v>
      </c>
      <c r="E28" s="98">
        <v>6278</v>
      </c>
      <c r="F28" s="98"/>
      <c r="G28" s="98"/>
      <c r="H28" s="98"/>
      <c r="I28" s="100">
        <f t="shared" si="0"/>
        <v>3.3422755263764529E-3</v>
      </c>
      <c r="J28" s="100">
        <f t="shared" si="1"/>
        <v>6.1548867095028742E-2</v>
      </c>
      <c r="K28" s="97">
        <f t="shared" si="2"/>
        <v>364</v>
      </c>
      <c r="L28" s="101">
        <f t="shared" si="4"/>
        <v>3.8044671133083186E-3</v>
      </c>
      <c r="M28" s="98">
        <f t="shared" si="3"/>
        <v>2</v>
      </c>
      <c r="N28" s="98">
        <f t="shared" si="5"/>
        <v>0</v>
      </c>
    </row>
    <row r="29" spans="1:14">
      <c r="A29" s="102">
        <v>28</v>
      </c>
      <c r="B29" s="99" t="s">
        <v>27</v>
      </c>
      <c r="C29" s="97">
        <v>10894</v>
      </c>
      <c r="D29" s="97">
        <v>11634</v>
      </c>
      <c r="E29" s="98">
        <v>11659</v>
      </c>
      <c r="F29" s="98"/>
      <c r="G29" s="98"/>
      <c r="H29" s="98"/>
      <c r="I29" s="100">
        <f t="shared" si="0"/>
        <v>6.2070070662668146E-3</v>
      </c>
      <c r="J29" s="100">
        <f t="shared" si="1"/>
        <v>7.0222140627868551E-2</v>
      </c>
      <c r="K29" s="97">
        <f t="shared" si="2"/>
        <v>765</v>
      </c>
      <c r="L29" s="101">
        <f t="shared" si="4"/>
        <v>7.9956520375847901E-3</v>
      </c>
      <c r="M29" s="98">
        <f t="shared" si="3"/>
        <v>25</v>
      </c>
      <c r="N29" s="98">
        <f t="shared" si="5"/>
        <v>0</v>
      </c>
    </row>
    <row r="30" spans="1:14">
      <c r="A30" s="102">
        <v>29</v>
      </c>
      <c r="B30" s="99" t="s">
        <v>28</v>
      </c>
      <c r="C30" s="97">
        <v>3625</v>
      </c>
      <c r="D30" s="97">
        <v>3767</v>
      </c>
      <c r="E30" s="98">
        <v>3780</v>
      </c>
      <c r="F30" s="98"/>
      <c r="G30" s="98"/>
      <c r="H30" s="98"/>
      <c r="I30" s="100">
        <f t="shared" si="0"/>
        <v>2.0123927189714865E-3</v>
      </c>
      <c r="J30" s="100">
        <f t="shared" si="1"/>
        <v>4.275862068965517E-2</v>
      </c>
      <c r="K30" s="97">
        <f t="shared" si="2"/>
        <v>155</v>
      </c>
      <c r="L30" s="101">
        <f t="shared" si="4"/>
        <v>1.6200340729746962E-3</v>
      </c>
      <c r="M30" s="98">
        <f t="shared" si="3"/>
        <v>13</v>
      </c>
      <c r="N30" s="98">
        <f t="shared" si="5"/>
        <v>0</v>
      </c>
    </row>
    <row r="31" spans="1:14">
      <c r="A31" s="102">
        <v>30</v>
      </c>
      <c r="B31" s="99" t="s">
        <v>29</v>
      </c>
      <c r="C31" s="97">
        <v>1089</v>
      </c>
      <c r="D31" s="97">
        <v>1130</v>
      </c>
      <c r="E31" s="98">
        <v>1139</v>
      </c>
      <c r="F31" s="98"/>
      <c r="G31" s="98"/>
      <c r="H31" s="98"/>
      <c r="I31" s="100">
        <f t="shared" si="0"/>
        <v>6.063797108223606E-4</v>
      </c>
      <c r="J31" s="100">
        <f t="shared" si="1"/>
        <v>4.5913682277318638E-2</v>
      </c>
      <c r="K31" s="97">
        <f t="shared" si="2"/>
        <v>50</v>
      </c>
      <c r="L31" s="101">
        <f t="shared" si="4"/>
        <v>5.2259163644345033E-4</v>
      </c>
      <c r="M31" s="98">
        <f t="shared" si="3"/>
        <v>9</v>
      </c>
      <c r="N31" s="98">
        <f t="shared" si="5"/>
        <v>0</v>
      </c>
    </row>
    <row r="32" spans="1:14">
      <c r="A32" s="102">
        <v>31</v>
      </c>
      <c r="B32" s="99" t="s">
        <v>30</v>
      </c>
      <c r="C32" s="97">
        <v>21924</v>
      </c>
      <c r="D32" s="97">
        <v>22378</v>
      </c>
      <c r="E32" s="98">
        <v>22281</v>
      </c>
      <c r="F32" s="98"/>
      <c r="G32" s="98"/>
      <c r="H32" s="98"/>
      <c r="I32" s="100">
        <f t="shared" si="0"/>
        <v>1.1861937082381927E-2</v>
      </c>
      <c r="J32" s="100">
        <f t="shared" si="1"/>
        <v>1.6283524904214558E-2</v>
      </c>
      <c r="K32" s="97">
        <f t="shared" si="2"/>
        <v>357</v>
      </c>
      <c r="L32" s="101">
        <f t="shared" si="4"/>
        <v>3.7313042842062358E-3</v>
      </c>
      <c r="M32" s="98">
        <f t="shared" si="3"/>
        <v>-97</v>
      </c>
      <c r="N32" s="98">
        <f t="shared" si="5"/>
        <v>0</v>
      </c>
    </row>
    <row r="33" spans="1:14">
      <c r="A33" s="102">
        <v>32</v>
      </c>
      <c r="B33" s="99" t="s">
        <v>31</v>
      </c>
      <c r="C33" s="97">
        <v>6506</v>
      </c>
      <c r="D33" s="97">
        <v>6799</v>
      </c>
      <c r="E33" s="98">
        <v>6817</v>
      </c>
      <c r="F33" s="98"/>
      <c r="G33" s="98"/>
      <c r="H33" s="98"/>
      <c r="I33" s="100">
        <f t="shared" si="0"/>
        <v>3.6292278214890535E-3</v>
      </c>
      <c r="J33" s="100">
        <f t="shared" si="1"/>
        <v>4.7802028896403323E-2</v>
      </c>
      <c r="K33" s="97">
        <f t="shared" si="2"/>
        <v>311</v>
      </c>
      <c r="L33" s="101">
        <f t="shared" si="4"/>
        <v>3.2505199786782612E-3</v>
      </c>
      <c r="M33" s="98">
        <f t="shared" si="3"/>
        <v>18</v>
      </c>
      <c r="N33" s="98">
        <f t="shared" si="5"/>
        <v>0</v>
      </c>
    </row>
    <row r="34" spans="1:14">
      <c r="A34" s="102">
        <v>33</v>
      </c>
      <c r="B34" s="99" t="s">
        <v>32</v>
      </c>
      <c r="C34" s="97">
        <v>19298</v>
      </c>
      <c r="D34" s="97">
        <v>19101</v>
      </c>
      <c r="E34" s="98">
        <v>19043</v>
      </c>
      <c r="F34" s="98"/>
      <c r="G34" s="98"/>
      <c r="H34" s="98"/>
      <c r="I34" s="100">
        <f t="shared" si="0"/>
        <v>1.0138093795601591E-2</v>
      </c>
      <c r="J34" s="100">
        <f t="shared" si="1"/>
        <v>-1.3213804539330501E-2</v>
      </c>
      <c r="K34" s="97">
        <f t="shared" si="2"/>
        <v>-255</v>
      </c>
      <c r="L34" s="101">
        <f t="shared" si="4"/>
        <v>-2.6652173458615968E-3</v>
      </c>
      <c r="M34" s="98">
        <f t="shared" si="3"/>
        <v>-58</v>
      </c>
      <c r="N34" s="98">
        <f t="shared" si="5"/>
        <v>0</v>
      </c>
    </row>
    <row r="35" spans="1:14">
      <c r="A35" s="102">
        <v>35</v>
      </c>
      <c r="B35" s="99" t="s">
        <v>33</v>
      </c>
      <c r="C35" s="98">
        <v>15043</v>
      </c>
      <c r="D35" s="98">
        <v>14081</v>
      </c>
      <c r="E35" s="98">
        <v>13797</v>
      </c>
      <c r="F35" s="98"/>
      <c r="G35" s="98"/>
      <c r="H35" s="98"/>
      <c r="I35" s="100">
        <f t="shared" ref="I35:I66" si="6">E35/$E$92</f>
        <v>7.3452334242459253E-3</v>
      </c>
      <c r="J35" s="100">
        <f t="shared" si="1"/>
        <v>-8.2829222894369475E-2</v>
      </c>
      <c r="K35" s="97">
        <f t="shared" si="2"/>
        <v>-1246</v>
      </c>
      <c r="L35" s="101">
        <f t="shared" si="4"/>
        <v>-1.3022983580170783E-2</v>
      </c>
      <c r="M35" s="98">
        <f t="shared" si="3"/>
        <v>-284</v>
      </c>
      <c r="N35" s="98">
        <f t="shared" si="5"/>
        <v>0</v>
      </c>
    </row>
    <row r="36" spans="1:14">
      <c r="A36" s="102">
        <v>36</v>
      </c>
      <c r="B36" s="99" t="s">
        <v>34</v>
      </c>
      <c r="C36" s="98">
        <v>932</v>
      </c>
      <c r="D36" s="98">
        <v>870</v>
      </c>
      <c r="E36" s="98">
        <v>913</v>
      </c>
      <c r="F36" s="98"/>
      <c r="G36" s="98"/>
      <c r="H36" s="98"/>
      <c r="I36" s="100">
        <f t="shared" si="6"/>
        <v>4.8606205090501772E-4</v>
      </c>
      <c r="J36" s="100">
        <f t="shared" si="1"/>
        <v>-2.03862660944206E-2</v>
      </c>
      <c r="K36" s="97">
        <f t="shared" si="2"/>
        <v>-19</v>
      </c>
      <c r="L36" s="101">
        <f t="shared" si="4"/>
        <v>-1.9858482184851114E-4</v>
      </c>
      <c r="M36" s="98">
        <f t="shared" si="3"/>
        <v>43</v>
      </c>
      <c r="N36" s="98">
        <f t="shared" si="5"/>
        <v>0</v>
      </c>
    </row>
    <row r="37" spans="1:14">
      <c r="A37" s="102">
        <v>37</v>
      </c>
      <c r="B37" s="99" t="s">
        <v>35</v>
      </c>
      <c r="C37" s="98">
        <v>520</v>
      </c>
      <c r="D37" s="98">
        <v>562</v>
      </c>
      <c r="E37" s="98">
        <v>571</v>
      </c>
      <c r="F37" s="98"/>
      <c r="G37" s="98"/>
      <c r="H37" s="98"/>
      <c r="I37" s="100">
        <f t="shared" si="6"/>
        <v>3.039884239504547E-4</v>
      </c>
      <c r="J37" s="100">
        <f t="shared" si="1"/>
        <v>9.8076923076923075E-2</v>
      </c>
      <c r="K37" s="97">
        <f t="shared" si="2"/>
        <v>51</v>
      </c>
      <c r="L37" s="101">
        <f t="shared" si="4"/>
        <v>5.3304346917231935E-4</v>
      </c>
      <c r="M37" s="98">
        <f t="shared" si="3"/>
        <v>9</v>
      </c>
      <c r="N37" s="98">
        <f t="shared" si="5"/>
        <v>0</v>
      </c>
    </row>
    <row r="38" spans="1:14">
      <c r="A38" s="102">
        <v>38</v>
      </c>
      <c r="B38" s="99" t="s">
        <v>36</v>
      </c>
      <c r="C38" s="98">
        <v>3380</v>
      </c>
      <c r="D38" s="98">
        <v>3604</v>
      </c>
      <c r="E38" s="98">
        <v>3608</v>
      </c>
      <c r="F38" s="98"/>
      <c r="G38" s="98"/>
      <c r="H38" s="98"/>
      <c r="I38" s="100">
        <f t="shared" si="6"/>
        <v>1.9208235264680218E-3</v>
      </c>
      <c r="J38" s="100">
        <f t="shared" si="1"/>
        <v>6.7455621301775154E-2</v>
      </c>
      <c r="K38" s="97">
        <f t="shared" si="2"/>
        <v>228</v>
      </c>
      <c r="L38" s="101">
        <f t="shared" si="4"/>
        <v>2.3830178621821337E-3</v>
      </c>
      <c r="M38" s="98">
        <f t="shared" si="3"/>
        <v>4</v>
      </c>
      <c r="N38" s="98">
        <f t="shared" si="5"/>
        <v>0</v>
      </c>
    </row>
    <row r="39" spans="1:14">
      <c r="A39" s="102">
        <v>39</v>
      </c>
      <c r="B39" s="99" t="s">
        <v>37</v>
      </c>
      <c r="C39" s="98">
        <v>120</v>
      </c>
      <c r="D39" s="98">
        <v>112</v>
      </c>
      <c r="E39" s="98">
        <v>115</v>
      </c>
      <c r="F39" s="98"/>
      <c r="G39" s="98"/>
      <c r="H39" s="98"/>
      <c r="I39" s="100">
        <f t="shared" si="6"/>
        <v>6.1223588011037288E-5</v>
      </c>
      <c r="J39" s="100">
        <f t="shared" si="1"/>
        <v>-4.1666666666666664E-2</v>
      </c>
      <c r="K39" s="97">
        <f t="shared" si="2"/>
        <v>-5</v>
      </c>
      <c r="L39" s="101">
        <f t="shared" si="4"/>
        <v>-5.2259163644345039E-5</v>
      </c>
      <c r="M39" s="98">
        <f t="shared" si="3"/>
        <v>3</v>
      </c>
      <c r="N39" s="98">
        <f t="shared" si="5"/>
        <v>0</v>
      </c>
    </row>
    <row r="40" spans="1:14">
      <c r="A40" s="102">
        <v>41</v>
      </c>
      <c r="B40" s="99" t="s">
        <v>38</v>
      </c>
      <c r="C40" s="98">
        <v>132595</v>
      </c>
      <c r="D40" s="98">
        <v>136394</v>
      </c>
      <c r="E40" s="98">
        <v>133550</v>
      </c>
      <c r="F40" s="98"/>
      <c r="G40" s="98"/>
      <c r="H40" s="98"/>
      <c r="I40" s="100">
        <f t="shared" si="6"/>
        <v>7.1099218946730686E-2</v>
      </c>
      <c r="J40" s="100">
        <f t="shared" si="1"/>
        <v>7.202383196953128E-3</v>
      </c>
      <c r="K40" s="97">
        <f t="shared" si="2"/>
        <v>955</v>
      </c>
      <c r="L40" s="101">
        <f t="shared" si="4"/>
        <v>9.9815002560699022E-3</v>
      </c>
      <c r="M40" s="98">
        <f t="shared" si="3"/>
        <v>-2844</v>
      </c>
      <c r="N40" s="98">
        <f t="shared" si="5"/>
        <v>0</v>
      </c>
    </row>
    <row r="41" spans="1:14">
      <c r="A41" s="102">
        <v>42</v>
      </c>
      <c r="B41" s="99" t="s">
        <v>39</v>
      </c>
      <c r="C41" s="98">
        <v>15272</v>
      </c>
      <c r="D41" s="98">
        <v>14741</v>
      </c>
      <c r="E41" s="98">
        <v>15379</v>
      </c>
      <c r="F41" s="98"/>
      <c r="G41" s="98"/>
      <c r="H41" s="98"/>
      <c r="I41" s="100">
        <f t="shared" si="6"/>
        <v>8.1874570436673254E-3</v>
      </c>
      <c r="J41" s="100">
        <f t="shared" si="1"/>
        <v>7.0062860136196961E-3</v>
      </c>
      <c r="K41" s="97">
        <f t="shared" si="2"/>
        <v>107</v>
      </c>
      <c r="L41" s="101">
        <f t="shared" si="4"/>
        <v>1.1183461019889838E-3</v>
      </c>
      <c r="M41" s="98">
        <f t="shared" si="3"/>
        <v>638</v>
      </c>
      <c r="N41" s="98">
        <f t="shared" si="5"/>
        <v>0</v>
      </c>
    </row>
    <row r="42" spans="1:14">
      <c r="A42" s="102">
        <v>43</v>
      </c>
      <c r="B42" s="99" t="s">
        <v>40</v>
      </c>
      <c r="C42" s="98">
        <v>55919</v>
      </c>
      <c r="D42" s="98">
        <v>57779</v>
      </c>
      <c r="E42" s="98">
        <v>57710</v>
      </c>
      <c r="F42" s="98"/>
      <c r="G42" s="98"/>
      <c r="H42" s="98"/>
      <c r="I42" s="100">
        <f t="shared" si="6"/>
        <v>3.0723593601017056E-2</v>
      </c>
      <c r="J42" s="100">
        <f t="shared" si="1"/>
        <v>3.2028469750889681E-2</v>
      </c>
      <c r="K42" s="97">
        <f t="shared" si="2"/>
        <v>1791</v>
      </c>
      <c r="L42" s="101">
        <f t="shared" si="4"/>
        <v>1.8719232417404391E-2</v>
      </c>
      <c r="M42" s="98">
        <f t="shared" si="3"/>
        <v>-69</v>
      </c>
      <c r="N42" s="98">
        <f t="shared" si="5"/>
        <v>0</v>
      </c>
    </row>
    <row r="43" spans="1:14">
      <c r="A43" s="102">
        <v>45</v>
      </c>
      <c r="B43" s="99" t="s">
        <v>41</v>
      </c>
      <c r="C43" s="98">
        <v>51198</v>
      </c>
      <c r="D43" s="98">
        <v>54899</v>
      </c>
      <c r="E43" s="98">
        <v>54986</v>
      </c>
      <c r="F43" s="98"/>
      <c r="G43" s="98"/>
      <c r="H43" s="98"/>
      <c r="I43" s="100">
        <f t="shared" si="6"/>
        <v>2.9273393133694748E-2</v>
      </c>
      <c r="J43" s="100">
        <f t="shared" si="1"/>
        <v>7.3987265127544041E-2</v>
      </c>
      <c r="K43" s="97">
        <f t="shared" si="2"/>
        <v>3788</v>
      </c>
      <c r="L43" s="101">
        <f t="shared" si="4"/>
        <v>3.95915423769558E-2</v>
      </c>
      <c r="M43" s="98">
        <f t="shared" si="3"/>
        <v>87</v>
      </c>
      <c r="N43" s="98">
        <f t="shared" si="5"/>
        <v>0</v>
      </c>
    </row>
    <row r="44" spans="1:14">
      <c r="A44" s="102">
        <v>46</v>
      </c>
      <c r="B44" s="99" t="s">
        <v>42</v>
      </c>
      <c r="C44" s="98">
        <v>132143</v>
      </c>
      <c r="D44" s="98">
        <v>138942</v>
      </c>
      <c r="E44" s="98">
        <v>138846</v>
      </c>
      <c r="F44" s="98"/>
      <c r="G44" s="98"/>
      <c r="H44" s="98"/>
      <c r="I44" s="100">
        <f t="shared" si="6"/>
        <v>7.3918698269395497E-2</v>
      </c>
      <c r="J44" s="100">
        <f t="shared" si="1"/>
        <v>5.0725350567188576E-2</v>
      </c>
      <c r="K44" s="97">
        <f t="shared" si="2"/>
        <v>6703</v>
      </c>
      <c r="L44" s="101">
        <f t="shared" si="4"/>
        <v>7.0058634781608953E-2</v>
      </c>
      <c r="M44" s="98">
        <f t="shared" si="3"/>
        <v>-96</v>
      </c>
      <c r="N44" s="98">
        <f t="shared" si="5"/>
        <v>0</v>
      </c>
    </row>
    <row r="45" spans="1:14">
      <c r="A45" s="102">
        <v>47</v>
      </c>
      <c r="B45" s="99" t="s">
        <v>43</v>
      </c>
      <c r="C45" s="98">
        <v>312257</v>
      </c>
      <c r="D45" s="98">
        <v>322390</v>
      </c>
      <c r="E45" s="98">
        <v>321853</v>
      </c>
      <c r="F45" s="98"/>
      <c r="G45" s="98"/>
      <c r="H45" s="98"/>
      <c r="I45" s="100">
        <f t="shared" si="6"/>
        <v>0.17134778671405551</v>
      </c>
      <c r="J45" s="100">
        <f t="shared" si="1"/>
        <v>3.0731096500638898E-2</v>
      </c>
      <c r="K45" s="97">
        <f t="shared" si="2"/>
        <v>9596</v>
      </c>
      <c r="L45" s="101">
        <f t="shared" si="4"/>
        <v>0.10029578686622699</v>
      </c>
      <c r="M45" s="98">
        <f t="shared" si="3"/>
        <v>-537</v>
      </c>
      <c r="N45" s="98">
        <f t="shared" si="5"/>
        <v>0</v>
      </c>
    </row>
    <row r="46" spans="1:14">
      <c r="A46" s="102">
        <v>49</v>
      </c>
      <c r="B46" s="99" t="s">
        <v>44</v>
      </c>
      <c r="C46" s="98">
        <v>120729</v>
      </c>
      <c r="D46" s="98">
        <v>126418</v>
      </c>
      <c r="E46" s="98">
        <v>125232</v>
      </c>
      <c r="F46" s="98"/>
      <c r="G46" s="98"/>
      <c r="H46" s="98"/>
      <c r="I46" s="100">
        <f t="shared" si="6"/>
        <v>6.6670890206941058E-2</v>
      </c>
      <c r="J46" s="100">
        <f t="shared" si="1"/>
        <v>3.7298412146211761E-2</v>
      </c>
      <c r="K46" s="97">
        <f t="shared" si="2"/>
        <v>4503</v>
      </c>
      <c r="L46" s="101">
        <f t="shared" si="4"/>
        <v>4.7064602778097139E-2</v>
      </c>
      <c r="M46" s="98">
        <f t="shared" si="3"/>
        <v>-1186</v>
      </c>
      <c r="N46" s="98">
        <f t="shared" si="5"/>
        <v>0</v>
      </c>
    </row>
    <row r="47" spans="1:14">
      <c r="A47" s="102">
        <v>50</v>
      </c>
      <c r="B47" s="99" t="s">
        <v>45</v>
      </c>
      <c r="C47" s="98">
        <v>2683</v>
      </c>
      <c r="D47" s="98">
        <v>2795</v>
      </c>
      <c r="E47" s="98">
        <v>2996</v>
      </c>
      <c r="F47" s="98"/>
      <c r="G47" s="98"/>
      <c r="H47" s="98"/>
      <c r="I47" s="100">
        <f t="shared" si="6"/>
        <v>1.5950075624440669E-3</v>
      </c>
      <c r="J47" s="100">
        <f t="shared" si="1"/>
        <v>0.11666045471487141</v>
      </c>
      <c r="K47" s="97">
        <f t="shared" si="2"/>
        <v>313</v>
      </c>
      <c r="L47" s="101">
        <f t="shared" si="4"/>
        <v>3.2714236441359992E-3</v>
      </c>
      <c r="M47" s="98">
        <f t="shared" si="3"/>
        <v>201</v>
      </c>
      <c r="N47" s="98">
        <f t="shared" si="5"/>
        <v>0</v>
      </c>
    </row>
    <row r="48" spans="1:14">
      <c r="A48" s="102">
        <v>51</v>
      </c>
      <c r="B48" s="99" t="s">
        <v>46</v>
      </c>
      <c r="C48" s="98">
        <v>287</v>
      </c>
      <c r="D48" s="98">
        <v>281</v>
      </c>
      <c r="E48" s="98">
        <v>282</v>
      </c>
      <c r="F48" s="98"/>
      <c r="G48" s="98"/>
      <c r="H48" s="98"/>
      <c r="I48" s="100">
        <f t="shared" si="6"/>
        <v>1.5013088538358708E-4</v>
      </c>
      <c r="J48" s="100">
        <f t="shared" si="1"/>
        <v>-1.7421602787456445E-2</v>
      </c>
      <c r="K48" s="97">
        <f t="shared" si="2"/>
        <v>-5</v>
      </c>
      <c r="L48" s="101">
        <f t="shared" si="4"/>
        <v>-5.2259163644345039E-5</v>
      </c>
      <c r="M48" s="98">
        <f t="shared" si="3"/>
        <v>1</v>
      </c>
      <c r="N48" s="98">
        <f t="shared" si="5"/>
        <v>0</v>
      </c>
    </row>
    <row r="49" spans="1:14">
      <c r="A49" s="102">
        <v>52</v>
      </c>
      <c r="B49" s="99" t="s">
        <v>47</v>
      </c>
      <c r="C49" s="98">
        <v>18459</v>
      </c>
      <c r="D49" s="98">
        <v>18699</v>
      </c>
      <c r="E49" s="98">
        <v>18688</v>
      </c>
      <c r="F49" s="98"/>
      <c r="G49" s="98"/>
      <c r="H49" s="98"/>
      <c r="I49" s="100">
        <f t="shared" si="6"/>
        <v>9.9490992413066495E-3</v>
      </c>
      <c r="J49" s="100">
        <f t="shared" si="1"/>
        <v>1.2405872474131861E-2</v>
      </c>
      <c r="K49" s="97">
        <f t="shared" si="2"/>
        <v>229</v>
      </c>
      <c r="L49" s="101">
        <f t="shared" si="4"/>
        <v>2.3934696949110025E-3</v>
      </c>
      <c r="M49" s="98">
        <f t="shared" si="3"/>
        <v>-11</v>
      </c>
      <c r="N49" s="98">
        <f t="shared" si="5"/>
        <v>0</v>
      </c>
    </row>
    <row r="50" spans="1:14">
      <c r="A50" s="102">
        <v>53</v>
      </c>
      <c r="B50" s="99" t="s">
        <v>48</v>
      </c>
      <c r="C50" s="98">
        <v>2616</v>
      </c>
      <c r="D50" s="98">
        <v>2914</v>
      </c>
      <c r="E50" s="98">
        <v>2932</v>
      </c>
      <c r="F50" s="98"/>
      <c r="G50" s="98"/>
      <c r="H50" s="98"/>
      <c r="I50" s="100">
        <f t="shared" si="6"/>
        <v>1.5609353047683593E-3</v>
      </c>
      <c r="J50" s="100">
        <f t="shared" si="1"/>
        <v>0.12079510703363915</v>
      </c>
      <c r="K50" s="97">
        <f t="shared" si="2"/>
        <v>316</v>
      </c>
      <c r="L50" s="101">
        <f t="shared" si="4"/>
        <v>3.3027791423226064E-3</v>
      </c>
      <c r="M50" s="98">
        <f t="shared" si="3"/>
        <v>18</v>
      </c>
      <c r="N50" s="98">
        <f t="shared" si="5"/>
        <v>0</v>
      </c>
    </row>
    <row r="51" spans="1:14">
      <c r="A51" s="102">
        <v>55</v>
      </c>
      <c r="B51" s="99" t="s">
        <v>49</v>
      </c>
      <c r="C51" s="98">
        <v>18763</v>
      </c>
      <c r="D51" s="98">
        <v>19144</v>
      </c>
      <c r="E51" s="98">
        <v>19460</v>
      </c>
      <c r="F51" s="98"/>
      <c r="G51" s="98"/>
      <c r="H51" s="98"/>
      <c r="I51" s="100">
        <f t="shared" si="6"/>
        <v>1.0360095849519874E-2</v>
      </c>
      <c r="J51" s="100">
        <f t="shared" si="1"/>
        <v>3.714757767947556E-2</v>
      </c>
      <c r="K51" s="97">
        <f t="shared" si="2"/>
        <v>697</v>
      </c>
      <c r="L51" s="101">
        <f t="shared" si="4"/>
        <v>7.2849274120216981E-3</v>
      </c>
      <c r="M51" s="98">
        <f t="shared" si="3"/>
        <v>316</v>
      </c>
      <c r="N51" s="98">
        <f t="shared" si="5"/>
        <v>0</v>
      </c>
    </row>
    <row r="52" spans="1:14">
      <c r="A52" s="102">
        <v>56</v>
      </c>
      <c r="B52" s="99" t="s">
        <v>50</v>
      </c>
      <c r="C52" s="98">
        <v>112732</v>
      </c>
      <c r="D52" s="98">
        <v>120425</v>
      </c>
      <c r="E52" s="98">
        <v>118537</v>
      </c>
      <c r="F52" s="98"/>
      <c r="G52" s="98"/>
      <c r="H52" s="98"/>
      <c r="I52" s="100">
        <f t="shared" si="6"/>
        <v>6.3106612626646311E-2</v>
      </c>
      <c r="J52" s="100">
        <f t="shared" si="1"/>
        <v>5.1493808324167049E-2</v>
      </c>
      <c r="K52" s="97">
        <f t="shared" si="2"/>
        <v>5805</v>
      </c>
      <c r="L52" s="101">
        <f t="shared" si="4"/>
        <v>6.0672888991084584E-2</v>
      </c>
      <c r="M52" s="98">
        <f t="shared" si="3"/>
        <v>-1888</v>
      </c>
      <c r="N52" s="98">
        <f t="shared" si="5"/>
        <v>0</v>
      </c>
    </row>
    <row r="53" spans="1:14">
      <c r="A53" s="102">
        <v>58</v>
      </c>
      <c r="B53" s="99" t="s">
        <v>51</v>
      </c>
      <c r="C53" s="98">
        <v>2359</v>
      </c>
      <c r="D53" s="98">
        <v>2629</v>
      </c>
      <c r="E53" s="98">
        <v>2643</v>
      </c>
      <c r="F53" s="98"/>
      <c r="G53" s="98"/>
      <c r="H53" s="98"/>
      <c r="I53" s="100">
        <f t="shared" si="6"/>
        <v>1.4070777662014916E-3</v>
      </c>
      <c r="J53" s="100">
        <f t="shared" si="1"/>
        <v>0.12038999576091564</v>
      </c>
      <c r="K53" s="97">
        <f t="shared" si="2"/>
        <v>284</v>
      </c>
      <c r="L53" s="101">
        <f t="shared" si="4"/>
        <v>2.968320494998798E-3</v>
      </c>
      <c r="M53" s="98">
        <f t="shared" si="3"/>
        <v>14</v>
      </c>
      <c r="N53" s="98">
        <f t="shared" si="5"/>
        <v>0</v>
      </c>
    </row>
    <row r="54" spans="1:14">
      <c r="A54" s="102">
        <v>59</v>
      </c>
      <c r="B54" s="99" t="s">
        <v>52</v>
      </c>
      <c r="C54" s="98">
        <v>2039</v>
      </c>
      <c r="D54" s="98">
        <v>2108</v>
      </c>
      <c r="E54" s="98">
        <v>2095</v>
      </c>
      <c r="F54" s="98"/>
      <c r="G54" s="98"/>
      <c r="H54" s="98"/>
      <c r="I54" s="100">
        <f t="shared" si="6"/>
        <v>1.1153340598532445E-3</v>
      </c>
      <c r="J54" s="100">
        <f t="shared" si="1"/>
        <v>2.7464443354585581E-2</v>
      </c>
      <c r="K54" s="97">
        <f t="shared" si="2"/>
        <v>56</v>
      </c>
      <c r="L54" s="101">
        <f t="shared" si="4"/>
        <v>5.8530263281666441E-4</v>
      </c>
      <c r="M54" s="98">
        <f t="shared" si="3"/>
        <v>-13</v>
      </c>
      <c r="N54" s="98">
        <f t="shared" si="5"/>
        <v>0</v>
      </c>
    </row>
    <row r="55" spans="1:14">
      <c r="A55" s="102">
        <v>60</v>
      </c>
      <c r="B55" s="99" t="s">
        <v>53</v>
      </c>
      <c r="C55" s="98">
        <v>739</v>
      </c>
      <c r="D55" s="98">
        <v>753</v>
      </c>
      <c r="E55" s="98">
        <v>749</v>
      </c>
      <c r="F55" s="98"/>
      <c r="G55" s="98"/>
      <c r="H55" s="98"/>
      <c r="I55" s="100">
        <f t="shared" si="6"/>
        <v>3.9875189061101672E-4</v>
      </c>
      <c r="J55" s="100">
        <f t="shared" si="1"/>
        <v>1.3531799729364006E-2</v>
      </c>
      <c r="K55" s="97">
        <f t="shared" si="2"/>
        <v>10</v>
      </c>
      <c r="L55" s="101">
        <f t="shared" si="4"/>
        <v>1.0451832728869008E-4</v>
      </c>
      <c r="M55" s="98">
        <f t="shared" si="3"/>
        <v>-4</v>
      </c>
      <c r="N55" s="98">
        <f t="shared" si="5"/>
        <v>0</v>
      </c>
    </row>
    <row r="56" spans="1:14">
      <c r="A56" s="102">
        <v>61</v>
      </c>
      <c r="B56" s="99" t="s">
        <v>54</v>
      </c>
      <c r="C56" s="98">
        <v>3171</v>
      </c>
      <c r="D56" s="98">
        <v>3098</v>
      </c>
      <c r="E56" s="98">
        <v>3039</v>
      </c>
      <c r="F56" s="98"/>
      <c r="G56" s="98"/>
      <c r="H56" s="98"/>
      <c r="I56" s="100">
        <f t="shared" si="6"/>
        <v>1.6178998605699331E-3</v>
      </c>
      <c r="J56" s="100">
        <f t="shared" si="1"/>
        <v>-4.1627246925260174E-2</v>
      </c>
      <c r="K56" s="97">
        <f t="shared" si="2"/>
        <v>-132</v>
      </c>
      <c r="L56" s="101">
        <f t="shared" si="4"/>
        <v>-1.3796419202107089E-3</v>
      </c>
      <c r="M56" s="98">
        <f t="shared" si="3"/>
        <v>-59</v>
      </c>
      <c r="N56" s="98">
        <f t="shared" si="5"/>
        <v>0</v>
      </c>
    </row>
    <row r="57" spans="1:14">
      <c r="A57" s="102">
        <v>62</v>
      </c>
      <c r="B57" s="99" t="s">
        <v>55</v>
      </c>
      <c r="C57" s="98">
        <v>7996</v>
      </c>
      <c r="D57" s="98">
        <v>8886</v>
      </c>
      <c r="E57" s="98">
        <v>8939</v>
      </c>
      <c r="F57" s="98"/>
      <c r="G57" s="98"/>
      <c r="H57" s="98"/>
      <c r="I57" s="100">
        <f t="shared" si="6"/>
        <v>4.7589361150492367E-3</v>
      </c>
      <c r="J57" s="100">
        <f t="shared" si="1"/>
        <v>0.11793396698349175</v>
      </c>
      <c r="K57" s="97">
        <f t="shared" si="2"/>
        <v>943</v>
      </c>
      <c r="L57" s="101">
        <f t="shared" si="4"/>
        <v>9.8560782633234732E-3</v>
      </c>
      <c r="M57" s="98">
        <f t="shared" si="3"/>
        <v>53</v>
      </c>
      <c r="N57" s="98">
        <f t="shared" si="5"/>
        <v>0</v>
      </c>
    </row>
    <row r="58" spans="1:14">
      <c r="A58" s="102">
        <v>63</v>
      </c>
      <c r="B58" s="99" t="s">
        <v>56</v>
      </c>
      <c r="C58" s="98">
        <v>1690</v>
      </c>
      <c r="D58" s="98">
        <v>1845</v>
      </c>
      <c r="E58" s="98">
        <v>1848</v>
      </c>
      <c r="F58" s="98"/>
      <c r="G58" s="98"/>
      <c r="H58" s="98"/>
      <c r="I58" s="100">
        <f t="shared" si="6"/>
        <v>9.8383644038605995E-4</v>
      </c>
      <c r="J58" s="100">
        <f t="shared" si="1"/>
        <v>9.3491124260355024E-2</v>
      </c>
      <c r="K58" s="97">
        <f t="shared" si="2"/>
        <v>158</v>
      </c>
      <c r="L58" s="101">
        <f t="shared" si="4"/>
        <v>1.6513895711613032E-3</v>
      </c>
      <c r="M58" s="98">
        <f t="shared" si="3"/>
        <v>3</v>
      </c>
      <c r="N58" s="98">
        <f t="shared" si="5"/>
        <v>0</v>
      </c>
    </row>
    <row r="59" spans="1:14">
      <c r="A59" s="102">
        <v>64</v>
      </c>
      <c r="B59" s="99" t="s">
        <v>57</v>
      </c>
      <c r="C59" s="98">
        <v>7174</v>
      </c>
      <c r="D59" s="98">
        <v>7173</v>
      </c>
      <c r="E59" s="98">
        <v>7201</v>
      </c>
      <c r="F59" s="98"/>
      <c r="G59" s="98"/>
      <c r="H59" s="98"/>
      <c r="I59" s="100">
        <f t="shared" si="6"/>
        <v>3.8336613675432995E-3</v>
      </c>
      <c r="J59" s="100">
        <f t="shared" si="1"/>
        <v>3.7635907443546138E-3</v>
      </c>
      <c r="K59" s="97">
        <f t="shared" si="2"/>
        <v>27</v>
      </c>
      <c r="L59" s="101">
        <f t="shared" si="4"/>
        <v>2.8219948367946319E-4</v>
      </c>
      <c r="M59" s="98">
        <f t="shared" si="3"/>
        <v>28</v>
      </c>
      <c r="N59" s="98">
        <f t="shared" si="5"/>
        <v>0</v>
      </c>
    </row>
    <row r="60" spans="1:14">
      <c r="A60" s="102">
        <v>65</v>
      </c>
      <c r="B60" s="99" t="s">
        <v>58</v>
      </c>
      <c r="C60" s="98">
        <v>3900</v>
      </c>
      <c r="D60" s="98">
        <v>3741</v>
      </c>
      <c r="E60" s="98">
        <v>3732</v>
      </c>
      <c r="F60" s="98"/>
      <c r="G60" s="98"/>
      <c r="H60" s="98"/>
      <c r="I60" s="100">
        <f t="shared" si="6"/>
        <v>1.9868385257147056E-3</v>
      </c>
      <c r="J60" s="100">
        <f t="shared" si="1"/>
        <v>-4.3076923076923075E-2</v>
      </c>
      <c r="K60" s="97">
        <f t="shared" si="2"/>
        <v>-168</v>
      </c>
      <c r="L60" s="101">
        <f t="shared" si="4"/>
        <v>-1.7559078984499931E-3</v>
      </c>
      <c r="M60" s="98">
        <f t="shared" si="3"/>
        <v>-9</v>
      </c>
      <c r="N60" s="98">
        <f t="shared" si="5"/>
        <v>0</v>
      </c>
    </row>
    <row r="61" spans="1:14">
      <c r="A61" s="102">
        <v>66</v>
      </c>
      <c r="B61" s="99" t="s">
        <v>59</v>
      </c>
      <c r="C61" s="98">
        <v>11764</v>
      </c>
      <c r="D61" s="98">
        <v>11913</v>
      </c>
      <c r="E61" s="98">
        <v>11953</v>
      </c>
      <c r="F61" s="98"/>
      <c r="G61" s="98"/>
      <c r="H61" s="98"/>
      <c r="I61" s="100">
        <f t="shared" si="6"/>
        <v>6.3635264999645971E-3</v>
      </c>
      <c r="J61" s="100">
        <f t="shared" si="1"/>
        <v>1.6065963957837472E-2</v>
      </c>
      <c r="K61" s="97">
        <f t="shared" si="2"/>
        <v>189</v>
      </c>
      <c r="L61" s="101">
        <f t="shared" si="4"/>
        <v>1.9753963857562424E-3</v>
      </c>
      <c r="M61" s="98">
        <f t="shared" si="3"/>
        <v>40</v>
      </c>
      <c r="N61" s="98">
        <f t="shared" si="5"/>
        <v>0</v>
      </c>
    </row>
    <row r="62" spans="1:14">
      <c r="A62" s="102">
        <v>68</v>
      </c>
      <c r="B62" s="99" t="s">
        <v>60</v>
      </c>
      <c r="C62" s="98">
        <v>56678</v>
      </c>
      <c r="D62" s="98">
        <v>61452</v>
      </c>
      <c r="E62" s="98">
        <v>60963</v>
      </c>
      <c r="F62" s="98"/>
      <c r="G62" s="98"/>
      <c r="H62" s="98"/>
      <c r="I62" s="100">
        <f t="shared" si="6"/>
        <v>3.2455422573190139E-2</v>
      </c>
      <c r="J62" s="100">
        <f t="shared" si="1"/>
        <v>7.5602526553512822E-2</v>
      </c>
      <c r="K62" s="97">
        <f t="shared" si="2"/>
        <v>4285</v>
      </c>
      <c r="L62" s="101">
        <f t="shared" si="4"/>
        <v>4.4786103243203694E-2</v>
      </c>
      <c r="M62" s="98">
        <f t="shared" si="3"/>
        <v>-489</v>
      </c>
      <c r="N62" s="98">
        <f t="shared" si="5"/>
        <v>0</v>
      </c>
    </row>
    <row r="63" spans="1:14">
      <c r="A63" s="102">
        <v>69</v>
      </c>
      <c r="B63" s="99" t="s">
        <v>61</v>
      </c>
      <c r="C63" s="98">
        <v>47556</v>
      </c>
      <c r="D63" s="98">
        <v>50345</v>
      </c>
      <c r="E63" s="98">
        <v>50256</v>
      </c>
      <c r="F63" s="98"/>
      <c r="G63" s="98"/>
      <c r="H63" s="98"/>
      <c r="I63" s="100">
        <f t="shared" si="6"/>
        <v>2.6755240339849475E-2</v>
      </c>
      <c r="J63" s="100">
        <f t="shared" si="1"/>
        <v>5.6775170325510979E-2</v>
      </c>
      <c r="K63" s="97">
        <f t="shared" si="2"/>
        <v>2700</v>
      </c>
      <c r="L63" s="101">
        <f t="shared" si="4"/>
        <v>2.8219948367946321E-2</v>
      </c>
      <c r="M63" s="98">
        <f t="shared" si="3"/>
        <v>-89</v>
      </c>
      <c r="N63" s="98">
        <f t="shared" si="5"/>
        <v>0</v>
      </c>
    </row>
    <row r="64" spans="1:14">
      <c r="A64" s="102">
        <v>70</v>
      </c>
      <c r="B64" s="99" t="s">
        <v>62</v>
      </c>
      <c r="C64" s="98">
        <v>20186</v>
      </c>
      <c r="D64" s="98">
        <v>20134</v>
      </c>
      <c r="E64" s="98">
        <v>20078</v>
      </c>
      <c r="F64" s="98"/>
      <c r="G64" s="98"/>
      <c r="H64" s="98"/>
      <c r="I64" s="100">
        <f t="shared" si="6"/>
        <v>1.0689106087700927E-2</v>
      </c>
      <c r="J64" s="100">
        <f t="shared" si="1"/>
        <v>-5.3502427424947981E-3</v>
      </c>
      <c r="K64" s="97">
        <f t="shared" si="2"/>
        <v>-108</v>
      </c>
      <c r="L64" s="101">
        <f t="shared" si="4"/>
        <v>-1.1287979347178528E-3</v>
      </c>
      <c r="M64" s="98">
        <f t="shared" si="3"/>
        <v>-56</v>
      </c>
      <c r="N64" s="98">
        <f t="shared" si="5"/>
        <v>0</v>
      </c>
    </row>
    <row r="65" spans="1:14">
      <c r="A65" s="102">
        <v>71</v>
      </c>
      <c r="B65" s="99" t="s">
        <v>63</v>
      </c>
      <c r="C65" s="98">
        <v>23585</v>
      </c>
      <c r="D65" s="98">
        <v>25064</v>
      </c>
      <c r="E65" s="98">
        <v>25069</v>
      </c>
      <c r="F65" s="98"/>
      <c r="G65" s="98"/>
      <c r="H65" s="98"/>
      <c r="I65" s="100">
        <f t="shared" si="6"/>
        <v>1.3346209807379945E-2</v>
      </c>
      <c r="J65" s="100">
        <f t="shared" si="1"/>
        <v>6.2921348314606745E-2</v>
      </c>
      <c r="K65" s="97">
        <f t="shared" si="2"/>
        <v>1484</v>
      </c>
      <c r="L65" s="101">
        <f t="shared" si="4"/>
        <v>1.5510519769641606E-2</v>
      </c>
      <c r="M65" s="98">
        <f t="shared" si="3"/>
        <v>5</v>
      </c>
      <c r="N65" s="98">
        <f t="shared" si="5"/>
        <v>0</v>
      </c>
    </row>
    <row r="66" spans="1:14">
      <c r="A66" s="102">
        <v>72</v>
      </c>
      <c r="B66" s="99" t="s">
        <v>64</v>
      </c>
      <c r="C66" s="98">
        <v>827</v>
      </c>
      <c r="D66" s="98">
        <v>932</v>
      </c>
      <c r="E66" s="98">
        <v>917</v>
      </c>
      <c r="F66" s="98"/>
      <c r="G66" s="98"/>
      <c r="H66" s="98"/>
      <c r="I66" s="100">
        <f t="shared" si="6"/>
        <v>4.8819156700974944E-4</v>
      </c>
      <c r="J66" s="100">
        <f t="shared" si="1"/>
        <v>0.10882708585247884</v>
      </c>
      <c r="K66" s="97">
        <f t="shared" si="2"/>
        <v>90</v>
      </c>
      <c r="L66" s="101">
        <f t="shared" si="4"/>
        <v>9.4066494559821065E-4</v>
      </c>
      <c r="M66" s="98">
        <f t="shared" si="3"/>
        <v>-15</v>
      </c>
      <c r="N66" s="98">
        <f t="shared" si="5"/>
        <v>0</v>
      </c>
    </row>
    <row r="67" spans="1:14">
      <c r="A67" s="102">
        <v>73</v>
      </c>
      <c r="B67" s="99" t="s">
        <v>65</v>
      </c>
      <c r="C67" s="98">
        <v>7289</v>
      </c>
      <c r="D67" s="98">
        <v>7424</v>
      </c>
      <c r="E67" s="98">
        <v>7385</v>
      </c>
      <c r="F67" s="98"/>
      <c r="G67" s="98"/>
      <c r="H67" s="98"/>
      <c r="I67" s="100">
        <f t="shared" ref="I67:I92" si="7">E67/$E$92</f>
        <v>3.931619108360959E-3</v>
      </c>
      <c r="J67" s="100">
        <f t="shared" ref="J67:J90" si="8">(E67-C67)/C67</f>
        <v>1.3170530937028399E-2</v>
      </c>
      <c r="K67" s="97">
        <f t="shared" ref="K67:K90" si="9">E67-C67</f>
        <v>96</v>
      </c>
      <c r="L67" s="101">
        <f t="shared" si="4"/>
        <v>1.0033759419714246E-3</v>
      </c>
      <c r="M67" s="98">
        <f t="shared" ref="M67:M90" si="10">E67-D67</f>
        <v>-39</v>
      </c>
      <c r="N67" s="98">
        <f t="shared" si="5"/>
        <v>0</v>
      </c>
    </row>
    <row r="68" spans="1:14">
      <c r="A68" s="102">
        <v>74</v>
      </c>
      <c r="B68" s="99" t="s">
        <v>66</v>
      </c>
      <c r="C68" s="98">
        <v>8165</v>
      </c>
      <c r="D68" s="98">
        <v>8996</v>
      </c>
      <c r="E68" s="98">
        <v>9016</v>
      </c>
      <c r="F68" s="98"/>
      <c r="G68" s="98"/>
      <c r="H68" s="98"/>
      <c r="I68" s="100">
        <f t="shared" si="7"/>
        <v>4.7999293000653229E-3</v>
      </c>
      <c r="J68" s="100">
        <f t="shared" si="8"/>
        <v>0.10422535211267606</v>
      </c>
      <c r="K68" s="97">
        <f t="shared" si="9"/>
        <v>851</v>
      </c>
      <c r="L68" s="101">
        <f t="shared" ref="L68:L92" si="11">K68/$K$92</f>
        <v>8.8945096522675248E-3</v>
      </c>
      <c r="M68" s="98">
        <f t="shared" si="10"/>
        <v>20</v>
      </c>
      <c r="N68" s="98">
        <f t="shared" ref="N68:N92" si="12">H68-G68</f>
        <v>0</v>
      </c>
    </row>
    <row r="69" spans="1:14">
      <c r="A69" s="102">
        <v>75</v>
      </c>
      <c r="B69" s="99" t="s">
        <v>67</v>
      </c>
      <c r="C69" s="98">
        <v>2282</v>
      </c>
      <c r="D69" s="98">
        <v>2623</v>
      </c>
      <c r="E69" s="98">
        <v>2623</v>
      </c>
      <c r="F69" s="98"/>
      <c r="G69" s="98"/>
      <c r="H69" s="98"/>
      <c r="I69" s="100">
        <f t="shared" si="7"/>
        <v>1.3964301856778329E-3</v>
      </c>
      <c r="J69" s="100">
        <f t="shared" si="8"/>
        <v>0.14943032427695005</v>
      </c>
      <c r="K69" s="97">
        <f t="shared" si="9"/>
        <v>341</v>
      </c>
      <c r="L69" s="101">
        <f t="shared" si="11"/>
        <v>3.5640749605443315E-3</v>
      </c>
      <c r="M69" s="98">
        <f t="shared" si="10"/>
        <v>0</v>
      </c>
      <c r="N69" s="98">
        <f t="shared" si="12"/>
        <v>0</v>
      </c>
    </row>
    <row r="70" spans="1:14">
      <c r="A70" s="102">
        <v>77</v>
      </c>
      <c r="B70" s="99" t="s">
        <v>68</v>
      </c>
      <c r="C70" s="98">
        <v>5686</v>
      </c>
      <c r="D70" s="98">
        <v>5897</v>
      </c>
      <c r="E70" s="98">
        <v>5921</v>
      </c>
      <c r="F70" s="98"/>
      <c r="G70" s="98"/>
      <c r="H70" s="98"/>
      <c r="I70" s="100">
        <f t="shared" si="7"/>
        <v>3.1522162140291458E-3</v>
      </c>
      <c r="J70" s="100">
        <f t="shared" si="8"/>
        <v>4.1329581428068939E-2</v>
      </c>
      <c r="K70" s="97">
        <f t="shared" si="9"/>
        <v>235</v>
      </c>
      <c r="L70" s="101">
        <f t="shared" si="11"/>
        <v>2.4561806912842166E-3</v>
      </c>
      <c r="M70" s="98">
        <f t="shared" si="10"/>
        <v>24</v>
      </c>
      <c r="N70" s="98">
        <f t="shared" si="12"/>
        <v>0</v>
      </c>
    </row>
    <row r="71" spans="1:14">
      <c r="A71" s="102">
        <v>78</v>
      </c>
      <c r="B71" s="99" t="s">
        <v>69</v>
      </c>
      <c r="C71" s="98">
        <v>1919</v>
      </c>
      <c r="D71" s="98">
        <v>1871</v>
      </c>
      <c r="E71" s="98">
        <v>1858</v>
      </c>
      <c r="F71" s="98"/>
      <c r="G71" s="98"/>
      <c r="H71" s="98"/>
      <c r="I71" s="100">
        <f t="shared" si="7"/>
        <v>9.8916023064788924E-4</v>
      </c>
      <c r="J71" s="100">
        <f t="shared" si="8"/>
        <v>-3.1787389265242313E-2</v>
      </c>
      <c r="K71" s="97">
        <f t="shared" si="9"/>
        <v>-61</v>
      </c>
      <c r="L71" s="101">
        <f t="shared" si="11"/>
        <v>-6.3756179646100948E-4</v>
      </c>
      <c r="M71" s="98">
        <f t="shared" si="10"/>
        <v>-13</v>
      </c>
      <c r="N71" s="98">
        <f t="shared" si="12"/>
        <v>0</v>
      </c>
    </row>
    <row r="72" spans="1:14">
      <c r="A72" s="102">
        <v>79</v>
      </c>
      <c r="B72" s="99" t="s">
        <v>70</v>
      </c>
      <c r="C72" s="98">
        <v>8052</v>
      </c>
      <c r="D72" s="98">
        <v>8252</v>
      </c>
      <c r="E72" s="98">
        <v>8309</v>
      </c>
      <c r="F72" s="98"/>
      <c r="G72" s="98"/>
      <c r="H72" s="98"/>
      <c r="I72" s="100">
        <f t="shared" si="7"/>
        <v>4.4235373285539895E-3</v>
      </c>
      <c r="J72" s="100">
        <f t="shared" si="8"/>
        <v>3.1917536015896669E-2</v>
      </c>
      <c r="K72" s="97">
        <f t="shared" si="9"/>
        <v>257</v>
      </c>
      <c r="L72" s="101">
        <f t="shared" si="11"/>
        <v>2.6861210113193349E-3</v>
      </c>
      <c r="M72" s="98">
        <f t="shared" si="10"/>
        <v>57</v>
      </c>
      <c r="N72" s="98">
        <f t="shared" si="12"/>
        <v>0</v>
      </c>
    </row>
    <row r="73" spans="1:14">
      <c r="A73" s="102">
        <v>80</v>
      </c>
      <c r="B73" s="99" t="s">
        <v>71</v>
      </c>
      <c r="C73" s="98">
        <v>20903</v>
      </c>
      <c r="D73" s="98">
        <v>22676</v>
      </c>
      <c r="E73" s="98">
        <v>22586</v>
      </c>
      <c r="F73" s="98"/>
      <c r="G73" s="98"/>
      <c r="H73" s="98"/>
      <c r="I73" s="100">
        <f t="shared" si="7"/>
        <v>1.2024312685367721E-2</v>
      </c>
      <c r="J73" s="100">
        <f t="shared" si="8"/>
        <v>8.0514758647084156E-2</v>
      </c>
      <c r="K73" s="97">
        <f t="shared" si="9"/>
        <v>1683</v>
      </c>
      <c r="L73" s="101">
        <f t="shared" si="11"/>
        <v>1.7590434482686539E-2</v>
      </c>
      <c r="M73" s="98">
        <f t="shared" si="10"/>
        <v>-90</v>
      </c>
      <c r="N73" s="98">
        <f t="shared" si="12"/>
        <v>0</v>
      </c>
    </row>
    <row r="74" spans="1:14">
      <c r="A74" s="102">
        <v>81</v>
      </c>
      <c r="B74" s="99" t="s">
        <v>72</v>
      </c>
      <c r="C74" s="98">
        <v>55323</v>
      </c>
      <c r="D74" s="98">
        <v>49476</v>
      </c>
      <c r="E74" s="98">
        <v>49202</v>
      </c>
      <c r="F74" s="98"/>
      <c r="G74" s="98"/>
      <c r="H74" s="98"/>
      <c r="I74" s="100">
        <f t="shared" si="7"/>
        <v>2.6194112846252664E-2</v>
      </c>
      <c r="J74" s="100">
        <f t="shared" si="8"/>
        <v>-0.11064114382806428</v>
      </c>
      <c r="K74" s="97">
        <f t="shared" si="9"/>
        <v>-6121</v>
      </c>
      <c r="L74" s="101">
        <f t="shared" si="11"/>
        <v>-6.3975668133407187E-2</v>
      </c>
      <c r="M74" s="98">
        <f t="shared" si="10"/>
        <v>-274</v>
      </c>
      <c r="N74" s="98">
        <f t="shared" si="12"/>
        <v>0</v>
      </c>
    </row>
    <row r="75" spans="1:14">
      <c r="A75" s="102">
        <v>82</v>
      </c>
      <c r="B75" s="99" t="s">
        <v>73</v>
      </c>
      <c r="C75" s="98">
        <v>50096</v>
      </c>
      <c r="D75" s="98">
        <v>50644</v>
      </c>
      <c r="E75" s="98">
        <v>50229</v>
      </c>
      <c r="F75" s="98"/>
      <c r="G75" s="98"/>
      <c r="H75" s="98"/>
      <c r="I75" s="100">
        <f t="shared" si="7"/>
        <v>2.6740866106142534E-2</v>
      </c>
      <c r="J75" s="100">
        <f t="shared" si="8"/>
        <v>2.6549025870328969E-3</v>
      </c>
      <c r="K75" s="97">
        <f t="shared" si="9"/>
        <v>133</v>
      </c>
      <c r="L75" s="101">
        <f t="shared" si="11"/>
        <v>1.3900937529395779E-3</v>
      </c>
      <c r="M75" s="98">
        <f t="shared" si="10"/>
        <v>-415</v>
      </c>
      <c r="N75" s="98">
        <f t="shared" si="12"/>
        <v>0</v>
      </c>
    </row>
    <row r="76" spans="1:14">
      <c r="A76" s="102">
        <v>84</v>
      </c>
      <c r="B76" s="99" t="s">
        <v>74</v>
      </c>
      <c r="C76" s="98">
        <v>2776</v>
      </c>
      <c r="D76" s="98">
        <v>4100</v>
      </c>
      <c r="E76" s="98">
        <v>4161</v>
      </c>
      <c r="F76" s="98"/>
      <c r="G76" s="98"/>
      <c r="H76" s="98"/>
      <c r="I76" s="100">
        <f t="shared" si="7"/>
        <v>2.2152291279471836E-3</v>
      </c>
      <c r="J76" s="100">
        <f t="shared" si="8"/>
        <v>0.49891930835734871</v>
      </c>
      <c r="K76" s="97">
        <f t="shared" si="9"/>
        <v>1385</v>
      </c>
      <c r="L76" s="101">
        <f t="shared" si="11"/>
        <v>1.4475788329483576E-2</v>
      </c>
      <c r="M76" s="98">
        <f t="shared" si="10"/>
        <v>61</v>
      </c>
      <c r="N76" s="98">
        <f t="shared" si="12"/>
        <v>0</v>
      </c>
    </row>
    <row r="77" spans="1:14">
      <c r="A77" s="102">
        <v>85</v>
      </c>
      <c r="B77" s="99" t="s">
        <v>75</v>
      </c>
      <c r="C77" s="98">
        <v>29670</v>
      </c>
      <c r="D77" s="98">
        <v>35210</v>
      </c>
      <c r="E77" s="98">
        <v>32190</v>
      </c>
      <c r="F77" s="98"/>
      <c r="G77" s="98"/>
      <c r="H77" s="98"/>
      <c r="I77" s="100">
        <f t="shared" si="7"/>
        <v>1.7137280852828611E-2</v>
      </c>
      <c r="J77" s="100">
        <f t="shared" si="8"/>
        <v>8.4934277047522752E-2</v>
      </c>
      <c r="K77" s="97">
        <f t="shared" si="9"/>
        <v>2520</v>
      </c>
      <c r="L77" s="101">
        <f t="shared" si="11"/>
        <v>2.6338618476749898E-2</v>
      </c>
      <c r="M77" s="98">
        <f t="shared" si="10"/>
        <v>-3020</v>
      </c>
      <c r="N77" s="98">
        <f t="shared" si="12"/>
        <v>0</v>
      </c>
    </row>
    <row r="78" spans="1:14">
      <c r="A78" s="102">
        <v>86</v>
      </c>
      <c r="B78" s="99" t="s">
        <v>76</v>
      </c>
      <c r="C78" s="98">
        <v>22739</v>
      </c>
      <c r="D78" s="98">
        <v>25404</v>
      </c>
      <c r="E78" s="98">
        <v>25411</v>
      </c>
      <c r="F78" s="98"/>
      <c r="G78" s="98"/>
      <c r="H78" s="98"/>
      <c r="I78" s="100">
        <f t="shared" si="7"/>
        <v>1.3528283434334508E-2</v>
      </c>
      <c r="J78" s="100">
        <f t="shared" si="8"/>
        <v>0.1175073661990413</v>
      </c>
      <c r="K78" s="97">
        <f t="shared" si="9"/>
        <v>2672</v>
      </c>
      <c r="L78" s="101">
        <f t="shared" si="11"/>
        <v>2.7927297051537986E-2</v>
      </c>
      <c r="M78" s="98">
        <f t="shared" si="10"/>
        <v>7</v>
      </c>
      <c r="N78" s="98">
        <f t="shared" si="12"/>
        <v>0</v>
      </c>
    </row>
    <row r="79" spans="1:14">
      <c r="A79" s="102">
        <v>87</v>
      </c>
      <c r="B79" s="99" t="s">
        <v>77</v>
      </c>
      <c r="C79" s="98">
        <v>1473</v>
      </c>
      <c r="D79" s="98">
        <v>1613</v>
      </c>
      <c r="E79" s="98">
        <v>1652</v>
      </c>
      <c r="F79" s="98"/>
      <c r="G79" s="98"/>
      <c r="H79" s="98"/>
      <c r="I79" s="100">
        <f t="shared" si="7"/>
        <v>8.7949015125420515E-4</v>
      </c>
      <c r="J79" s="100">
        <f t="shared" si="8"/>
        <v>0.12152070604209098</v>
      </c>
      <c r="K79" s="97">
        <f t="shared" si="9"/>
        <v>179</v>
      </c>
      <c r="L79" s="101">
        <f t="shared" si="11"/>
        <v>1.8708780584675523E-3</v>
      </c>
      <c r="M79" s="98">
        <f t="shared" si="10"/>
        <v>39</v>
      </c>
      <c r="N79" s="98">
        <f t="shared" si="12"/>
        <v>0</v>
      </c>
    </row>
    <row r="80" spans="1:14">
      <c r="A80" s="102">
        <v>88</v>
      </c>
      <c r="B80" s="99" t="s">
        <v>78</v>
      </c>
      <c r="C80" s="98">
        <v>4684</v>
      </c>
      <c r="D80" s="98">
        <v>5034</v>
      </c>
      <c r="E80" s="98">
        <v>5041</v>
      </c>
      <c r="F80" s="98"/>
      <c r="G80" s="98"/>
      <c r="H80" s="98"/>
      <c r="I80" s="100">
        <f t="shared" si="7"/>
        <v>2.6837226709881647E-3</v>
      </c>
      <c r="J80" s="100">
        <f t="shared" si="8"/>
        <v>7.6216908625106744E-2</v>
      </c>
      <c r="K80" s="97">
        <f t="shared" si="9"/>
        <v>357</v>
      </c>
      <c r="L80" s="101">
        <f t="shared" si="11"/>
        <v>3.7313042842062358E-3</v>
      </c>
      <c r="M80" s="98">
        <f t="shared" si="10"/>
        <v>7</v>
      </c>
      <c r="N80" s="98">
        <f t="shared" si="12"/>
        <v>0</v>
      </c>
    </row>
    <row r="81" spans="1:15">
      <c r="A81" s="102">
        <v>90</v>
      </c>
      <c r="B81" s="99" t="s">
        <v>79</v>
      </c>
      <c r="C81" s="98">
        <v>1434</v>
      </c>
      <c r="D81" s="98">
        <v>1455</v>
      </c>
      <c r="E81" s="98">
        <v>1441</v>
      </c>
      <c r="F81" s="98"/>
      <c r="G81" s="98"/>
      <c r="H81" s="98"/>
      <c r="I81" s="100">
        <f t="shared" si="7"/>
        <v>7.6715817672960631E-4</v>
      </c>
      <c r="J81" s="100">
        <f t="shared" si="8"/>
        <v>4.8814504881450485E-3</v>
      </c>
      <c r="K81" s="97">
        <f t="shared" si="9"/>
        <v>7</v>
      </c>
      <c r="L81" s="101">
        <f t="shared" si="11"/>
        <v>7.3162829102083052E-5</v>
      </c>
      <c r="M81" s="98">
        <f t="shared" si="10"/>
        <v>-14</v>
      </c>
      <c r="N81" s="98">
        <f t="shared" si="12"/>
        <v>0</v>
      </c>
      <c r="O81" s="9"/>
    </row>
    <row r="82" spans="1:15">
      <c r="A82" s="102">
        <v>91</v>
      </c>
      <c r="B82" s="99" t="s">
        <v>80</v>
      </c>
      <c r="C82" s="98">
        <v>412</v>
      </c>
      <c r="D82" s="98">
        <v>502</v>
      </c>
      <c r="E82" s="98">
        <v>509</v>
      </c>
      <c r="F82" s="98"/>
      <c r="G82" s="98"/>
      <c r="H82" s="98"/>
      <c r="I82" s="100">
        <f t="shared" si="7"/>
        <v>2.7098092432711283E-4</v>
      </c>
      <c r="J82" s="100">
        <f t="shared" si="8"/>
        <v>0.2354368932038835</v>
      </c>
      <c r="K82" s="97">
        <f t="shared" si="9"/>
        <v>97</v>
      </c>
      <c r="L82" s="101">
        <f t="shared" si="11"/>
        <v>1.0138277747002936E-3</v>
      </c>
      <c r="M82" s="98">
        <f t="shared" si="10"/>
        <v>7</v>
      </c>
      <c r="N82" s="98">
        <f t="shared" si="12"/>
        <v>0</v>
      </c>
    </row>
    <row r="83" spans="1:15">
      <c r="A83" s="102">
        <v>92</v>
      </c>
      <c r="B83" s="99" t="s">
        <v>81</v>
      </c>
      <c r="C83" s="98">
        <v>3413</v>
      </c>
      <c r="D83" s="98">
        <v>3203</v>
      </c>
      <c r="E83" s="98">
        <v>3185</v>
      </c>
      <c r="F83" s="98"/>
      <c r="G83" s="98"/>
      <c r="H83" s="98"/>
      <c r="I83" s="100">
        <f t="shared" si="7"/>
        <v>1.6956271983926412E-3</v>
      </c>
      <c r="J83" s="100">
        <f t="shared" si="8"/>
        <v>-6.6803398769411076E-2</v>
      </c>
      <c r="K83" s="97">
        <f t="shared" si="9"/>
        <v>-228</v>
      </c>
      <c r="L83" s="101">
        <f t="shared" si="11"/>
        <v>-2.3830178621821337E-3</v>
      </c>
      <c r="M83" s="98">
        <f t="shared" si="10"/>
        <v>-18</v>
      </c>
      <c r="N83" s="98">
        <f t="shared" si="12"/>
        <v>0</v>
      </c>
    </row>
    <row r="84" spans="1:15">
      <c r="A84" s="102">
        <v>93</v>
      </c>
      <c r="B84" s="99" t="s">
        <v>82</v>
      </c>
      <c r="C84" s="98">
        <v>7984</v>
      </c>
      <c r="D84" s="98">
        <v>8620</v>
      </c>
      <c r="E84" s="98">
        <v>8732</v>
      </c>
      <c r="F84" s="98"/>
      <c r="G84" s="98"/>
      <c r="H84" s="98"/>
      <c r="I84" s="100">
        <f t="shared" si="7"/>
        <v>4.6487336566293702E-3</v>
      </c>
      <c r="J84" s="100">
        <f t="shared" si="8"/>
        <v>9.3687374749498994E-2</v>
      </c>
      <c r="K84" s="97">
        <f t="shared" si="9"/>
        <v>748</v>
      </c>
      <c r="L84" s="101">
        <f t="shared" si="11"/>
        <v>7.8179708811940175E-3</v>
      </c>
      <c r="M84" s="98">
        <f t="shared" si="10"/>
        <v>112</v>
      </c>
      <c r="N84" s="98">
        <f t="shared" si="12"/>
        <v>0</v>
      </c>
    </row>
    <row r="85" spans="1:15">
      <c r="A85" s="102">
        <v>94</v>
      </c>
      <c r="B85" s="99" t="s">
        <v>83</v>
      </c>
      <c r="C85" s="98">
        <v>10080</v>
      </c>
      <c r="D85" s="98">
        <v>10868</v>
      </c>
      <c r="E85" s="98">
        <v>10672</v>
      </c>
      <c r="F85" s="98"/>
      <c r="G85" s="98"/>
      <c r="H85" s="98"/>
      <c r="I85" s="100">
        <f t="shared" si="7"/>
        <v>5.6815489674242594E-3</v>
      </c>
      <c r="J85" s="100">
        <f t="shared" si="8"/>
        <v>5.873015873015873E-2</v>
      </c>
      <c r="K85" s="97">
        <f t="shared" si="9"/>
        <v>592</v>
      </c>
      <c r="L85" s="101">
        <f t="shared" si="11"/>
        <v>6.1874849754904523E-3</v>
      </c>
      <c r="M85" s="98">
        <f t="shared" si="10"/>
        <v>-196</v>
      </c>
      <c r="N85" s="98">
        <f t="shared" si="12"/>
        <v>0</v>
      </c>
    </row>
    <row r="86" spans="1:15">
      <c r="A86" s="102">
        <v>95</v>
      </c>
      <c r="B86" s="99" t="s">
        <v>84</v>
      </c>
      <c r="C86" s="98">
        <v>11807</v>
      </c>
      <c r="D86" s="98">
        <v>11963</v>
      </c>
      <c r="E86" s="98">
        <v>11879</v>
      </c>
      <c r="F86" s="98"/>
      <c r="G86" s="98"/>
      <c r="H86" s="98"/>
      <c r="I86" s="100">
        <f t="shared" si="7"/>
        <v>6.3241304520270597E-3</v>
      </c>
      <c r="J86" s="100">
        <f t="shared" si="8"/>
        <v>6.0980774117049205E-3</v>
      </c>
      <c r="K86" s="97">
        <f t="shared" si="9"/>
        <v>72</v>
      </c>
      <c r="L86" s="101">
        <f t="shared" si="11"/>
        <v>7.5253195647856852E-4</v>
      </c>
      <c r="M86" s="98">
        <f t="shared" si="10"/>
        <v>-84</v>
      </c>
      <c r="N86" s="98">
        <f t="shared" si="12"/>
        <v>0</v>
      </c>
    </row>
    <row r="87" spans="1:15">
      <c r="A87" s="102">
        <v>96</v>
      </c>
      <c r="B87" s="99" t="s">
        <v>85</v>
      </c>
      <c r="C87" s="98">
        <v>30449</v>
      </c>
      <c r="D87" s="98">
        <v>32255</v>
      </c>
      <c r="E87" s="98">
        <v>32272</v>
      </c>
      <c r="F87" s="98"/>
      <c r="G87" s="98"/>
      <c r="H87" s="98"/>
      <c r="I87" s="100">
        <f t="shared" si="7"/>
        <v>1.7180935932975611E-2</v>
      </c>
      <c r="J87" s="100">
        <f t="shared" si="8"/>
        <v>5.9870603303885182E-2</v>
      </c>
      <c r="K87" s="97">
        <f t="shared" si="9"/>
        <v>1823</v>
      </c>
      <c r="L87" s="101">
        <f t="shared" si="11"/>
        <v>1.90536910647282E-2</v>
      </c>
      <c r="M87" s="98">
        <f t="shared" si="10"/>
        <v>17</v>
      </c>
      <c r="N87" s="98">
        <f t="shared" si="12"/>
        <v>0</v>
      </c>
    </row>
    <row r="88" spans="1:15">
      <c r="A88" s="102">
        <v>97</v>
      </c>
      <c r="B88" s="99" t="s">
        <v>86</v>
      </c>
      <c r="C88" s="98">
        <v>17888</v>
      </c>
      <c r="D88" s="98">
        <v>13746</v>
      </c>
      <c r="E88" s="98">
        <v>13440</v>
      </c>
      <c r="F88" s="98"/>
      <c r="G88" s="98"/>
      <c r="H88" s="98"/>
      <c r="I88" s="100">
        <f t="shared" si="7"/>
        <v>7.1551741118986182E-3</v>
      </c>
      <c r="J88" s="100">
        <f t="shared" si="8"/>
        <v>-0.24865831842576028</v>
      </c>
      <c r="K88" s="97">
        <f t="shared" si="9"/>
        <v>-4448</v>
      </c>
      <c r="L88" s="101">
        <f t="shared" si="11"/>
        <v>-4.6489751978009343E-2</v>
      </c>
      <c r="M88" s="98">
        <f t="shared" si="10"/>
        <v>-306</v>
      </c>
      <c r="N88" s="98">
        <f t="shared" si="12"/>
        <v>0</v>
      </c>
    </row>
    <row r="89" spans="1:15">
      <c r="A89" s="102">
        <v>98</v>
      </c>
      <c r="B89" s="99" t="s">
        <v>87</v>
      </c>
      <c r="C89" s="98">
        <v>439</v>
      </c>
      <c r="D89" s="98">
        <v>396</v>
      </c>
      <c r="E89" s="98">
        <v>397</v>
      </c>
      <c r="F89" s="98"/>
      <c r="G89" s="98"/>
      <c r="H89" s="98"/>
      <c r="I89" s="100">
        <f t="shared" si="7"/>
        <v>2.1135447339462436E-4</v>
      </c>
      <c r="J89" s="100">
        <f t="shared" si="8"/>
        <v>-9.5671981776765377E-2</v>
      </c>
      <c r="K89" s="97">
        <f t="shared" si="9"/>
        <v>-42</v>
      </c>
      <c r="L89" s="101">
        <f t="shared" si="11"/>
        <v>-4.3897697461249828E-4</v>
      </c>
      <c r="M89" s="98">
        <f t="shared" si="10"/>
        <v>1</v>
      </c>
      <c r="N89" s="98">
        <f t="shared" si="12"/>
        <v>0</v>
      </c>
    </row>
    <row r="90" spans="1:15">
      <c r="A90" s="102">
        <v>99</v>
      </c>
      <c r="B90" s="99" t="s">
        <v>88</v>
      </c>
      <c r="C90" s="98">
        <v>456</v>
      </c>
      <c r="D90" s="98">
        <v>438</v>
      </c>
      <c r="E90" s="98">
        <v>437</v>
      </c>
      <c r="F90" s="98"/>
      <c r="G90" s="98"/>
      <c r="H90" s="98"/>
      <c r="I90" s="100">
        <f t="shared" si="7"/>
        <v>2.3264963444194167E-4</v>
      </c>
      <c r="J90" s="100">
        <f t="shared" si="8"/>
        <v>-4.1666666666666664E-2</v>
      </c>
      <c r="K90" s="97">
        <f t="shared" si="9"/>
        <v>-19</v>
      </c>
      <c r="L90" s="101">
        <f t="shared" si="11"/>
        <v>-1.9858482184851114E-4</v>
      </c>
      <c r="M90" s="98">
        <f t="shared" si="10"/>
        <v>-1</v>
      </c>
      <c r="N90" s="98">
        <f t="shared" si="12"/>
        <v>0</v>
      </c>
    </row>
    <row r="91" spans="1:15">
      <c r="A91" s="102"/>
      <c r="B91" s="99" t="s">
        <v>285</v>
      </c>
      <c r="C91" s="98"/>
      <c r="D91" s="98">
        <v>41359</v>
      </c>
      <c r="E91" s="98">
        <v>41762</v>
      </c>
      <c r="F91" s="98"/>
      <c r="G91" s="98"/>
      <c r="H91" s="98"/>
      <c r="I91" s="100"/>
      <c r="J91" s="100"/>
      <c r="K91" s="97"/>
      <c r="L91" s="101"/>
      <c r="M91" s="98"/>
      <c r="N91" s="98"/>
    </row>
    <row r="92" spans="1:15" s="110" customFormat="1">
      <c r="A92" s="187" t="s">
        <v>89</v>
      </c>
      <c r="B92" s="187"/>
      <c r="C92" s="64">
        <v>1782684</v>
      </c>
      <c r="D92" s="64">
        <v>1888635</v>
      </c>
      <c r="E92" s="64">
        <v>1878361</v>
      </c>
      <c r="F92" s="64"/>
      <c r="G92" s="64"/>
      <c r="H92" s="64"/>
      <c r="I92" s="100">
        <f t="shared" si="7"/>
        <v>1</v>
      </c>
      <c r="J92" s="100">
        <f>(E92-C92)/C92</f>
        <v>5.3670196176102997E-2</v>
      </c>
      <c r="K92" s="97">
        <f>E92-C92</f>
        <v>95677</v>
      </c>
      <c r="L92" s="101">
        <f t="shared" si="11"/>
        <v>1</v>
      </c>
      <c r="M92" s="97">
        <f>E92-D92</f>
        <v>-10274</v>
      </c>
      <c r="N92" s="98">
        <f t="shared" si="12"/>
        <v>0</v>
      </c>
      <c r="O92" s="19"/>
    </row>
    <row r="93" spans="1:15">
      <c r="C93" s="126"/>
      <c r="D93" s="126"/>
      <c r="E93" s="129"/>
      <c r="F93" s="141"/>
      <c r="G93" s="141"/>
      <c r="H93" s="141"/>
    </row>
    <row r="94" spans="1:15">
      <c r="C94" s="127"/>
      <c r="D94" s="125"/>
      <c r="E94" s="128"/>
      <c r="F94" s="128"/>
      <c r="G94" s="128"/>
      <c r="H94" s="128"/>
    </row>
    <row r="95" spans="1:15">
      <c r="C95" s="126"/>
      <c r="D95" s="126"/>
      <c r="E95" s="129"/>
      <c r="F95" s="141"/>
      <c r="G95" s="141"/>
      <c r="H95" s="141"/>
    </row>
    <row r="96" spans="1:15">
      <c r="C96" s="126"/>
      <c r="D96" s="126"/>
      <c r="E96" s="129"/>
      <c r="F96" s="141"/>
      <c r="G96" s="141"/>
      <c r="H96" s="141"/>
    </row>
    <row r="97" spans="3:8">
      <c r="C97" s="126"/>
      <c r="D97" s="127"/>
      <c r="E97" s="127"/>
      <c r="F97" s="141"/>
      <c r="G97" s="141"/>
      <c r="H97" s="141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44"/>
  <sheetViews>
    <sheetView topLeftCell="K1" zoomScale="80" zoomScaleNormal="80" workbookViewId="0">
      <pane ySplit="2" topLeftCell="A3" activePane="bottomLeft" state="frozen"/>
      <selection pane="bottomLeft" activeCell="T8" sqref="T8"/>
    </sheetView>
  </sheetViews>
  <sheetFormatPr defaultColWidth="9.140625" defaultRowHeight="15"/>
  <cols>
    <col min="1" max="1" width="12.7109375" style="5" bestFit="1" customWidth="1"/>
    <col min="2" max="2" width="16.42578125" style="5" bestFit="1" customWidth="1"/>
    <col min="3" max="8" width="12" style="5" customWidth="1"/>
    <col min="9" max="9" width="19.140625" style="5" customWidth="1"/>
    <col min="10" max="11" width="33.140625" style="5" customWidth="1"/>
    <col min="12" max="12" width="18.42578125" style="5" customWidth="1"/>
    <col min="13" max="14" width="33.140625" style="5" customWidth="1"/>
    <col min="15" max="16384" width="9.140625" style="5"/>
  </cols>
  <sheetData>
    <row r="1" spans="1:15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5" ht="30">
      <c r="A2" s="93" t="s">
        <v>91</v>
      </c>
      <c r="B2" s="93" t="s">
        <v>174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92" t="s">
        <v>310</v>
      </c>
      <c r="J2" s="92" t="s">
        <v>322</v>
      </c>
      <c r="K2" s="92" t="s">
        <v>326</v>
      </c>
      <c r="L2" s="92" t="s">
        <v>311</v>
      </c>
      <c r="M2" s="96" t="s">
        <v>324</v>
      </c>
      <c r="N2" s="161" t="s">
        <v>327</v>
      </c>
    </row>
    <row r="3" spans="1:15">
      <c r="A3" s="41">
        <v>1</v>
      </c>
      <c r="B3" s="104" t="s">
        <v>92</v>
      </c>
      <c r="C3" s="98">
        <v>39738</v>
      </c>
      <c r="D3" s="98">
        <v>41756</v>
      </c>
      <c r="E3" s="98">
        <v>41465</v>
      </c>
      <c r="F3" s="98"/>
      <c r="G3" s="98"/>
      <c r="H3" s="98"/>
      <c r="I3" s="100">
        <f t="shared" ref="I3:I66" si="0">E3/$E$84</f>
        <v>2.2075096320675312E-2</v>
      </c>
      <c r="J3" s="100">
        <f t="shared" ref="J3:J66" si="1">(E3-C3)/C3</f>
        <v>4.3459660778096529E-2</v>
      </c>
      <c r="K3" s="97">
        <f t="shared" ref="K3:K66" si="2">E3-C3</f>
        <v>1727</v>
      </c>
      <c r="L3" s="101">
        <f>K3/$K$84</f>
        <v>1.8050315122756774E-2</v>
      </c>
      <c r="M3" s="98">
        <f t="shared" ref="M3:M66" si="3">E3-D3</f>
        <v>-291</v>
      </c>
      <c r="N3" s="98">
        <f>H3-G3</f>
        <v>0</v>
      </c>
      <c r="O3" s="8"/>
    </row>
    <row r="4" spans="1:15">
      <c r="A4" s="41">
        <v>2</v>
      </c>
      <c r="B4" s="104" t="s">
        <v>93</v>
      </c>
      <c r="C4" s="98">
        <v>6841</v>
      </c>
      <c r="D4" s="98">
        <v>7297</v>
      </c>
      <c r="E4" s="98">
        <v>7465</v>
      </c>
      <c r="F4" s="98"/>
      <c r="G4" s="98"/>
      <c r="H4" s="98"/>
      <c r="I4" s="100">
        <f t="shared" si="0"/>
        <v>3.9742094304555942E-3</v>
      </c>
      <c r="J4" s="100">
        <f t="shared" si="1"/>
        <v>9.1214734687911123E-2</v>
      </c>
      <c r="K4" s="97">
        <f t="shared" si="2"/>
        <v>624</v>
      </c>
      <c r="L4" s="101">
        <f t="shared" ref="L4:L67" si="4">K4/$K$84</f>
        <v>6.5219436228142608E-3</v>
      </c>
      <c r="M4" s="98">
        <f t="shared" si="3"/>
        <v>168</v>
      </c>
      <c r="N4" s="98">
        <f t="shared" ref="N4:N67" si="5">H4-G4</f>
        <v>0</v>
      </c>
      <c r="O4" s="8"/>
    </row>
    <row r="5" spans="1:15">
      <c r="A5" s="41">
        <v>3</v>
      </c>
      <c r="B5" s="104" t="s">
        <v>94</v>
      </c>
      <c r="C5" s="98">
        <v>12759</v>
      </c>
      <c r="D5" s="98">
        <v>13583</v>
      </c>
      <c r="E5" s="98">
        <v>13747</v>
      </c>
      <c r="F5" s="98"/>
      <c r="G5" s="98"/>
      <c r="H5" s="98"/>
      <c r="I5" s="100">
        <f t="shared" si="0"/>
        <v>7.3186144729367785E-3</v>
      </c>
      <c r="J5" s="100">
        <f t="shared" si="1"/>
        <v>7.7435535700289992E-2</v>
      </c>
      <c r="K5" s="97">
        <f t="shared" si="2"/>
        <v>988</v>
      </c>
      <c r="L5" s="101">
        <f t="shared" si="4"/>
        <v>1.0326410736122579E-2</v>
      </c>
      <c r="M5" s="98">
        <f t="shared" si="3"/>
        <v>164</v>
      </c>
      <c r="N5" s="98">
        <f t="shared" si="5"/>
        <v>0</v>
      </c>
      <c r="O5" s="8"/>
    </row>
    <row r="6" spans="1:15">
      <c r="A6" s="41">
        <v>4</v>
      </c>
      <c r="B6" s="104" t="s">
        <v>95</v>
      </c>
      <c r="C6" s="98">
        <v>2759</v>
      </c>
      <c r="D6" s="98">
        <v>2864</v>
      </c>
      <c r="E6" s="98">
        <v>2968</v>
      </c>
      <c r="F6" s="98"/>
      <c r="G6" s="98"/>
      <c r="H6" s="98"/>
      <c r="I6" s="100">
        <f t="shared" si="0"/>
        <v>1.5801009497109447E-3</v>
      </c>
      <c r="J6" s="100">
        <f t="shared" si="1"/>
        <v>7.5752084088437838E-2</v>
      </c>
      <c r="K6" s="97">
        <f t="shared" si="2"/>
        <v>209</v>
      </c>
      <c r="L6" s="101">
        <f t="shared" si="4"/>
        <v>2.1844330403336227E-3</v>
      </c>
      <c r="M6" s="98">
        <f t="shared" si="3"/>
        <v>104</v>
      </c>
      <c r="N6" s="98">
        <f t="shared" si="5"/>
        <v>0</v>
      </c>
      <c r="O6" s="8"/>
    </row>
    <row r="7" spans="1:15">
      <c r="A7" s="41">
        <v>5</v>
      </c>
      <c r="B7" s="104" t="s">
        <v>96</v>
      </c>
      <c r="C7" s="98">
        <v>5902</v>
      </c>
      <c r="D7" s="98">
        <v>6222</v>
      </c>
      <c r="E7" s="98">
        <v>6269</v>
      </c>
      <c r="F7" s="98"/>
      <c r="G7" s="98"/>
      <c r="H7" s="98"/>
      <c r="I7" s="100">
        <f t="shared" si="0"/>
        <v>3.3374841151408061E-3</v>
      </c>
      <c r="J7" s="100">
        <f t="shared" si="1"/>
        <v>6.2182311080989497E-2</v>
      </c>
      <c r="K7" s="97">
        <f t="shared" si="2"/>
        <v>367</v>
      </c>
      <c r="L7" s="101">
        <f t="shared" si="4"/>
        <v>3.8358226114949255E-3</v>
      </c>
      <c r="M7" s="98">
        <f t="shared" si="3"/>
        <v>47</v>
      </c>
      <c r="N7" s="98">
        <f t="shared" si="5"/>
        <v>0</v>
      </c>
      <c r="O7" s="8"/>
    </row>
    <row r="8" spans="1:15">
      <c r="A8" s="41">
        <v>6</v>
      </c>
      <c r="B8" s="104" t="s">
        <v>97</v>
      </c>
      <c r="C8" s="98">
        <v>136934</v>
      </c>
      <c r="D8" s="98">
        <v>145958</v>
      </c>
      <c r="E8" s="98">
        <v>142487</v>
      </c>
      <c r="F8" s="98"/>
      <c r="G8" s="98"/>
      <c r="H8" s="98"/>
      <c r="I8" s="100">
        <f t="shared" si="0"/>
        <v>7.5857090303727559E-2</v>
      </c>
      <c r="J8" s="100">
        <f t="shared" si="1"/>
        <v>4.0552382899791142E-2</v>
      </c>
      <c r="K8" s="97">
        <f t="shared" si="2"/>
        <v>5553</v>
      </c>
      <c r="L8" s="101">
        <f t="shared" si="4"/>
        <v>5.8039027143409597E-2</v>
      </c>
      <c r="M8" s="98">
        <f t="shared" si="3"/>
        <v>-3471</v>
      </c>
      <c r="N8" s="98">
        <f t="shared" si="5"/>
        <v>0</v>
      </c>
      <c r="O8" s="8"/>
    </row>
    <row r="9" spans="1:15">
      <c r="A9" s="41">
        <v>7</v>
      </c>
      <c r="B9" s="104" t="s">
        <v>98</v>
      </c>
      <c r="C9" s="98">
        <v>70349</v>
      </c>
      <c r="D9" s="98">
        <v>74342</v>
      </c>
      <c r="E9" s="98">
        <v>74599</v>
      </c>
      <c r="F9" s="98"/>
      <c r="G9" s="98"/>
      <c r="H9" s="98"/>
      <c r="I9" s="100">
        <f t="shared" si="0"/>
        <v>3.971494297422061E-2</v>
      </c>
      <c r="J9" s="100">
        <f t="shared" si="1"/>
        <v>6.0413083341625325E-2</v>
      </c>
      <c r="K9" s="97">
        <f t="shared" si="2"/>
        <v>4250</v>
      </c>
      <c r="L9" s="101">
        <f t="shared" si="4"/>
        <v>4.4420289097693279E-2</v>
      </c>
      <c r="M9" s="98">
        <f t="shared" si="3"/>
        <v>257</v>
      </c>
      <c r="N9" s="98">
        <f t="shared" si="5"/>
        <v>0</v>
      </c>
      <c r="O9" s="8"/>
    </row>
    <row r="10" spans="1:15">
      <c r="A10" s="41">
        <v>8</v>
      </c>
      <c r="B10" s="104" t="s">
        <v>99</v>
      </c>
      <c r="C10" s="98">
        <v>3780</v>
      </c>
      <c r="D10" s="98">
        <v>4026</v>
      </c>
      <c r="E10" s="98">
        <v>4059</v>
      </c>
      <c r="F10" s="98"/>
      <c r="G10" s="98"/>
      <c r="H10" s="98"/>
      <c r="I10" s="100">
        <f t="shared" si="0"/>
        <v>2.1609264672765244E-3</v>
      </c>
      <c r="J10" s="100">
        <f t="shared" si="1"/>
        <v>7.3809523809523811E-2</v>
      </c>
      <c r="K10" s="97">
        <f t="shared" si="2"/>
        <v>279</v>
      </c>
      <c r="L10" s="101">
        <f t="shared" si="4"/>
        <v>2.9160613313544532E-3</v>
      </c>
      <c r="M10" s="98">
        <f t="shared" si="3"/>
        <v>33</v>
      </c>
      <c r="N10" s="98">
        <f t="shared" si="5"/>
        <v>0</v>
      </c>
      <c r="O10" s="8"/>
    </row>
    <row r="11" spans="1:15">
      <c r="A11" s="41">
        <v>9</v>
      </c>
      <c r="B11" s="104" t="s">
        <v>100</v>
      </c>
      <c r="C11" s="98">
        <v>26895</v>
      </c>
      <c r="D11" s="98">
        <v>28354</v>
      </c>
      <c r="E11" s="98">
        <v>28377</v>
      </c>
      <c r="F11" s="98"/>
      <c r="G11" s="98"/>
      <c r="H11" s="98"/>
      <c r="I11" s="100">
        <f t="shared" si="0"/>
        <v>1.5107319625993086E-2</v>
      </c>
      <c r="J11" s="100">
        <f t="shared" si="1"/>
        <v>5.5103179029559399E-2</v>
      </c>
      <c r="K11" s="97">
        <f t="shared" si="2"/>
        <v>1482</v>
      </c>
      <c r="L11" s="101">
        <f t="shared" si="4"/>
        <v>1.5489616104183869E-2</v>
      </c>
      <c r="M11" s="98">
        <f t="shared" si="3"/>
        <v>23</v>
      </c>
      <c r="N11" s="98">
        <f t="shared" si="5"/>
        <v>0</v>
      </c>
      <c r="O11" s="8"/>
    </row>
    <row r="12" spans="1:15">
      <c r="A12" s="41">
        <v>10</v>
      </c>
      <c r="B12" s="104" t="s">
        <v>101</v>
      </c>
      <c r="C12" s="98">
        <v>28833</v>
      </c>
      <c r="D12" s="98">
        <v>30238</v>
      </c>
      <c r="E12" s="98">
        <v>30353</v>
      </c>
      <c r="F12" s="98"/>
      <c r="G12" s="98"/>
      <c r="H12" s="98"/>
      <c r="I12" s="100">
        <f t="shared" si="0"/>
        <v>1.6159300581730561E-2</v>
      </c>
      <c r="J12" s="100">
        <f t="shared" si="1"/>
        <v>5.2717372455172891E-2</v>
      </c>
      <c r="K12" s="97">
        <f t="shared" si="2"/>
        <v>1520</v>
      </c>
      <c r="L12" s="101">
        <f t="shared" si="4"/>
        <v>1.588678574788089E-2</v>
      </c>
      <c r="M12" s="98">
        <f t="shared" si="3"/>
        <v>115</v>
      </c>
      <c r="N12" s="98">
        <f t="shared" si="5"/>
        <v>0</v>
      </c>
      <c r="O12" s="8"/>
    </row>
    <row r="13" spans="1:15">
      <c r="A13" s="41">
        <v>11</v>
      </c>
      <c r="B13" s="104" t="s">
        <v>102</v>
      </c>
      <c r="C13" s="98">
        <v>4595</v>
      </c>
      <c r="D13" s="98">
        <v>4777</v>
      </c>
      <c r="E13" s="98">
        <v>4817</v>
      </c>
      <c r="F13" s="98"/>
      <c r="G13" s="98"/>
      <c r="H13" s="98"/>
      <c r="I13" s="100">
        <f t="shared" si="0"/>
        <v>2.5644697691231877E-3</v>
      </c>
      <c r="J13" s="100">
        <f t="shared" si="1"/>
        <v>4.8313384113166484E-2</v>
      </c>
      <c r="K13" s="97">
        <f t="shared" si="2"/>
        <v>222</v>
      </c>
      <c r="L13" s="101">
        <f t="shared" si="4"/>
        <v>2.3203068658089196E-3</v>
      </c>
      <c r="M13" s="98">
        <f t="shared" si="3"/>
        <v>40</v>
      </c>
      <c r="N13" s="98">
        <f t="shared" si="5"/>
        <v>0</v>
      </c>
      <c r="O13" s="8"/>
    </row>
    <row r="14" spans="1:15">
      <c r="A14" s="41">
        <v>12</v>
      </c>
      <c r="B14" s="104" t="s">
        <v>103</v>
      </c>
      <c r="C14" s="98">
        <v>2542</v>
      </c>
      <c r="D14" s="98">
        <v>2664</v>
      </c>
      <c r="E14" s="98">
        <v>2791</v>
      </c>
      <c r="F14" s="98"/>
      <c r="G14" s="98"/>
      <c r="H14" s="98"/>
      <c r="I14" s="100">
        <f t="shared" si="0"/>
        <v>1.4858698620765656E-3</v>
      </c>
      <c r="J14" s="100">
        <f t="shared" si="1"/>
        <v>9.7954366640440604E-2</v>
      </c>
      <c r="K14" s="97">
        <f t="shared" si="2"/>
        <v>249</v>
      </c>
      <c r="L14" s="101">
        <f t="shared" si="4"/>
        <v>2.6025063494883828E-3</v>
      </c>
      <c r="M14" s="98">
        <f t="shared" si="3"/>
        <v>127</v>
      </c>
      <c r="N14" s="98">
        <f t="shared" si="5"/>
        <v>0</v>
      </c>
      <c r="O14" s="8"/>
    </row>
    <row r="15" spans="1:15">
      <c r="A15" s="41">
        <v>13</v>
      </c>
      <c r="B15" s="104" t="s">
        <v>104</v>
      </c>
      <c r="C15" s="98">
        <v>2764</v>
      </c>
      <c r="D15" s="98">
        <v>2868</v>
      </c>
      <c r="E15" s="98">
        <v>2950</v>
      </c>
      <c r="F15" s="98"/>
      <c r="G15" s="98"/>
      <c r="H15" s="98"/>
      <c r="I15" s="100">
        <f t="shared" si="0"/>
        <v>1.5705181272396521E-3</v>
      </c>
      <c r="J15" s="100">
        <f t="shared" si="1"/>
        <v>6.7293777134587549E-2</v>
      </c>
      <c r="K15" s="97">
        <f t="shared" si="2"/>
        <v>186</v>
      </c>
      <c r="L15" s="101">
        <f t="shared" si="4"/>
        <v>1.9440408875696354E-3</v>
      </c>
      <c r="M15" s="98">
        <f t="shared" si="3"/>
        <v>82</v>
      </c>
      <c r="N15" s="98">
        <f t="shared" si="5"/>
        <v>0</v>
      </c>
      <c r="O15" s="8"/>
    </row>
    <row r="16" spans="1:15">
      <c r="A16" s="41">
        <v>14</v>
      </c>
      <c r="B16" s="104" t="s">
        <v>105</v>
      </c>
      <c r="C16" s="98">
        <v>7083</v>
      </c>
      <c r="D16" s="98">
        <v>7459</v>
      </c>
      <c r="E16" s="98">
        <v>7506</v>
      </c>
      <c r="F16" s="98"/>
      <c r="G16" s="98"/>
      <c r="H16" s="98"/>
      <c r="I16" s="100">
        <f t="shared" si="0"/>
        <v>3.9960369705290943E-3</v>
      </c>
      <c r="J16" s="100">
        <f t="shared" si="1"/>
        <v>5.9720457433290977E-2</v>
      </c>
      <c r="K16" s="97">
        <f t="shared" si="2"/>
        <v>423</v>
      </c>
      <c r="L16" s="101">
        <f t="shared" si="4"/>
        <v>4.4211252443115898E-3</v>
      </c>
      <c r="M16" s="98">
        <f t="shared" si="3"/>
        <v>47</v>
      </c>
      <c r="N16" s="98">
        <f t="shared" si="5"/>
        <v>0</v>
      </c>
      <c r="O16" s="8"/>
    </row>
    <row r="17" spans="1:15">
      <c r="A17" s="41">
        <v>15</v>
      </c>
      <c r="B17" s="104" t="s">
        <v>106</v>
      </c>
      <c r="C17" s="98">
        <v>5893</v>
      </c>
      <c r="D17" s="98">
        <v>6259</v>
      </c>
      <c r="E17" s="98">
        <v>6274</v>
      </c>
      <c r="F17" s="98"/>
      <c r="G17" s="98"/>
      <c r="H17" s="98"/>
      <c r="I17" s="100">
        <f t="shared" si="0"/>
        <v>3.340146010271721E-3</v>
      </c>
      <c r="J17" s="100">
        <f t="shared" si="1"/>
        <v>6.4652978109621589E-2</v>
      </c>
      <c r="K17" s="97">
        <f t="shared" si="2"/>
        <v>381</v>
      </c>
      <c r="L17" s="101">
        <f t="shared" si="4"/>
        <v>3.9821482696990916E-3</v>
      </c>
      <c r="M17" s="98">
        <f t="shared" si="3"/>
        <v>15</v>
      </c>
      <c r="N17" s="98">
        <f t="shared" si="5"/>
        <v>0</v>
      </c>
      <c r="O17" s="8"/>
    </row>
    <row r="18" spans="1:15">
      <c r="A18" s="41">
        <v>16</v>
      </c>
      <c r="B18" s="104" t="s">
        <v>107</v>
      </c>
      <c r="C18" s="98">
        <v>73810</v>
      </c>
      <c r="D18" s="98">
        <v>78711</v>
      </c>
      <c r="E18" s="98">
        <v>77906</v>
      </c>
      <c r="F18" s="98"/>
      <c r="G18" s="98"/>
      <c r="H18" s="98"/>
      <c r="I18" s="100">
        <f t="shared" si="0"/>
        <v>4.1475520413807566E-2</v>
      </c>
      <c r="J18" s="100">
        <f t="shared" si="1"/>
        <v>5.5493835523641781E-2</v>
      </c>
      <c r="K18" s="97">
        <f t="shared" si="2"/>
        <v>4096</v>
      </c>
      <c r="L18" s="101">
        <f t="shared" si="4"/>
        <v>4.281070685744745E-2</v>
      </c>
      <c r="M18" s="98">
        <f t="shared" si="3"/>
        <v>-805</v>
      </c>
      <c r="N18" s="98">
        <f t="shared" si="5"/>
        <v>0</v>
      </c>
      <c r="O18" s="7"/>
    </row>
    <row r="19" spans="1:15">
      <c r="A19" s="41">
        <v>17</v>
      </c>
      <c r="B19" s="104" t="s">
        <v>108</v>
      </c>
      <c r="C19" s="98">
        <v>14272</v>
      </c>
      <c r="D19" s="98">
        <v>14925</v>
      </c>
      <c r="E19" s="98">
        <v>15042</v>
      </c>
      <c r="F19" s="98"/>
      <c r="G19" s="98"/>
      <c r="H19" s="98"/>
      <c r="I19" s="100">
        <f t="shared" si="0"/>
        <v>8.008045311843676E-3</v>
      </c>
      <c r="J19" s="100">
        <f t="shared" si="1"/>
        <v>5.3951793721973097E-2</v>
      </c>
      <c r="K19" s="97">
        <f t="shared" si="2"/>
        <v>770</v>
      </c>
      <c r="L19" s="101">
        <f t="shared" si="4"/>
        <v>8.0479112012291354E-3</v>
      </c>
      <c r="M19" s="98">
        <f t="shared" si="3"/>
        <v>117</v>
      </c>
      <c r="N19" s="98">
        <f t="shared" si="5"/>
        <v>0</v>
      </c>
    </row>
    <row r="20" spans="1:15">
      <c r="A20" s="41">
        <v>18</v>
      </c>
      <c r="B20" s="104" t="s">
        <v>109</v>
      </c>
      <c r="C20" s="98">
        <v>3045</v>
      </c>
      <c r="D20" s="98">
        <v>3135</v>
      </c>
      <c r="E20" s="98">
        <v>3184</v>
      </c>
      <c r="F20" s="98"/>
      <c r="G20" s="98"/>
      <c r="H20" s="98"/>
      <c r="I20" s="100">
        <f t="shared" si="0"/>
        <v>1.6950948193664582E-3</v>
      </c>
      <c r="J20" s="100">
        <f t="shared" si="1"/>
        <v>4.5648604269293923E-2</v>
      </c>
      <c r="K20" s="97">
        <f t="shared" si="2"/>
        <v>139</v>
      </c>
      <c r="L20" s="101">
        <f t="shared" si="4"/>
        <v>1.452804749312792E-3</v>
      </c>
      <c r="M20" s="98">
        <f t="shared" si="3"/>
        <v>49</v>
      </c>
      <c r="N20" s="98">
        <f t="shared" si="5"/>
        <v>0</v>
      </c>
    </row>
    <row r="21" spans="1:15">
      <c r="A21" s="41">
        <v>19</v>
      </c>
      <c r="B21" s="104" t="s">
        <v>110</v>
      </c>
      <c r="C21" s="98">
        <v>8430</v>
      </c>
      <c r="D21" s="98">
        <v>8914</v>
      </c>
      <c r="E21" s="98">
        <v>8965</v>
      </c>
      <c r="F21" s="98"/>
      <c r="G21" s="98"/>
      <c r="H21" s="98"/>
      <c r="I21" s="100">
        <f t="shared" si="0"/>
        <v>4.7727779697299931E-3</v>
      </c>
      <c r="J21" s="100">
        <f t="shared" si="1"/>
        <v>6.3463819691577703E-2</v>
      </c>
      <c r="K21" s="97">
        <f t="shared" si="2"/>
        <v>535</v>
      </c>
      <c r="L21" s="101">
        <f t="shared" si="4"/>
        <v>5.5917305099449192E-3</v>
      </c>
      <c r="M21" s="98">
        <f t="shared" si="3"/>
        <v>51</v>
      </c>
      <c r="N21" s="98">
        <f t="shared" si="5"/>
        <v>0</v>
      </c>
    </row>
    <row r="22" spans="1:15">
      <c r="A22" s="41">
        <v>20</v>
      </c>
      <c r="B22" s="104" t="s">
        <v>111</v>
      </c>
      <c r="C22" s="98">
        <v>24698</v>
      </c>
      <c r="D22" s="98">
        <v>26462</v>
      </c>
      <c r="E22" s="98">
        <v>25947</v>
      </c>
      <c r="F22" s="98"/>
      <c r="G22" s="98"/>
      <c r="H22" s="98"/>
      <c r="I22" s="100">
        <f t="shared" si="0"/>
        <v>1.381363859236856E-2</v>
      </c>
      <c r="J22" s="100">
        <f t="shared" si="1"/>
        <v>5.0570896428860639E-2</v>
      </c>
      <c r="K22" s="97">
        <f t="shared" si="2"/>
        <v>1249</v>
      </c>
      <c r="L22" s="101">
        <f t="shared" si="4"/>
        <v>1.305433907835739E-2</v>
      </c>
      <c r="M22" s="98">
        <f t="shared" si="3"/>
        <v>-515</v>
      </c>
      <c r="N22" s="98">
        <f t="shared" si="5"/>
        <v>0</v>
      </c>
    </row>
    <row r="23" spans="1:15">
      <c r="A23" s="41">
        <v>21</v>
      </c>
      <c r="B23" s="104" t="s">
        <v>112</v>
      </c>
      <c r="C23" s="98">
        <v>14642</v>
      </c>
      <c r="D23" s="98">
        <v>15895</v>
      </c>
      <c r="E23" s="98">
        <v>16185</v>
      </c>
      <c r="F23" s="98"/>
      <c r="G23" s="98"/>
      <c r="H23" s="98"/>
      <c r="I23" s="100">
        <f t="shared" si="0"/>
        <v>8.6165545387707695E-3</v>
      </c>
      <c r="J23" s="100">
        <f t="shared" si="1"/>
        <v>0.10538177844556755</v>
      </c>
      <c r="K23" s="97">
        <f t="shared" si="2"/>
        <v>1543</v>
      </c>
      <c r="L23" s="101">
        <f t="shared" si="4"/>
        <v>1.6127177900644878E-2</v>
      </c>
      <c r="M23" s="98">
        <f t="shared" si="3"/>
        <v>290</v>
      </c>
      <c r="N23" s="98">
        <f t="shared" si="5"/>
        <v>0</v>
      </c>
    </row>
    <row r="24" spans="1:15">
      <c r="A24" s="41">
        <v>22</v>
      </c>
      <c r="B24" s="104" t="s">
        <v>113</v>
      </c>
      <c r="C24" s="98">
        <v>9392</v>
      </c>
      <c r="D24" s="98">
        <v>9845</v>
      </c>
      <c r="E24" s="98">
        <v>9891</v>
      </c>
      <c r="F24" s="98"/>
      <c r="G24" s="98"/>
      <c r="H24" s="98"/>
      <c r="I24" s="100">
        <f t="shared" si="0"/>
        <v>5.2657609479753896E-3</v>
      </c>
      <c r="J24" s="100">
        <f t="shared" si="1"/>
        <v>5.3130323679727427E-2</v>
      </c>
      <c r="K24" s="97">
        <f t="shared" si="2"/>
        <v>499</v>
      </c>
      <c r="L24" s="101">
        <f t="shared" si="4"/>
        <v>5.2154645317056348E-3</v>
      </c>
      <c r="M24" s="98">
        <f t="shared" si="3"/>
        <v>46</v>
      </c>
      <c r="N24" s="98">
        <f t="shared" si="5"/>
        <v>0</v>
      </c>
    </row>
    <row r="25" spans="1:15">
      <c r="A25" s="41">
        <v>23</v>
      </c>
      <c r="B25" s="104" t="s">
        <v>114</v>
      </c>
      <c r="C25" s="98">
        <v>7598</v>
      </c>
      <c r="D25" s="98">
        <v>8140</v>
      </c>
      <c r="E25" s="98">
        <v>8263</v>
      </c>
      <c r="F25" s="98"/>
      <c r="G25" s="98"/>
      <c r="H25" s="98"/>
      <c r="I25" s="100">
        <f t="shared" si="0"/>
        <v>4.3990478933495746E-3</v>
      </c>
      <c r="J25" s="100">
        <f t="shared" si="1"/>
        <v>8.7523032376941298E-2</v>
      </c>
      <c r="K25" s="97">
        <f t="shared" si="2"/>
        <v>665</v>
      </c>
      <c r="L25" s="101">
        <f t="shared" si="4"/>
        <v>6.9504687646978897E-3</v>
      </c>
      <c r="M25" s="98">
        <f t="shared" si="3"/>
        <v>123</v>
      </c>
      <c r="N25" s="98">
        <f t="shared" si="5"/>
        <v>0</v>
      </c>
    </row>
    <row r="26" spans="1:15">
      <c r="A26" s="41">
        <v>24</v>
      </c>
      <c r="B26" s="104" t="s">
        <v>115</v>
      </c>
      <c r="C26" s="98">
        <v>3813</v>
      </c>
      <c r="D26" s="98">
        <v>4024</v>
      </c>
      <c r="E26" s="98">
        <v>4158</v>
      </c>
      <c r="F26" s="98"/>
      <c r="G26" s="98"/>
      <c r="H26" s="98"/>
      <c r="I26" s="100">
        <f t="shared" si="0"/>
        <v>2.2136319908686347E-3</v>
      </c>
      <c r="J26" s="100">
        <f t="shared" si="1"/>
        <v>9.0479937057435095E-2</v>
      </c>
      <c r="K26" s="97">
        <f t="shared" si="2"/>
        <v>345</v>
      </c>
      <c r="L26" s="101">
        <f t="shared" si="4"/>
        <v>3.6058822914598076E-3</v>
      </c>
      <c r="M26" s="98">
        <f t="shared" si="3"/>
        <v>134</v>
      </c>
      <c r="N26" s="98">
        <f t="shared" si="5"/>
        <v>0</v>
      </c>
    </row>
    <row r="27" spans="1:15">
      <c r="A27" s="41">
        <v>25</v>
      </c>
      <c r="B27" s="104" t="s">
        <v>116</v>
      </c>
      <c r="C27" s="98">
        <v>9898</v>
      </c>
      <c r="D27" s="98">
        <v>10560</v>
      </c>
      <c r="E27" s="98">
        <v>10612</v>
      </c>
      <c r="F27" s="98"/>
      <c r="G27" s="98"/>
      <c r="H27" s="98"/>
      <c r="I27" s="100">
        <f t="shared" si="0"/>
        <v>5.6496062258532837E-3</v>
      </c>
      <c r="J27" s="100">
        <f t="shared" si="1"/>
        <v>7.2135785007072142E-2</v>
      </c>
      <c r="K27" s="97">
        <f t="shared" si="2"/>
        <v>714</v>
      </c>
      <c r="L27" s="101">
        <f t="shared" si="4"/>
        <v>7.4626085684124715E-3</v>
      </c>
      <c r="M27" s="98">
        <f t="shared" si="3"/>
        <v>52</v>
      </c>
      <c r="N27" s="98">
        <f t="shared" si="5"/>
        <v>0</v>
      </c>
    </row>
    <row r="28" spans="1:15">
      <c r="A28" s="41">
        <v>26</v>
      </c>
      <c r="B28" s="104" t="s">
        <v>117</v>
      </c>
      <c r="C28" s="98">
        <v>19962</v>
      </c>
      <c r="D28" s="98">
        <v>20898</v>
      </c>
      <c r="E28" s="98">
        <v>20757</v>
      </c>
      <c r="F28" s="98"/>
      <c r="G28" s="98"/>
      <c r="H28" s="98"/>
      <c r="I28" s="100">
        <f t="shared" si="0"/>
        <v>1.1050591446479139E-2</v>
      </c>
      <c r="J28" s="100">
        <f t="shared" si="1"/>
        <v>3.9825668770664263E-2</v>
      </c>
      <c r="K28" s="97">
        <f t="shared" si="2"/>
        <v>795</v>
      </c>
      <c r="L28" s="101">
        <f t="shared" si="4"/>
        <v>8.3092070194508601E-3</v>
      </c>
      <c r="M28" s="98">
        <f t="shared" si="3"/>
        <v>-141</v>
      </c>
      <c r="N28" s="98">
        <f t="shared" si="5"/>
        <v>0</v>
      </c>
    </row>
    <row r="29" spans="1:15">
      <c r="A29" s="41">
        <v>27</v>
      </c>
      <c r="B29" s="104" t="s">
        <v>118</v>
      </c>
      <c r="C29" s="98">
        <v>32471</v>
      </c>
      <c r="D29" s="98">
        <v>34061</v>
      </c>
      <c r="E29" s="98">
        <v>34217</v>
      </c>
      <c r="F29" s="98"/>
      <c r="G29" s="98"/>
      <c r="H29" s="98"/>
      <c r="I29" s="100">
        <f t="shared" si="0"/>
        <v>1.8216413138901415E-2</v>
      </c>
      <c r="J29" s="100">
        <f t="shared" si="1"/>
        <v>5.3771057251085587E-2</v>
      </c>
      <c r="K29" s="97">
        <f t="shared" si="2"/>
        <v>1746</v>
      </c>
      <c r="L29" s="101">
        <f t="shared" si="4"/>
        <v>1.8248899944605285E-2</v>
      </c>
      <c r="M29" s="98">
        <f t="shared" si="3"/>
        <v>156</v>
      </c>
      <c r="N29" s="98">
        <f t="shared" si="5"/>
        <v>0</v>
      </c>
    </row>
    <row r="30" spans="1:15">
      <c r="A30" s="41">
        <v>28</v>
      </c>
      <c r="B30" s="104" t="s">
        <v>119</v>
      </c>
      <c r="C30" s="98">
        <v>8438</v>
      </c>
      <c r="D30" s="98">
        <v>9220</v>
      </c>
      <c r="E30" s="98">
        <v>9164</v>
      </c>
      <c r="F30" s="98"/>
      <c r="G30" s="98"/>
      <c r="H30" s="98"/>
      <c r="I30" s="100">
        <f t="shared" si="0"/>
        <v>4.8787213959403967E-3</v>
      </c>
      <c r="J30" s="100">
        <f t="shared" si="1"/>
        <v>8.603934581654421E-2</v>
      </c>
      <c r="K30" s="97">
        <f t="shared" si="2"/>
        <v>726</v>
      </c>
      <c r="L30" s="101">
        <f t="shared" si="4"/>
        <v>7.5880305611588988E-3</v>
      </c>
      <c r="M30" s="98">
        <f t="shared" si="3"/>
        <v>-56</v>
      </c>
      <c r="N30" s="98">
        <f t="shared" si="5"/>
        <v>0</v>
      </c>
    </row>
    <row r="31" spans="1:15">
      <c r="A31" s="41">
        <v>29</v>
      </c>
      <c r="B31" s="104" t="s">
        <v>120</v>
      </c>
      <c r="C31" s="98">
        <v>2307</v>
      </c>
      <c r="D31" s="98">
        <v>2394</v>
      </c>
      <c r="E31" s="98">
        <v>2463</v>
      </c>
      <c r="F31" s="98"/>
      <c r="G31" s="98"/>
      <c r="H31" s="98"/>
      <c r="I31" s="100">
        <f t="shared" si="0"/>
        <v>1.3112495414885636E-3</v>
      </c>
      <c r="J31" s="100">
        <f t="shared" si="1"/>
        <v>6.7620286085825751E-2</v>
      </c>
      <c r="K31" s="97">
        <f t="shared" si="2"/>
        <v>156</v>
      </c>
      <c r="L31" s="101">
        <f t="shared" si="4"/>
        <v>1.6304859057035652E-3</v>
      </c>
      <c r="M31" s="98">
        <f t="shared" si="3"/>
        <v>69</v>
      </c>
      <c r="N31" s="98">
        <f t="shared" si="5"/>
        <v>0</v>
      </c>
    </row>
    <row r="32" spans="1:15">
      <c r="A32" s="41">
        <v>30</v>
      </c>
      <c r="B32" s="104" t="s">
        <v>121</v>
      </c>
      <c r="C32" s="98">
        <v>1457</v>
      </c>
      <c r="D32" s="98">
        <v>1435</v>
      </c>
      <c r="E32" s="98">
        <v>1531</v>
      </c>
      <c r="F32" s="98"/>
      <c r="G32" s="98"/>
      <c r="H32" s="98"/>
      <c r="I32" s="100">
        <f t="shared" si="0"/>
        <v>8.150722890860702E-4</v>
      </c>
      <c r="J32" s="100">
        <f t="shared" si="1"/>
        <v>5.0789293067947841E-2</v>
      </c>
      <c r="K32" s="97">
        <f t="shared" si="2"/>
        <v>74</v>
      </c>
      <c r="L32" s="101">
        <f t="shared" si="4"/>
        <v>7.7343562193630654E-4</v>
      </c>
      <c r="M32" s="98">
        <f t="shared" si="3"/>
        <v>96</v>
      </c>
      <c r="N32" s="98">
        <f t="shared" si="5"/>
        <v>0</v>
      </c>
    </row>
    <row r="33" spans="1:14">
      <c r="A33" s="41">
        <v>31</v>
      </c>
      <c r="B33" s="104" t="s">
        <v>122</v>
      </c>
      <c r="C33" s="98">
        <v>22164</v>
      </c>
      <c r="D33" s="98">
        <v>23562</v>
      </c>
      <c r="E33" s="98">
        <v>23753</v>
      </c>
      <c r="F33" s="98"/>
      <c r="G33" s="98"/>
      <c r="H33" s="98"/>
      <c r="I33" s="100">
        <f t="shared" si="0"/>
        <v>1.2645599008923205E-2</v>
      </c>
      <c r="J33" s="100">
        <f t="shared" si="1"/>
        <v>7.1692835228298141E-2</v>
      </c>
      <c r="K33" s="97">
        <f t="shared" si="2"/>
        <v>1589</v>
      </c>
      <c r="L33" s="101">
        <f t="shared" si="4"/>
        <v>1.6607962206172854E-2</v>
      </c>
      <c r="M33" s="98">
        <f t="shared" si="3"/>
        <v>191</v>
      </c>
      <c r="N33" s="98">
        <f t="shared" si="5"/>
        <v>0</v>
      </c>
    </row>
    <row r="34" spans="1:14">
      <c r="A34" s="41">
        <v>32</v>
      </c>
      <c r="B34" s="104" t="s">
        <v>123</v>
      </c>
      <c r="C34" s="98">
        <v>8968</v>
      </c>
      <c r="D34" s="98">
        <v>9332</v>
      </c>
      <c r="E34" s="98">
        <v>9421</v>
      </c>
      <c r="F34" s="98"/>
      <c r="G34" s="98"/>
      <c r="H34" s="98"/>
      <c r="I34" s="100">
        <f t="shared" si="0"/>
        <v>5.015542805669411E-3</v>
      </c>
      <c r="J34" s="100">
        <f t="shared" si="1"/>
        <v>5.0512934879571814E-2</v>
      </c>
      <c r="K34" s="97">
        <f t="shared" si="2"/>
        <v>453</v>
      </c>
      <c r="L34" s="101">
        <f t="shared" si="4"/>
        <v>4.7346802261776606E-3</v>
      </c>
      <c r="M34" s="98">
        <f t="shared" si="3"/>
        <v>89</v>
      </c>
      <c r="N34" s="98">
        <f t="shared" si="5"/>
        <v>0</v>
      </c>
    </row>
    <row r="35" spans="1:14">
      <c r="A35" s="41">
        <v>33</v>
      </c>
      <c r="B35" s="104" t="s">
        <v>124</v>
      </c>
      <c r="C35" s="98">
        <v>36366</v>
      </c>
      <c r="D35" s="98">
        <v>38512</v>
      </c>
      <c r="E35" s="98">
        <v>38689</v>
      </c>
      <c r="F35" s="98"/>
      <c r="G35" s="98"/>
      <c r="H35" s="98"/>
      <c r="I35" s="100">
        <f t="shared" si="0"/>
        <v>2.0597212143991489E-2</v>
      </c>
      <c r="J35" s="100">
        <f t="shared" si="1"/>
        <v>6.3878347907386016E-2</v>
      </c>
      <c r="K35" s="97">
        <f t="shared" si="2"/>
        <v>2323</v>
      </c>
      <c r="L35" s="101">
        <f t="shared" si="4"/>
        <v>2.4279607429162704E-2</v>
      </c>
      <c r="M35" s="98">
        <f t="shared" si="3"/>
        <v>177</v>
      </c>
      <c r="N35" s="98">
        <f t="shared" si="5"/>
        <v>0</v>
      </c>
    </row>
    <row r="36" spans="1:14">
      <c r="A36" s="41">
        <v>34</v>
      </c>
      <c r="B36" s="104" t="s">
        <v>125</v>
      </c>
      <c r="C36" s="98">
        <v>500396</v>
      </c>
      <c r="D36" s="98">
        <v>529060</v>
      </c>
      <c r="E36" s="98">
        <v>520351</v>
      </c>
      <c r="F36" s="98"/>
      <c r="G36" s="98"/>
      <c r="H36" s="98"/>
      <c r="I36" s="100">
        <f t="shared" si="0"/>
        <v>0.27702395865331531</v>
      </c>
      <c r="J36" s="100">
        <f t="shared" si="1"/>
        <v>3.9878416294294922E-2</v>
      </c>
      <c r="K36" s="97">
        <f t="shared" si="2"/>
        <v>19955</v>
      </c>
      <c r="L36" s="101">
        <f t="shared" si="4"/>
        <v>0.20856632210458104</v>
      </c>
      <c r="M36" s="98">
        <f t="shared" si="3"/>
        <v>-8709</v>
      </c>
      <c r="N36" s="98">
        <f t="shared" si="5"/>
        <v>0</v>
      </c>
    </row>
    <row r="37" spans="1:14">
      <c r="A37" s="41">
        <v>35</v>
      </c>
      <c r="B37" s="104" t="s">
        <v>126</v>
      </c>
      <c r="C37" s="98">
        <v>123414</v>
      </c>
      <c r="D37" s="98">
        <v>132804</v>
      </c>
      <c r="E37" s="98">
        <v>129908</v>
      </c>
      <c r="F37" s="98"/>
      <c r="G37" s="98"/>
      <c r="H37" s="98"/>
      <c r="I37" s="100">
        <f t="shared" si="0"/>
        <v>6.9160294533372441E-2</v>
      </c>
      <c r="J37" s="100">
        <f t="shared" si="1"/>
        <v>5.2619637966519195E-2</v>
      </c>
      <c r="K37" s="97">
        <f t="shared" si="2"/>
        <v>6494</v>
      </c>
      <c r="L37" s="101">
        <f t="shared" si="4"/>
        <v>6.7874201741275328E-2</v>
      </c>
      <c r="M37" s="98">
        <f t="shared" si="3"/>
        <v>-2896</v>
      </c>
      <c r="N37" s="98">
        <f t="shared" si="5"/>
        <v>0</v>
      </c>
    </row>
    <row r="38" spans="1:14">
      <c r="A38" s="41">
        <v>36</v>
      </c>
      <c r="B38" s="104" t="s">
        <v>127</v>
      </c>
      <c r="C38" s="98">
        <v>3056</v>
      </c>
      <c r="D38" s="98">
        <v>3024</v>
      </c>
      <c r="E38" s="98">
        <v>3113</v>
      </c>
      <c r="F38" s="98"/>
      <c r="G38" s="98"/>
      <c r="H38" s="98"/>
      <c r="I38" s="100">
        <f t="shared" si="0"/>
        <v>1.65729590850747E-3</v>
      </c>
      <c r="J38" s="100">
        <f t="shared" si="1"/>
        <v>1.8651832460732983E-2</v>
      </c>
      <c r="K38" s="97">
        <f t="shared" si="2"/>
        <v>57</v>
      </c>
      <c r="L38" s="101">
        <f t="shared" si="4"/>
        <v>5.9575446554553343E-4</v>
      </c>
      <c r="M38" s="98">
        <f t="shared" si="3"/>
        <v>89</v>
      </c>
      <c r="N38" s="98">
        <f t="shared" si="5"/>
        <v>0</v>
      </c>
    </row>
    <row r="39" spans="1:14">
      <c r="A39" s="41">
        <v>37</v>
      </c>
      <c r="B39" s="104" t="s">
        <v>128</v>
      </c>
      <c r="C39" s="98">
        <v>7327</v>
      </c>
      <c r="D39" s="98">
        <v>7936</v>
      </c>
      <c r="E39" s="98">
        <v>7896</v>
      </c>
      <c r="F39" s="98"/>
      <c r="G39" s="98"/>
      <c r="H39" s="98"/>
      <c r="I39" s="100">
        <f t="shared" si="0"/>
        <v>4.2036647907404377E-3</v>
      </c>
      <c r="J39" s="100">
        <f t="shared" si="1"/>
        <v>7.7657977344069873E-2</v>
      </c>
      <c r="K39" s="97">
        <f t="shared" si="2"/>
        <v>569</v>
      </c>
      <c r="L39" s="101">
        <f t="shared" si="4"/>
        <v>5.9470928227264653E-3</v>
      </c>
      <c r="M39" s="98">
        <f t="shared" si="3"/>
        <v>-40</v>
      </c>
      <c r="N39" s="98">
        <f t="shared" si="5"/>
        <v>0</v>
      </c>
    </row>
    <row r="40" spans="1:14">
      <c r="A40" s="41">
        <v>38</v>
      </c>
      <c r="B40" s="104" t="s">
        <v>129</v>
      </c>
      <c r="C40" s="98">
        <v>30054</v>
      </c>
      <c r="D40" s="98">
        <v>31403</v>
      </c>
      <c r="E40" s="98">
        <v>31683</v>
      </c>
      <c r="F40" s="98"/>
      <c r="G40" s="98"/>
      <c r="H40" s="98"/>
      <c r="I40" s="100">
        <f t="shared" si="0"/>
        <v>1.6867364686553862E-2</v>
      </c>
      <c r="J40" s="100">
        <f t="shared" si="1"/>
        <v>5.4202435615891394E-2</v>
      </c>
      <c r="K40" s="97">
        <f t="shared" si="2"/>
        <v>1629</v>
      </c>
      <c r="L40" s="101">
        <f t="shared" si="4"/>
        <v>1.7026035515327612E-2</v>
      </c>
      <c r="M40" s="98">
        <f t="shared" si="3"/>
        <v>280</v>
      </c>
      <c r="N40" s="98">
        <f t="shared" si="5"/>
        <v>0</v>
      </c>
    </row>
    <row r="41" spans="1:14">
      <c r="A41" s="41">
        <v>39</v>
      </c>
      <c r="B41" s="104" t="s">
        <v>130</v>
      </c>
      <c r="C41" s="98">
        <v>8067</v>
      </c>
      <c r="D41" s="98">
        <v>8591</v>
      </c>
      <c r="E41" s="98">
        <v>8618</v>
      </c>
      <c r="F41" s="98"/>
      <c r="G41" s="98"/>
      <c r="H41" s="98"/>
      <c r="I41" s="100">
        <f t="shared" si="0"/>
        <v>4.5880424476445157E-3</v>
      </c>
      <c r="J41" s="100">
        <f t="shared" si="1"/>
        <v>6.8302962687492252E-2</v>
      </c>
      <c r="K41" s="97">
        <f t="shared" si="2"/>
        <v>551</v>
      </c>
      <c r="L41" s="101">
        <f t="shared" si="4"/>
        <v>5.7589598336068226E-3</v>
      </c>
      <c r="M41" s="98">
        <f t="shared" si="3"/>
        <v>27</v>
      </c>
      <c r="N41" s="98">
        <f t="shared" si="5"/>
        <v>0</v>
      </c>
    </row>
    <row r="42" spans="1:14">
      <c r="A42" s="41">
        <v>40</v>
      </c>
      <c r="B42" s="104" t="s">
        <v>131</v>
      </c>
      <c r="C42" s="98">
        <v>3810</v>
      </c>
      <c r="D42" s="98">
        <v>3926</v>
      </c>
      <c r="E42" s="98">
        <v>3997</v>
      </c>
      <c r="F42" s="98"/>
      <c r="G42" s="98"/>
      <c r="H42" s="98"/>
      <c r="I42" s="100">
        <f t="shared" si="0"/>
        <v>2.1279189676531828E-3</v>
      </c>
      <c r="J42" s="100">
        <f t="shared" si="1"/>
        <v>4.9081364829396325E-2</v>
      </c>
      <c r="K42" s="97">
        <f t="shared" si="2"/>
        <v>187</v>
      </c>
      <c r="L42" s="101">
        <f t="shared" si="4"/>
        <v>1.9544927202985044E-3</v>
      </c>
      <c r="M42" s="98">
        <f t="shared" si="3"/>
        <v>71</v>
      </c>
      <c r="N42" s="98">
        <f t="shared" si="5"/>
        <v>0</v>
      </c>
    </row>
    <row r="43" spans="1:14">
      <c r="A43" s="41">
        <v>41</v>
      </c>
      <c r="B43" s="104" t="s">
        <v>132</v>
      </c>
      <c r="C43" s="98">
        <v>44471</v>
      </c>
      <c r="D43" s="98">
        <v>47079</v>
      </c>
      <c r="E43" s="98">
        <v>47364</v>
      </c>
      <c r="F43" s="98"/>
      <c r="G43" s="98"/>
      <c r="H43" s="98"/>
      <c r="I43" s="100">
        <f t="shared" si="0"/>
        <v>2.5215600196128434E-2</v>
      </c>
      <c r="J43" s="100">
        <f t="shared" si="1"/>
        <v>6.5053630455802661E-2</v>
      </c>
      <c r="K43" s="97">
        <f t="shared" si="2"/>
        <v>2893</v>
      </c>
      <c r="L43" s="101">
        <f t="shared" si="4"/>
        <v>3.0237152084618038E-2</v>
      </c>
      <c r="M43" s="98">
        <f t="shared" si="3"/>
        <v>285</v>
      </c>
      <c r="N43" s="98">
        <f t="shared" si="5"/>
        <v>0</v>
      </c>
    </row>
    <row r="44" spans="1:14">
      <c r="A44" s="41">
        <v>42</v>
      </c>
      <c r="B44" s="104" t="s">
        <v>133</v>
      </c>
      <c r="C44" s="98">
        <v>44144</v>
      </c>
      <c r="D44" s="98">
        <v>46342</v>
      </c>
      <c r="E44" s="98">
        <v>46676</v>
      </c>
      <c r="F44" s="98"/>
      <c r="G44" s="98"/>
      <c r="H44" s="98"/>
      <c r="I44" s="100">
        <f t="shared" si="0"/>
        <v>2.4849323426114574E-2</v>
      </c>
      <c r="J44" s="100">
        <f t="shared" si="1"/>
        <v>5.7357738310982238E-2</v>
      </c>
      <c r="K44" s="97">
        <f t="shared" si="2"/>
        <v>2532</v>
      </c>
      <c r="L44" s="101">
        <f t="shared" si="4"/>
        <v>2.6464040469496325E-2</v>
      </c>
      <c r="M44" s="98">
        <f t="shared" si="3"/>
        <v>334</v>
      </c>
      <c r="N44" s="98">
        <f t="shared" si="5"/>
        <v>0</v>
      </c>
    </row>
    <row r="45" spans="1:14">
      <c r="A45" s="41">
        <v>43</v>
      </c>
      <c r="B45" s="104" t="s">
        <v>134</v>
      </c>
      <c r="C45" s="98">
        <v>10360</v>
      </c>
      <c r="D45" s="98">
        <v>10875</v>
      </c>
      <c r="E45" s="98">
        <v>10879</v>
      </c>
      <c r="F45" s="98"/>
      <c r="G45" s="98"/>
      <c r="H45" s="98"/>
      <c r="I45" s="100">
        <f t="shared" si="0"/>
        <v>5.7917514258441268E-3</v>
      </c>
      <c r="J45" s="100">
        <f t="shared" si="1"/>
        <v>5.0096525096525096E-2</v>
      </c>
      <c r="K45" s="97">
        <f t="shared" si="2"/>
        <v>519</v>
      </c>
      <c r="L45" s="101">
        <f t="shared" si="4"/>
        <v>5.424501186283015E-3</v>
      </c>
      <c r="M45" s="98">
        <f t="shared" si="3"/>
        <v>4</v>
      </c>
      <c r="N45" s="98">
        <f t="shared" si="5"/>
        <v>0</v>
      </c>
    </row>
    <row r="46" spans="1:14">
      <c r="A46" s="41">
        <v>44</v>
      </c>
      <c r="B46" s="104" t="s">
        <v>135</v>
      </c>
      <c r="C46" s="98">
        <v>11736</v>
      </c>
      <c r="D46" s="98">
        <v>12384</v>
      </c>
      <c r="E46" s="98">
        <v>12466</v>
      </c>
      <c r="F46" s="98"/>
      <c r="G46" s="98"/>
      <c r="H46" s="98"/>
      <c r="I46" s="100">
        <f t="shared" si="0"/>
        <v>6.6366369403964417E-3</v>
      </c>
      <c r="J46" s="100">
        <f t="shared" si="1"/>
        <v>6.2201772324471709E-2</v>
      </c>
      <c r="K46" s="97">
        <f t="shared" si="2"/>
        <v>730</v>
      </c>
      <c r="L46" s="101">
        <f t="shared" si="4"/>
        <v>7.6298378920743749E-3</v>
      </c>
      <c r="M46" s="98">
        <f t="shared" si="3"/>
        <v>82</v>
      </c>
      <c r="N46" s="98">
        <f t="shared" si="5"/>
        <v>0</v>
      </c>
    </row>
    <row r="47" spans="1:14">
      <c r="A47" s="41">
        <v>45</v>
      </c>
      <c r="B47" s="104" t="s">
        <v>136</v>
      </c>
      <c r="C47" s="98">
        <v>27232</v>
      </c>
      <c r="D47" s="98">
        <v>28720</v>
      </c>
      <c r="E47" s="98">
        <v>28871</v>
      </c>
      <c r="F47" s="98"/>
      <c r="G47" s="98"/>
      <c r="H47" s="98"/>
      <c r="I47" s="100">
        <f t="shared" si="0"/>
        <v>1.5370314864927456E-2</v>
      </c>
      <c r="J47" s="100">
        <f t="shared" si="1"/>
        <v>6.018654524089307E-2</v>
      </c>
      <c r="K47" s="97">
        <f t="shared" si="2"/>
        <v>1639</v>
      </c>
      <c r="L47" s="101">
        <f t="shared" si="4"/>
        <v>1.7130553842616303E-2</v>
      </c>
      <c r="M47" s="98">
        <f t="shared" si="3"/>
        <v>151</v>
      </c>
      <c r="N47" s="98">
        <f t="shared" si="5"/>
        <v>0</v>
      </c>
    </row>
    <row r="48" spans="1:14">
      <c r="A48" s="41">
        <v>46</v>
      </c>
      <c r="B48" s="104" t="s">
        <v>137</v>
      </c>
      <c r="C48" s="98">
        <v>15167</v>
      </c>
      <c r="D48" s="98">
        <v>16198</v>
      </c>
      <c r="E48" s="98">
        <v>16377</v>
      </c>
      <c r="F48" s="98"/>
      <c r="G48" s="98"/>
      <c r="H48" s="98"/>
      <c r="I48" s="100">
        <f t="shared" si="0"/>
        <v>8.7187713117978915E-3</v>
      </c>
      <c r="J48" s="100">
        <f t="shared" si="1"/>
        <v>7.9778466407331702E-2</v>
      </c>
      <c r="K48" s="97">
        <f t="shared" si="2"/>
        <v>1210</v>
      </c>
      <c r="L48" s="101">
        <f t="shared" si="4"/>
        <v>1.2646717601931499E-2</v>
      </c>
      <c r="M48" s="98">
        <f t="shared" si="3"/>
        <v>179</v>
      </c>
      <c r="N48" s="98">
        <f t="shared" si="5"/>
        <v>0</v>
      </c>
    </row>
    <row r="49" spans="1:14">
      <c r="A49" s="41">
        <v>47</v>
      </c>
      <c r="B49" s="104" t="s">
        <v>138</v>
      </c>
      <c r="C49" s="98">
        <v>5574</v>
      </c>
      <c r="D49" s="98">
        <v>6108</v>
      </c>
      <c r="E49" s="98">
        <v>6237</v>
      </c>
      <c r="F49" s="98"/>
      <c r="G49" s="98"/>
      <c r="H49" s="98"/>
      <c r="I49" s="100">
        <f t="shared" si="0"/>
        <v>3.3204479863029523E-3</v>
      </c>
      <c r="J49" s="100">
        <f t="shared" si="1"/>
        <v>0.11894510226049515</v>
      </c>
      <c r="K49" s="97">
        <f t="shared" si="2"/>
        <v>663</v>
      </c>
      <c r="L49" s="101">
        <f t="shared" si="4"/>
        <v>6.9295650992401521E-3</v>
      </c>
      <c r="M49" s="98">
        <f t="shared" si="3"/>
        <v>129</v>
      </c>
      <c r="N49" s="98">
        <f t="shared" si="5"/>
        <v>0</v>
      </c>
    </row>
    <row r="50" spans="1:14">
      <c r="A50" s="41">
        <v>48</v>
      </c>
      <c r="B50" s="104" t="s">
        <v>139</v>
      </c>
      <c r="C50" s="98">
        <v>35494</v>
      </c>
      <c r="D50" s="98">
        <v>37301</v>
      </c>
      <c r="E50" s="98">
        <v>37848</v>
      </c>
      <c r="F50" s="98"/>
      <c r="G50" s="98"/>
      <c r="H50" s="98"/>
      <c r="I50" s="100">
        <f t="shared" si="0"/>
        <v>2.0149481382971644E-2</v>
      </c>
      <c r="J50" s="100">
        <f t="shared" si="1"/>
        <v>6.6321068349580209E-2</v>
      </c>
      <c r="K50" s="97">
        <f t="shared" si="2"/>
        <v>2354</v>
      </c>
      <c r="L50" s="101">
        <f t="shared" si="4"/>
        <v>2.4603614243757642E-2</v>
      </c>
      <c r="M50" s="98">
        <f t="shared" si="3"/>
        <v>547</v>
      </c>
      <c r="N50" s="98">
        <f t="shared" si="5"/>
        <v>0</v>
      </c>
    </row>
    <row r="51" spans="1:14">
      <c r="A51" s="41">
        <v>49</v>
      </c>
      <c r="B51" s="104" t="s">
        <v>140</v>
      </c>
      <c r="C51" s="98">
        <v>2306</v>
      </c>
      <c r="D51" s="98">
        <v>2388</v>
      </c>
      <c r="E51" s="98">
        <v>2469</v>
      </c>
      <c r="F51" s="98"/>
      <c r="G51" s="98"/>
      <c r="H51" s="98"/>
      <c r="I51" s="100">
        <f t="shared" si="0"/>
        <v>1.3144438156456612E-3</v>
      </c>
      <c r="J51" s="100">
        <f t="shared" si="1"/>
        <v>7.0685169124024283E-2</v>
      </c>
      <c r="K51" s="97">
        <f t="shared" si="2"/>
        <v>163</v>
      </c>
      <c r="L51" s="101">
        <f t="shared" si="4"/>
        <v>1.7036487348056481E-3</v>
      </c>
      <c r="M51" s="98">
        <f t="shared" si="3"/>
        <v>81</v>
      </c>
      <c r="N51" s="98">
        <f t="shared" si="5"/>
        <v>0</v>
      </c>
    </row>
    <row r="52" spans="1:14">
      <c r="A52" s="41">
        <v>50</v>
      </c>
      <c r="B52" s="104" t="s">
        <v>141</v>
      </c>
      <c r="C52" s="98">
        <v>6074</v>
      </c>
      <c r="D52" s="98">
        <v>6362</v>
      </c>
      <c r="E52" s="98">
        <v>6465</v>
      </c>
      <c r="F52" s="98"/>
      <c r="G52" s="98"/>
      <c r="H52" s="98"/>
      <c r="I52" s="100">
        <f t="shared" si="0"/>
        <v>3.4418304042726612E-3</v>
      </c>
      <c r="J52" s="100">
        <f t="shared" si="1"/>
        <v>6.4372736252881133E-2</v>
      </c>
      <c r="K52" s="97">
        <f t="shared" si="2"/>
        <v>391</v>
      </c>
      <c r="L52" s="101">
        <f t="shared" si="4"/>
        <v>4.0866665969877822E-3</v>
      </c>
      <c r="M52" s="98">
        <f t="shared" si="3"/>
        <v>103</v>
      </c>
      <c r="N52" s="98">
        <f t="shared" si="5"/>
        <v>0</v>
      </c>
    </row>
    <row r="53" spans="1:14">
      <c r="A53" s="41">
        <v>51</v>
      </c>
      <c r="B53" s="104" t="s">
        <v>142</v>
      </c>
      <c r="C53" s="98">
        <v>6058</v>
      </c>
      <c r="D53" s="98">
        <v>6234</v>
      </c>
      <c r="E53" s="98">
        <v>6293</v>
      </c>
      <c r="F53" s="98"/>
      <c r="G53" s="98"/>
      <c r="H53" s="98"/>
      <c r="I53" s="100">
        <f t="shared" si="0"/>
        <v>3.3502612117691966E-3</v>
      </c>
      <c r="J53" s="100">
        <f t="shared" si="1"/>
        <v>3.8791680422581708E-2</v>
      </c>
      <c r="K53" s="97">
        <f t="shared" si="2"/>
        <v>235</v>
      </c>
      <c r="L53" s="101">
        <f t="shared" si="4"/>
        <v>2.4561806912842166E-3</v>
      </c>
      <c r="M53" s="98">
        <f t="shared" si="3"/>
        <v>59</v>
      </c>
      <c r="N53" s="98">
        <f t="shared" si="5"/>
        <v>0</v>
      </c>
    </row>
    <row r="54" spans="1:14">
      <c r="A54" s="41">
        <v>52</v>
      </c>
      <c r="B54" s="104" t="s">
        <v>143</v>
      </c>
      <c r="C54" s="98">
        <v>12378</v>
      </c>
      <c r="D54" s="98">
        <v>13440</v>
      </c>
      <c r="E54" s="98">
        <v>13461</v>
      </c>
      <c r="F54" s="98"/>
      <c r="G54" s="98"/>
      <c r="H54" s="98"/>
      <c r="I54" s="100">
        <f t="shared" si="0"/>
        <v>7.1663540714484598E-3</v>
      </c>
      <c r="J54" s="100">
        <f t="shared" si="1"/>
        <v>8.749394086282114E-2</v>
      </c>
      <c r="K54" s="97">
        <f t="shared" si="2"/>
        <v>1083</v>
      </c>
      <c r="L54" s="101">
        <f t="shared" si="4"/>
        <v>1.1319334845365134E-2</v>
      </c>
      <c r="M54" s="98">
        <f t="shared" si="3"/>
        <v>21</v>
      </c>
      <c r="N54" s="98">
        <f t="shared" si="5"/>
        <v>0</v>
      </c>
    </row>
    <row r="55" spans="1:14">
      <c r="A55" s="41">
        <v>53</v>
      </c>
      <c r="B55" s="104" t="s">
        <v>144</v>
      </c>
      <c r="C55" s="98">
        <v>6533</v>
      </c>
      <c r="D55" s="98">
        <v>7255</v>
      </c>
      <c r="E55" s="98">
        <v>7303</v>
      </c>
      <c r="F55" s="98"/>
      <c r="G55" s="98"/>
      <c r="H55" s="98"/>
      <c r="I55" s="100">
        <f t="shared" si="0"/>
        <v>3.8879640282139588E-3</v>
      </c>
      <c r="J55" s="100">
        <f t="shared" si="1"/>
        <v>0.11786315628348386</v>
      </c>
      <c r="K55" s="97">
        <f t="shared" si="2"/>
        <v>770</v>
      </c>
      <c r="L55" s="101">
        <f t="shared" si="4"/>
        <v>8.0479112012291354E-3</v>
      </c>
      <c r="M55" s="98">
        <f t="shared" si="3"/>
        <v>48</v>
      </c>
      <c r="N55" s="98">
        <f t="shared" si="5"/>
        <v>0</v>
      </c>
    </row>
    <row r="56" spans="1:14">
      <c r="A56" s="41">
        <v>54</v>
      </c>
      <c r="B56" s="104" t="s">
        <v>145</v>
      </c>
      <c r="C56" s="98">
        <v>22263</v>
      </c>
      <c r="D56" s="98">
        <v>23183</v>
      </c>
      <c r="E56" s="98">
        <v>23226</v>
      </c>
      <c r="F56" s="98"/>
      <c r="G56" s="98"/>
      <c r="H56" s="98"/>
      <c r="I56" s="100">
        <f t="shared" si="0"/>
        <v>1.2365035262124799E-2</v>
      </c>
      <c r="J56" s="100">
        <f t="shared" si="1"/>
        <v>4.3255625926425012E-2</v>
      </c>
      <c r="K56" s="97">
        <f t="shared" si="2"/>
        <v>963</v>
      </c>
      <c r="L56" s="101">
        <f t="shared" si="4"/>
        <v>1.0065114917900854E-2</v>
      </c>
      <c r="M56" s="98">
        <f t="shared" si="3"/>
        <v>43</v>
      </c>
      <c r="N56" s="98">
        <f t="shared" si="5"/>
        <v>0</v>
      </c>
    </row>
    <row r="57" spans="1:14">
      <c r="A57" s="41">
        <v>55</v>
      </c>
      <c r="B57" s="104" t="s">
        <v>146</v>
      </c>
      <c r="C57" s="98">
        <v>24501</v>
      </c>
      <c r="D57" s="98">
        <v>26434</v>
      </c>
      <c r="E57" s="98">
        <v>26176</v>
      </c>
      <c r="F57" s="98"/>
      <c r="G57" s="98"/>
      <c r="H57" s="98"/>
      <c r="I57" s="100">
        <f t="shared" si="0"/>
        <v>1.3935553389364452E-2</v>
      </c>
      <c r="J57" s="100">
        <f t="shared" si="1"/>
        <v>6.8364556548712291E-2</v>
      </c>
      <c r="K57" s="97">
        <f t="shared" si="2"/>
        <v>1675</v>
      </c>
      <c r="L57" s="101">
        <f t="shared" si="4"/>
        <v>1.7506819820855588E-2</v>
      </c>
      <c r="M57" s="98">
        <f t="shared" si="3"/>
        <v>-258</v>
      </c>
      <c r="N57" s="98">
        <f t="shared" si="5"/>
        <v>0</v>
      </c>
    </row>
    <row r="58" spans="1:14">
      <c r="A58" s="41">
        <v>56</v>
      </c>
      <c r="B58" s="104" t="s">
        <v>147</v>
      </c>
      <c r="C58" s="98">
        <v>2267</v>
      </c>
      <c r="D58" s="98">
        <v>2369</v>
      </c>
      <c r="E58" s="98">
        <v>2403</v>
      </c>
      <c r="F58" s="98"/>
      <c r="G58" s="98"/>
      <c r="H58" s="98"/>
      <c r="I58" s="100">
        <f t="shared" si="0"/>
        <v>1.2793067999175877E-3</v>
      </c>
      <c r="J58" s="100">
        <f t="shared" si="1"/>
        <v>5.9991177767975301E-2</v>
      </c>
      <c r="K58" s="97">
        <f t="shared" si="2"/>
        <v>136</v>
      </c>
      <c r="L58" s="101">
        <f t="shared" si="4"/>
        <v>1.4214492511261849E-3</v>
      </c>
      <c r="M58" s="98">
        <f t="shared" si="3"/>
        <v>34</v>
      </c>
      <c r="N58" s="98">
        <f t="shared" si="5"/>
        <v>0</v>
      </c>
    </row>
    <row r="59" spans="1:14">
      <c r="A59" s="41">
        <v>57</v>
      </c>
      <c r="B59" s="104" t="s">
        <v>148</v>
      </c>
      <c r="C59" s="98">
        <v>4095</v>
      </c>
      <c r="D59" s="98">
        <v>4320</v>
      </c>
      <c r="E59" s="98">
        <v>4390</v>
      </c>
      <c r="F59" s="98"/>
      <c r="G59" s="98"/>
      <c r="H59" s="98"/>
      <c r="I59" s="100">
        <f t="shared" si="0"/>
        <v>2.3371439249430755E-3</v>
      </c>
      <c r="J59" s="100">
        <f t="shared" si="1"/>
        <v>7.2039072039072033E-2</v>
      </c>
      <c r="K59" s="97">
        <f t="shared" si="2"/>
        <v>295</v>
      </c>
      <c r="L59" s="101">
        <f t="shared" si="4"/>
        <v>3.0832906550163569E-3</v>
      </c>
      <c r="M59" s="98">
        <f t="shared" si="3"/>
        <v>70</v>
      </c>
      <c r="N59" s="98">
        <f t="shared" si="5"/>
        <v>0</v>
      </c>
    </row>
    <row r="60" spans="1:14">
      <c r="A60" s="41">
        <v>58</v>
      </c>
      <c r="B60" s="104" t="s">
        <v>149</v>
      </c>
      <c r="C60" s="98">
        <v>9943</v>
      </c>
      <c r="D60" s="98">
        <v>10291</v>
      </c>
      <c r="E60" s="98">
        <v>10601</v>
      </c>
      <c r="F60" s="98"/>
      <c r="G60" s="98"/>
      <c r="H60" s="98"/>
      <c r="I60" s="100">
        <f t="shared" si="0"/>
        <v>5.6437500565652719E-3</v>
      </c>
      <c r="J60" s="100">
        <f t="shared" si="1"/>
        <v>6.6177210097556075E-2</v>
      </c>
      <c r="K60" s="97">
        <f t="shared" si="2"/>
        <v>658</v>
      </c>
      <c r="L60" s="101">
        <f t="shared" si="4"/>
        <v>6.8773059355958068E-3</v>
      </c>
      <c r="M60" s="98">
        <f t="shared" si="3"/>
        <v>310</v>
      </c>
      <c r="N60" s="98">
        <f t="shared" si="5"/>
        <v>0</v>
      </c>
    </row>
    <row r="61" spans="1:14">
      <c r="A61" s="41">
        <v>59</v>
      </c>
      <c r="B61" s="104" t="s">
        <v>150</v>
      </c>
      <c r="C61" s="98">
        <v>23480</v>
      </c>
      <c r="D61" s="98">
        <v>25068</v>
      </c>
      <c r="E61" s="98">
        <v>25155</v>
      </c>
      <c r="F61" s="98"/>
      <c r="G61" s="98"/>
      <c r="H61" s="98"/>
      <c r="I61" s="100">
        <f t="shared" si="0"/>
        <v>1.3391994403631678E-2</v>
      </c>
      <c r="J61" s="100">
        <f t="shared" si="1"/>
        <v>7.1337308347529813E-2</v>
      </c>
      <c r="K61" s="97">
        <f t="shared" si="2"/>
        <v>1675</v>
      </c>
      <c r="L61" s="101">
        <f t="shared" si="4"/>
        <v>1.7506819820855588E-2</v>
      </c>
      <c r="M61" s="98">
        <f t="shared" si="3"/>
        <v>87</v>
      </c>
      <c r="N61" s="98">
        <f t="shared" si="5"/>
        <v>0</v>
      </c>
    </row>
    <row r="62" spans="1:14">
      <c r="A62" s="41">
        <v>60</v>
      </c>
      <c r="B62" s="104" t="s">
        <v>151</v>
      </c>
      <c r="C62" s="98">
        <v>8437</v>
      </c>
      <c r="D62" s="98">
        <v>8989</v>
      </c>
      <c r="E62" s="98">
        <v>9025</v>
      </c>
      <c r="F62" s="98"/>
      <c r="G62" s="98"/>
      <c r="H62" s="98"/>
      <c r="I62" s="100">
        <f t="shared" si="0"/>
        <v>4.8047207113009697E-3</v>
      </c>
      <c r="J62" s="100">
        <f t="shared" si="1"/>
        <v>6.9693018845561214E-2</v>
      </c>
      <c r="K62" s="97">
        <f t="shared" si="2"/>
        <v>588</v>
      </c>
      <c r="L62" s="101">
        <f t="shared" si="4"/>
        <v>6.1456776445749763E-3</v>
      </c>
      <c r="M62" s="98">
        <f t="shared" si="3"/>
        <v>36</v>
      </c>
      <c r="N62" s="98">
        <f t="shared" si="5"/>
        <v>0</v>
      </c>
    </row>
    <row r="63" spans="1:14">
      <c r="A63" s="41">
        <v>61</v>
      </c>
      <c r="B63" s="104" t="s">
        <v>152</v>
      </c>
      <c r="C63" s="98">
        <v>17400</v>
      </c>
      <c r="D63" s="98">
        <v>18780</v>
      </c>
      <c r="E63" s="98">
        <v>18738</v>
      </c>
      <c r="F63" s="98"/>
      <c r="G63" s="98"/>
      <c r="H63" s="98"/>
      <c r="I63" s="100">
        <f t="shared" si="0"/>
        <v>9.9757181926157963E-3</v>
      </c>
      <c r="J63" s="100">
        <f t="shared" si="1"/>
        <v>7.6896551724137938E-2</v>
      </c>
      <c r="K63" s="97">
        <f t="shared" si="2"/>
        <v>1338</v>
      </c>
      <c r="L63" s="101">
        <f t="shared" si="4"/>
        <v>1.3984552191226731E-2</v>
      </c>
      <c r="M63" s="98">
        <f t="shared" si="3"/>
        <v>-42</v>
      </c>
      <c r="N63" s="98">
        <f t="shared" si="5"/>
        <v>0</v>
      </c>
    </row>
    <row r="64" spans="1:14">
      <c r="A64" s="41">
        <v>62</v>
      </c>
      <c r="B64" s="104" t="s">
        <v>153</v>
      </c>
      <c r="C64" s="98">
        <v>1382</v>
      </c>
      <c r="D64" s="98">
        <v>1289</v>
      </c>
      <c r="E64" s="98">
        <v>1326</v>
      </c>
      <c r="F64" s="98"/>
      <c r="G64" s="98"/>
      <c r="H64" s="98"/>
      <c r="I64" s="100">
        <f t="shared" si="0"/>
        <v>7.0593458871856898E-4</v>
      </c>
      <c r="J64" s="100">
        <f t="shared" si="1"/>
        <v>-4.0520984081041968E-2</v>
      </c>
      <c r="K64" s="97">
        <f t="shared" si="2"/>
        <v>-56</v>
      </c>
      <c r="L64" s="101">
        <f t="shared" si="4"/>
        <v>-5.8530263281666441E-4</v>
      </c>
      <c r="M64" s="98">
        <f t="shared" si="3"/>
        <v>37</v>
      </c>
      <c r="N64" s="98">
        <f t="shared" si="5"/>
        <v>0</v>
      </c>
    </row>
    <row r="65" spans="1:14">
      <c r="A65" s="41">
        <v>63</v>
      </c>
      <c r="B65" s="104" t="s">
        <v>154</v>
      </c>
      <c r="C65" s="98">
        <v>12473</v>
      </c>
      <c r="D65" s="98">
        <v>13676</v>
      </c>
      <c r="E65" s="98">
        <v>13791</v>
      </c>
      <c r="F65" s="98"/>
      <c r="G65" s="98"/>
      <c r="H65" s="98"/>
      <c r="I65" s="100">
        <f t="shared" si="0"/>
        <v>7.3420391500888275E-3</v>
      </c>
      <c r="J65" s="100">
        <f t="shared" si="1"/>
        <v>0.10566824340575644</v>
      </c>
      <c r="K65" s="97">
        <f t="shared" si="2"/>
        <v>1318</v>
      </c>
      <c r="L65" s="101">
        <f t="shared" si="4"/>
        <v>1.3775515536649352E-2</v>
      </c>
      <c r="M65" s="98">
        <f t="shared" si="3"/>
        <v>115</v>
      </c>
      <c r="N65" s="98">
        <f t="shared" si="5"/>
        <v>0</v>
      </c>
    </row>
    <row r="66" spans="1:14">
      <c r="A66" s="41">
        <v>64</v>
      </c>
      <c r="B66" s="104" t="s">
        <v>155</v>
      </c>
      <c r="C66" s="98">
        <v>8495</v>
      </c>
      <c r="D66" s="98">
        <v>9322</v>
      </c>
      <c r="E66" s="98">
        <v>9009</v>
      </c>
      <c r="F66" s="98"/>
      <c r="G66" s="98"/>
      <c r="H66" s="98"/>
      <c r="I66" s="100">
        <f t="shared" si="0"/>
        <v>4.7962026468820421E-3</v>
      </c>
      <c r="J66" s="100">
        <f t="shared" si="1"/>
        <v>6.0506180105944676E-2</v>
      </c>
      <c r="K66" s="97">
        <f t="shared" si="2"/>
        <v>514</v>
      </c>
      <c r="L66" s="101">
        <f t="shared" si="4"/>
        <v>5.3722420226386697E-3</v>
      </c>
      <c r="M66" s="98">
        <f t="shared" si="3"/>
        <v>-313</v>
      </c>
      <c r="N66" s="98">
        <f t="shared" si="5"/>
        <v>0</v>
      </c>
    </row>
    <row r="67" spans="1:14">
      <c r="A67" s="41">
        <v>65</v>
      </c>
      <c r="B67" s="104" t="s">
        <v>156</v>
      </c>
      <c r="C67" s="98">
        <v>8375</v>
      </c>
      <c r="D67" s="98">
        <v>9164</v>
      </c>
      <c r="E67" s="98">
        <v>9264</v>
      </c>
      <c r="F67" s="98"/>
      <c r="G67" s="98"/>
      <c r="H67" s="98"/>
      <c r="I67" s="100">
        <f t="shared" ref="I67:I84" si="6">E67/$E$84</f>
        <v>4.9319592985586904E-3</v>
      </c>
      <c r="J67" s="100">
        <f t="shared" ref="J67:J84" si="7">(E67-C67)/C67</f>
        <v>0.10614925373134329</v>
      </c>
      <c r="K67" s="97">
        <f t="shared" ref="K67:K84" si="8">E67-C67</f>
        <v>889</v>
      </c>
      <c r="L67" s="101">
        <f t="shared" si="4"/>
        <v>9.2916792959645469E-3</v>
      </c>
      <c r="M67" s="98">
        <f t="shared" ref="M67:M84" si="9">E67-D67</f>
        <v>100</v>
      </c>
      <c r="N67" s="98">
        <f t="shared" si="5"/>
        <v>0</v>
      </c>
    </row>
    <row r="68" spans="1:14">
      <c r="A68" s="41">
        <v>66</v>
      </c>
      <c r="B68" s="104" t="s">
        <v>157</v>
      </c>
      <c r="C68" s="98">
        <v>5883</v>
      </c>
      <c r="D68" s="98">
        <v>5933</v>
      </c>
      <c r="E68" s="98">
        <v>6156</v>
      </c>
      <c r="F68" s="98"/>
      <c r="G68" s="98"/>
      <c r="H68" s="98"/>
      <c r="I68" s="100">
        <f t="shared" si="6"/>
        <v>3.2773252851821351E-3</v>
      </c>
      <c r="J68" s="100">
        <f t="shared" si="7"/>
        <v>4.6404895461499236E-2</v>
      </c>
      <c r="K68" s="97">
        <f t="shared" si="8"/>
        <v>273</v>
      </c>
      <c r="L68" s="101">
        <f t="shared" ref="L68:L84" si="10">K68/$K$84</f>
        <v>2.8533503349812391E-3</v>
      </c>
      <c r="M68" s="98">
        <f t="shared" si="9"/>
        <v>223</v>
      </c>
      <c r="N68" s="98">
        <f t="shared" ref="N68:N84" si="11">H68-G68</f>
        <v>0</v>
      </c>
    </row>
    <row r="69" spans="1:14">
      <c r="A69" s="41">
        <v>67</v>
      </c>
      <c r="B69" s="104" t="s">
        <v>158</v>
      </c>
      <c r="C69" s="98">
        <v>10978</v>
      </c>
      <c r="D69" s="98">
        <v>11311</v>
      </c>
      <c r="E69" s="98">
        <v>11430</v>
      </c>
      <c r="F69" s="98"/>
      <c r="G69" s="98"/>
      <c r="H69" s="98"/>
      <c r="I69" s="100">
        <f t="shared" si="6"/>
        <v>6.0850922692709227E-3</v>
      </c>
      <c r="J69" s="100">
        <f t="shared" si="7"/>
        <v>4.1173255602113316E-2</v>
      </c>
      <c r="K69" s="97">
        <f t="shared" si="8"/>
        <v>452</v>
      </c>
      <c r="L69" s="101">
        <f t="shared" si="10"/>
        <v>4.7242283934487914E-3</v>
      </c>
      <c r="M69" s="98">
        <f t="shared" si="9"/>
        <v>119</v>
      </c>
      <c r="N69" s="98">
        <f t="shared" si="11"/>
        <v>0</v>
      </c>
    </row>
    <row r="70" spans="1:14">
      <c r="A70" s="41">
        <v>68</v>
      </c>
      <c r="B70" s="104" t="s">
        <v>159</v>
      </c>
      <c r="C70" s="98">
        <v>7057</v>
      </c>
      <c r="D70" s="98">
        <v>7443</v>
      </c>
      <c r="E70" s="98">
        <v>7596</v>
      </c>
      <c r="F70" s="98"/>
      <c r="G70" s="98"/>
      <c r="H70" s="98"/>
      <c r="I70" s="100">
        <f t="shared" si="6"/>
        <v>4.0439510828855583E-3</v>
      </c>
      <c r="J70" s="100">
        <f t="shared" si="7"/>
        <v>7.6378064333286103E-2</v>
      </c>
      <c r="K70" s="97">
        <f t="shared" si="8"/>
        <v>539</v>
      </c>
      <c r="L70" s="101">
        <f t="shared" si="10"/>
        <v>5.6335378408603953E-3</v>
      </c>
      <c r="M70" s="98">
        <f t="shared" si="9"/>
        <v>153</v>
      </c>
      <c r="N70" s="98">
        <f t="shared" si="11"/>
        <v>0</v>
      </c>
    </row>
    <row r="71" spans="1:14">
      <c r="A71" s="41">
        <v>69</v>
      </c>
      <c r="B71" s="104" t="s">
        <v>160</v>
      </c>
      <c r="C71" s="98">
        <v>1269</v>
      </c>
      <c r="D71" s="98">
        <v>1253</v>
      </c>
      <c r="E71" s="98">
        <v>1272</v>
      </c>
      <c r="F71" s="98"/>
      <c r="G71" s="98"/>
      <c r="H71" s="98"/>
      <c r="I71" s="100">
        <f t="shared" si="6"/>
        <v>6.7718612130469066E-4</v>
      </c>
      <c r="J71" s="100">
        <f t="shared" si="7"/>
        <v>2.3640661938534278E-3</v>
      </c>
      <c r="K71" s="97">
        <f t="shared" si="8"/>
        <v>3</v>
      </c>
      <c r="L71" s="101">
        <f t="shared" si="10"/>
        <v>3.1355498186607019E-5</v>
      </c>
      <c r="M71" s="98">
        <f t="shared" si="9"/>
        <v>19</v>
      </c>
      <c r="N71" s="98">
        <f t="shared" si="11"/>
        <v>0</v>
      </c>
    </row>
    <row r="72" spans="1:14">
      <c r="A72" s="41">
        <v>70</v>
      </c>
      <c r="B72" s="104" t="s">
        <v>161</v>
      </c>
      <c r="C72" s="98">
        <v>4513</v>
      </c>
      <c r="D72" s="98">
        <v>4689</v>
      </c>
      <c r="E72" s="98">
        <v>4734</v>
      </c>
      <c r="F72" s="98"/>
      <c r="G72" s="98"/>
      <c r="H72" s="98"/>
      <c r="I72" s="100">
        <f t="shared" si="6"/>
        <v>2.5202823099500045E-3</v>
      </c>
      <c r="J72" s="100">
        <f t="shared" si="7"/>
        <v>4.8969643252825171E-2</v>
      </c>
      <c r="K72" s="97">
        <f t="shared" si="8"/>
        <v>221</v>
      </c>
      <c r="L72" s="101">
        <f t="shared" si="10"/>
        <v>2.3098550330800504E-3</v>
      </c>
      <c r="M72" s="98">
        <f t="shared" si="9"/>
        <v>45</v>
      </c>
      <c r="N72" s="98">
        <f t="shared" si="11"/>
        <v>0</v>
      </c>
    </row>
    <row r="73" spans="1:14">
      <c r="A73" s="41">
        <v>71</v>
      </c>
      <c r="B73" s="104" t="s">
        <v>162</v>
      </c>
      <c r="C73" s="98">
        <v>4808</v>
      </c>
      <c r="D73" s="98">
        <v>4959</v>
      </c>
      <c r="E73" s="98">
        <v>4928</v>
      </c>
      <c r="F73" s="98"/>
      <c r="G73" s="98"/>
      <c r="H73" s="98"/>
      <c r="I73" s="100">
        <f t="shared" si="6"/>
        <v>2.6235638410294932E-3</v>
      </c>
      <c r="J73" s="100">
        <f t="shared" si="7"/>
        <v>2.4958402662229616E-2</v>
      </c>
      <c r="K73" s="97">
        <f t="shared" si="8"/>
        <v>120</v>
      </c>
      <c r="L73" s="101">
        <f t="shared" si="10"/>
        <v>1.2542199274642809E-3</v>
      </c>
      <c r="M73" s="98">
        <f t="shared" si="9"/>
        <v>-31</v>
      </c>
      <c r="N73" s="98">
        <f t="shared" si="11"/>
        <v>0</v>
      </c>
    </row>
    <row r="74" spans="1:14">
      <c r="A74" s="41">
        <v>72</v>
      </c>
      <c r="B74" s="104" t="s">
        <v>163</v>
      </c>
      <c r="C74" s="98">
        <v>4002</v>
      </c>
      <c r="D74" s="98">
        <v>4398</v>
      </c>
      <c r="E74" s="98">
        <v>4491</v>
      </c>
      <c r="F74" s="98"/>
      <c r="G74" s="98"/>
      <c r="H74" s="98"/>
      <c r="I74" s="100">
        <f t="shared" si="6"/>
        <v>2.3909142065875514E-3</v>
      </c>
      <c r="J74" s="100">
        <f t="shared" si="7"/>
        <v>0.12218890554722639</v>
      </c>
      <c r="K74" s="97">
        <f t="shared" si="8"/>
        <v>489</v>
      </c>
      <c r="L74" s="101">
        <f t="shared" si="10"/>
        <v>5.1109462044169442E-3</v>
      </c>
      <c r="M74" s="98">
        <f t="shared" si="9"/>
        <v>93</v>
      </c>
      <c r="N74" s="98">
        <f t="shared" si="11"/>
        <v>0</v>
      </c>
    </row>
    <row r="75" spans="1:14">
      <c r="A75" s="41">
        <v>73</v>
      </c>
      <c r="B75" s="104" t="s">
        <v>164</v>
      </c>
      <c r="C75" s="98">
        <v>2415</v>
      </c>
      <c r="D75" s="98">
        <v>2672</v>
      </c>
      <c r="E75" s="98">
        <v>2784</v>
      </c>
      <c r="F75" s="98"/>
      <c r="G75" s="98"/>
      <c r="H75" s="98"/>
      <c r="I75" s="100">
        <f t="shared" si="6"/>
        <v>1.4821432088932851E-3</v>
      </c>
      <c r="J75" s="100">
        <f t="shared" si="7"/>
        <v>0.15279503105590062</v>
      </c>
      <c r="K75" s="97">
        <f t="shared" si="8"/>
        <v>369</v>
      </c>
      <c r="L75" s="101">
        <f t="shared" si="10"/>
        <v>3.8567262769526635E-3</v>
      </c>
      <c r="M75" s="98">
        <f t="shared" si="9"/>
        <v>112</v>
      </c>
      <c r="N75" s="98">
        <f t="shared" si="11"/>
        <v>0</v>
      </c>
    </row>
    <row r="76" spans="1:14">
      <c r="A76" s="41">
        <v>74</v>
      </c>
      <c r="B76" s="104" t="s">
        <v>165</v>
      </c>
      <c r="C76" s="98">
        <v>4237</v>
      </c>
      <c r="D76" s="98">
        <v>4236</v>
      </c>
      <c r="E76" s="98">
        <v>4305</v>
      </c>
      <c r="F76" s="98"/>
      <c r="G76" s="98"/>
      <c r="H76" s="98"/>
      <c r="I76" s="100">
        <f t="shared" si="6"/>
        <v>2.291891707717526E-3</v>
      </c>
      <c r="J76" s="100">
        <f t="shared" si="7"/>
        <v>1.6049091338210999E-2</v>
      </c>
      <c r="K76" s="97">
        <f t="shared" si="8"/>
        <v>68</v>
      </c>
      <c r="L76" s="101">
        <f t="shared" si="10"/>
        <v>7.1072462556309246E-4</v>
      </c>
      <c r="M76" s="98">
        <f t="shared" si="9"/>
        <v>69</v>
      </c>
      <c r="N76" s="98">
        <f t="shared" si="11"/>
        <v>0</v>
      </c>
    </row>
    <row r="77" spans="1:14">
      <c r="A77" s="41">
        <v>75</v>
      </c>
      <c r="B77" s="104" t="s">
        <v>166</v>
      </c>
      <c r="C77" s="98">
        <v>1371</v>
      </c>
      <c r="D77" s="98">
        <v>1321</v>
      </c>
      <c r="E77" s="98">
        <v>1384</v>
      </c>
      <c r="F77" s="98"/>
      <c r="G77" s="98"/>
      <c r="H77" s="98"/>
      <c r="I77" s="100">
        <f t="shared" si="6"/>
        <v>7.3681257223717907E-4</v>
      </c>
      <c r="J77" s="100">
        <f t="shared" si="7"/>
        <v>9.4821298322392417E-3</v>
      </c>
      <c r="K77" s="97">
        <f t="shared" si="8"/>
        <v>13</v>
      </c>
      <c r="L77" s="101">
        <f t="shared" si="10"/>
        <v>1.3587382547529709E-4</v>
      </c>
      <c r="M77" s="98">
        <f t="shared" si="9"/>
        <v>63</v>
      </c>
      <c r="N77" s="98">
        <f t="shared" si="11"/>
        <v>0</v>
      </c>
    </row>
    <row r="78" spans="1:14">
      <c r="A78" s="41">
        <v>76</v>
      </c>
      <c r="B78" s="104" t="s">
        <v>167</v>
      </c>
      <c r="C78" s="98">
        <v>1913</v>
      </c>
      <c r="D78" s="98">
        <v>2050</v>
      </c>
      <c r="E78" s="98">
        <v>2086</v>
      </c>
      <c r="F78" s="98"/>
      <c r="G78" s="98"/>
      <c r="H78" s="98"/>
      <c r="I78" s="100">
        <f t="shared" si="6"/>
        <v>1.110542648617598E-3</v>
      </c>
      <c r="J78" s="100">
        <f t="shared" si="7"/>
        <v>9.0433873497124936E-2</v>
      </c>
      <c r="K78" s="97">
        <f t="shared" si="8"/>
        <v>173</v>
      </c>
      <c r="L78" s="101">
        <f t="shared" si="10"/>
        <v>1.8081670620943382E-3</v>
      </c>
      <c r="M78" s="98">
        <f t="shared" si="9"/>
        <v>36</v>
      </c>
      <c r="N78" s="98">
        <f t="shared" si="11"/>
        <v>0</v>
      </c>
    </row>
    <row r="79" spans="1:14">
      <c r="A79" s="41">
        <v>77</v>
      </c>
      <c r="B79" s="104" t="s">
        <v>168</v>
      </c>
      <c r="C79" s="98">
        <v>6849</v>
      </c>
      <c r="D79" s="98">
        <v>7178</v>
      </c>
      <c r="E79" s="98">
        <v>7218</v>
      </c>
      <c r="F79" s="98"/>
      <c r="G79" s="98"/>
      <c r="H79" s="98"/>
      <c r="I79" s="100">
        <f t="shared" si="6"/>
        <v>3.8427118109884096E-3</v>
      </c>
      <c r="J79" s="100">
        <f t="shared" si="7"/>
        <v>5.387647831800263E-2</v>
      </c>
      <c r="K79" s="97">
        <f t="shared" si="8"/>
        <v>369</v>
      </c>
      <c r="L79" s="101">
        <f t="shared" si="10"/>
        <v>3.8567262769526635E-3</v>
      </c>
      <c r="M79" s="98">
        <f t="shared" si="9"/>
        <v>40</v>
      </c>
      <c r="N79" s="98">
        <f t="shared" si="11"/>
        <v>0</v>
      </c>
    </row>
    <row r="80" spans="1:14">
      <c r="A80" s="41">
        <v>78</v>
      </c>
      <c r="B80" s="104" t="s">
        <v>169</v>
      </c>
      <c r="C80" s="98">
        <v>5162</v>
      </c>
      <c r="D80" s="98">
        <v>5256</v>
      </c>
      <c r="E80" s="98">
        <v>5263</v>
      </c>
      <c r="F80" s="98"/>
      <c r="G80" s="98"/>
      <c r="H80" s="98"/>
      <c r="I80" s="100">
        <f t="shared" si="6"/>
        <v>2.8019108148007758E-3</v>
      </c>
      <c r="J80" s="100">
        <f t="shared" si="7"/>
        <v>1.9566059666795817E-2</v>
      </c>
      <c r="K80" s="97">
        <f t="shared" si="8"/>
        <v>101</v>
      </c>
      <c r="L80" s="101">
        <f t="shared" si="10"/>
        <v>1.0556351056157697E-3</v>
      </c>
      <c r="M80" s="98">
        <f t="shared" si="9"/>
        <v>7</v>
      </c>
      <c r="N80" s="98">
        <f t="shared" si="11"/>
        <v>0</v>
      </c>
    </row>
    <row r="81" spans="1:14">
      <c r="A81" s="41">
        <v>79</v>
      </c>
      <c r="B81" s="104" t="s">
        <v>170</v>
      </c>
      <c r="C81" s="98">
        <v>1595</v>
      </c>
      <c r="D81" s="98">
        <v>1632</v>
      </c>
      <c r="E81" s="98">
        <v>1680</v>
      </c>
      <c r="F81" s="98"/>
      <c r="G81" s="98"/>
      <c r="H81" s="98"/>
      <c r="I81" s="100">
        <f t="shared" si="6"/>
        <v>8.9439676398732728E-4</v>
      </c>
      <c r="J81" s="100">
        <f t="shared" si="7"/>
        <v>5.329153605015674E-2</v>
      </c>
      <c r="K81" s="97">
        <f t="shared" si="8"/>
        <v>85</v>
      </c>
      <c r="L81" s="101">
        <f t="shared" si="10"/>
        <v>8.8840578195386558E-4</v>
      </c>
      <c r="M81" s="98">
        <f t="shared" si="9"/>
        <v>48</v>
      </c>
      <c r="N81" s="98">
        <f t="shared" si="11"/>
        <v>0</v>
      </c>
    </row>
    <row r="82" spans="1:14">
      <c r="A82" s="41">
        <v>80</v>
      </c>
      <c r="B82" s="104" t="s">
        <v>171</v>
      </c>
      <c r="C82" s="98">
        <v>6624</v>
      </c>
      <c r="D82" s="98">
        <v>6953</v>
      </c>
      <c r="E82" s="98">
        <v>7013</v>
      </c>
      <c r="F82" s="98"/>
      <c r="G82" s="98"/>
      <c r="H82" s="98"/>
      <c r="I82" s="100">
        <f t="shared" si="6"/>
        <v>3.7335741106209082E-3</v>
      </c>
      <c r="J82" s="100">
        <f t="shared" si="7"/>
        <v>5.8725845410628016E-2</v>
      </c>
      <c r="K82" s="97">
        <f t="shared" si="8"/>
        <v>389</v>
      </c>
      <c r="L82" s="101">
        <f t="shared" si="10"/>
        <v>4.0657629315300437E-3</v>
      </c>
      <c r="M82" s="98">
        <f t="shared" si="9"/>
        <v>60</v>
      </c>
      <c r="N82" s="98">
        <f t="shared" si="11"/>
        <v>0</v>
      </c>
    </row>
    <row r="83" spans="1:14">
      <c r="A83" s="41">
        <v>81</v>
      </c>
      <c r="B83" s="104" t="s">
        <v>172</v>
      </c>
      <c r="C83" s="98">
        <v>7848</v>
      </c>
      <c r="D83" s="98">
        <v>8344</v>
      </c>
      <c r="E83" s="98">
        <v>8367</v>
      </c>
      <c r="F83" s="98"/>
      <c r="G83" s="98"/>
      <c r="H83" s="98"/>
      <c r="I83" s="100">
        <f t="shared" si="6"/>
        <v>4.4544153120725993E-3</v>
      </c>
      <c r="J83" s="100">
        <f t="shared" si="7"/>
        <v>6.6131498470948014E-2</v>
      </c>
      <c r="K83" s="97">
        <f t="shared" si="8"/>
        <v>519</v>
      </c>
      <c r="L83" s="101">
        <f t="shared" si="10"/>
        <v>5.424501186283015E-3</v>
      </c>
      <c r="M83" s="98">
        <f t="shared" si="9"/>
        <v>23</v>
      </c>
      <c r="N83" s="98">
        <f t="shared" si="11"/>
        <v>0</v>
      </c>
    </row>
    <row r="84" spans="1:14" s="110" customFormat="1">
      <c r="A84" s="192" t="s">
        <v>173</v>
      </c>
      <c r="B84" s="192"/>
      <c r="C84" s="66">
        <v>1782684</v>
      </c>
      <c r="D84" s="66">
        <v>1888635</v>
      </c>
      <c r="E84" s="66">
        <v>1878361</v>
      </c>
      <c r="F84" s="66"/>
      <c r="G84" s="66"/>
      <c r="H84" s="66"/>
      <c r="I84" s="100">
        <f t="shared" si="6"/>
        <v>1</v>
      </c>
      <c r="J84" s="100">
        <f t="shared" si="7"/>
        <v>5.3670196176102997E-2</v>
      </c>
      <c r="K84" s="97">
        <f t="shared" si="8"/>
        <v>95677</v>
      </c>
      <c r="L84" s="101">
        <f t="shared" si="10"/>
        <v>1</v>
      </c>
      <c r="M84" s="97">
        <f t="shared" si="9"/>
        <v>-10274</v>
      </c>
      <c r="N84" s="98">
        <f t="shared" si="11"/>
        <v>0</v>
      </c>
    </row>
    <row r="85" spans="1:14">
      <c r="C85" s="138"/>
      <c r="D85" s="138"/>
      <c r="E85" s="139"/>
      <c r="F85" s="141"/>
      <c r="G85" s="141"/>
      <c r="H85" s="141"/>
      <c r="I85" s="57"/>
      <c r="L85" s="12"/>
    </row>
    <row r="86" spans="1:14">
      <c r="C86" s="127"/>
      <c r="D86" s="127"/>
      <c r="E86" s="127"/>
      <c r="F86" s="127"/>
      <c r="G86" s="127"/>
      <c r="H86" s="127"/>
      <c r="L86" s="12"/>
    </row>
    <row r="87" spans="1:14">
      <c r="C87" s="138"/>
      <c r="D87" s="138"/>
      <c r="E87" s="139"/>
      <c r="F87" s="141"/>
      <c r="G87" s="141"/>
      <c r="H87" s="141"/>
      <c r="L87" s="12"/>
    </row>
    <row r="88" spans="1:14">
      <c r="C88" s="138"/>
      <c r="D88" s="138"/>
      <c r="E88" s="139"/>
      <c r="F88" s="141"/>
      <c r="G88" s="141"/>
      <c r="H88" s="141"/>
      <c r="L88" s="12"/>
    </row>
    <row r="89" spans="1:14">
      <c r="C89" s="138"/>
      <c r="D89" s="138"/>
      <c r="E89" s="139"/>
      <c r="F89" s="141"/>
      <c r="G89" s="141"/>
      <c r="H89" s="141"/>
      <c r="L89" s="12"/>
    </row>
    <row r="90" spans="1:14">
      <c r="C90" s="138"/>
      <c r="D90" s="138"/>
      <c r="E90" s="139"/>
      <c r="F90" s="141"/>
      <c r="G90" s="141"/>
      <c r="H90" s="141"/>
      <c r="L90" s="12"/>
    </row>
    <row r="91" spans="1:14">
      <c r="C91" s="138"/>
      <c r="D91" s="138"/>
      <c r="E91" s="139"/>
      <c r="F91" s="141"/>
      <c r="G91" s="141"/>
      <c r="H91" s="141"/>
    </row>
    <row r="92" spans="1:14">
      <c r="C92" s="138"/>
      <c r="D92" s="138"/>
      <c r="E92" s="139"/>
      <c r="F92" s="141"/>
      <c r="G92" s="141"/>
      <c r="H92" s="141"/>
    </row>
    <row r="93" spans="1:14">
      <c r="C93" s="138"/>
      <c r="D93" s="138"/>
      <c r="E93" s="139"/>
      <c r="F93" s="141"/>
      <c r="G93" s="141"/>
      <c r="H93" s="141"/>
    </row>
    <row r="94" spans="1:14">
      <c r="C94" s="138"/>
      <c r="D94" s="138"/>
      <c r="E94" s="139"/>
      <c r="F94" s="141"/>
      <c r="G94" s="141"/>
      <c r="H94" s="141"/>
    </row>
    <row r="95" spans="1:14">
      <c r="C95" s="138"/>
      <c r="D95" s="138"/>
      <c r="E95" s="139"/>
      <c r="F95" s="141"/>
      <c r="G95" s="141"/>
      <c r="H95" s="141"/>
    </row>
    <row r="96" spans="1:14">
      <c r="C96" s="138"/>
      <c r="D96" s="138"/>
      <c r="E96" s="139"/>
      <c r="F96" s="141"/>
      <c r="G96" s="141"/>
      <c r="H96" s="141"/>
    </row>
    <row r="97" spans="3:9">
      <c r="C97" s="138"/>
      <c r="D97" s="138"/>
      <c r="E97" s="139"/>
      <c r="F97" s="141"/>
      <c r="G97" s="141"/>
      <c r="H97" s="141"/>
    </row>
    <row r="98" spans="3:9">
      <c r="C98" s="138"/>
      <c r="D98" s="138"/>
      <c r="E98" s="139"/>
      <c r="F98" s="141"/>
      <c r="G98" s="141"/>
      <c r="H98" s="141"/>
    </row>
    <row r="99" spans="3:9">
      <c r="C99" s="138"/>
      <c r="D99" s="138"/>
      <c r="E99" s="139"/>
      <c r="F99" s="141"/>
      <c r="G99" s="141"/>
      <c r="H99" s="141"/>
    </row>
    <row r="100" spans="3:9">
      <c r="C100" s="138"/>
      <c r="D100" s="138"/>
      <c r="E100" s="139"/>
      <c r="F100" s="141"/>
      <c r="G100" s="141"/>
      <c r="H100" s="141"/>
    </row>
    <row r="101" spans="3:9">
      <c r="C101" s="138"/>
      <c r="D101" s="138"/>
      <c r="E101" s="139"/>
      <c r="F101" s="141"/>
      <c r="G101" s="141"/>
      <c r="H101" s="141"/>
    </row>
    <row r="102" spans="3:9">
      <c r="C102" s="138"/>
      <c r="D102" s="138"/>
      <c r="E102" s="139"/>
      <c r="F102" s="141"/>
      <c r="G102" s="141"/>
      <c r="H102" s="141"/>
      <c r="I102" s="11"/>
    </row>
    <row r="103" spans="3:9">
      <c r="C103" s="138"/>
      <c r="D103" s="138"/>
      <c r="E103" s="139"/>
      <c r="F103" s="141"/>
      <c r="G103" s="141"/>
      <c r="H103" s="141"/>
    </row>
    <row r="104" spans="3:9">
      <c r="C104" s="138"/>
      <c r="D104" s="138"/>
      <c r="E104" s="139"/>
      <c r="F104" s="141"/>
      <c r="G104" s="141"/>
      <c r="H104" s="141"/>
    </row>
    <row r="105" spans="3:9">
      <c r="C105" s="138"/>
      <c r="D105" s="138"/>
      <c r="E105" s="139"/>
      <c r="F105" s="141"/>
      <c r="G105" s="141"/>
      <c r="H105" s="141"/>
    </row>
    <row r="106" spans="3:9">
      <c r="C106" s="138"/>
      <c r="D106" s="138"/>
      <c r="E106" s="139"/>
      <c r="F106" s="141"/>
      <c r="G106" s="141"/>
      <c r="H106" s="141"/>
    </row>
    <row r="107" spans="3:9">
      <c r="C107" s="138"/>
      <c r="D107" s="138"/>
      <c r="E107" s="139"/>
      <c r="F107" s="141"/>
      <c r="G107" s="141"/>
      <c r="H107" s="141"/>
    </row>
    <row r="108" spans="3:9">
      <c r="C108" s="138"/>
      <c r="D108" s="138"/>
      <c r="E108" s="139"/>
      <c r="F108" s="141"/>
      <c r="G108" s="141"/>
      <c r="H108" s="141"/>
    </row>
    <row r="109" spans="3:9">
      <c r="C109" s="138"/>
      <c r="D109" s="138"/>
      <c r="E109" s="139"/>
      <c r="F109" s="141"/>
      <c r="G109" s="141"/>
      <c r="H109" s="141"/>
    </row>
    <row r="110" spans="3:9">
      <c r="C110" s="138"/>
      <c r="D110" s="138"/>
      <c r="E110" s="139"/>
      <c r="F110" s="141"/>
      <c r="G110" s="141"/>
      <c r="H110" s="141"/>
    </row>
    <row r="111" spans="3:9">
      <c r="C111" s="138"/>
      <c r="D111" s="138"/>
      <c r="E111" s="139"/>
      <c r="F111" s="141"/>
      <c r="G111" s="141"/>
      <c r="H111" s="141"/>
    </row>
    <row r="112" spans="3:9">
      <c r="C112" s="138"/>
      <c r="D112" s="138"/>
      <c r="E112" s="139"/>
      <c r="F112" s="141"/>
      <c r="G112" s="141"/>
      <c r="H112" s="141"/>
    </row>
    <row r="113" spans="3:8">
      <c r="C113" s="138"/>
      <c r="D113" s="138"/>
      <c r="E113" s="139"/>
      <c r="F113" s="141"/>
      <c r="G113" s="141"/>
      <c r="H113" s="141"/>
    </row>
    <row r="114" spans="3:8">
      <c r="C114" s="138"/>
      <c r="D114" s="138"/>
      <c r="E114" s="139"/>
      <c r="F114" s="141"/>
      <c r="G114" s="141"/>
      <c r="H114" s="141"/>
    </row>
    <row r="115" spans="3:8">
      <c r="C115" s="138"/>
      <c r="D115" s="138"/>
      <c r="E115" s="139"/>
      <c r="F115" s="141"/>
      <c r="G115" s="141"/>
      <c r="H115" s="141"/>
    </row>
    <row r="116" spans="3:8">
      <c r="C116" s="138"/>
      <c r="D116" s="138"/>
      <c r="E116" s="139"/>
      <c r="F116" s="141"/>
      <c r="G116" s="141"/>
      <c r="H116" s="141"/>
    </row>
    <row r="117" spans="3:8">
      <c r="C117" s="138"/>
      <c r="D117" s="138"/>
      <c r="E117" s="139"/>
      <c r="F117" s="141"/>
      <c r="G117" s="141"/>
      <c r="H117" s="141"/>
    </row>
    <row r="118" spans="3:8">
      <c r="C118" s="138"/>
      <c r="D118" s="138"/>
      <c r="E118" s="139"/>
      <c r="F118" s="141"/>
      <c r="G118" s="141"/>
      <c r="H118" s="141"/>
    </row>
    <row r="119" spans="3:8">
      <c r="C119" s="138"/>
      <c r="D119" s="138"/>
      <c r="E119" s="139"/>
      <c r="F119" s="141"/>
      <c r="G119" s="141"/>
      <c r="H119" s="141"/>
    </row>
    <row r="120" spans="3:8">
      <c r="C120" s="138"/>
      <c r="D120" s="138"/>
      <c r="E120" s="139"/>
      <c r="F120" s="141"/>
      <c r="G120" s="141"/>
      <c r="H120" s="141"/>
    </row>
    <row r="121" spans="3:8">
      <c r="C121" s="138"/>
      <c r="D121" s="138"/>
      <c r="E121" s="139"/>
      <c r="F121" s="141"/>
      <c r="G121" s="141"/>
      <c r="H121" s="141"/>
    </row>
    <row r="122" spans="3:8">
      <c r="C122" s="138"/>
      <c r="D122" s="138"/>
      <c r="E122" s="139"/>
      <c r="F122" s="141"/>
      <c r="G122" s="141"/>
      <c r="H122" s="141"/>
    </row>
    <row r="123" spans="3:8">
      <c r="C123" s="138"/>
      <c r="D123" s="138"/>
      <c r="E123" s="139"/>
      <c r="F123" s="141"/>
      <c r="G123" s="141"/>
      <c r="H123" s="141"/>
    </row>
    <row r="124" spans="3:8">
      <c r="C124" s="138"/>
      <c r="D124" s="138"/>
      <c r="E124" s="139"/>
      <c r="F124" s="141"/>
      <c r="G124" s="141"/>
      <c r="H124" s="141"/>
    </row>
    <row r="125" spans="3:8">
      <c r="C125" s="138"/>
      <c r="D125" s="138"/>
      <c r="E125" s="139"/>
      <c r="F125" s="141"/>
      <c r="G125" s="141"/>
      <c r="H125" s="141"/>
    </row>
    <row r="126" spans="3:8">
      <c r="C126" s="138"/>
      <c r="D126" s="138"/>
      <c r="E126" s="139"/>
      <c r="F126" s="141"/>
      <c r="G126" s="141"/>
      <c r="H126" s="141"/>
    </row>
    <row r="127" spans="3:8">
      <c r="C127" s="138"/>
      <c r="D127" s="138"/>
      <c r="E127" s="139"/>
      <c r="F127" s="141"/>
      <c r="G127" s="141"/>
      <c r="H127" s="141"/>
    </row>
    <row r="128" spans="3:8">
      <c r="C128" s="138"/>
      <c r="D128" s="138"/>
      <c r="E128" s="139"/>
      <c r="F128" s="141"/>
      <c r="G128" s="141"/>
      <c r="H128" s="141"/>
    </row>
    <row r="129" spans="3:8">
      <c r="C129" s="138"/>
      <c r="D129" s="138"/>
      <c r="E129" s="139"/>
      <c r="F129" s="141"/>
      <c r="G129" s="141"/>
      <c r="H129" s="141"/>
    </row>
    <row r="130" spans="3:8">
      <c r="C130" s="138"/>
      <c r="D130" s="138"/>
      <c r="E130" s="139"/>
      <c r="F130" s="141"/>
      <c r="G130" s="141"/>
      <c r="H130" s="141"/>
    </row>
    <row r="131" spans="3:8">
      <c r="C131" s="138"/>
      <c r="D131" s="138"/>
      <c r="E131" s="139"/>
      <c r="F131" s="141"/>
      <c r="G131" s="141"/>
      <c r="H131" s="141"/>
    </row>
    <row r="132" spans="3:8">
      <c r="C132" s="138"/>
      <c r="D132" s="138"/>
      <c r="E132" s="139"/>
      <c r="F132" s="141"/>
      <c r="G132" s="141"/>
      <c r="H132" s="141"/>
    </row>
    <row r="133" spans="3:8">
      <c r="C133" s="138"/>
      <c r="D133" s="138"/>
      <c r="E133" s="139"/>
      <c r="F133" s="141"/>
      <c r="G133" s="141"/>
      <c r="H133" s="141"/>
    </row>
    <row r="134" spans="3:8">
      <c r="C134" s="138"/>
      <c r="D134" s="138"/>
      <c r="E134" s="139"/>
      <c r="F134" s="141"/>
      <c r="G134" s="141"/>
      <c r="H134" s="141"/>
    </row>
    <row r="135" spans="3:8">
      <c r="C135" s="138"/>
      <c r="D135" s="138"/>
      <c r="E135" s="139"/>
      <c r="F135" s="141"/>
      <c r="G135" s="141"/>
      <c r="H135" s="141"/>
    </row>
    <row r="136" spans="3:8">
      <c r="C136" s="138"/>
      <c r="D136" s="138"/>
      <c r="E136" s="139"/>
      <c r="F136" s="141"/>
      <c r="G136" s="141"/>
      <c r="H136" s="141"/>
    </row>
    <row r="137" spans="3:8">
      <c r="C137" s="138"/>
      <c r="D137" s="138"/>
      <c r="E137" s="139"/>
      <c r="F137" s="141"/>
      <c r="G137" s="141"/>
      <c r="H137" s="141"/>
    </row>
    <row r="138" spans="3:8">
      <c r="C138" s="138"/>
      <c r="D138" s="138"/>
      <c r="E138" s="139"/>
      <c r="F138" s="141"/>
      <c r="G138" s="141"/>
      <c r="H138" s="141"/>
    </row>
    <row r="139" spans="3:8">
      <c r="C139" s="138"/>
      <c r="D139" s="138"/>
      <c r="E139" s="139"/>
      <c r="F139" s="141"/>
      <c r="G139" s="141"/>
      <c r="H139" s="141"/>
    </row>
    <row r="140" spans="3:8">
      <c r="C140" s="138"/>
      <c r="D140" s="138"/>
      <c r="E140" s="139"/>
      <c r="F140" s="141"/>
      <c r="G140" s="141"/>
      <c r="H140" s="141"/>
    </row>
    <row r="141" spans="3:8">
      <c r="C141" s="138"/>
      <c r="D141" s="138"/>
      <c r="E141" s="139"/>
      <c r="F141" s="141"/>
      <c r="G141" s="141"/>
      <c r="H141" s="141"/>
    </row>
    <row r="142" spans="3:8">
      <c r="C142" s="138"/>
      <c r="D142" s="138"/>
      <c r="E142" s="139"/>
      <c r="F142" s="141"/>
      <c r="G142" s="141"/>
      <c r="H142" s="141"/>
    </row>
    <row r="143" spans="3:8">
      <c r="C143" s="138"/>
      <c r="D143" s="138"/>
      <c r="E143" s="139"/>
      <c r="F143" s="141"/>
      <c r="G143" s="141"/>
      <c r="H143" s="141"/>
    </row>
    <row r="144" spans="3:8">
      <c r="C144" s="15"/>
      <c r="D144" s="15"/>
      <c r="E144" s="15"/>
      <c r="F144" s="15"/>
      <c r="G144" s="15"/>
      <c r="H144" s="15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7"/>
  <sheetViews>
    <sheetView topLeftCell="N1" zoomScale="83" zoomScaleNormal="83" workbookViewId="0">
      <pane ySplit="2" topLeftCell="A3" activePane="bottomLeft" state="frozen"/>
      <selection activeCell="W1" sqref="W1"/>
      <selection pane="bottomLeft" activeCell="AA11" sqref="AA11"/>
    </sheetView>
  </sheetViews>
  <sheetFormatPr defaultColWidth="9.140625" defaultRowHeight="15"/>
  <cols>
    <col min="1" max="1" width="13.7109375" style="5" bestFit="1" customWidth="1"/>
    <col min="2" max="2" width="34.42578125" style="5" bestFit="1" customWidth="1"/>
    <col min="3" max="8" width="12" style="5" customWidth="1"/>
    <col min="9" max="9" width="33.140625" style="5" customWidth="1"/>
    <col min="10" max="10" width="28.42578125" style="5" customWidth="1"/>
    <col min="11" max="11" width="28.28515625" style="5" customWidth="1"/>
    <col min="12" max="12" width="20.28515625" style="5" customWidth="1"/>
    <col min="13" max="14" width="32.42578125" style="5" customWidth="1"/>
    <col min="15" max="16384" width="9.140625" style="5"/>
  </cols>
  <sheetData>
    <row r="1" spans="1:15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5" ht="30">
      <c r="A2" s="95" t="s">
        <v>1</v>
      </c>
      <c r="B2" s="94" t="s">
        <v>90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92" t="s">
        <v>328</v>
      </c>
      <c r="J2" s="92" t="s">
        <v>329</v>
      </c>
      <c r="K2" s="92" t="s">
        <v>306</v>
      </c>
      <c r="L2" s="92" t="s">
        <v>307</v>
      </c>
      <c r="M2" s="96" t="s">
        <v>320</v>
      </c>
      <c r="N2" s="161" t="s">
        <v>309</v>
      </c>
    </row>
    <row r="3" spans="1:15">
      <c r="A3" s="37">
        <v>1</v>
      </c>
      <c r="B3" s="99" t="s">
        <v>2</v>
      </c>
      <c r="C3" s="98">
        <v>34780</v>
      </c>
      <c r="D3" s="98">
        <v>33191</v>
      </c>
      <c r="E3" s="98">
        <v>34906</v>
      </c>
      <c r="F3" s="98"/>
      <c r="G3" s="98"/>
      <c r="H3" s="98"/>
      <c r="I3" s="100">
        <f t="shared" ref="I3:I66" si="0">E3/$E$92</f>
        <v>8.4454256766974146E-3</v>
      </c>
      <c r="J3" s="100">
        <f t="shared" ref="J3:J66" si="1">(E3-C3)/C3</f>
        <v>3.6227717078780907E-3</v>
      </c>
      <c r="K3" s="97">
        <f t="shared" ref="K3:K66" si="2">E3-C3</f>
        <v>126</v>
      </c>
      <c r="L3" s="101">
        <f>K3/$K$92</f>
        <v>4.1716052734387931E-4</v>
      </c>
      <c r="M3" s="98">
        <f t="shared" ref="M3:M66" si="3">E3-D3</f>
        <v>1715</v>
      </c>
      <c r="N3" s="98">
        <f>H3-G3</f>
        <v>0</v>
      </c>
      <c r="O3" s="8"/>
    </row>
    <row r="4" spans="1:15">
      <c r="A4" s="37">
        <v>2</v>
      </c>
      <c r="B4" s="99" t="s">
        <v>3</v>
      </c>
      <c r="C4" s="98">
        <v>11194</v>
      </c>
      <c r="D4" s="98">
        <v>8685</v>
      </c>
      <c r="E4" s="98">
        <v>10059</v>
      </c>
      <c r="F4" s="98"/>
      <c r="G4" s="98"/>
      <c r="H4" s="98"/>
      <c r="I4" s="100">
        <f t="shared" si="0"/>
        <v>2.4337517011946167E-3</v>
      </c>
      <c r="J4" s="100">
        <f t="shared" si="1"/>
        <v>-0.10139360371627658</v>
      </c>
      <c r="K4" s="97">
        <f t="shared" si="2"/>
        <v>-1135</v>
      </c>
      <c r="L4" s="101">
        <f t="shared" ref="L4:L67" si="4">K4/$K$92</f>
        <v>-3.7577555439309764E-3</v>
      </c>
      <c r="M4" s="98">
        <f t="shared" si="3"/>
        <v>1374</v>
      </c>
      <c r="N4" s="98">
        <f t="shared" ref="N4:N67" si="5">H4-G4</f>
        <v>0</v>
      </c>
      <c r="O4" s="8"/>
    </row>
    <row r="5" spans="1:15">
      <c r="A5" s="37">
        <v>3</v>
      </c>
      <c r="B5" s="99" t="s">
        <v>4</v>
      </c>
      <c r="C5" s="98">
        <v>1346</v>
      </c>
      <c r="D5" s="98">
        <v>1329</v>
      </c>
      <c r="E5" s="98">
        <v>1307</v>
      </c>
      <c r="F5" s="98"/>
      <c r="G5" s="98"/>
      <c r="H5" s="98"/>
      <c r="I5" s="100">
        <f t="shared" si="0"/>
        <v>3.1622561621049447E-4</v>
      </c>
      <c r="J5" s="100">
        <f t="shared" si="1"/>
        <v>-2.8974739970282319E-2</v>
      </c>
      <c r="K5" s="97">
        <f t="shared" si="2"/>
        <v>-39</v>
      </c>
      <c r="L5" s="101">
        <f t="shared" si="4"/>
        <v>-1.2912111560643884E-4</v>
      </c>
      <c r="M5" s="98">
        <f t="shared" si="3"/>
        <v>-22</v>
      </c>
      <c r="N5" s="98">
        <f t="shared" si="5"/>
        <v>0</v>
      </c>
      <c r="O5" s="8"/>
    </row>
    <row r="6" spans="1:15">
      <c r="A6" s="37">
        <v>5</v>
      </c>
      <c r="B6" s="99" t="s">
        <v>5</v>
      </c>
      <c r="C6" s="98">
        <v>454</v>
      </c>
      <c r="D6" s="98">
        <v>462</v>
      </c>
      <c r="E6" s="98">
        <v>476</v>
      </c>
      <c r="F6" s="98"/>
      <c r="G6" s="98"/>
      <c r="H6" s="98"/>
      <c r="I6" s="100">
        <f t="shared" si="0"/>
        <v>1.1516709511568123E-4</v>
      </c>
      <c r="J6" s="100">
        <f t="shared" si="1"/>
        <v>4.8458149779735685E-2</v>
      </c>
      <c r="K6" s="97">
        <f t="shared" si="2"/>
        <v>22</v>
      </c>
      <c r="L6" s="101">
        <f t="shared" si="4"/>
        <v>7.2837552393375759E-5</v>
      </c>
      <c r="M6" s="98">
        <f t="shared" si="3"/>
        <v>14</v>
      </c>
      <c r="N6" s="98">
        <f t="shared" si="5"/>
        <v>0</v>
      </c>
      <c r="O6" s="8"/>
    </row>
    <row r="7" spans="1:15">
      <c r="A7" s="37">
        <v>6</v>
      </c>
      <c r="B7" s="99" t="s">
        <v>6</v>
      </c>
      <c r="C7" s="98">
        <v>125</v>
      </c>
      <c r="D7" s="98">
        <v>113</v>
      </c>
      <c r="E7" s="98">
        <v>111</v>
      </c>
      <c r="F7" s="98"/>
      <c r="G7" s="98"/>
      <c r="H7" s="98"/>
      <c r="I7" s="100">
        <f t="shared" si="0"/>
        <v>2.6856192348404658E-5</v>
      </c>
      <c r="J7" s="100">
        <f t="shared" si="1"/>
        <v>-0.112</v>
      </c>
      <c r="K7" s="97">
        <f t="shared" si="2"/>
        <v>-14</v>
      </c>
      <c r="L7" s="101">
        <f t="shared" si="4"/>
        <v>-4.6351169704875482E-5</v>
      </c>
      <c r="M7" s="98">
        <f t="shared" si="3"/>
        <v>-2</v>
      </c>
      <c r="N7" s="98">
        <f t="shared" si="5"/>
        <v>0</v>
      </c>
      <c r="O7" s="8"/>
    </row>
    <row r="8" spans="1:15">
      <c r="A8" s="37">
        <v>7</v>
      </c>
      <c r="B8" s="99" t="s">
        <v>7</v>
      </c>
      <c r="C8" s="98">
        <v>1073</v>
      </c>
      <c r="D8" s="98">
        <v>1239</v>
      </c>
      <c r="E8" s="98">
        <v>1247</v>
      </c>
      <c r="F8" s="98"/>
      <c r="G8" s="98"/>
      <c r="H8" s="98"/>
      <c r="I8" s="100">
        <f t="shared" si="0"/>
        <v>3.0170875548162711E-4</v>
      </c>
      <c r="J8" s="100">
        <f t="shared" si="1"/>
        <v>0.16216216216216217</v>
      </c>
      <c r="K8" s="97">
        <f t="shared" si="2"/>
        <v>174</v>
      </c>
      <c r="L8" s="101">
        <f t="shared" si="4"/>
        <v>5.76078823474881E-4</v>
      </c>
      <c r="M8" s="98">
        <f t="shared" si="3"/>
        <v>8</v>
      </c>
      <c r="N8" s="98">
        <f t="shared" si="5"/>
        <v>0</v>
      </c>
      <c r="O8" s="8"/>
    </row>
    <row r="9" spans="1:15">
      <c r="A9" s="37">
        <v>8</v>
      </c>
      <c r="B9" s="99" t="s">
        <v>300</v>
      </c>
      <c r="C9" s="98">
        <v>3562</v>
      </c>
      <c r="D9" s="98">
        <v>3869</v>
      </c>
      <c r="E9" s="98">
        <v>3752</v>
      </c>
      <c r="F9" s="98"/>
      <c r="G9" s="98"/>
      <c r="H9" s="98"/>
      <c r="I9" s="100">
        <f t="shared" si="0"/>
        <v>9.0778769091184029E-4</v>
      </c>
      <c r="J9" s="100">
        <f t="shared" si="1"/>
        <v>5.3340819764177427E-2</v>
      </c>
      <c r="K9" s="97">
        <f t="shared" si="2"/>
        <v>190</v>
      </c>
      <c r="L9" s="101">
        <f t="shared" si="4"/>
        <v>6.2905158885188147E-4</v>
      </c>
      <c r="M9" s="98">
        <f t="shared" si="3"/>
        <v>-117</v>
      </c>
      <c r="N9" s="98">
        <f t="shared" si="5"/>
        <v>0</v>
      </c>
      <c r="O9" s="8"/>
    </row>
    <row r="10" spans="1:15">
      <c r="A10" s="37">
        <v>9</v>
      </c>
      <c r="B10" s="99" t="s">
        <v>8</v>
      </c>
      <c r="C10" s="98">
        <v>447</v>
      </c>
      <c r="D10" s="98">
        <v>557</v>
      </c>
      <c r="E10" s="98">
        <v>560</v>
      </c>
      <c r="F10" s="98"/>
      <c r="G10" s="98"/>
      <c r="H10" s="98"/>
      <c r="I10" s="100">
        <f t="shared" si="0"/>
        <v>1.3549070013609558E-4</v>
      </c>
      <c r="J10" s="100">
        <f t="shared" si="1"/>
        <v>0.25279642058165547</v>
      </c>
      <c r="K10" s="97">
        <f t="shared" si="2"/>
        <v>113</v>
      </c>
      <c r="L10" s="101">
        <f t="shared" si="4"/>
        <v>3.7412015547506639E-4</v>
      </c>
      <c r="M10" s="98">
        <f t="shared" si="3"/>
        <v>3</v>
      </c>
      <c r="N10" s="98">
        <f t="shared" si="5"/>
        <v>0</v>
      </c>
      <c r="O10" s="8"/>
    </row>
    <row r="11" spans="1:15">
      <c r="A11" s="102">
        <v>10</v>
      </c>
      <c r="B11" s="99" t="s">
        <v>9</v>
      </c>
      <c r="C11" s="97">
        <v>129565</v>
      </c>
      <c r="D11" s="97">
        <v>140790</v>
      </c>
      <c r="E11" s="97">
        <v>139660</v>
      </c>
      <c r="F11" s="97"/>
      <c r="G11" s="97"/>
      <c r="H11" s="97"/>
      <c r="I11" s="100">
        <f t="shared" si="0"/>
        <v>3.3790412823226978E-2</v>
      </c>
      <c r="J11" s="100">
        <f t="shared" si="1"/>
        <v>7.7914560259329288E-2</v>
      </c>
      <c r="K11" s="97">
        <f t="shared" si="2"/>
        <v>10095</v>
      </c>
      <c r="L11" s="101">
        <f t="shared" si="4"/>
        <v>3.3422504155051283E-2</v>
      </c>
      <c r="M11" s="98">
        <f t="shared" si="3"/>
        <v>-1130</v>
      </c>
      <c r="N11" s="98">
        <f t="shared" si="5"/>
        <v>0</v>
      </c>
      <c r="O11" s="8"/>
    </row>
    <row r="12" spans="1:15">
      <c r="A12" s="102">
        <v>11</v>
      </c>
      <c r="B12" s="99" t="s">
        <v>10</v>
      </c>
      <c r="C12" s="97">
        <v>2649</v>
      </c>
      <c r="D12" s="97">
        <v>2665</v>
      </c>
      <c r="E12" s="97">
        <v>2727</v>
      </c>
      <c r="F12" s="97"/>
      <c r="G12" s="97"/>
      <c r="H12" s="97"/>
      <c r="I12" s="100">
        <f t="shared" si="0"/>
        <v>6.5979132012702251E-4</v>
      </c>
      <c r="J12" s="100">
        <f t="shared" si="1"/>
        <v>2.9445073612684031E-2</v>
      </c>
      <c r="K12" s="97">
        <f t="shared" si="2"/>
        <v>78</v>
      </c>
      <c r="L12" s="101">
        <f t="shared" si="4"/>
        <v>2.5824223121287767E-4</v>
      </c>
      <c r="M12" s="98">
        <f t="shared" si="3"/>
        <v>62</v>
      </c>
      <c r="N12" s="98">
        <f t="shared" si="5"/>
        <v>0</v>
      </c>
      <c r="O12" s="8"/>
    </row>
    <row r="13" spans="1:15">
      <c r="A13" s="102">
        <v>12</v>
      </c>
      <c r="B13" s="99" t="s">
        <v>11</v>
      </c>
      <c r="C13" s="97">
        <v>1077</v>
      </c>
      <c r="D13" s="97">
        <v>1620</v>
      </c>
      <c r="E13" s="97">
        <v>1638</v>
      </c>
      <c r="F13" s="97"/>
      <c r="G13" s="97"/>
      <c r="H13" s="97"/>
      <c r="I13" s="100">
        <f t="shared" si="0"/>
        <v>3.9631029789807955E-4</v>
      </c>
      <c r="J13" s="100">
        <f t="shared" si="1"/>
        <v>0.52089136490250698</v>
      </c>
      <c r="K13" s="97">
        <f t="shared" si="2"/>
        <v>561</v>
      </c>
      <c r="L13" s="101">
        <f t="shared" si="4"/>
        <v>1.8573575860310818E-3</v>
      </c>
      <c r="M13" s="98">
        <f t="shared" si="3"/>
        <v>18</v>
      </c>
      <c r="N13" s="98">
        <f t="shared" si="5"/>
        <v>0</v>
      </c>
    </row>
    <row r="14" spans="1:15">
      <c r="A14" s="102">
        <v>13</v>
      </c>
      <c r="B14" s="99" t="s">
        <v>12</v>
      </c>
      <c r="C14" s="97">
        <v>113751</v>
      </c>
      <c r="D14" s="97">
        <v>120006</v>
      </c>
      <c r="E14" s="97">
        <v>117269</v>
      </c>
      <c r="F14" s="97"/>
      <c r="G14" s="97"/>
      <c r="H14" s="97"/>
      <c r="I14" s="100">
        <f t="shared" si="0"/>
        <v>2.8372962346892485E-2</v>
      </c>
      <c r="J14" s="100">
        <f t="shared" si="1"/>
        <v>3.0927200639994375E-2</v>
      </c>
      <c r="K14" s="97">
        <f t="shared" si="2"/>
        <v>3518</v>
      </c>
      <c r="L14" s="101">
        <f t="shared" si="4"/>
        <v>1.1647386787267996E-2</v>
      </c>
      <c r="M14" s="98">
        <f t="shared" si="3"/>
        <v>-2737</v>
      </c>
      <c r="N14" s="98">
        <f t="shared" si="5"/>
        <v>0</v>
      </c>
    </row>
    <row r="15" spans="1:15">
      <c r="A15" s="102">
        <v>14</v>
      </c>
      <c r="B15" s="99" t="s">
        <v>13</v>
      </c>
      <c r="C15" s="97">
        <v>234397</v>
      </c>
      <c r="D15" s="97">
        <v>258652</v>
      </c>
      <c r="E15" s="97">
        <v>253593</v>
      </c>
      <c r="F15" s="97"/>
      <c r="G15" s="97"/>
      <c r="H15" s="97"/>
      <c r="I15" s="100">
        <f t="shared" si="0"/>
        <v>6.1356237713594435E-2</v>
      </c>
      <c r="J15" s="100">
        <f t="shared" si="1"/>
        <v>8.1895246099566124E-2</v>
      </c>
      <c r="K15" s="97">
        <f t="shared" si="2"/>
        <v>19196</v>
      </c>
      <c r="L15" s="101">
        <f t="shared" si="4"/>
        <v>6.3554075261056414E-2</v>
      </c>
      <c r="M15" s="98">
        <f t="shared" si="3"/>
        <v>-5059</v>
      </c>
      <c r="N15" s="98">
        <f t="shared" si="5"/>
        <v>0</v>
      </c>
    </row>
    <row r="16" spans="1:15">
      <c r="A16" s="102">
        <v>15</v>
      </c>
      <c r="B16" s="99" t="s">
        <v>14</v>
      </c>
      <c r="C16" s="97">
        <v>13439</v>
      </c>
      <c r="D16" s="97">
        <v>14967</v>
      </c>
      <c r="E16" s="97">
        <v>14631</v>
      </c>
      <c r="F16" s="97"/>
      <c r="G16" s="97"/>
      <c r="H16" s="97"/>
      <c r="I16" s="100">
        <f t="shared" si="0"/>
        <v>3.5399364887343113E-3</v>
      </c>
      <c r="J16" s="100">
        <f t="shared" si="1"/>
        <v>8.8697075675273462E-2</v>
      </c>
      <c r="K16" s="97">
        <f t="shared" si="2"/>
        <v>1192</v>
      </c>
      <c r="L16" s="101">
        <f t="shared" si="4"/>
        <v>3.9464710205865412E-3</v>
      </c>
      <c r="M16" s="98">
        <f t="shared" si="3"/>
        <v>-336</v>
      </c>
      <c r="N16" s="98">
        <f t="shared" si="5"/>
        <v>0</v>
      </c>
    </row>
    <row r="17" spans="1:14">
      <c r="A17" s="102">
        <v>16</v>
      </c>
      <c r="B17" s="99" t="s">
        <v>15</v>
      </c>
      <c r="C17" s="97">
        <v>8251</v>
      </c>
      <c r="D17" s="97">
        <v>8590</v>
      </c>
      <c r="E17" s="97">
        <v>8556</v>
      </c>
      <c r="F17" s="97"/>
      <c r="G17" s="97"/>
      <c r="H17" s="97"/>
      <c r="I17" s="100">
        <f t="shared" si="0"/>
        <v>2.0701043399364888E-3</v>
      </c>
      <c r="J17" s="100">
        <f t="shared" si="1"/>
        <v>3.6965216337413648E-2</v>
      </c>
      <c r="K17" s="97">
        <f t="shared" si="2"/>
        <v>305</v>
      </c>
      <c r="L17" s="101">
        <f t="shared" si="4"/>
        <v>1.0097933399990729E-3</v>
      </c>
      <c r="M17" s="98">
        <f t="shared" si="3"/>
        <v>-34</v>
      </c>
      <c r="N17" s="98">
        <f t="shared" si="5"/>
        <v>0</v>
      </c>
    </row>
    <row r="18" spans="1:14">
      <c r="A18" s="102">
        <v>17</v>
      </c>
      <c r="B18" s="99" t="s">
        <v>16</v>
      </c>
      <c r="C18" s="97">
        <v>9922</v>
      </c>
      <c r="D18" s="97">
        <v>10517</v>
      </c>
      <c r="E18" s="97">
        <v>10480</v>
      </c>
      <c r="F18" s="97"/>
      <c r="G18" s="97"/>
      <c r="H18" s="97"/>
      <c r="I18" s="100">
        <f t="shared" si="0"/>
        <v>2.5356116739755027E-3</v>
      </c>
      <c r="J18" s="100">
        <f t="shared" si="1"/>
        <v>5.6238661560169323E-2</v>
      </c>
      <c r="K18" s="97">
        <f t="shared" si="2"/>
        <v>558</v>
      </c>
      <c r="L18" s="101">
        <f t="shared" si="4"/>
        <v>1.8474251925228941E-3</v>
      </c>
      <c r="M18" s="98">
        <f t="shared" si="3"/>
        <v>-37</v>
      </c>
      <c r="N18" s="98">
        <f t="shared" si="5"/>
        <v>0</v>
      </c>
    </row>
    <row r="19" spans="1:14">
      <c r="A19" s="102">
        <v>18</v>
      </c>
      <c r="B19" s="99" t="s">
        <v>17</v>
      </c>
      <c r="C19" s="97">
        <v>12812</v>
      </c>
      <c r="D19" s="97">
        <v>12596</v>
      </c>
      <c r="E19" s="97">
        <v>12392</v>
      </c>
      <c r="F19" s="97"/>
      <c r="G19" s="97"/>
      <c r="H19" s="97"/>
      <c r="I19" s="100">
        <f t="shared" si="0"/>
        <v>2.9982156358687433E-3</v>
      </c>
      <c r="J19" s="100">
        <f t="shared" si="1"/>
        <v>-3.2781767093349984E-2</v>
      </c>
      <c r="K19" s="97">
        <f t="shared" si="2"/>
        <v>-420</v>
      </c>
      <c r="L19" s="101">
        <f t="shared" si="4"/>
        <v>-1.3905350911462644E-3</v>
      </c>
      <c r="M19" s="98">
        <f t="shared" si="3"/>
        <v>-204</v>
      </c>
      <c r="N19" s="98">
        <f t="shared" si="5"/>
        <v>0</v>
      </c>
    </row>
    <row r="20" spans="1:14">
      <c r="A20" s="102">
        <v>19</v>
      </c>
      <c r="B20" s="99" t="s">
        <v>18</v>
      </c>
      <c r="C20" s="97">
        <v>1008</v>
      </c>
      <c r="D20" s="97">
        <v>1080</v>
      </c>
      <c r="E20" s="97">
        <v>1076</v>
      </c>
      <c r="F20" s="97"/>
      <c r="G20" s="97"/>
      <c r="H20" s="97"/>
      <c r="I20" s="100">
        <f t="shared" si="0"/>
        <v>2.6033570240435505E-4</v>
      </c>
      <c r="J20" s="100">
        <f t="shared" si="1"/>
        <v>6.7460317460317457E-2</v>
      </c>
      <c r="K20" s="97">
        <f t="shared" si="2"/>
        <v>68</v>
      </c>
      <c r="L20" s="101">
        <f t="shared" si="4"/>
        <v>2.2513425285225234E-4</v>
      </c>
      <c r="M20" s="98">
        <f t="shared" si="3"/>
        <v>-4</v>
      </c>
      <c r="N20" s="98">
        <f t="shared" si="5"/>
        <v>0</v>
      </c>
    </row>
    <row r="21" spans="1:14">
      <c r="A21" s="102">
        <v>20</v>
      </c>
      <c r="B21" s="99" t="s">
        <v>19</v>
      </c>
      <c r="C21" s="97">
        <v>17287</v>
      </c>
      <c r="D21" s="97">
        <v>19055</v>
      </c>
      <c r="E21" s="97">
        <v>18749</v>
      </c>
      <c r="F21" s="97"/>
      <c r="G21" s="97"/>
      <c r="H21" s="97"/>
      <c r="I21" s="100">
        <f t="shared" si="0"/>
        <v>4.536277030092243E-3</v>
      </c>
      <c r="J21" s="100">
        <f t="shared" si="1"/>
        <v>8.4572221900850356E-2</v>
      </c>
      <c r="K21" s="97">
        <f t="shared" si="2"/>
        <v>1462</v>
      </c>
      <c r="L21" s="101">
        <f t="shared" si="4"/>
        <v>4.8403864363234256E-3</v>
      </c>
      <c r="M21" s="98">
        <f t="shared" si="3"/>
        <v>-306</v>
      </c>
      <c r="N21" s="98">
        <f t="shared" si="5"/>
        <v>0</v>
      </c>
    </row>
    <row r="22" spans="1:14">
      <c r="A22" s="102">
        <v>21</v>
      </c>
      <c r="B22" s="99" t="s">
        <v>20</v>
      </c>
      <c r="C22" s="97">
        <v>8044</v>
      </c>
      <c r="D22" s="97">
        <v>9376</v>
      </c>
      <c r="E22" s="97">
        <v>9335</v>
      </c>
      <c r="F22" s="97"/>
      <c r="G22" s="97"/>
      <c r="H22" s="97"/>
      <c r="I22" s="100">
        <f t="shared" si="0"/>
        <v>2.2585815817329504E-3</v>
      </c>
      <c r="J22" s="100">
        <f t="shared" si="1"/>
        <v>0.16049229239184484</v>
      </c>
      <c r="K22" s="97">
        <f t="shared" si="2"/>
        <v>1291</v>
      </c>
      <c r="L22" s="101">
        <f t="shared" si="4"/>
        <v>4.2742400063567314E-3</v>
      </c>
      <c r="M22" s="98">
        <f t="shared" si="3"/>
        <v>-41</v>
      </c>
      <c r="N22" s="98">
        <f t="shared" si="5"/>
        <v>0</v>
      </c>
    </row>
    <row r="23" spans="1:14">
      <c r="A23" s="102">
        <v>22</v>
      </c>
      <c r="B23" s="99" t="s">
        <v>21</v>
      </c>
      <c r="C23" s="97">
        <v>41298</v>
      </c>
      <c r="D23" s="97">
        <v>44713</v>
      </c>
      <c r="E23" s="97">
        <v>44134</v>
      </c>
      <c r="F23" s="97"/>
      <c r="G23" s="97"/>
      <c r="H23" s="97"/>
      <c r="I23" s="100">
        <f t="shared" si="0"/>
        <v>1.0678118856797217E-2</v>
      </c>
      <c r="J23" s="100">
        <f t="shared" si="1"/>
        <v>6.8671606373189989E-2</v>
      </c>
      <c r="K23" s="97">
        <f t="shared" si="2"/>
        <v>2836</v>
      </c>
      <c r="L23" s="101">
        <f t="shared" si="4"/>
        <v>9.3894226630733477E-3</v>
      </c>
      <c r="M23" s="98">
        <f t="shared" si="3"/>
        <v>-579</v>
      </c>
      <c r="N23" s="98">
        <f t="shared" si="5"/>
        <v>0</v>
      </c>
    </row>
    <row r="24" spans="1:14">
      <c r="A24" s="102">
        <v>23</v>
      </c>
      <c r="B24" s="99" t="s">
        <v>22</v>
      </c>
      <c r="C24" s="97">
        <v>28490</v>
      </c>
      <c r="D24" s="97">
        <v>30261</v>
      </c>
      <c r="E24" s="97">
        <v>29815</v>
      </c>
      <c r="F24" s="97"/>
      <c r="G24" s="97"/>
      <c r="H24" s="97"/>
      <c r="I24" s="100">
        <f t="shared" si="0"/>
        <v>7.2136700438530169E-3</v>
      </c>
      <c r="J24" s="100">
        <f t="shared" si="1"/>
        <v>4.6507546507546509E-2</v>
      </c>
      <c r="K24" s="97">
        <f t="shared" si="2"/>
        <v>1325</v>
      </c>
      <c r="L24" s="101">
        <f t="shared" si="4"/>
        <v>4.386807132782858E-3</v>
      </c>
      <c r="M24" s="98">
        <f t="shared" si="3"/>
        <v>-446</v>
      </c>
      <c r="N24" s="98">
        <f t="shared" si="5"/>
        <v>0</v>
      </c>
    </row>
    <row r="25" spans="1:14">
      <c r="A25" s="102">
        <v>24</v>
      </c>
      <c r="B25" s="99" t="s">
        <v>23</v>
      </c>
      <c r="C25" s="97">
        <v>11155</v>
      </c>
      <c r="D25" s="97">
        <v>12186</v>
      </c>
      <c r="E25" s="97">
        <v>12003</v>
      </c>
      <c r="F25" s="97"/>
      <c r="G25" s="97"/>
      <c r="H25" s="97"/>
      <c r="I25" s="100">
        <f t="shared" si="0"/>
        <v>2.9040979888099198E-3</v>
      </c>
      <c r="J25" s="100">
        <f t="shared" si="1"/>
        <v>7.6019722097714029E-2</v>
      </c>
      <c r="K25" s="97">
        <f t="shared" si="2"/>
        <v>848</v>
      </c>
      <c r="L25" s="101">
        <f t="shared" si="4"/>
        <v>2.8075565649810291E-3</v>
      </c>
      <c r="M25" s="98">
        <f t="shared" si="3"/>
        <v>-183</v>
      </c>
      <c r="N25" s="98">
        <f t="shared" si="5"/>
        <v>0</v>
      </c>
    </row>
    <row r="26" spans="1:14">
      <c r="A26" s="102">
        <v>25</v>
      </c>
      <c r="B26" s="99" t="s">
        <v>24</v>
      </c>
      <c r="C26" s="97">
        <v>54260</v>
      </c>
      <c r="D26" s="97">
        <v>57822</v>
      </c>
      <c r="E26" s="97">
        <v>56871</v>
      </c>
      <c r="F26" s="97"/>
      <c r="G26" s="97"/>
      <c r="H26" s="97"/>
      <c r="I26" s="100">
        <f t="shared" si="0"/>
        <v>1.3759806441856948E-2</v>
      </c>
      <c r="J26" s="100">
        <f t="shared" si="1"/>
        <v>4.812016218208625E-2</v>
      </c>
      <c r="K26" s="97">
        <f t="shared" si="2"/>
        <v>2611</v>
      </c>
      <c r="L26" s="101">
        <f t="shared" si="4"/>
        <v>8.6444931499592773E-3</v>
      </c>
      <c r="M26" s="98">
        <f t="shared" si="3"/>
        <v>-951</v>
      </c>
      <c r="N26" s="98">
        <f t="shared" si="5"/>
        <v>0</v>
      </c>
    </row>
    <row r="27" spans="1:14">
      <c r="A27" s="102">
        <v>26</v>
      </c>
      <c r="B27" s="99" t="s">
        <v>25</v>
      </c>
      <c r="C27" s="97">
        <v>10932</v>
      </c>
      <c r="D27" s="97">
        <v>12054</v>
      </c>
      <c r="E27" s="97">
        <v>11928</v>
      </c>
      <c r="F27" s="97"/>
      <c r="G27" s="97"/>
      <c r="H27" s="97"/>
      <c r="I27" s="100">
        <f t="shared" si="0"/>
        <v>2.8859519128988358E-3</v>
      </c>
      <c r="J27" s="100">
        <f t="shared" si="1"/>
        <v>9.110867178924259E-2</v>
      </c>
      <c r="K27" s="97">
        <f t="shared" si="2"/>
        <v>996</v>
      </c>
      <c r="L27" s="101">
        <f t="shared" si="4"/>
        <v>3.2975546447182843E-3</v>
      </c>
      <c r="M27" s="98">
        <f t="shared" si="3"/>
        <v>-126</v>
      </c>
      <c r="N27" s="98">
        <f t="shared" si="5"/>
        <v>0</v>
      </c>
    </row>
    <row r="28" spans="1:14">
      <c r="A28" s="102">
        <v>27</v>
      </c>
      <c r="B28" s="99" t="s">
        <v>26</v>
      </c>
      <c r="C28" s="97">
        <v>30220</v>
      </c>
      <c r="D28" s="97">
        <v>34108</v>
      </c>
      <c r="E28" s="97">
        <v>33899</v>
      </c>
      <c r="F28" s="97"/>
      <c r="G28" s="97"/>
      <c r="H28" s="97"/>
      <c r="I28" s="100">
        <f t="shared" si="0"/>
        <v>8.2017843641312566E-3</v>
      </c>
      <c r="J28" s="100">
        <f t="shared" si="1"/>
        <v>0.12174056915949702</v>
      </c>
      <c r="K28" s="97">
        <f t="shared" si="2"/>
        <v>3679</v>
      </c>
      <c r="L28" s="101">
        <f t="shared" si="4"/>
        <v>1.2180425238874065E-2</v>
      </c>
      <c r="M28" s="98">
        <f t="shared" si="3"/>
        <v>-209</v>
      </c>
      <c r="N28" s="98">
        <f t="shared" si="5"/>
        <v>0</v>
      </c>
    </row>
    <row r="29" spans="1:14">
      <c r="A29" s="102">
        <v>28</v>
      </c>
      <c r="B29" s="99" t="s">
        <v>27</v>
      </c>
      <c r="C29" s="97">
        <v>20213</v>
      </c>
      <c r="D29" s="97">
        <v>22839</v>
      </c>
      <c r="E29" s="97">
        <v>22725</v>
      </c>
      <c r="F29" s="97"/>
      <c r="G29" s="97"/>
      <c r="H29" s="97"/>
      <c r="I29" s="100">
        <f t="shared" si="0"/>
        <v>5.4982610010585213E-3</v>
      </c>
      <c r="J29" s="100">
        <f t="shared" si="1"/>
        <v>0.12427645574630189</v>
      </c>
      <c r="K29" s="97">
        <f t="shared" si="2"/>
        <v>2512</v>
      </c>
      <c r="L29" s="101">
        <f t="shared" si="4"/>
        <v>8.316724164189087E-3</v>
      </c>
      <c r="M29" s="98">
        <f t="shared" si="3"/>
        <v>-114</v>
      </c>
      <c r="N29" s="98">
        <f t="shared" si="5"/>
        <v>0</v>
      </c>
    </row>
    <row r="30" spans="1:14">
      <c r="A30" s="102">
        <v>29</v>
      </c>
      <c r="B30" s="99" t="s">
        <v>28</v>
      </c>
      <c r="C30" s="97">
        <v>33072</v>
      </c>
      <c r="D30" s="97">
        <v>34953</v>
      </c>
      <c r="E30" s="97">
        <v>34539</v>
      </c>
      <c r="F30" s="97"/>
      <c r="G30" s="97"/>
      <c r="H30" s="97"/>
      <c r="I30" s="100">
        <f t="shared" si="0"/>
        <v>8.3566308785725085E-3</v>
      </c>
      <c r="J30" s="100">
        <f t="shared" si="1"/>
        <v>4.4357764876632802E-2</v>
      </c>
      <c r="K30" s="97">
        <f t="shared" si="2"/>
        <v>1467</v>
      </c>
      <c r="L30" s="101">
        <f t="shared" si="4"/>
        <v>4.8569404255037378E-3</v>
      </c>
      <c r="M30" s="98">
        <f t="shared" si="3"/>
        <v>-414</v>
      </c>
      <c r="N30" s="98">
        <f t="shared" si="5"/>
        <v>0</v>
      </c>
    </row>
    <row r="31" spans="1:14">
      <c r="A31" s="102">
        <v>30</v>
      </c>
      <c r="B31" s="99" t="s">
        <v>29</v>
      </c>
      <c r="C31" s="97">
        <v>3371</v>
      </c>
      <c r="D31" s="97">
        <v>3852</v>
      </c>
      <c r="E31" s="97">
        <v>3855</v>
      </c>
      <c r="F31" s="97"/>
      <c r="G31" s="97"/>
      <c r="H31" s="97"/>
      <c r="I31" s="100">
        <f t="shared" si="0"/>
        <v>9.3270830182972937E-4</v>
      </c>
      <c r="J31" s="100">
        <f t="shared" si="1"/>
        <v>0.14357757342035005</v>
      </c>
      <c r="K31" s="97">
        <f t="shared" si="2"/>
        <v>484</v>
      </c>
      <c r="L31" s="101">
        <f t="shared" si="4"/>
        <v>1.6024261526542667E-3</v>
      </c>
      <c r="M31" s="98">
        <f t="shared" si="3"/>
        <v>3</v>
      </c>
      <c r="N31" s="98">
        <f t="shared" si="5"/>
        <v>0</v>
      </c>
    </row>
    <row r="32" spans="1:14">
      <c r="A32" s="102">
        <v>31</v>
      </c>
      <c r="B32" s="99" t="s">
        <v>30</v>
      </c>
      <c r="C32" s="97">
        <v>22140</v>
      </c>
      <c r="D32" s="97">
        <v>22867</v>
      </c>
      <c r="E32" s="97">
        <v>22400</v>
      </c>
      <c r="F32" s="97"/>
      <c r="G32" s="97"/>
      <c r="H32" s="97"/>
      <c r="I32" s="100">
        <f t="shared" si="0"/>
        <v>5.4196280054438226E-3</v>
      </c>
      <c r="J32" s="100">
        <f t="shared" si="1"/>
        <v>1.1743450767841012E-2</v>
      </c>
      <c r="K32" s="97">
        <f t="shared" si="2"/>
        <v>260</v>
      </c>
      <c r="L32" s="101">
        <f t="shared" si="4"/>
        <v>8.6080743737625891E-4</v>
      </c>
      <c r="M32" s="98">
        <f t="shared" si="3"/>
        <v>-467</v>
      </c>
      <c r="N32" s="98">
        <f t="shared" si="5"/>
        <v>0</v>
      </c>
    </row>
    <row r="33" spans="1:14">
      <c r="A33" s="102">
        <v>32</v>
      </c>
      <c r="B33" s="99" t="s">
        <v>31</v>
      </c>
      <c r="C33" s="97">
        <v>16319</v>
      </c>
      <c r="D33" s="97">
        <v>17646</v>
      </c>
      <c r="E33" s="97">
        <v>17297</v>
      </c>
      <c r="F33" s="97"/>
      <c r="G33" s="97"/>
      <c r="H33" s="97"/>
      <c r="I33" s="100">
        <f t="shared" si="0"/>
        <v>4.1849690004536521E-3</v>
      </c>
      <c r="J33" s="100">
        <f t="shared" si="1"/>
        <v>5.9930142778356517E-2</v>
      </c>
      <c r="K33" s="97">
        <f t="shared" si="2"/>
        <v>978</v>
      </c>
      <c r="L33" s="101">
        <f t="shared" si="4"/>
        <v>3.2379602836691587E-3</v>
      </c>
      <c r="M33" s="98">
        <f t="shared" si="3"/>
        <v>-349</v>
      </c>
      <c r="N33" s="98">
        <f t="shared" si="5"/>
        <v>0</v>
      </c>
    </row>
    <row r="34" spans="1:14">
      <c r="A34" s="102">
        <v>33</v>
      </c>
      <c r="B34" s="99" t="s">
        <v>32</v>
      </c>
      <c r="C34" s="97">
        <v>18598</v>
      </c>
      <c r="D34" s="97">
        <v>18403</v>
      </c>
      <c r="E34" s="97">
        <v>17930</v>
      </c>
      <c r="F34" s="97"/>
      <c r="G34" s="97"/>
      <c r="H34" s="97"/>
      <c r="I34" s="100">
        <f t="shared" si="0"/>
        <v>4.338121881143203E-3</v>
      </c>
      <c r="J34" s="100">
        <f t="shared" si="1"/>
        <v>-3.5917840628024521E-2</v>
      </c>
      <c r="K34" s="97">
        <f t="shared" si="2"/>
        <v>-668</v>
      </c>
      <c r="L34" s="101">
        <f t="shared" si="4"/>
        <v>-2.2116129544897728E-3</v>
      </c>
      <c r="M34" s="98">
        <f t="shared" si="3"/>
        <v>-473</v>
      </c>
      <c r="N34" s="98">
        <f t="shared" si="5"/>
        <v>0</v>
      </c>
    </row>
    <row r="35" spans="1:14">
      <c r="A35" s="102">
        <v>35</v>
      </c>
      <c r="B35" s="99" t="s">
        <v>33</v>
      </c>
      <c r="C35" s="97">
        <v>9296</v>
      </c>
      <c r="D35" s="97">
        <v>8681</v>
      </c>
      <c r="E35" s="97">
        <v>8489</v>
      </c>
      <c r="F35" s="97"/>
      <c r="G35" s="97"/>
      <c r="H35" s="97"/>
      <c r="I35" s="100">
        <f t="shared" si="0"/>
        <v>2.0538938454559203E-3</v>
      </c>
      <c r="J35" s="100">
        <f t="shared" si="1"/>
        <v>-8.6811531841652329E-2</v>
      </c>
      <c r="K35" s="97">
        <f t="shared" si="2"/>
        <v>-807</v>
      </c>
      <c r="L35" s="101">
        <f t="shared" si="4"/>
        <v>-2.6718138537024654E-3</v>
      </c>
      <c r="M35" s="98">
        <f t="shared" si="3"/>
        <v>-192</v>
      </c>
      <c r="N35" s="98">
        <f t="shared" si="5"/>
        <v>0</v>
      </c>
    </row>
    <row r="36" spans="1:14">
      <c r="A36" s="102">
        <v>36</v>
      </c>
      <c r="B36" s="99" t="s">
        <v>34</v>
      </c>
      <c r="C36" s="97">
        <v>1585</v>
      </c>
      <c r="D36" s="97">
        <v>1242</v>
      </c>
      <c r="E36" s="97">
        <v>1243</v>
      </c>
      <c r="F36" s="97"/>
      <c r="G36" s="97"/>
      <c r="H36" s="97"/>
      <c r="I36" s="100">
        <f t="shared" si="0"/>
        <v>3.0074096476636925E-4</v>
      </c>
      <c r="J36" s="100">
        <f t="shared" si="1"/>
        <v>-0.21577287066246056</v>
      </c>
      <c r="K36" s="97">
        <f t="shared" si="2"/>
        <v>-342</v>
      </c>
      <c r="L36" s="101">
        <f t="shared" si="4"/>
        <v>-1.1322928599333867E-3</v>
      </c>
      <c r="M36" s="98">
        <f t="shared" si="3"/>
        <v>1</v>
      </c>
      <c r="N36" s="98">
        <f t="shared" si="5"/>
        <v>0</v>
      </c>
    </row>
    <row r="37" spans="1:14">
      <c r="A37" s="102">
        <v>37</v>
      </c>
      <c r="B37" s="99" t="s">
        <v>35</v>
      </c>
      <c r="C37" s="97">
        <v>1052</v>
      </c>
      <c r="D37" s="97">
        <v>852</v>
      </c>
      <c r="E37" s="97">
        <v>859</v>
      </c>
      <c r="F37" s="97"/>
      <c r="G37" s="97"/>
      <c r="H37" s="97"/>
      <c r="I37" s="100">
        <f t="shared" si="0"/>
        <v>2.0783305610161802E-4</v>
      </c>
      <c r="J37" s="100">
        <f t="shared" si="1"/>
        <v>-0.18346007604562736</v>
      </c>
      <c r="K37" s="97">
        <f t="shared" si="2"/>
        <v>-193</v>
      </c>
      <c r="L37" s="101">
        <f t="shared" si="4"/>
        <v>-6.3898398236006914E-4</v>
      </c>
      <c r="M37" s="98">
        <f t="shared" si="3"/>
        <v>7</v>
      </c>
      <c r="N37" s="98">
        <f t="shared" si="5"/>
        <v>0</v>
      </c>
    </row>
    <row r="38" spans="1:14">
      <c r="A38" s="102">
        <v>38</v>
      </c>
      <c r="B38" s="99" t="s">
        <v>36</v>
      </c>
      <c r="C38" s="97">
        <v>9233</v>
      </c>
      <c r="D38" s="97">
        <v>7815</v>
      </c>
      <c r="E38" s="97">
        <v>8157</v>
      </c>
      <c r="F38" s="97"/>
      <c r="G38" s="97"/>
      <c r="H38" s="97"/>
      <c r="I38" s="100">
        <f t="shared" si="0"/>
        <v>1.9735672160895207E-3</v>
      </c>
      <c r="J38" s="100">
        <f t="shared" si="1"/>
        <v>-0.11653850319506119</v>
      </c>
      <c r="K38" s="97">
        <f t="shared" si="2"/>
        <v>-1076</v>
      </c>
      <c r="L38" s="101">
        <f t="shared" si="4"/>
        <v>-3.5624184716032872E-3</v>
      </c>
      <c r="M38" s="98">
        <f t="shared" si="3"/>
        <v>342</v>
      </c>
      <c r="N38" s="98">
        <f t="shared" si="5"/>
        <v>0</v>
      </c>
    </row>
    <row r="39" spans="1:14">
      <c r="A39" s="102">
        <v>39</v>
      </c>
      <c r="B39" s="99" t="s">
        <v>37</v>
      </c>
      <c r="C39" s="97">
        <v>226</v>
      </c>
      <c r="D39" s="97">
        <v>191</v>
      </c>
      <c r="E39" s="97">
        <v>179</v>
      </c>
      <c r="F39" s="97"/>
      <c r="G39" s="97"/>
      <c r="H39" s="97"/>
      <c r="I39" s="100">
        <f t="shared" si="0"/>
        <v>4.3308634507787694E-5</v>
      </c>
      <c r="J39" s="100">
        <f t="shared" si="1"/>
        <v>-0.20796460176991149</v>
      </c>
      <c r="K39" s="97">
        <f t="shared" si="2"/>
        <v>-47</v>
      </c>
      <c r="L39" s="101">
        <f t="shared" si="4"/>
        <v>-1.5560749829493913E-4</v>
      </c>
      <c r="M39" s="98">
        <f t="shared" si="3"/>
        <v>-12</v>
      </c>
      <c r="N39" s="98">
        <f t="shared" si="5"/>
        <v>0</v>
      </c>
    </row>
    <row r="40" spans="1:14">
      <c r="A40" s="102">
        <v>41</v>
      </c>
      <c r="B40" s="99" t="s">
        <v>38</v>
      </c>
      <c r="C40" s="97">
        <v>46513</v>
      </c>
      <c r="D40" s="97">
        <v>52518</v>
      </c>
      <c r="E40" s="97">
        <v>51033</v>
      </c>
      <c r="F40" s="97"/>
      <c r="G40" s="97"/>
      <c r="H40" s="97"/>
      <c r="I40" s="100">
        <f t="shared" si="0"/>
        <v>1.2347315892938152E-2</v>
      </c>
      <c r="J40" s="100">
        <f t="shared" si="1"/>
        <v>9.7177133274568395E-2</v>
      </c>
      <c r="K40" s="97">
        <f t="shared" si="2"/>
        <v>4520</v>
      </c>
      <c r="L40" s="101">
        <f t="shared" si="4"/>
        <v>1.4964806219002655E-2</v>
      </c>
      <c r="M40" s="98">
        <f t="shared" si="3"/>
        <v>-1485</v>
      </c>
      <c r="N40" s="98">
        <f t="shared" si="5"/>
        <v>0</v>
      </c>
    </row>
    <row r="41" spans="1:14">
      <c r="A41" s="102">
        <v>42</v>
      </c>
      <c r="B41" s="99" t="s">
        <v>39</v>
      </c>
      <c r="C41" s="97">
        <v>22874</v>
      </c>
      <c r="D41" s="97">
        <v>21596</v>
      </c>
      <c r="E41" s="97">
        <v>21881</v>
      </c>
      <c r="F41" s="97"/>
      <c r="G41" s="97"/>
      <c r="H41" s="97"/>
      <c r="I41" s="100">
        <f t="shared" si="0"/>
        <v>5.2940571601391203E-3</v>
      </c>
      <c r="J41" s="100">
        <f t="shared" si="1"/>
        <v>-4.341173384628836E-2</v>
      </c>
      <c r="K41" s="97">
        <f t="shared" si="2"/>
        <v>-993</v>
      </c>
      <c r="L41" s="101">
        <f t="shared" si="4"/>
        <v>-3.2876222512100966E-3</v>
      </c>
      <c r="M41" s="98">
        <f t="shared" si="3"/>
        <v>285</v>
      </c>
      <c r="N41" s="98">
        <f t="shared" si="5"/>
        <v>0</v>
      </c>
    </row>
    <row r="42" spans="1:14">
      <c r="A42" s="102">
        <v>43</v>
      </c>
      <c r="B42" s="99" t="s">
        <v>40</v>
      </c>
      <c r="C42" s="97">
        <v>38613</v>
      </c>
      <c r="D42" s="97">
        <v>37952</v>
      </c>
      <c r="E42" s="97">
        <v>37495</v>
      </c>
      <c r="F42" s="97"/>
      <c r="G42" s="97"/>
      <c r="H42" s="97"/>
      <c r="I42" s="100">
        <f t="shared" si="0"/>
        <v>9.0718282171480414E-3</v>
      </c>
      <c r="J42" s="100">
        <f t="shared" si="1"/>
        <v>-2.8953979229793075E-2</v>
      </c>
      <c r="K42" s="97">
        <f t="shared" si="2"/>
        <v>-1118</v>
      </c>
      <c r="L42" s="101">
        <f t="shared" si="4"/>
        <v>-3.7014719807179136E-3</v>
      </c>
      <c r="M42" s="98">
        <f t="shared" si="3"/>
        <v>-457</v>
      </c>
      <c r="N42" s="98">
        <f t="shared" si="5"/>
        <v>0</v>
      </c>
    </row>
    <row r="43" spans="1:14">
      <c r="A43" s="102">
        <v>45</v>
      </c>
      <c r="B43" s="99" t="s">
        <v>41</v>
      </c>
      <c r="C43" s="97">
        <v>35587</v>
      </c>
      <c r="D43" s="97">
        <v>38007</v>
      </c>
      <c r="E43" s="97">
        <v>37269</v>
      </c>
      <c r="F43" s="97"/>
      <c r="G43" s="97"/>
      <c r="H43" s="97"/>
      <c r="I43" s="100">
        <f t="shared" si="0"/>
        <v>9.0171480417359749E-3</v>
      </c>
      <c r="J43" s="100">
        <f t="shared" si="1"/>
        <v>4.726445050158766E-2</v>
      </c>
      <c r="K43" s="97">
        <f t="shared" si="2"/>
        <v>1682</v>
      </c>
      <c r="L43" s="101">
        <f t="shared" si="4"/>
        <v>5.568761960257183E-3</v>
      </c>
      <c r="M43" s="98">
        <f t="shared" si="3"/>
        <v>-738</v>
      </c>
      <c r="N43" s="98">
        <f t="shared" si="5"/>
        <v>0</v>
      </c>
    </row>
    <row r="44" spans="1:14">
      <c r="A44" s="102">
        <v>46</v>
      </c>
      <c r="B44" s="99" t="s">
        <v>42</v>
      </c>
      <c r="C44" s="97">
        <v>197021</v>
      </c>
      <c r="D44" s="97">
        <v>210227</v>
      </c>
      <c r="E44" s="97">
        <v>205984</v>
      </c>
      <c r="F44" s="97"/>
      <c r="G44" s="97"/>
      <c r="H44" s="97"/>
      <c r="I44" s="100">
        <f t="shared" si="0"/>
        <v>4.9837350672916982E-2</v>
      </c>
      <c r="J44" s="100">
        <f t="shared" si="1"/>
        <v>4.5492612462630887E-2</v>
      </c>
      <c r="K44" s="97">
        <f t="shared" si="2"/>
        <v>8963</v>
      </c>
      <c r="L44" s="101">
        <f t="shared" si="4"/>
        <v>2.9674681004628497E-2</v>
      </c>
      <c r="M44" s="98">
        <f t="shared" si="3"/>
        <v>-4243</v>
      </c>
      <c r="N44" s="98">
        <f t="shared" si="5"/>
        <v>0</v>
      </c>
    </row>
    <row r="45" spans="1:14">
      <c r="A45" s="102">
        <v>47</v>
      </c>
      <c r="B45" s="99" t="s">
        <v>43</v>
      </c>
      <c r="C45" s="97">
        <v>493110</v>
      </c>
      <c r="D45" s="97">
        <v>523280</v>
      </c>
      <c r="E45" s="97">
        <v>525398</v>
      </c>
      <c r="F45" s="97"/>
      <c r="G45" s="97"/>
      <c r="H45" s="97"/>
      <c r="I45" s="100">
        <f t="shared" si="0"/>
        <v>0.12711882655375775</v>
      </c>
      <c r="J45" s="100">
        <f t="shared" si="1"/>
        <v>6.5478290847883841E-2</v>
      </c>
      <c r="K45" s="97">
        <f t="shared" si="2"/>
        <v>32288</v>
      </c>
      <c r="L45" s="101">
        <f t="shared" si="4"/>
        <v>0.10689904053078711</v>
      </c>
      <c r="M45" s="98">
        <f t="shared" si="3"/>
        <v>2118</v>
      </c>
      <c r="N45" s="98">
        <f t="shared" si="5"/>
        <v>0</v>
      </c>
    </row>
    <row r="46" spans="1:14">
      <c r="A46" s="102">
        <v>49</v>
      </c>
      <c r="B46" s="99" t="s">
        <v>44</v>
      </c>
      <c r="C46" s="97">
        <v>55052</v>
      </c>
      <c r="D46" s="97">
        <v>54938</v>
      </c>
      <c r="E46" s="97">
        <v>55623</v>
      </c>
      <c r="F46" s="97"/>
      <c r="G46" s="97"/>
      <c r="H46" s="97"/>
      <c r="I46" s="100">
        <f t="shared" si="0"/>
        <v>1.3457855738696506E-2</v>
      </c>
      <c r="J46" s="100">
        <f t="shared" si="1"/>
        <v>1.0372011916006684E-2</v>
      </c>
      <c r="K46" s="97">
        <f t="shared" si="2"/>
        <v>571</v>
      </c>
      <c r="L46" s="101">
        <f t="shared" si="4"/>
        <v>1.890465564391707E-3</v>
      </c>
      <c r="M46" s="98">
        <f t="shared" si="3"/>
        <v>685</v>
      </c>
      <c r="N46" s="98">
        <f t="shared" si="5"/>
        <v>0</v>
      </c>
    </row>
    <row r="47" spans="1:14">
      <c r="A47" s="102">
        <v>50</v>
      </c>
      <c r="B47" s="99" t="s">
        <v>45</v>
      </c>
      <c r="C47" s="97">
        <v>1300</v>
      </c>
      <c r="D47" s="97">
        <v>1301</v>
      </c>
      <c r="E47" s="97">
        <v>1392</v>
      </c>
      <c r="F47" s="97"/>
      <c r="G47" s="97"/>
      <c r="H47" s="97"/>
      <c r="I47" s="100">
        <f t="shared" si="0"/>
        <v>3.3679116890972325E-4</v>
      </c>
      <c r="J47" s="100">
        <f t="shared" si="1"/>
        <v>7.0769230769230765E-2</v>
      </c>
      <c r="K47" s="97">
        <f t="shared" si="2"/>
        <v>92</v>
      </c>
      <c r="L47" s="101">
        <f t="shared" si="4"/>
        <v>3.0459340091775318E-4</v>
      </c>
      <c r="M47" s="98">
        <f t="shared" si="3"/>
        <v>91</v>
      </c>
      <c r="N47" s="98">
        <f t="shared" si="5"/>
        <v>0</v>
      </c>
    </row>
    <row r="48" spans="1:14">
      <c r="A48" s="102">
        <v>51</v>
      </c>
      <c r="B48" s="99" t="s">
        <v>46</v>
      </c>
      <c r="C48" s="97">
        <v>11544</v>
      </c>
      <c r="D48" s="97">
        <v>11801</v>
      </c>
      <c r="E48" s="97">
        <v>11863</v>
      </c>
      <c r="F48" s="97"/>
      <c r="G48" s="97"/>
      <c r="H48" s="97"/>
      <c r="I48" s="100">
        <f t="shared" si="0"/>
        <v>2.870225313775896E-3</v>
      </c>
      <c r="J48" s="100">
        <f t="shared" si="1"/>
        <v>2.7633402633402634E-2</v>
      </c>
      <c r="K48" s="97">
        <f t="shared" si="2"/>
        <v>319</v>
      </c>
      <c r="L48" s="101">
        <f t="shared" si="4"/>
        <v>1.0561445097039485E-3</v>
      </c>
      <c r="M48" s="98">
        <f t="shared" si="3"/>
        <v>62</v>
      </c>
      <c r="N48" s="98">
        <f t="shared" si="5"/>
        <v>0</v>
      </c>
    </row>
    <row r="49" spans="1:14">
      <c r="A49" s="102">
        <v>52</v>
      </c>
      <c r="B49" s="99" t="s">
        <v>47</v>
      </c>
      <c r="C49" s="97">
        <v>45861</v>
      </c>
      <c r="D49" s="97">
        <v>48407</v>
      </c>
      <c r="E49" s="97">
        <v>47936</v>
      </c>
      <c r="F49" s="97"/>
      <c r="G49" s="97"/>
      <c r="H49" s="97"/>
      <c r="I49" s="100">
        <f t="shared" si="0"/>
        <v>1.1598003931649781E-2</v>
      </c>
      <c r="J49" s="100">
        <f t="shared" si="1"/>
        <v>4.5245415494646869E-2</v>
      </c>
      <c r="K49" s="97">
        <f t="shared" si="2"/>
        <v>2075</v>
      </c>
      <c r="L49" s="101">
        <f t="shared" si="4"/>
        <v>6.8699055098297591E-3</v>
      </c>
      <c r="M49" s="98">
        <f t="shared" si="3"/>
        <v>-471</v>
      </c>
      <c r="N49" s="98">
        <f t="shared" si="5"/>
        <v>0</v>
      </c>
    </row>
    <row r="50" spans="1:14">
      <c r="A50" s="102">
        <v>53</v>
      </c>
      <c r="B50" s="99" t="s">
        <v>48</v>
      </c>
      <c r="C50" s="97">
        <v>8374</v>
      </c>
      <c r="D50" s="97">
        <v>9584</v>
      </c>
      <c r="E50" s="97">
        <v>9535</v>
      </c>
      <c r="F50" s="97"/>
      <c r="G50" s="97"/>
      <c r="H50" s="97"/>
      <c r="I50" s="100">
        <f t="shared" si="0"/>
        <v>2.3069711174958417E-3</v>
      </c>
      <c r="J50" s="100">
        <f t="shared" si="1"/>
        <v>0.13864342010986386</v>
      </c>
      <c r="K50" s="97">
        <f t="shared" si="2"/>
        <v>1161</v>
      </c>
      <c r="L50" s="101">
        <f t="shared" si="4"/>
        <v>3.8438362876686023E-3</v>
      </c>
      <c r="M50" s="98">
        <f t="shared" si="3"/>
        <v>-49</v>
      </c>
      <c r="N50" s="98">
        <f t="shared" si="5"/>
        <v>0</v>
      </c>
    </row>
    <row r="51" spans="1:14">
      <c r="A51" s="102">
        <v>55</v>
      </c>
      <c r="B51" s="99" t="s">
        <v>49</v>
      </c>
      <c r="C51" s="97">
        <v>109265</v>
      </c>
      <c r="D51" s="97">
        <v>116759</v>
      </c>
      <c r="E51" s="97">
        <v>126734</v>
      </c>
      <c r="F51" s="97"/>
      <c r="G51" s="97"/>
      <c r="H51" s="97"/>
      <c r="I51" s="100">
        <f t="shared" si="0"/>
        <v>3.0662997126871313E-2</v>
      </c>
      <c r="J51" s="100">
        <f t="shared" si="1"/>
        <v>0.15987736237587516</v>
      </c>
      <c r="K51" s="97">
        <f t="shared" si="2"/>
        <v>17469</v>
      </c>
      <c r="L51" s="101">
        <f t="shared" si="4"/>
        <v>5.7836327398176415E-2</v>
      </c>
      <c r="M51" s="98">
        <f t="shared" si="3"/>
        <v>9975</v>
      </c>
      <c r="N51" s="98">
        <f t="shared" si="5"/>
        <v>0</v>
      </c>
    </row>
    <row r="52" spans="1:14">
      <c r="A52" s="102">
        <v>56</v>
      </c>
      <c r="B52" s="99" t="s">
        <v>50</v>
      </c>
      <c r="C52" s="97">
        <v>187421</v>
      </c>
      <c r="D52" s="97">
        <v>211743</v>
      </c>
      <c r="E52" s="97">
        <v>205358</v>
      </c>
      <c r="F52" s="97"/>
      <c r="G52" s="97"/>
      <c r="H52" s="97"/>
      <c r="I52" s="100">
        <f t="shared" si="0"/>
        <v>4.968589142597913E-2</v>
      </c>
      <c r="J52" s="100">
        <f t="shared" si="1"/>
        <v>9.5704323421601636E-2</v>
      </c>
      <c r="K52" s="97">
        <f t="shared" si="2"/>
        <v>17937</v>
      </c>
      <c r="L52" s="101">
        <f t="shared" si="4"/>
        <v>5.938578078545368E-2</v>
      </c>
      <c r="M52" s="98">
        <f t="shared" si="3"/>
        <v>-6385</v>
      </c>
      <c r="N52" s="98">
        <f t="shared" si="5"/>
        <v>0</v>
      </c>
    </row>
    <row r="53" spans="1:14">
      <c r="A53" s="102">
        <v>58</v>
      </c>
      <c r="B53" s="99" t="s">
        <v>51</v>
      </c>
      <c r="C53" s="97">
        <v>7618</v>
      </c>
      <c r="D53" s="97">
        <v>9335</v>
      </c>
      <c r="E53" s="97">
        <v>9098</v>
      </c>
      <c r="F53" s="97"/>
      <c r="G53" s="97"/>
      <c r="H53" s="97"/>
      <c r="I53" s="100">
        <f t="shared" si="0"/>
        <v>2.2012399818539239E-3</v>
      </c>
      <c r="J53" s="100">
        <f t="shared" si="1"/>
        <v>0.19427671304804411</v>
      </c>
      <c r="K53" s="97">
        <f t="shared" si="2"/>
        <v>1480</v>
      </c>
      <c r="L53" s="101">
        <f t="shared" si="4"/>
        <v>4.8999807973725508E-3</v>
      </c>
      <c r="M53" s="98">
        <f t="shared" si="3"/>
        <v>-237</v>
      </c>
      <c r="N53" s="98">
        <f t="shared" si="5"/>
        <v>0</v>
      </c>
    </row>
    <row r="54" spans="1:14">
      <c r="A54" s="102">
        <v>59</v>
      </c>
      <c r="B54" s="99" t="s">
        <v>52</v>
      </c>
      <c r="C54" s="97">
        <v>5757</v>
      </c>
      <c r="D54" s="97">
        <v>5625</v>
      </c>
      <c r="E54" s="97">
        <v>5494</v>
      </c>
      <c r="F54" s="97"/>
      <c r="G54" s="97"/>
      <c r="H54" s="97"/>
      <c r="I54" s="100">
        <f t="shared" si="0"/>
        <v>1.3292605474066234E-3</v>
      </c>
      <c r="J54" s="100">
        <f t="shared" si="1"/>
        <v>-4.5683515719993052E-2</v>
      </c>
      <c r="K54" s="97">
        <f t="shared" si="2"/>
        <v>-263</v>
      </c>
      <c r="L54" s="101">
        <f t="shared" si="4"/>
        <v>-8.7073983088444657E-4</v>
      </c>
      <c r="M54" s="98">
        <f t="shared" si="3"/>
        <v>-131</v>
      </c>
      <c r="N54" s="98">
        <f t="shared" si="5"/>
        <v>0</v>
      </c>
    </row>
    <row r="55" spans="1:14">
      <c r="A55" s="102">
        <v>60</v>
      </c>
      <c r="B55" s="99" t="s">
        <v>53</v>
      </c>
      <c r="C55" s="97">
        <v>2946</v>
      </c>
      <c r="D55" s="97">
        <v>3339</v>
      </c>
      <c r="E55" s="97">
        <v>3120</v>
      </c>
      <c r="F55" s="97"/>
      <c r="G55" s="97"/>
      <c r="H55" s="97"/>
      <c r="I55" s="100">
        <f t="shared" si="0"/>
        <v>7.5487675790110388E-4</v>
      </c>
      <c r="J55" s="100">
        <f t="shared" si="1"/>
        <v>5.9063136456211814E-2</v>
      </c>
      <c r="K55" s="97">
        <f t="shared" si="2"/>
        <v>174</v>
      </c>
      <c r="L55" s="101">
        <f t="shared" si="4"/>
        <v>5.76078823474881E-4</v>
      </c>
      <c r="M55" s="98">
        <f t="shared" si="3"/>
        <v>-219</v>
      </c>
      <c r="N55" s="98">
        <f t="shared" si="5"/>
        <v>0</v>
      </c>
    </row>
    <row r="56" spans="1:14">
      <c r="A56" s="102">
        <v>61</v>
      </c>
      <c r="B56" s="99" t="s">
        <v>54</v>
      </c>
      <c r="C56" s="97">
        <v>7759</v>
      </c>
      <c r="D56" s="97">
        <v>7968</v>
      </c>
      <c r="E56" s="97">
        <v>7816</v>
      </c>
      <c r="F56" s="97"/>
      <c r="G56" s="97"/>
      <c r="H56" s="97"/>
      <c r="I56" s="100">
        <f t="shared" si="0"/>
        <v>1.891063057613791E-3</v>
      </c>
      <c r="J56" s="100">
        <f t="shared" si="1"/>
        <v>7.3463075138548786E-3</v>
      </c>
      <c r="K56" s="97">
        <f t="shared" si="2"/>
        <v>57</v>
      </c>
      <c r="L56" s="101">
        <f t="shared" si="4"/>
        <v>1.8871547665556446E-4</v>
      </c>
      <c r="M56" s="98">
        <f t="shared" si="3"/>
        <v>-152</v>
      </c>
      <c r="N56" s="98">
        <f t="shared" si="5"/>
        <v>0</v>
      </c>
    </row>
    <row r="57" spans="1:14">
      <c r="A57" s="102">
        <v>62</v>
      </c>
      <c r="B57" s="99" t="s">
        <v>55</v>
      </c>
      <c r="C57" s="97">
        <v>26653</v>
      </c>
      <c r="D57" s="97">
        <v>25656</v>
      </c>
      <c r="E57" s="97">
        <v>25329</v>
      </c>
      <c r="F57" s="97"/>
      <c r="G57" s="97"/>
      <c r="H57" s="97"/>
      <c r="I57" s="100">
        <f t="shared" si="0"/>
        <v>6.1282927566913654E-3</v>
      </c>
      <c r="J57" s="100">
        <f t="shared" si="1"/>
        <v>-4.9675458672569693E-2</v>
      </c>
      <c r="K57" s="97">
        <f t="shared" si="2"/>
        <v>-1324</v>
      </c>
      <c r="L57" s="101">
        <f t="shared" si="4"/>
        <v>-4.3834963349467957E-3</v>
      </c>
      <c r="M57" s="98">
        <f t="shared" si="3"/>
        <v>-327</v>
      </c>
      <c r="N57" s="98">
        <f t="shared" si="5"/>
        <v>0</v>
      </c>
    </row>
    <row r="58" spans="1:14">
      <c r="A58" s="102">
        <v>63</v>
      </c>
      <c r="B58" s="99" t="s">
        <v>56</v>
      </c>
      <c r="C58" s="97">
        <v>31467</v>
      </c>
      <c r="D58" s="97">
        <v>23642</v>
      </c>
      <c r="E58" s="97">
        <v>23410</v>
      </c>
      <c r="F58" s="97"/>
      <c r="G58" s="97"/>
      <c r="H58" s="97"/>
      <c r="I58" s="100">
        <f t="shared" si="0"/>
        <v>5.6639951610464234E-3</v>
      </c>
      <c r="J58" s="100">
        <f t="shared" si="1"/>
        <v>-0.25604601646169001</v>
      </c>
      <c r="K58" s="97">
        <f t="shared" si="2"/>
        <v>-8057</v>
      </c>
      <c r="L58" s="101">
        <f t="shared" si="4"/>
        <v>-2.6675098165155838E-2</v>
      </c>
      <c r="M58" s="98">
        <f t="shared" si="3"/>
        <v>-232</v>
      </c>
      <c r="N58" s="98">
        <f t="shared" si="5"/>
        <v>0</v>
      </c>
    </row>
    <row r="59" spans="1:14">
      <c r="A59" s="102">
        <v>64</v>
      </c>
      <c r="B59" s="99" t="s">
        <v>57</v>
      </c>
      <c r="C59" s="97">
        <v>39024</v>
      </c>
      <c r="D59" s="97">
        <v>38807</v>
      </c>
      <c r="E59" s="97">
        <v>38218</v>
      </c>
      <c r="F59" s="97"/>
      <c r="G59" s="97"/>
      <c r="H59" s="97"/>
      <c r="I59" s="100">
        <f t="shared" si="0"/>
        <v>9.2467563889308945E-3</v>
      </c>
      <c r="J59" s="100">
        <f t="shared" si="1"/>
        <v>-2.0653956539565397E-2</v>
      </c>
      <c r="K59" s="97">
        <f t="shared" si="2"/>
        <v>-806</v>
      </c>
      <c r="L59" s="101">
        <f t="shared" si="4"/>
        <v>-2.6685030558664027E-3</v>
      </c>
      <c r="M59" s="98">
        <f t="shared" si="3"/>
        <v>-589</v>
      </c>
      <c r="N59" s="98">
        <f t="shared" si="5"/>
        <v>0</v>
      </c>
    </row>
    <row r="60" spans="1:14">
      <c r="A60" s="102">
        <v>65</v>
      </c>
      <c r="B60" s="99" t="s">
        <v>58</v>
      </c>
      <c r="C60" s="97">
        <v>13411</v>
      </c>
      <c r="D60" s="97">
        <v>13194</v>
      </c>
      <c r="E60" s="97">
        <v>13057</v>
      </c>
      <c r="F60" s="97"/>
      <c r="G60" s="97"/>
      <c r="H60" s="97"/>
      <c r="I60" s="100">
        <f t="shared" si="0"/>
        <v>3.1591108422803567E-3</v>
      </c>
      <c r="J60" s="100">
        <f t="shared" si="1"/>
        <v>-2.6396241890985012E-2</v>
      </c>
      <c r="K60" s="97">
        <f t="shared" si="2"/>
        <v>-354</v>
      </c>
      <c r="L60" s="101">
        <f t="shared" si="4"/>
        <v>-1.1720224339661371E-3</v>
      </c>
      <c r="M60" s="98">
        <f t="shared" si="3"/>
        <v>-137</v>
      </c>
      <c r="N60" s="98">
        <f t="shared" si="5"/>
        <v>0</v>
      </c>
    </row>
    <row r="61" spans="1:14">
      <c r="A61" s="102">
        <v>66</v>
      </c>
      <c r="B61" s="99" t="s">
        <v>59</v>
      </c>
      <c r="C61" s="97">
        <v>25382</v>
      </c>
      <c r="D61" s="97">
        <v>25369</v>
      </c>
      <c r="E61" s="97">
        <v>25037</v>
      </c>
      <c r="F61" s="97"/>
      <c r="G61" s="97"/>
      <c r="H61" s="97"/>
      <c r="I61" s="100">
        <f t="shared" si="0"/>
        <v>6.0576440344775441E-3</v>
      </c>
      <c r="J61" s="100">
        <f t="shared" si="1"/>
        <v>-1.3592309510676857E-2</v>
      </c>
      <c r="K61" s="97">
        <f t="shared" si="2"/>
        <v>-345</v>
      </c>
      <c r="L61" s="101">
        <f t="shared" si="4"/>
        <v>-1.1422252534415743E-3</v>
      </c>
      <c r="M61" s="98">
        <f t="shared" si="3"/>
        <v>-332</v>
      </c>
      <c r="N61" s="98">
        <f t="shared" si="5"/>
        <v>0</v>
      </c>
    </row>
    <row r="62" spans="1:14">
      <c r="A62" s="102">
        <v>68</v>
      </c>
      <c r="B62" s="99" t="s">
        <v>60</v>
      </c>
      <c r="C62" s="97">
        <v>30343</v>
      </c>
      <c r="D62" s="97">
        <v>33017</v>
      </c>
      <c r="E62" s="97">
        <v>32950</v>
      </c>
      <c r="F62" s="97"/>
      <c r="G62" s="97"/>
      <c r="H62" s="97"/>
      <c r="I62" s="100">
        <f t="shared" si="0"/>
        <v>7.972176016936337E-3</v>
      </c>
      <c r="J62" s="100">
        <f t="shared" si="1"/>
        <v>8.5917674587219453E-2</v>
      </c>
      <c r="K62" s="97">
        <f t="shared" si="2"/>
        <v>2607</v>
      </c>
      <c r="L62" s="101">
        <f t="shared" si="4"/>
        <v>8.6312499586150265E-3</v>
      </c>
      <c r="M62" s="98">
        <f t="shared" si="3"/>
        <v>-67</v>
      </c>
      <c r="N62" s="98">
        <f t="shared" si="5"/>
        <v>0</v>
      </c>
    </row>
    <row r="63" spans="1:14">
      <c r="A63" s="102">
        <v>69</v>
      </c>
      <c r="B63" s="99" t="s">
        <v>61</v>
      </c>
      <c r="C63" s="97">
        <v>79351</v>
      </c>
      <c r="D63" s="97">
        <v>81075</v>
      </c>
      <c r="E63" s="97">
        <v>79980</v>
      </c>
      <c r="F63" s="97"/>
      <c r="G63" s="97"/>
      <c r="H63" s="97"/>
      <c r="I63" s="100">
        <f t="shared" si="0"/>
        <v>1.9350975351580219E-2</v>
      </c>
      <c r="J63" s="100">
        <f t="shared" si="1"/>
        <v>7.9268062154226153E-3</v>
      </c>
      <c r="K63" s="97">
        <f t="shared" si="2"/>
        <v>629</v>
      </c>
      <c r="L63" s="101">
        <f t="shared" si="4"/>
        <v>2.082491838883334E-3</v>
      </c>
      <c r="M63" s="98">
        <f t="shared" si="3"/>
        <v>-1095</v>
      </c>
      <c r="N63" s="98">
        <f t="shared" si="5"/>
        <v>0</v>
      </c>
    </row>
    <row r="64" spans="1:14">
      <c r="A64" s="102">
        <v>70</v>
      </c>
      <c r="B64" s="99" t="s">
        <v>62</v>
      </c>
      <c r="C64" s="97">
        <v>103231</v>
      </c>
      <c r="D64" s="97">
        <v>89260</v>
      </c>
      <c r="E64" s="97">
        <v>96062</v>
      </c>
      <c r="F64" s="97"/>
      <c r="G64" s="97"/>
      <c r="H64" s="97"/>
      <c r="I64" s="100">
        <f t="shared" si="0"/>
        <v>2.3241977922274309E-2</v>
      </c>
      <c r="J64" s="100">
        <f t="shared" si="1"/>
        <v>-6.9446193488390109E-2</v>
      </c>
      <c r="K64" s="97">
        <f t="shared" si="2"/>
        <v>-7169</v>
      </c>
      <c r="L64" s="101">
        <f t="shared" si="4"/>
        <v>-2.3735109686732307E-2</v>
      </c>
      <c r="M64" s="98">
        <f t="shared" si="3"/>
        <v>6802</v>
      </c>
      <c r="N64" s="98">
        <f t="shared" si="5"/>
        <v>0</v>
      </c>
    </row>
    <row r="65" spans="1:14">
      <c r="A65" s="102">
        <v>71</v>
      </c>
      <c r="B65" s="99" t="s">
        <v>63</v>
      </c>
      <c r="C65" s="97">
        <v>49481</v>
      </c>
      <c r="D65" s="97">
        <v>51398</v>
      </c>
      <c r="E65" s="97">
        <v>50557</v>
      </c>
      <c r="F65" s="97"/>
      <c r="G65" s="97"/>
      <c r="H65" s="97"/>
      <c r="I65" s="100">
        <f t="shared" si="0"/>
        <v>1.2232148797822471E-2</v>
      </c>
      <c r="J65" s="100">
        <f t="shared" si="1"/>
        <v>2.1745720579616417E-2</v>
      </c>
      <c r="K65" s="97">
        <f t="shared" si="2"/>
        <v>1076</v>
      </c>
      <c r="L65" s="101">
        <f t="shared" si="4"/>
        <v>3.5624184716032872E-3</v>
      </c>
      <c r="M65" s="98">
        <f t="shared" si="3"/>
        <v>-841</v>
      </c>
      <c r="N65" s="98">
        <f t="shared" si="5"/>
        <v>0</v>
      </c>
    </row>
    <row r="66" spans="1:14">
      <c r="A66" s="102">
        <v>72</v>
      </c>
      <c r="B66" s="99" t="s">
        <v>64</v>
      </c>
      <c r="C66" s="97">
        <v>3874</v>
      </c>
      <c r="D66" s="97">
        <v>4287</v>
      </c>
      <c r="E66" s="97">
        <v>4349</v>
      </c>
      <c r="F66" s="97"/>
      <c r="G66" s="97"/>
      <c r="H66" s="97"/>
      <c r="I66" s="100">
        <f t="shared" si="0"/>
        <v>1.0522304551640708E-3</v>
      </c>
      <c r="J66" s="100">
        <f t="shared" si="1"/>
        <v>0.12261228704181724</v>
      </c>
      <c r="K66" s="97">
        <f t="shared" si="2"/>
        <v>475</v>
      </c>
      <c r="L66" s="101">
        <f t="shared" si="4"/>
        <v>1.5726289721297037E-3</v>
      </c>
      <c r="M66" s="98">
        <f t="shared" si="3"/>
        <v>62</v>
      </c>
      <c r="N66" s="98">
        <f t="shared" si="5"/>
        <v>0</v>
      </c>
    </row>
    <row r="67" spans="1:14">
      <c r="A67" s="102">
        <v>73</v>
      </c>
      <c r="B67" s="99" t="s">
        <v>65</v>
      </c>
      <c r="C67" s="97">
        <v>25080</v>
      </c>
      <c r="D67" s="97">
        <v>25716</v>
      </c>
      <c r="E67" s="97">
        <v>26039</v>
      </c>
      <c r="F67" s="97"/>
      <c r="G67" s="97"/>
      <c r="H67" s="97"/>
      <c r="I67" s="100">
        <f t="shared" ref="I67:I92" si="6">E67/$E$92</f>
        <v>6.3000756086496294E-3</v>
      </c>
      <c r="J67" s="100">
        <f t="shared" ref="J67:J92" si="7">(E67-C67)/C67</f>
        <v>3.8237639553429029E-2</v>
      </c>
      <c r="K67" s="97">
        <f t="shared" ref="K67:K92" si="8">E67-C67</f>
        <v>959</v>
      </c>
      <c r="L67" s="101">
        <f t="shared" si="4"/>
        <v>3.1750551247839705E-3</v>
      </c>
      <c r="M67" s="98">
        <f t="shared" ref="M67:M92" si="9">E67-D67</f>
        <v>323</v>
      </c>
      <c r="N67" s="98">
        <f t="shared" si="5"/>
        <v>0</v>
      </c>
    </row>
    <row r="68" spans="1:14">
      <c r="A68" s="102">
        <v>74</v>
      </c>
      <c r="B68" s="99" t="s">
        <v>66</v>
      </c>
      <c r="C68" s="97">
        <v>15367</v>
      </c>
      <c r="D68" s="97">
        <v>17035</v>
      </c>
      <c r="E68" s="97">
        <v>16705</v>
      </c>
      <c r="F68" s="97"/>
      <c r="G68" s="97"/>
      <c r="H68" s="97"/>
      <c r="I68" s="100">
        <f t="shared" si="6"/>
        <v>4.041735974595494E-3</v>
      </c>
      <c r="J68" s="100">
        <f t="shared" si="7"/>
        <v>8.7069694800546632E-2</v>
      </c>
      <c r="K68" s="97">
        <f t="shared" si="8"/>
        <v>1338</v>
      </c>
      <c r="L68" s="101">
        <f t="shared" ref="L68:L92" si="10">K68/$K$92</f>
        <v>4.4298475046516709E-3</v>
      </c>
      <c r="M68" s="98">
        <f t="shared" si="9"/>
        <v>-330</v>
      </c>
      <c r="N68" s="98">
        <f t="shared" ref="N68:N92" si="11">H68-G68</f>
        <v>0</v>
      </c>
    </row>
    <row r="69" spans="1:14">
      <c r="A69" s="102">
        <v>75</v>
      </c>
      <c r="B69" s="99" t="s">
        <v>67</v>
      </c>
      <c r="C69" s="97">
        <v>2855</v>
      </c>
      <c r="D69" s="97">
        <v>3039</v>
      </c>
      <c r="E69" s="97">
        <v>3117</v>
      </c>
      <c r="F69" s="97"/>
      <c r="G69" s="97"/>
      <c r="H69" s="97"/>
      <c r="I69" s="100">
        <f t="shared" si="6"/>
        <v>7.5415091486466046E-4</v>
      </c>
      <c r="J69" s="100">
        <f t="shared" si="7"/>
        <v>9.176882661996498E-2</v>
      </c>
      <c r="K69" s="97">
        <f t="shared" si="8"/>
        <v>262</v>
      </c>
      <c r="L69" s="101">
        <f t="shared" si="10"/>
        <v>8.6742903304838398E-4</v>
      </c>
      <c r="M69" s="98">
        <f t="shared" si="9"/>
        <v>78</v>
      </c>
      <c r="N69" s="98">
        <f t="shared" si="11"/>
        <v>0</v>
      </c>
    </row>
    <row r="70" spans="1:14">
      <c r="A70" s="102">
        <v>77</v>
      </c>
      <c r="B70" s="99" t="s">
        <v>68</v>
      </c>
      <c r="C70" s="97">
        <v>6623</v>
      </c>
      <c r="D70" s="97">
        <v>6700</v>
      </c>
      <c r="E70" s="97">
        <v>6588</v>
      </c>
      <c r="F70" s="97"/>
      <c r="G70" s="97"/>
      <c r="H70" s="97"/>
      <c r="I70" s="100">
        <f t="shared" si="6"/>
        <v>1.5939513080296386E-3</v>
      </c>
      <c r="J70" s="100">
        <f t="shared" si="7"/>
        <v>-5.2846142231617096E-3</v>
      </c>
      <c r="K70" s="97">
        <f t="shared" si="8"/>
        <v>-35</v>
      </c>
      <c r="L70" s="101">
        <f t="shared" si="10"/>
        <v>-1.158779242621887E-4</v>
      </c>
      <c r="M70" s="98">
        <f t="shared" si="9"/>
        <v>-112</v>
      </c>
      <c r="N70" s="98">
        <f t="shared" si="11"/>
        <v>0</v>
      </c>
    </row>
    <row r="71" spans="1:14">
      <c r="A71" s="102">
        <v>78</v>
      </c>
      <c r="B71" s="99" t="s">
        <v>69</v>
      </c>
      <c r="C71" s="97">
        <v>24941</v>
      </c>
      <c r="D71" s="97">
        <v>19680</v>
      </c>
      <c r="E71" s="97">
        <v>20548</v>
      </c>
      <c r="F71" s="97"/>
      <c r="G71" s="97"/>
      <c r="H71" s="97"/>
      <c r="I71" s="100">
        <f t="shared" si="6"/>
        <v>4.9715409042794499E-3</v>
      </c>
      <c r="J71" s="100">
        <f t="shared" si="7"/>
        <v>-0.17613568020528447</v>
      </c>
      <c r="K71" s="97">
        <f t="shared" si="8"/>
        <v>-4393</v>
      </c>
      <c r="L71" s="101">
        <f t="shared" si="10"/>
        <v>-1.4544334893822713E-2</v>
      </c>
      <c r="M71" s="98">
        <f t="shared" si="9"/>
        <v>868</v>
      </c>
      <c r="N71" s="98">
        <f t="shared" si="11"/>
        <v>0</v>
      </c>
    </row>
    <row r="72" spans="1:14">
      <c r="A72" s="102">
        <v>79</v>
      </c>
      <c r="B72" s="99" t="s">
        <v>70</v>
      </c>
      <c r="C72" s="97">
        <v>20033</v>
      </c>
      <c r="D72" s="97">
        <v>19708</v>
      </c>
      <c r="E72" s="97">
        <v>20494</v>
      </c>
      <c r="F72" s="97"/>
      <c r="G72" s="97"/>
      <c r="H72" s="97"/>
      <c r="I72" s="100">
        <f t="shared" si="6"/>
        <v>4.9584757296234688E-3</v>
      </c>
      <c r="J72" s="100">
        <f t="shared" si="7"/>
        <v>2.3012030150252084E-2</v>
      </c>
      <c r="K72" s="97">
        <f t="shared" si="8"/>
        <v>461</v>
      </c>
      <c r="L72" s="101">
        <f t="shared" si="10"/>
        <v>1.5262778024248283E-3</v>
      </c>
      <c r="M72" s="98">
        <f t="shared" si="9"/>
        <v>786</v>
      </c>
      <c r="N72" s="98">
        <f t="shared" si="11"/>
        <v>0</v>
      </c>
    </row>
    <row r="73" spans="1:14">
      <c r="A73" s="102">
        <v>80</v>
      </c>
      <c r="B73" s="99" t="s">
        <v>71</v>
      </c>
      <c r="C73" s="97">
        <v>36378</v>
      </c>
      <c r="D73" s="97">
        <v>42448</v>
      </c>
      <c r="E73" s="97">
        <v>37398</v>
      </c>
      <c r="F73" s="97"/>
      <c r="G73" s="97"/>
      <c r="H73" s="97"/>
      <c r="I73" s="100">
        <f t="shared" si="6"/>
        <v>9.04835929230304E-3</v>
      </c>
      <c r="J73" s="100">
        <f t="shared" si="7"/>
        <v>2.8038924624773216E-2</v>
      </c>
      <c r="K73" s="97">
        <f t="shared" si="8"/>
        <v>1020</v>
      </c>
      <c r="L73" s="101">
        <f t="shared" si="10"/>
        <v>3.3770137927837851E-3</v>
      </c>
      <c r="M73" s="98">
        <f t="shared" si="9"/>
        <v>-5050</v>
      </c>
      <c r="N73" s="98">
        <f t="shared" si="11"/>
        <v>0</v>
      </c>
    </row>
    <row r="74" spans="1:14">
      <c r="A74" s="102">
        <v>81</v>
      </c>
      <c r="B74" s="99" t="s">
        <v>72</v>
      </c>
      <c r="C74" s="97">
        <v>264081</v>
      </c>
      <c r="D74" s="97">
        <v>257873</v>
      </c>
      <c r="E74" s="97">
        <v>267322</v>
      </c>
      <c r="F74" s="97"/>
      <c r="G74" s="97"/>
      <c r="H74" s="97"/>
      <c r="I74" s="100">
        <f t="shared" si="6"/>
        <v>6.467793739603811E-2</v>
      </c>
      <c r="J74" s="100">
        <f t="shared" si="7"/>
        <v>1.2272749648782003E-2</v>
      </c>
      <c r="K74" s="97">
        <f t="shared" si="8"/>
        <v>3241</v>
      </c>
      <c r="L74" s="101">
        <f t="shared" si="10"/>
        <v>1.0730295786678674E-2</v>
      </c>
      <c r="M74" s="98">
        <f t="shared" si="9"/>
        <v>9449</v>
      </c>
      <c r="N74" s="98">
        <f t="shared" si="11"/>
        <v>0</v>
      </c>
    </row>
    <row r="75" spans="1:14">
      <c r="A75" s="102">
        <v>82</v>
      </c>
      <c r="B75" s="99" t="s">
        <v>73</v>
      </c>
      <c r="C75" s="97">
        <v>174191</v>
      </c>
      <c r="D75" s="97">
        <v>198908</v>
      </c>
      <c r="E75" s="97">
        <v>196869</v>
      </c>
      <c r="F75" s="97"/>
      <c r="G75" s="97"/>
      <c r="H75" s="97"/>
      <c r="I75" s="100">
        <f t="shared" si="6"/>
        <v>4.7631997580523215E-2</v>
      </c>
      <c r="J75" s="100">
        <f t="shared" si="7"/>
        <v>0.13019042315619062</v>
      </c>
      <c r="K75" s="97">
        <f t="shared" si="8"/>
        <v>22678</v>
      </c>
      <c r="L75" s="101">
        <f t="shared" si="10"/>
        <v>7.5082273326226148E-2</v>
      </c>
      <c r="M75" s="98">
        <f t="shared" si="9"/>
        <v>-2039</v>
      </c>
      <c r="N75" s="98">
        <f t="shared" si="11"/>
        <v>0</v>
      </c>
    </row>
    <row r="76" spans="1:14">
      <c r="A76" s="102">
        <v>84</v>
      </c>
      <c r="B76" s="99" t="s">
        <v>74</v>
      </c>
      <c r="C76" s="97">
        <v>19572</v>
      </c>
      <c r="D76" s="97">
        <v>37471</v>
      </c>
      <c r="E76" s="97">
        <v>37480</v>
      </c>
      <c r="F76" s="97"/>
      <c r="G76" s="97"/>
      <c r="H76" s="97"/>
      <c r="I76" s="100">
        <f t="shared" si="6"/>
        <v>9.0681990019658241E-3</v>
      </c>
      <c r="J76" s="100">
        <f t="shared" si="7"/>
        <v>0.91498058450848152</v>
      </c>
      <c r="K76" s="97">
        <f t="shared" si="8"/>
        <v>17908</v>
      </c>
      <c r="L76" s="101">
        <f t="shared" si="10"/>
        <v>5.9289767648207863E-2</v>
      </c>
      <c r="M76" s="98">
        <f t="shared" si="9"/>
        <v>9</v>
      </c>
      <c r="N76" s="98">
        <f t="shared" si="11"/>
        <v>0</v>
      </c>
    </row>
    <row r="77" spans="1:14">
      <c r="A77" s="102">
        <v>85</v>
      </c>
      <c r="B77" s="99" t="s">
        <v>75</v>
      </c>
      <c r="C77" s="97">
        <v>280959</v>
      </c>
      <c r="D77" s="97">
        <v>370155</v>
      </c>
      <c r="E77" s="97">
        <v>330001</v>
      </c>
      <c r="F77" s="97"/>
      <c r="G77" s="97"/>
      <c r="H77" s="97"/>
      <c r="I77" s="100">
        <f t="shared" si="6"/>
        <v>7.9842975956449416E-2</v>
      </c>
      <c r="J77" s="100">
        <f t="shared" si="7"/>
        <v>0.17455215885591849</v>
      </c>
      <c r="K77" s="97">
        <f t="shared" si="8"/>
        <v>49042</v>
      </c>
      <c r="L77" s="101">
        <f t="shared" si="10"/>
        <v>0.16236814747617881</v>
      </c>
      <c r="M77" s="98">
        <f t="shared" si="9"/>
        <v>-40154</v>
      </c>
      <c r="N77" s="98">
        <f t="shared" si="11"/>
        <v>0</v>
      </c>
    </row>
    <row r="78" spans="1:14">
      <c r="A78" s="102">
        <v>86</v>
      </c>
      <c r="B78" s="99" t="s">
        <v>76</v>
      </c>
      <c r="C78" s="97">
        <v>184607</v>
      </c>
      <c r="D78" s="97">
        <v>221642</v>
      </c>
      <c r="E78" s="97">
        <v>221846</v>
      </c>
      <c r="F78" s="97"/>
      <c r="G78" s="97"/>
      <c r="H78" s="97"/>
      <c r="I78" s="100">
        <f t="shared" si="6"/>
        <v>5.3675124754271886E-2</v>
      </c>
      <c r="J78" s="100">
        <f t="shared" si="7"/>
        <v>0.20172041146868755</v>
      </c>
      <c r="K78" s="97">
        <f t="shared" si="8"/>
        <v>37239</v>
      </c>
      <c r="L78" s="101">
        <f t="shared" si="10"/>
        <v>0.12329080061713271</v>
      </c>
      <c r="M78" s="98">
        <f t="shared" si="9"/>
        <v>204</v>
      </c>
      <c r="N78" s="98">
        <f t="shared" si="11"/>
        <v>0</v>
      </c>
    </row>
    <row r="79" spans="1:14">
      <c r="A79" s="102">
        <v>87</v>
      </c>
      <c r="B79" s="99" t="s">
        <v>77</v>
      </c>
      <c r="C79" s="98">
        <v>18266</v>
      </c>
      <c r="D79" s="98">
        <v>21316</v>
      </c>
      <c r="E79" s="98">
        <v>21427</v>
      </c>
      <c r="F79" s="98"/>
      <c r="G79" s="98"/>
      <c r="H79" s="98"/>
      <c r="I79" s="100">
        <f t="shared" si="6"/>
        <v>5.1842129139573565E-3</v>
      </c>
      <c r="J79" s="100">
        <f t="shared" si="7"/>
        <v>0.17305376108617102</v>
      </c>
      <c r="K79" s="97">
        <f t="shared" si="8"/>
        <v>3161</v>
      </c>
      <c r="L79" s="101">
        <f t="shared" si="10"/>
        <v>1.0465431959793671E-2</v>
      </c>
      <c r="M79" s="98">
        <f t="shared" si="9"/>
        <v>111</v>
      </c>
      <c r="N79" s="98">
        <f t="shared" si="11"/>
        <v>0</v>
      </c>
    </row>
    <row r="80" spans="1:14">
      <c r="A80" s="102">
        <v>88</v>
      </c>
      <c r="B80" s="99" t="s">
        <v>78</v>
      </c>
      <c r="C80" s="98">
        <v>33633</v>
      </c>
      <c r="D80" s="98">
        <v>37084</v>
      </c>
      <c r="E80" s="98">
        <v>36233</v>
      </c>
      <c r="F80" s="98"/>
      <c r="G80" s="98"/>
      <c r="H80" s="98"/>
      <c r="I80" s="100">
        <f t="shared" si="6"/>
        <v>8.7664902464841977E-3</v>
      </c>
      <c r="J80" s="100">
        <f t="shared" si="7"/>
        <v>7.7305027800077308E-2</v>
      </c>
      <c r="K80" s="97">
        <f t="shared" si="8"/>
        <v>2600</v>
      </c>
      <c r="L80" s="101">
        <f t="shared" si="10"/>
        <v>8.6080743737625889E-3</v>
      </c>
      <c r="M80" s="98">
        <f t="shared" si="9"/>
        <v>-851</v>
      </c>
      <c r="N80" s="98">
        <f t="shared" si="11"/>
        <v>0</v>
      </c>
    </row>
    <row r="81" spans="1:15">
      <c r="A81" s="102">
        <v>90</v>
      </c>
      <c r="B81" s="99" t="s">
        <v>79</v>
      </c>
      <c r="C81" s="98">
        <v>5935</v>
      </c>
      <c r="D81" s="98">
        <v>5089</v>
      </c>
      <c r="E81" s="98">
        <v>4497</v>
      </c>
      <c r="F81" s="98"/>
      <c r="G81" s="98"/>
      <c r="H81" s="98"/>
      <c r="I81" s="100">
        <f t="shared" si="6"/>
        <v>1.0880387116286104E-3</v>
      </c>
      <c r="J81" s="100">
        <f t="shared" si="7"/>
        <v>-0.24229149115417017</v>
      </c>
      <c r="K81" s="97">
        <f t="shared" si="8"/>
        <v>-1438</v>
      </c>
      <c r="L81" s="101">
        <f t="shared" si="10"/>
        <v>-4.7609272882579243E-3</v>
      </c>
      <c r="M81" s="98">
        <f t="shared" si="9"/>
        <v>-592</v>
      </c>
      <c r="N81" s="98">
        <f t="shared" si="11"/>
        <v>0</v>
      </c>
      <c r="O81" s="9"/>
    </row>
    <row r="82" spans="1:15">
      <c r="A82" s="102">
        <v>91</v>
      </c>
      <c r="B82" s="99" t="s">
        <v>80</v>
      </c>
      <c r="C82" s="98">
        <v>1167</v>
      </c>
      <c r="D82" s="98">
        <v>1543</v>
      </c>
      <c r="E82" s="98">
        <v>1617</v>
      </c>
      <c r="F82" s="98"/>
      <c r="G82" s="98"/>
      <c r="H82" s="98"/>
      <c r="I82" s="100">
        <f t="shared" si="6"/>
        <v>3.9122939664297594E-4</v>
      </c>
      <c r="J82" s="100">
        <f t="shared" si="7"/>
        <v>0.38560411311053983</v>
      </c>
      <c r="K82" s="97">
        <f t="shared" si="8"/>
        <v>450</v>
      </c>
      <c r="L82" s="101">
        <f t="shared" si="10"/>
        <v>1.4898590262281404E-3</v>
      </c>
      <c r="M82" s="98">
        <f t="shared" si="9"/>
        <v>74</v>
      </c>
      <c r="N82" s="98">
        <f t="shared" si="11"/>
        <v>0</v>
      </c>
      <c r="O82" s="7"/>
    </row>
    <row r="83" spans="1:15">
      <c r="A83" s="102">
        <v>92</v>
      </c>
      <c r="B83" s="99" t="s">
        <v>81</v>
      </c>
      <c r="C83" s="98">
        <v>2171</v>
      </c>
      <c r="D83" s="98">
        <v>1898</v>
      </c>
      <c r="E83" s="98">
        <v>1921</v>
      </c>
      <c r="F83" s="98"/>
      <c r="G83" s="98"/>
      <c r="H83" s="98"/>
      <c r="I83" s="100">
        <f t="shared" si="6"/>
        <v>4.6478149100257068E-4</v>
      </c>
      <c r="J83" s="100">
        <f t="shared" si="7"/>
        <v>-0.11515430677107324</v>
      </c>
      <c r="K83" s="97">
        <f t="shared" si="8"/>
        <v>-250</v>
      </c>
      <c r="L83" s="101">
        <f t="shared" si="10"/>
        <v>-8.2769945901563355E-4</v>
      </c>
      <c r="M83" s="98">
        <f t="shared" si="9"/>
        <v>23</v>
      </c>
      <c r="N83" s="98">
        <f t="shared" si="11"/>
        <v>0</v>
      </c>
    </row>
    <row r="84" spans="1:15">
      <c r="A84" s="102">
        <v>93</v>
      </c>
      <c r="B84" s="99" t="s">
        <v>82</v>
      </c>
      <c r="C84" s="98">
        <v>14580</v>
      </c>
      <c r="D84" s="98">
        <v>16272</v>
      </c>
      <c r="E84" s="98">
        <v>17149</v>
      </c>
      <c r="F84" s="98"/>
      <c r="G84" s="98"/>
      <c r="H84" s="98"/>
      <c r="I84" s="100">
        <f t="shared" si="6"/>
        <v>4.1491607439891123E-3</v>
      </c>
      <c r="J84" s="100">
        <f t="shared" si="7"/>
        <v>0.1762002743484225</v>
      </c>
      <c r="K84" s="97">
        <f t="shared" si="8"/>
        <v>2569</v>
      </c>
      <c r="L84" s="101">
        <f t="shared" si="10"/>
        <v>8.50543964084465E-3</v>
      </c>
      <c r="M84" s="98">
        <f t="shared" si="9"/>
        <v>877</v>
      </c>
      <c r="N84" s="98">
        <f t="shared" si="11"/>
        <v>0</v>
      </c>
    </row>
    <row r="85" spans="1:15">
      <c r="A85" s="102">
        <v>94</v>
      </c>
      <c r="B85" s="99" t="s">
        <v>83</v>
      </c>
      <c r="C85" s="98">
        <v>22207</v>
      </c>
      <c r="D85" s="98">
        <v>23674</v>
      </c>
      <c r="E85" s="98">
        <v>23914</v>
      </c>
      <c r="F85" s="98"/>
      <c r="G85" s="98"/>
      <c r="H85" s="98"/>
      <c r="I85" s="100">
        <f t="shared" si="6"/>
        <v>5.7859367911689101E-3</v>
      </c>
      <c r="J85" s="100">
        <f t="shared" si="7"/>
        <v>7.6867654343225109E-2</v>
      </c>
      <c r="K85" s="97">
        <f t="shared" si="8"/>
        <v>1707</v>
      </c>
      <c r="L85" s="101">
        <f t="shared" si="10"/>
        <v>5.6515319061587466E-3</v>
      </c>
      <c r="M85" s="98">
        <f t="shared" si="9"/>
        <v>240</v>
      </c>
      <c r="N85" s="98">
        <f t="shared" si="11"/>
        <v>0</v>
      </c>
    </row>
    <row r="86" spans="1:15">
      <c r="A86" s="102">
        <v>95</v>
      </c>
      <c r="B86" s="99" t="s">
        <v>84</v>
      </c>
      <c r="C86" s="98">
        <v>13389</v>
      </c>
      <c r="D86" s="98">
        <v>12978</v>
      </c>
      <c r="E86" s="98">
        <v>12798</v>
      </c>
      <c r="F86" s="98"/>
      <c r="G86" s="98"/>
      <c r="H86" s="98"/>
      <c r="I86" s="100">
        <f t="shared" si="6"/>
        <v>3.0964463934674128E-3</v>
      </c>
      <c r="J86" s="100">
        <f t="shared" si="7"/>
        <v>-4.4140712525207258E-2</v>
      </c>
      <c r="K86" s="97">
        <f t="shared" si="8"/>
        <v>-591</v>
      </c>
      <c r="L86" s="101">
        <f t="shared" si="10"/>
        <v>-1.956681521112958E-3</v>
      </c>
      <c r="M86" s="98">
        <f t="shared" si="9"/>
        <v>-180</v>
      </c>
      <c r="N86" s="98">
        <f t="shared" si="11"/>
        <v>0</v>
      </c>
    </row>
    <row r="87" spans="1:15">
      <c r="A87" s="102">
        <v>96</v>
      </c>
      <c r="B87" s="99" t="s">
        <v>85</v>
      </c>
      <c r="C87" s="98">
        <v>48791</v>
      </c>
      <c r="D87" s="98">
        <v>51689</v>
      </c>
      <c r="E87" s="98">
        <v>51062</v>
      </c>
      <c r="F87" s="98"/>
      <c r="G87" s="98"/>
      <c r="H87" s="98"/>
      <c r="I87" s="100">
        <f t="shared" si="6"/>
        <v>1.2354332375623771E-2</v>
      </c>
      <c r="J87" s="100">
        <f t="shared" si="7"/>
        <v>4.6545469451333241E-2</v>
      </c>
      <c r="K87" s="97">
        <f t="shared" si="8"/>
        <v>2271</v>
      </c>
      <c r="L87" s="101">
        <f t="shared" si="10"/>
        <v>7.5188218856980151E-3</v>
      </c>
      <c r="M87" s="98">
        <f t="shared" si="9"/>
        <v>-627</v>
      </c>
      <c r="N87" s="98">
        <f t="shared" si="11"/>
        <v>0</v>
      </c>
    </row>
    <row r="88" spans="1:15">
      <c r="A88" s="102">
        <v>97</v>
      </c>
      <c r="B88" s="99" t="s">
        <v>86</v>
      </c>
      <c r="C88" s="98">
        <v>18067</v>
      </c>
      <c r="D88" s="98">
        <v>13784</v>
      </c>
      <c r="E88" s="98">
        <v>13332</v>
      </c>
      <c r="F88" s="98"/>
      <c r="G88" s="98"/>
      <c r="H88" s="98"/>
      <c r="I88" s="100">
        <f t="shared" si="6"/>
        <v>3.2256464539543324E-3</v>
      </c>
      <c r="J88" s="100">
        <f t="shared" si="7"/>
        <v>-0.26208003542370067</v>
      </c>
      <c r="K88" s="97">
        <f t="shared" si="8"/>
        <v>-4735</v>
      </c>
      <c r="L88" s="101">
        <f t="shared" si="10"/>
        <v>-1.5676627753756101E-2</v>
      </c>
      <c r="M88" s="98">
        <f t="shared" si="9"/>
        <v>-452</v>
      </c>
      <c r="N88" s="98">
        <f t="shared" si="11"/>
        <v>0</v>
      </c>
    </row>
    <row r="89" spans="1:15">
      <c r="A89" s="102">
        <v>98</v>
      </c>
      <c r="B89" s="99" t="s">
        <v>87</v>
      </c>
      <c r="C89" s="98">
        <v>918</v>
      </c>
      <c r="D89" s="98">
        <v>749</v>
      </c>
      <c r="E89" s="98">
        <v>735</v>
      </c>
      <c r="F89" s="98"/>
      <c r="G89" s="98"/>
      <c r="H89" s="98"/>
      <c r="I89" s="100">
        <f t="shared" si="6"/>
        <v>1.7783154392862543E-4</v>
      </c>
      <c r="J89" s="100">
        <f t="shared" si="7"/>
        <v>-0.19934640522875818</v>
      </c>
      <c r="K89" s="97">
        <f t="shared" si="8"/>
        <v>-183</v>
      </c>
      <c r="L89" s="101">
        <f t="shared" si="10"/>
        <v>-6.0587600399944377E-4</v>
      </c>
      <c r="M89" s="98">
        <f t="shared" si="9"/>
        <v>-14</v>
      </c>
      <c r="N89" s="98">
        <f t="shared" si="11"/>
        <v>0</v>
      </c>
    </row>
    <row r="90" spans="1:15">
      <c r="A90" s="102">
        <v>99</v>
      </c>
      <c r="B90" s="99" t="s">
        <v>88</v>
      </c>
      <c r="C90" s="98">
        <v>1797</v>
      </c>
      <c r="D90" s="98">
        <v>1774</v>
      </c>
      <c r="E90" s="98">
        <v>1770</v>
      </c>
      <c r="F90" s="98"/>
      <c r="G90" s="98"/>
      <c r="H90" s="98"/>
      <c r="I90" s="100">
        <f t="shared" si="6"/>
        <v>4.282473915015878E-4</v>
      </c>
      <c r="J90" s="100">
        <f t="shared" si="7"/>
        <v>-1.5025041736227046E-2</v>
      </c>
      <c r="K90" s="97">
        <f t="shared" si="8"/>
        <v>-27</v>
      </c>
      <c r="L90" s="101">
        <f t="shared" si="10"/>
        <v>-8.9391541573688427E-5</v>
      </c>
      <c r="M90" s="98">
        <f t="shared" si="9"/>
        <v>-4</v>
      </c>
      <c r="N90" s="98">
        <f t="shared" si="11"/>
        <v>0</v>
      </c>
    </row>
    <row r="91" spans="1:15">
      <c r="A91" s="102"/>
      <c r="B91" s="99" t="s">
        <v>285</v>
      </c>
      <c r="C91" s="98"/>
      <c r="D91" s="98">
        <v>41054</v>
      </c>
      <c r="E91" s="98">
        <v>41438</v>
      </c>
      <c r="F91" s="98"/>
      <c r="G91" s="98"/>
      <c r="H91" s="98"/>
      <c r="I91" s="100"/>
      <c r="J91" s="100"/>
      <c r="K91" s="97"/>
      <c r="L91" s="101"/>
      <c r="M91" s="98"/>
      <c r="N91" s="98"/>
    </row>
    <row r="92" spans="1:15" s="110" customFormat="1">
      <c r="A92" s="187" t="s">
        <v>89</v>
      </c>
      <c r="B92" s="187"/>
      <c r="C92" s="64">
        <v>3831083</v>
      </c>
      <c r="D92" s="64">
        <v>4179208</v>
      </c>
      <c r="E92" s="64">
        <v>4133125</v>
      </c>
      <c r="F92" s="64"/>
      <c r="G92" s="64"/>
      <c r="H92" s="64"/>
      <c r="I92" s="100">
        <f t="shared" si="6"/>
        <v>1</v>
      </c>
      <c r="J92" s="100">
        <f t="shared" si="7"/>
        <v>7.8839847635772967E-2</v>
      </c>
      <c r="K92" s="97">
        <f t="shared" si="8"/>
        <v>302042</v>
      </c>
      <c r="L92" s="101">
        <f t="shared" si="10"/>
        <v>1</v>
      </c>
      <c r="M92" s="97">
        <f t="shared" si="9"/>
        <v>-46083</v>
      </c>
      <c r="N92" s="98">
        <f t="shared" si="11"/>
        <v>0</v>
      </c>
      <c r="O92" s="19"/>
    </row>
    <row r="93" spans="1:15" s="7" customFormat="1">
      <c r="C93" s="140"/>
      <c r="D93" s="139"/>
      <c r="E93" s="141"/>
      <c r="F93" s="167"/>
      <c r="G93" s="167"/>
      <c r="H93" s="167"/>
      <c r="K93" s="16"/>
      <c r="L93" s="16"/>
      <c r="O93" s="5"/>
    </row>
    <row r="94" spans="1:15">
      <c r="C94" s="140"/>
      <c r="D94" s="139"/>
      <c r="E94" s="141"/>
      <c r="F94" s="141"/>
      <c r="G94" s="141"/>
      <c r="H94" s="141"/>
      <c r="I94" s="11"/>
    </row>
    <row r="95" spans="1:15">
      <c r="E95" s="141"/>
      <c r="F95" s="141"/>
      <c r="H95" s="141"/>
    </row>
    <row r="97" spans="5:8">
      <c r="E97" s="141"/>
      <c r="G97" s="159"/>
      <c r="H97" s="159"/>
    </row>
  </sheetData>
  <mergeCells count="3">
    <mergeCell ref="A92:B92"/>
    <mergeCell ref="C1:E1"/>
    <mergeCell ref="F1:H1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0"/>
  <sheetViews>
    <sheetView topLeftCell="O1" zoomScale="80" zoomScaleNormal="80" workbookViewId="0">
      <pane ySplit="2" topLeftCell="A3" activePane="bottomLeft" state="frozen"/>
      <selection pane="bottomLeft" activeCell="AD10" sqref="AD10"/>
    </sheetView>
  </sheetViews>
  <sheetFormatPr defaultColWidth="8.85546875" defaultRowHeight="15"/>
  <cols>
    <col min="1" max="1" width="13.7109375" style="5" bestFit="1" customWidth="1"/>
    <col min="2" max="2" width="34.42578125" style="5" bestFit="1" customWidth="1"/>
    <col min="3" max="5" width="12" style="5" bestFit="1" customWidth="1"/>
    <col min="6" max="8" width="12" style="5" customWidth="1"/>
    <col min="9" max="9" width="22.5703125" style="5" customWidth="1"/>
    <col min="10" max="10" width="28.42578125" style="5" customWidth="1"/>
    <col min="11" max="11" width="26.7109375" style="5" customWidth="1"/>
    <col min="12" max="12" width="20.28515625" style="5" customWidth="1"/>
    <col min="13" max="14" width="29" style="5" customWidth="1"/>
    <col min="15" max="16384" width="8.85546875" style="5"/>
  </cols>
  <sheetData>
    <row r="1" spans="1:16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6" ht="45">
      <c r="A2" s="95" t="s">
        <v>1</v>
      </c>
      <c r="B2" s="94" t="s">
        <v>90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92" t="s">
        <v>328</v>
      </c>
      <c r="J2" s="92" t="s">
        <v>305</v>
      </c>
      <c r="K2" s="92" t="s">
        <v>306</v>
      </c>
      <c r="L2" s="92" t="s">
        <v>307</v>
      </c>
      <c r="M2" s="96" t="s">
        <v>308</v>
      </c>
      <c r="N2" s="161" t="s">
        <v>309</v>
      </c>
    </row>
    <row r="3" spans="1:16">
      <c r="A3" s="102">
        <v>10</v>
      </c>
      <c r="B3" s="99" t="s">
        <v>9</v>
      </c>
      <c r="C3" s="97">
        <v>129565</v>
      </c>
      <c r="D3" s="97">
        <v>140790</v>
      </c>
      <c r="E3" s="97">
        <v>139660</v>
      </c>
      <c r="F3" s="97"/>
      <c r="G3" s="97"/>
      <c r="H3" s="97"/>
      <c r="I3" s="100">
        <f t="shared" ref="I3:I27" si="0">E3/$E$27</f>
        <v>0.15560968109263265</v>
      </c>
      <c r="J3" s="100">
        <f t="shared" ref="J3:J27" si="1">(E3-C3)/C3</f>
        <v>7.7914560259329288E-2</v>
      </c>
      <c r="K3" s="97">
        <f t="shared" ref="K3:K27" si="2">E3-C3</f>
        <v>10095</v>
      </c>
      <c r="L3" s="101">
        <f t="shared" ref="L3:L27" si="3">K3/$K$27</f>
        <v>0.18277447856315179</v>
      </c>
      <c r="M3" s="98">
        <f t="shared" ref="M3:M27" si="4">E3-D3</f>
        <v>-1130</v>
      </c>
      <c r="N3" s="98">
        <f>H3-G3</f>
        <v>0</v>
      </c>
      <c r="P3" s="8"/>
    </row>
    <row r="4" spans="1:16">
      <c r="A4" s="102">
        <v>11</v>
      </c>
      <c r="B4" s="99" t="s">
        <v>10</v>
      </c>
      <c r="C4" s="97">
        <v>2649</v>
      </c>
      <c r="D4" s="97">
        <v>2665</v>
      </c>
      <c r="E4" s="97">
        <v>2727</v>
      </c>
      <c r="F4" s="97"/>
      <c r="G4" s="97"/>
      <c r="H4" s="97"/>
      <c r="I4" s="100">
        <f t="shared" si="0"/>
        <v>3.0384333405385168E-3</v>
      </c>
      <c r="J4" s="100">
        <f t="shared" si="1"/>
        <v>2.9445073612684031E-2</v>
      </c>
      <c r="K4" s="97">
        <f t="shared" si="2"/>
        <v>78</v>
      </c>
      <c r="L4" s="101">
        <f t="shared" si="3"/>
        <v>1.4122247972190034E-3</v>
      </c>
      <c r="M4" s="98">
        <f t="shared" si="4"/>
        <v>62</v>
      </c>
      <c r="N4" s="98">
        <f t="shared" ref="N4:N27" si="5">H4-G4</f>
        <v>0</v>
      </c>
      <c r="P4" s="8"/>
    </row>
    <row r="5" spans="1:16">
      <c r="A5" s="102">
        <v>12</v>
      </c>
      <c r="B5" s="99" t="s">
        <v>11</v>
      </c>
      <c r="C5" s="97">
        <v>1077</v>
      </c>
      <c r="D5" s="97">
        <v>1620</v>
      </c>
      <c r="E5" s="97">
        <v>1638</v>
      </c>
      <c r="F5" s="97"/>
      <c r="G5" s="97"/>
      <c r="H5" s="97"/>
      <c r="I5" s="100">
        <f t="shared" si="0"/>
        <v>1.8250655708845218E-3</v>
      </c>
      <c r="J5" s="100">
        <f t="shared" si="1"/>
        <v>0.52089136490250698</v>
      </c>
      <c r="K5" s="97">
        <f t="shared" si="2"/>
        <v>561</v>
      </c>
      <c r="L5" s="101">
        <f t="shared" si="3"/>
        <v>1.015715527230591E-2</v>
      </c>
      <c r="M5" s="98">
        <f t="shared" si="4"/>
        <v>18</v>
      </c>
      <c r="N5" s="98">
        <f t="shared" si="5"/>
        <v>0</v>
      </c>
      <c r="P5" s="8"/>
    </row>
    <row r="6" spans="1:16">
      <c r="A6" s="102">
        <v>13</v>
      </c>
      <c r="B6" s="99" t="s">
        <v>12</v>
      </c>
      <c r="C6" s="97">
        <v>113751</v>
      </c>
      <c r="D6" s="97">
        <v>120006</v>
      </c>
      <c r="E6" s="97">
        <v>117269</v>
      </c>
      <c r="F6" s="97"/>
      <c r="G6" s="97"/>
      <c r="H6" s="97"/>
      <c r="I6" s="100">
        <f t="shared" si="0"/>
        <v>0.13066154727231805</v>
      </c>
      <c r="J6" s="100">
        <f t="shared" si="1"/>
        <v>3.0927200639994375E-2</v>
      </c>
      <c r="K6" s="97">
        <f t="shared" si="2"/>
        <v>3518</v>
      </c>
      <c r="L6" s="101">
        <f t="shared" si="3"/>
        <v>6.36949594438007E-2</v>
      </c>
      <c r="M6" s="98">
        <f t="shared" si="4"/>
        <v>-2737</v>
      </c>
      <c r="N6" s="98">
        <f t="shared" si="5"/>
        <v>0</v>
      </c>
      <c r="P6" s="8"/>
    </row>
    <row r="7" spans="1:16">
      <c r="A7" s="102">
        <v>14</v>
      </c>
      <c r="B7" s="99" t="s">
        <v>13</v>
      </c>
      <c r="C7" s="97">
        <v>234397</v>
      </c>
      <c r="D7" s="97">
        <v>258652</v>
      </c>
      <c r="E7" s="97">
        <v>253593</v>
      </c>
      <c r="F7" s="97"/>
      <c r="G7" s="97"/>
      <c r="H7" s="97"/>
      <c r="I7" s="100">
        <f t="shared" si="0"/>
        <v>0.28255424500446796</v>
      </c>
      <c r="J7" s="100">
        <f t="shared" si="1"/>
        <v>8.1895246099566124E-2</v>
      </c>
      <c r="K7" s="97">
        <f t="shared" si="2"/>
        <v>19196</v>
      </c>
      <c r="L7" s="101">
        <f t="shared" si="3"/>
        <v>0.3475521436848204</v>
      </c>
      <c r="M7" s="98">
        <f t="shared" si="4"/>
        <v>-5059</v>
      </c>
      <c r="N7" s="98">
        <f t="shared" si="5"/>
        <v>0</v>
      </c>
      <c r="P7" s="8"/>
    </row>
    <row r="8" spans="1:16">
      <c r="A8" s="102">
        <v>15</v>
      </c>
      <c r="B8" s="99" t="s">
        <v>14</v>
      </c>
      <c r="C8" s="97">
        <v>13439</v>
      </c>
      <c r="D8" s="97">
        <v>14967</v>
      </c>
      <c r="E8" s="97">
        <v>14631</v>
      </c>
      <c r="F8" s="97"/>
      <c r="G8" s="97"/>
      <c r="H8" s="97"/>
      <c r="I8" s="100">
        <f t="shared" si="0"/>
        <v>1.6301913533340314E-2</v>
      </c>
      <c r="J8" s="100">
        <f t="shared" si="1"/>
        <v>8.8697075675273462E-2</v>
      </c>
      <c r="K8" s="97">
        <f t="shared" si="2"/>
        <v>1192</v>
      </c>
      <c r="L8" s="101">
        <f t="shared" si="3"/>
        <v>2.1581691772885284E-2</v>
      </c>
      <c r="M8" s="98">
        <f t="shared" si="4"/>
        <v>-336</v>
      </c>
      <c r="N8" s="98">
        <f t="shared" si="5"/>
        <v>0</v>
      </c>
      <c r="P8" s="8"/>
    </row>
    <row r="9" spans="1:16">
      <c r="A9" s="102">
        <v>16</v>
      </c>
      <c r="B9" s="99" t="s">
        <v>15</v>
      </c>
      <c r="C9" s="97">
        <v>8251</v>
      </c>
      <c r="D9" s="97">
        <v>8590</v>
      </c>
      <c r="E9" s="97">
        <v>8556</v>
      </c>
      <c r="F9" s="97"/>
      <c r="G9" s="97"/>
      <c r="H9" s="97"/>
      <c r="I9" s="100">
        <f t="shared" si="0"/>
        <v>9.5331263885762921E-3</v>
      </c>
      <c r="J9" s="100">
        <f t="shared" si="1"/>
        <v>3.6965216337413648E-2</v>
      </c>
      <c r="K9" s="97">
        <f t="shared" si="2"/>
        <v>305</v>
      </c>
      <c r="L9" s="101">
        <f t="shared" si="3"/>
        <v>5.5221610660486677E-3</v>
      </c>
      <c r="M9" s="98">
        <f t="shared" si="4"/>
        <v>-34</v>
      </c>
      <c r="N9" s="98">
        <f t="shared" si="5"/>
        <v>0</v>
      </c>
      <c r="P9" s="8"/>
    </row>
    <row r="10" spans="1:16">
      <c r="A10" s="102">
        <v>17</v>
      </c>
      <c r="B10" s="99" t="s">
        <v>16</v>
      </c>
      <c r="C10" s="97">
        <v>9922</v>
      </c>
      <c r="D10" s="97">
        <v>10517</v>
      </c>
      <c r="E10" s="97">
        <v>10480</v>
      </c>
      <c r="F10" s="97"/>
      <c r="G10" s="97"/>
      <c r="H10" s="97"/>
      <c r="I10" s="100">
        <f t="shared" si="0"/>
        <v>1.1676854201996207E-2</v>
      </c>
      <c r="J10" s="100">
        <f t="shared" si="1"/>
        <v>5.6238661560169323E-2</v>
      </c>
      <c r="K10" s="97">
        <f t="shared" si="2"/>
        <v>558</v>
      </c>
      <c r="L10" s="101">
        <f t="shared" si="3"/>
        <v>1.0102838933951332E-2</v>
      </c>
      <c r="M10" s="98">
        <f t="shared" si="4"/>
        <v>-37</v>
      </c>
      <c r="N10" s="98">
        <f t="shared" si="5"/>
        <v>0</v>
      </c>
      <c r="P10" s="8"/>
    </row>
    <row r="11" spans="1:16">
      <c r="A11" s="102">
        <v>18</v>
      </c>
      <c r="B11" s="99" t="s">
        <v>17</v>
      </c>
      <c r="C11" s="97">
        <v>12812</v>
      </c>
      <c r="D11" s="97">
        <v>12596</v>
      </c>
      <c r="E11" s="97">
        <v>12392</v>
      </c>
      <c r="F11" s="97"/>
      <c r="G11" s="97"/>
      <c r="H11" s="97"/>
      <c r="I11" s="100">
        <f t="shared" si="0"/>
        <v>1.3807211571673379E-2</v>
      </c>
      <c r="J11" s="100">
        <f t="shared" si="1"/>
        <v>-3.2781767093349984E-2</v>
      </c>
      <c r="K11" s="97">
        <f t="shared" si="2"/>
        <v>-420</v>
      </c>
      <c r="L11" s="101">
        <f t="shared" si="3"/>
        <v>-7.604287369640788E-3</v>
      </c>
      <c r="M11" s="98">
        <f t="shared" si="4"/>
        <v>-204</v>
      </c>
      <c r="N11" s="98">
        <f t="shared" si="5"/>
        <v>0</v>
      </c>
      <c r="P11" s="8"/>
    </row>
    <row r="12" spans="1:16">
      <c r="A12" s="102">
        <v>19</v>
      </c>
      <c r="B12" s="99" t="s">
        <v>18</v>
      </c>
      <c r="C12" s="97">
        <v>1008</v>
      </c>
      <c r="D12" s="97">
        <v>1080</v>
      </c>
      <c r="E12" s="97">
        <v>1076</v>
      </c>
      <c r="F12" s="97"/>
      <c r="G12" s="97"/>
      <c r="H12" s="97"/>
      <c r="I12" s="100">
        <f t="shared" si="0"/>
        <v>1.1988831222660228E-3</v>
      </c>
      <c r="J12" s="100">
        <f t="shared" si="1"/>
        <v>6.7460317460317457E-2</v>
      </c>
      <c r="K12" s="97">
        <f t="shared" si="2"/>
        <v>68</v>
      </c>
      <c r="L12" s="101">
        <f t="shared" si="3"/>
        <v>1.2311703360370799E-3</v>
      </c>
      <c r="M12" s="98">
        <f t="shared" si="4"/>
        <v>-4</v>
      </c>
      <c r="N12" s="98">
        <f t="shared" si="5"/>
        <v>0</v>
      </c>
      <c r="P12" s="8"/>
    </row>
    <row r="13" spans="1:16">
      <c r="A13" s="102">
        <v>20</v>
      </c>
      <c r="B13" s="99" t="s">
        <v>19</v>
      </c>
      <c r="C13" s="97">
        <v>17287</v>
      </c>
      <c r="D13" s="97">
        <v>19055</v>
      </c>
      <c r="E13" s="97">
        <v>18749</v>
      </c>
      <c r="F13" s="97"/>
      <c r="G13" s="97"/>
      <c r="H13" s="97"/>
      <c r="I13" s="100">
        <f t="shared" si="0"/>
        <v>2.0890204144391879E-2</v>
      </c>
      <c r="J13" s="100">
        <f t="shared" si="1"/>
        <v>8.4572221900850356E-2</v>
      </c>
      <c r="K13" s="97">
        <f t="shared" si="2"/>
        <v>1462</v>
      </c>
      <c r="L13" s="101">
        <f t="shared" si="3"/>
        <v>2.6470162224797218E-2</v>
      </c>
      <c r="M13" s="98">
        <f t="shared" si="4"/>
        <v>-306</v>
      </c>
      <c r="N13" s="98">
        <f t="shared" si="5"/>
        <v>0</v>
      </c>
    </row>
    <row r="14" spans="1:16">
      <c r="A14" s="102">
        <v>21</v>
      </c>
      <c r="B14" s="99" t="s">
        <v>20</v>
      </c>
      <c r="C14" s="97">
        <v>8044</v>
      </c>
      <c r="D14" s="97">
        <v>9376</v>
      </c>
      <c r="E14" s="97">
        <v>9335</v>
      </c>
      <c r="F14" s="97"/>
      <c r="G14" s="97"/>
      <c r="H14" s="97"/>
      <c r="I14" s="100">
        <f t="shared" si="0"/>
        <v>1.0401091028209408E-2</v>
      </c>
      <c r="J14" s="100">
        <f t="shared" si="1"/>
        <v>0.16049229239184484</v>
      </c>
      <c r="K14" s="97">
        <f t="shared" si="2"/>
        <v>1291</v>
      </c>
      <c r="L14" s="101">
        <f t="shared" si="3"/>
        <v>2.3374130938586327E-2</v>
      </c>
      <c r="M14" s="98">
        <f t="shared" si="4"/>
        <v>-41</v>
      </c>
      <c r="N14" s="98">
        <f t="shared" si="5"/>
        <v>0</v>
      </c>
    </row>
    <row r="15" spans="1:16">
      <c r="A15" s="102">
        <v>22</v>
      </c>
      <c r="B15" s="99" t="s">
        <v>21</v>
      </c>
      <c r="C15" s="97">
        <v>41298</v>
      </c>
      <c r="D15" s="97">
        <v>44713</v>
      </c>
      <c r="E15" s="97">
        <v>44134</v>
      </c>
      <c r="F15" s="97"/>
      <c r="G15" s="97"/>
      <c r="H15" s="97"/>
      <c r="I15" s="100">
        <f t="shared" si="0"/>
        <v>4.9174263678521048E-2</v>
      </c>
      <c r="J15" s="100">
        <f t="shared" si="1"/>
        <v>6.8671606373189989E-2</v>
      </c>
      <c r="K15" s="97">
        <f t="shared" si="2"/>
        <v>2836</v>
      </c>
      <c r="L15" s="101">
        <f t="shared" si="3"/>
        <v>5.1347045191193513E-2</v>
      </c>
      <c r="M15" s="98">
        <f t="shared" si="4"/>
        <v>-579</v>
      </c>
      <c r="N15" s="98">
        <f t="shared" si="5"/>
        <v>0</v>
      </c>
    </row>
    <row r="16" spans="1:16">
      <c r="A16" s="102">
        <v>23</v>
      </c>
      <c r="B16" s="99" t="s">
        <v>22</v>
      </c>
      <c r="C16" s="97">
        <v>28490</v>
      </c>
      <c r="D16" s="97">
        <v>30261</v>
      </c>
      <c r="E16" s="97">
        <v>29815</v>
      </c>
      <c r="F16" s="97"/>
      <c r="G16" s="97"/>
      <c r="H16" s="97"/>
      <c r="I16" s="100">
        <f t="shared" si="0"/>
        <v>3.3219981682492072E-2</v>
      </c>
      <c r="J16" s="100">
        <f t="shared" si="1"/>
        <v>4.6507546507546509E-2</v>
      </c>
      <c r="K16" s="97">
        <f t="shared" si="2"/>
        <v>1325</v>
      </c>
      <c r="L16" s="101">
        <f t="shared" si="3"/>
        <v>2.3989716106604865E-2</v>
      </c>
      <c r="M16" s="98">
        <f t="shared" si="4"/>
        <v>-446</v>
      </c>
      <c r="N16" s="98">
        <f t="shared" si="5"/>
        <v>0</v>
      </c>
    </row>
    <row r="17" spans="1:16">
      <c r="A17" s="102">
        <v>24</v>
      </c>
      <c r="B17" s="99" t="s">
        <v>23</v>
      </c>
      <c r="C17" s="97">
        <v>11155</v>
      </c>
      <c r="D17" s="97">
        <v>12186</v>
      </c>
      <c r="E17" s="97">
        <v>12003</v>
      </c>
      <c r="F17" s="97"/>
      <c r="G17" s="97"/>
      <c r="H17" s="97"/>
      <c r="I17" s="100">
        <f t="shared" si="0"/>
        <v>1.3373786353679435E-2</v>
      </c>
      <c r="J17" s="100">
        <f t="shared" si="1"/>
        <v>7.6019722097714029E-2</v>
      </c>
      <c r="K17" s="97">
        <f t="shared" si="2"/>
        <v>848</v>
      </c>
      <c r="L17" s="101">
        <f t="shared" si="3"/>
        <v>1.5353418308227115E-2</v>
      </c>
      <c r="M17" s="98">
        <f t="shared" si="4"/>
        <v>-183</v>
      </c>
      <c r="N17" s="98">
        <f t="shared" si="5"/>
        <v>0</v>
      </c>
      <c r="P17" s="9"/>
    </row>
    <row r="18" spans="1:16">
      <c r="A18" s="102">
        <v>25</v>
      </c>
      <c r="B18" s="99" t="s">
        <v>24</v>
      </c>
      <c r="C18" s="97">
        <v>54260</v>
      </c>
      <c r="D18" s="97">
        <v>57822</v>
      </c>
      <c r="E18" s="97">
        <v>56871</v>
      </c>
      <c r="F18" s="97"/>
      <c r="G18" s="97"/>
      <c r="H18" s="97"/>
      <c r="I18" s="100">
        <f t="shared" si="0"/>
        <v>6.3365875507798305E-2</v>
      </c>
      <c r="J18" s="100">
        <f t="shared" si="1"/>
        <v>4.812016218208625E-2</v>
      </c>
      <c r="K18" s="97">
        <f t="shared" si="2"/>
        <v>2611</v>
      </c>
      <c r="L18" s="101">
        <f t="shared" si="3"/>
        <v>4.7273319814600229E-2</v>
      </c>
      <c r="M18" s="98">
        <f t="shared" si="4"/>
        <v>-951</v>
      </c>
      <c r="N18" s="98">
        <f t="shared" si="5"/>
        <v>0</v>
      </c>
    </row>
    <row r="19" spans="1:16">
      <c r="A19" s="102">
        <v>26</v>
      </c>
      <c r="B19" s="99" t="s">
        <v>25</v>
      </c>
      <c r="C19" s="97">
        <v>10932</v>
      </c>
      <c r="D19" s="97">
        <v>12054</v>
      </c>
      <c r="E19" s="97">
        <v>11928</v>
      </c>
      <c r="F19" s="97"/>
      <c r="G19" s="97"/>
      <c r="H19" s="97"/>
      <c r="I19" s="100">
        <f t="shared" si="0"/>
        <v>1.3290221080287287E-2</v>
      </c>
      <c r="J19" s="100">
        <f t="shared" si="1"/>
        <v>9.110867178924259E-2</v>
      </c>
      <c r="K19" s="97">
        <f t="shared" si="2"/>
        <v>996</v>
      </c>
      <c r="L19" s="101">
        <f t="shared" si="3"/>
        <v>1.8033024333719581E-2</v>
      </c>
      <c r="M19" s="98">
        <f t="shared" si="4"/>
        <v>-126</v>
      </c>
      <c r="N19" s="98">
        <f t="shared" si="5"/>
        <v>0</v>
      </c>
    </row>
    <row r="20" spans="1:16">
      <c r="A20" s="102">
        <v>27</v>
      </c>
      <c r="B20" s="99" t="s">
        <v>26</v>
      </c>
      <c r="C20" s="97">
        <v>30220</v>
      </c>
      <c r="D20" s="97">
        <v>34108</v>
      </c>
      <c r="E20" s="97">
        <v>33899</v>
      </c>
      <c r="F20" s="97"/>
      <c r="G20" s="97"/>
      <c r="H20" s="97"/>
      <c r="I20" s="100">
        <f t="shared" si="0"/>
        <v>3.7770389369605861E-2</v>
      </c>
      <c r="J20" s="100">
        <f t="shared" si="1"/>
        <v>0.12174056915949702</v>
      </c>
      <c r="K20" s="97">
        <f t="shared" si="2"/>
        <v>3679</v>
      </c>
      <c r="L20" s="101">
        <f t="shared" si="3"/>
        <v>6.6609936268829661E-2</v>
      </c>
      <c r="M20" s="98">
        <f t="shared" si="4"/>
        <v>-209</v>
      </c>
      <c r="N20" s="98">
        <f t="shared" si="5"/>
        <v>0</v>
      </c>
    </row>
    <row r="21" spans="1:16">
      <c r="A21" s="102">
        <v>28</v>
      </c>
      <c r="B21" s="99" t="s">
        <v>27</v>
      </c>
      <c r="C21" s="97">
        <v>20213</v>
      </c>
      <c r="D21" s="97">
        <v>22839</v>
      </c>
      <c r="E21" s="97">
        <v>22725</v>
      </c>
      <c r="F21" s="97"/>
      <c r="G21" s="97"/>
      <c r="H21" s="97"/>
      <c r="I21" s="100">
        <f t="shared" si="0"/>
        <v>2.5320277837820974E-2</v>
      </c>
      <c r="J21" s="100">
        <f t="shared" si="1"/>
        <v>0.12427645574630189</v>
      </c>
      <c r="K21" s="97">
        <f t="shared" si="2"/>
        <v>2512</v>
      </c>
      <c r="L21" s="101">
        <f t="shared" si="3"/>
        <v>4.5480880648899186E-2</v>
      </c>
      <c r="M21" s="98">
        <f t="shared" si="4"/>
        <v>-114</v>
      </c>
      <c r="N21" s="98">
        <f t="shared" si="5"/>
        <v>0</v>
      </c>
    </row>
    <row r="22" spans="1:16">
      <c r="A22" s="102">
        <v>29</v>
      </c>
      <c r="B22" s="99" t="s">
        <v>28</v>
      </c>
      <c r="C22" s="97">
        <v>33072</v>
      </c>
      <c r="D22" s="97">
        <v>34953</v>
      </c>
      <c r="E22" s="97">
        <v>34539</v>
      </c>
      <c r="F22" s="97"/>
      <c r="G22" s="97"/>
      <c r="H22" s="97"/>
      <c r="I22" s="100">
        <f t="shared" si="0"/>
        <v>3.8483479702552198E-2</v>
      </c>
      <c r="J22" s="100">
        <f t="shared" si="1"/>
        <v>4.4357764876632802E-2</v>
      </c>
      <c r="K22" s="97">
        <f t="shared" si="2"/>
        <v>1467</v>
      </c>
      <c r="L22" s="101">
        <f t="shared" si="3"/>
        <v>2.656068945538818E-2</v>
      </c>
      <c r="M22" s="98">
        <f t="shared" si="4"/>
        <v>-414</v>
      </c>
      <c r="N22" s="98">
        <f t="shared" si="5"/>
        <v>0</v>
      </c>
    </row>
    <row r="23" spans="1:16">
      <c r="A23" s="102">
        <v>30</v>
      </c>
      <c r="B23" s="99" t="s">
        <v>29</v>
      </c>
      <c r="C23" s="97">
        <v>3371</v>
      </c>
      <c r="D23" s="97">
        <v>3852</v>
      </c>
      <c r="E23" s="97">
        <v>3855</v>
      </c>
      <c r="F23" s="97"/>
      <c r="G23" s="97"/>
      <c r="H23" s="97"/>
      <c r="I23" s="100">
        <f t="shared" si="0"/>
        <v>4.2952550523564295E-3</v>
      </c>
      <c r="J23" s="100">
        <f t="shared" si="1"/>
        <v>0.14357757342035005</v>
      </c>
      <c r="K23" s="97">
        <f t="shared" si="2"/>
        <v>484</v>
      </c>
      <c r="L23" s="101">
        <f t="shared" si="3"/>
        <v>8.7630359212050989E-3</v>
      </c>
      <c r="M23" s="98">
        <f t="shared" si="4"/>
        <v>3</v>
      </c>
      <c r="N23" s="98">
        <f t="shared" si="5"/>
        <v>0</v>
      </c>
    </row>
    <row r="24" spans="1:16">
      <c r="A24" s="102">
        <v>31</v>
      </c>
      <c r="B24" s="99" t="s">
        <v>30</v>
      </c>
      <c r="C24" s="97">
        <v>22140</v>
      </c>
      <c r="D24" s="97">
        <v>22867</v>
      </c>
      <c r="E24" s="97">
        <v>22400</v>
      </c>
      <c r="F24" s="97"/>
      <c r="G24" s="97"/>
      <c r="H24" s="97"/>
      <c r="I24" s="100">
        <f t="shared" si="0"/>
        <v>2.4958161653121664E-2</v>
      </c>
      <c r="J24" s="100">
        <f t="shared" si="1"/>
        <v>1.1743450767841012E-2</v>
      </c>
      <c r="K24" s="97">
        <f t="shared" si="2"/>
        <v>260</v>
      </c>
      <c r="L24" s="101">
        <f t="shared" si="3"/>
        <v>4.7074159907300114E-3</v>
      </c>
      <c r="M24" s="98">
        <f t="shared" si="4"/>
        <v>-467</v>
      </c>
      <c r="N24" s="98">
        <f t="shared" si="5"/>
        <v>0</v>
      </c>
    </row>
    <row r="25" spans="1:16">
      <c r="A25" s="102">
        <v>32</v>
      </c>
      <c r="B25" s="99" t="s">
        <v>31</v>
      </c>
      <c r="C25" s="97">
        <v>16319</v>
      </c>
      <c r="D25" s="97">
        <v>17646</v>
      </c>
      <c r="E25" s="97">
        <v>17297</v>
      </c>
      <c r="F25" s="97"/>
      <c r="G25" s="97"/>
      <c r="H25" s="97"/>
      <c r="I25" s="100">
        <f t="shared" si="0"/>
        <v>1.9272380451519886E-2</v>
      </c>
      <c r="J25" s="100">
        <f t="shared" si="1"/>
        <v>5.9930142778356517E-2</v>
      </c>
      <c r="K25" s="97">
        <f t="shared" si="2"/>
        <v>978</v>
      </c>
      <c r="L25" s="101">
        <f t="shared" si="3"/>
        <v>1.770712630359212E-2</v>
      </c>
      <c r="M25" s="98">
        <f t="shared" si="4"/>
        <v>-349</v>
      </c>
      <c r="N25" s="98">
        <f t="shared" si="5"/>
        <v>0</v>
      </c>
    </row>
    <row r="26" spans="1:16">
      <c r="A26" s="102">
        <v>33</v>
      </c>
      <c r="B26" s="99" t="s">
        <v>32</v>
      </c>
      <c r="C26" s="97">
        <v>18598</v>
      </c>
      <c r="D26" s="97">
        <v>18403</v>
      </c>
      <c r="E26" s="97">
        <v>17930</v>
      </c>
      <c r="F26" s="97"/>
      <c r="G26" s="97"/>
      <c r="H26" s="97"/>
      <c r="I26" s="100">
        <f t="shared" si="0"/>
        <v>1.9977671358949619E-2</v>
      </c>
      <c r="J26" s="100">
        <f t="shared" si="1"/>
        <v>-3.5917840628024521E-2</v>
      </c>
      <c r="K26" s="97">
        <f t="shared" si="2"/>
        <v>-668</v>
      </c>
      <c r="L26" s="101">
        <f t="shared" si="3"/>
        <v>-1.2094438006952491E-2</v>
      </c>
      <c r="M26" s="98">
        <f t="shared" si="4"/>
        <v>-473</v>
      </c>
      <c r="N26" s="98">
        <f t="shared" si="5"/>
        <v>0</v>
      </c>
    </row>
    <row r="27" spans="1:16" s="110" customFormat="1" ht="14.45" customHeight="1">
      <c r="A27" s="187" t="s">
        <v>89</v>
      </c>
      <c r="B27" s="187"/>
      <c r="C27" s="64">
        <v>842270</v>
      </c>
      <c r="D27" s="64">
        <v>911618</v>
      </c>
      <c r="E27" s="64">
        <v>897502</v>
      </c>
      <c r="F27" s="64"/>
      <c r="G27" s="64"/>
      <c r="H27" s="64"/>
      <c r="I27" s="100">
        <f t="shared" si="0"/>
        <v>1</v>
      </c>
      <c r="J27" s="100">
        <f t="shared" si="1"/>
        <v>6.5575171857005468E-2</v>
      </c>
      <c r="K27" s="97">
        <f t="shared" si="2"/>
        <v>55232</v>
      </c>
      <c r="L27" s="101">
        <f t="shared" si="3"/>
        <v>1</v>
      </c>
      <c r="M27" s="97">
        <f t="shared" si="4"/>
        <v>-14116</v>
      </c>
      <c r="N27" s="98">
        <f t="shared" si="5"/>
        <v>0</v>
      </c>
      <c r="P27" s="19"/>
    </row>
    <row r="29" spans="1:16">
      <c r="E29" s="141"/>
      <c r="F29" s="141"/>
    </row>
    <row r="30" spans="1:16">
      <c r="E30" s="141"/>
      <c r="F30" s="141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0"/>
  <sheetViews>
    <sheetView topLeftCell="L1" zoomScale="80" zoomScaleNormal="80" workbookViewId="0">
      <selection activeCell="W13" sqref="W13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.5703125" style="5" customWidth="1"/>
    <col min="9" max="9" width="19.28515625" style="5" customWidth="1"/>
    <col min="10" max="10" width="18.140625" style="5" customWidth="1"/>
    <col min="11" max="11" width="30.42578125" style="5" customWidth="1"/>
    <col min="12" max="12" width="27.42578125" style="5" customWidth="1"/>
    <col min="13" max="13" width="22.28515625" style="5" customWidth="1"/>
    <col min="14" max="15" width="30.42578125" style="5" customWidth="1"/>
    <col min="16" max="16384" width="9.140625" style="5"/>
  </cols>
  <sheetData>
    <row r="1" spans="1:15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5" ht="60">
      <c r="A2" s="93" t="s">
        <v>91</v>
      </c>
      <c r="B2" s="93" t="s">
        <v>174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92" t="s">
        <v>330</v>
      </c>
      <c r="J2" s="92" t="s">
        <v>310</v>
      </c>
      <c r="K2" s="92" t="s">
        <v>331</v>
      </c>
      <c r="L2" s="92" t="s">
        <v>332</v>
      </c>
      <c r="M2" s="92" t="s">
        <v>311</v>
      </c>
      <c r="N2" s="96" t="s">
        <v>333</v>
      </c>
      <c r="O2" s="161" t="s">
        <v>333</v>
      </c>
    </row>
    <row r="3" spans="1:15">
      <c r="A3" s="75">
        <v>1</v>
      </c>
      <c r="B3" s="89" t="s">
        <v>92</v>
      </c>
      <c r="C3" s="76">
        <v>71495</v>
      </c>
      <c r="D3" s="76">
        <v>78621</v>
      </c>
      <c r="E3" s="76">
        <v>76763</v>
      </c>
      <c r="F3" s="76"/>
      <c r="G3" s="76"/>
      <c r="H3" s="76"/>
      <c r="I3" s="90"/>
      <c r="J3" s="100">
        <f t="shared" ref="J3:J66" si="0">E3/$E$84</f>
        <v>1.8572629668834113E-2</v>
      </c>
      <c r="K3" s="100">
        <f t="shared" ref="K3:K66" si="1">(E3-C3)/C3</f>
        <v>7.3683474368836988E-2</v>
      </c>
      <c r="L3" s="97">
        <f t="shared" ref="L3:L66" si="2">E3-C3</f>
        <v>5268</v>
      </c>
      <c r="M3" s="101">
        <f>L3/$L$84</f>
        <v>1.7441283000377433E-2</v>
      </c>
      <c r="N3" s="98">
        <f t="shared" ref="N3:N66" si="3">E3-D3</f>
        <v>-1858</v>
      </c>
      <c r="O3" s="98">
        <f>H3-G3</f>
        <v>0</v>
      </c>
    </row>
    <row r="4" spans="1:15">
      <c r="A4" s="75">
        <v>2</v>
      </c>
      <c r="B4" s="89" t="s">
        <v>93</v>
      </c>
      <c r="C4" s="76">
        <v>9919</v>
      </c>
      <c r="D4" s="76">
        <v>10937</v>
      </c>
      <c r="E4" s="76">
        <v>11461</v>
      </c>
      <c r="F4" s="76"/>
      <c r="G4" s="76"/>
      <c r="H4" s="76"/>
      <c r="I4" s="90"/>
      <c r="J4" s="100">
        <f t="shared" si="0"/>
        <v>2.7729623468924847E-3</v>
      </c>
      <c r="K4" s="100">
        <f t="shared" si="1"/>
        <v>0.15545921967940315</v>
      </c>
      <c r="L4" s="97">
        <f t="shared" si="2"/>
        <v>1542</v>
      </c>
      <c r="M4" s="101">
        <f t="shared" ref="M4:M67" si="4">L4/$L$84</f>
        <v>5.1052502632084277E-3</v>
      </c>
      <c r="N4" s="98">
        <f t="shared" si="3"/>
        <v>524</v>
      </c>
      <c r="O4" s="98">
        <f t="shared" ref="O4:O67" si="5">H4-G4</f>
        <v>0</v>
      </c>
    </row>
    <row r="5" spans="1:15">
      <c r="A5" s="75">
        <v>3</v>
      </c>
      <c r="B5" s="89" t="s">
        <v>94</v>
      </c>
      <c r="C5" s="76">
        <v>18544</v>
      </c>
      <c r="D5" s="76">
        <v>20917</v>
      </c>
      <c r="E5" s="76">
        <v>20454</v>
      </c>
      <c r="F5" s="76"/>
      <c r="G5" s="76"/>
      <c r="H5" s="76"/>
      <c r="I5" s="90"/>
      <c r="J5" s="100">
        <f t="shared" si="0"/>
        <v>4.9487978224708904E-3</v>
      </c>
      <c r="K5" s="100">
        <f t="shared" si="1"/>
        <v>0.10299827437446074</v>
      </c>
      <c r="L5" s="97">
        <f t="shared" si="2"/>
        <v>1910</v>
      </c>
      <c r="M5" s="101">
        <f t="shared" si="4"/>
        <v>6.3236238668794402E-3</v>
      </c>
      <c r="N5" s="98">
        <f t="shared" si="3"/>
        <v>-463</v>
      </c>
      <c r="O5" s="98">
        <f t="shared" si="5"/>
        <v>0</v>
      </c>
    </row>
    <row r="6" spans="1:15">
      <c r="A6" s="75">
        <v>4</v>
      </c>
      <c r="B6" s="89" t="s">
        <v>95</v>
      </c>
      <c r="C6" s="76">
        <v>3584</v>
      </c>
      <c r="D6" s="76">
        <v>6032</v>
      </c>
      <c r="E6" s="76">
        <v>5332</v>
      </c>
      <c r="F6" s="76"/>
      <c r="G6" s="76"/>
      <c r="H6" s="76"/>
      <c r="I6" s="90"/>
      <c r="J6" s="100">
        <f t="shared" si="0"/>
        <v>1.2900650234386813E-3</v>
      </c>
      <c r="K6" s="100">
        <f t="shared" si="1"/>
        <v>0.4877232142857143</v>
      </c>
      <c r="L6" s="97">
        <f t="shared" si="2"/>
        <v>1748</v>
      </c>
      <c r="M6" s="101">
        <f t="shared" si="4"/>
        <v>5.7872746174373099E-3</v>
      </c>
      <c r="N6" s="98">
        <f t="shared" si="3"/>
        <v>-700</v>
      </c>
      <c r="O6" s="98">
        <f t="shared" si="5"/>
        <v>0</v>
      </c>
    </row>
    <row r="7" spans="1:15">
      <c r="A7" s="75">
        <v>5</v>
      </c>
      <c r="B7" s="89" t="s">
        <v>96</v>
      </c>
      <c r="C7" s="76">
        <v>9750</v>
      </c>
      <c r="D7" s="76">
        <v>10826</v>
      </c>
      <c r="E7" s="76">
        <v>10492</v>
      </c>
      <c r="F7" s="76"/>
      <c r="G7" s="76"/>
      <c r="H7" s="76"/>
      <c r="I7" s="90"/>
      <c r="J7" s="100">
        <f t="shared" si="0"/>
        <v>2.5385150461212764E-3</v>
      </c>
      <c r="K7" s="100">
        <f t="shared" si="1"/>
        <v>7.6102564102564108E-2</v>
      </c>
      <c r="L7" s="97">
        <f t="shared" si="2"/>
        <v>742</v>
      </c>
      <c r="M7" s="101">
        <f t="shared" si="4"/>
        <v>2.4566119943584003E-3</v>
      </c>
      <c r="N7" s="98">
        <f t="shared" si="3"/>
        <v>-334</v>
      </c>
      <c r="O7" s="98">
        <f t="shared" si="5"/>
        <v>0</v>
      </c>
    </row>
    <row r="8" spans="1:15">
      <c r="A8" s="75">
        <v>6</v>
      </c>
      <c r="B8" s="89" t="s">
        <v>97</v>
      </c>
      <c r="C8" s="76">
        <v>312259</v>
      </c>
      <c r="D8" s="76">
        <v>344055</v>
      </c>
      <c r="E8" s="76">
        <v>335735</v>
      </c>
      <c r="F8" s="76"/>
      <c r="G8" s="76"/>
      <c r="H8" s="76"/>
      <c r="I8" s="90"/>
      <c r="J8" s="100">
        <f t="shared" si="0"/>
        <v>8.1230303946771512E-2</v>
      </c>
      <c r="K8" s="100">
        <f t="shared" si="1"/>
        <v>7.5181179725804542E-2</v>
      </c>
      <c r="L8" s="97">
        <f t="shared" si="2"/>
        <v>23476</v>
      </c>
      <c r="M8" s="101">
        <f t="shared" si="4"/>
        <v>7.7724289999404061E-2</v>
      </c>
      <c r="N8" s="98">
        <f t="shared" si="3"/>
        <v>-8320</v>
      </c>
      <c r="O8" s="98">
        <f t="shared" si="5"/>
        <v>0</v>
      </c>
    </row>
    <row r="9" spans="1:15">
      <c r="A9" s="75">
        <v>7</v>
      </c>
      <c r="B9" s="89" t="s">
        <v>98</v>
      </c>
      <c r="C9" s="76">
        <v>172809</v>
      </c>
      <c r="D9" s="76">
        <v>192204</v>
      </c>
      <c r="E9" s="76">
        <v>197379</v>
      </c>
      <c r="F9" s="76"/>
      <c r="G9" s="76"/>
      <c r="H9" s="76"/>
      <c r="I9" s="90"/>
      <c r="J9" s="100">
        <f t="shared" si="0"/>
        <v>4.7755390896718583E-2</v>
      </c>
      <c r="K9" s="100">
        <f t="shared" si="1"/>
        <v>0.14218009478672985</v>
      </c>
      <c r="L9" s="97">
        <f t="shared" si="2"/>
        <v>24570</v>
      </c>
      <c r="M9" s="101">
        <f t="shared" si="4"/>
        <v>8.1346302832056475E-2</v>
      </c>
      <c r="N9" s="98">
        <f t="shared" si="3"/>
        <v>5175</v>
      </c>
      <c r="O9" s="98">
        <f t="shared" si="5"/>
        <v>0</v>
      </c>
    </row>
    <row r="10" spans="1:15">
      <c r="A10" s="75">
        <v>8</v>
      </c>
      <c r="B10" s="89" t="s">
        <v>99</v>
      </c>
      <c r="C10" s="76">
        <v>5072</v>
      </c>
      <c r="D10" s="76">
        <v>6014</v>
      </c>
      <c r="E10" s="76">
        <v>5561</v>
      </c>
      <c r="F10" s="76"/>
      <c r="G10" s="76"/>
      <c r="H10" s="76"/>
      <c r="I10" s="90"/>
      <c r="J10" s="100">
        <f t="shared" si="0"/>
        <v>1.3454710418871918E-3</v>
      </c>
      <c r="K10" s="100">
        <f t="shared" si="1"/>
        <v>9.6411671924290218E-2</v>
      </c>
      <c r="L10" s="97">
        <f t="shared" si="2"/>
        <v>489</v>
      </c>
      <c r="M10" s="101">
        <f t="shared" si="4"/>
        <v>1.6189801418345794E-3</v>
      </c>
      <c r="N10" s="98">
        <f t="shared" si="3"/>
        <v>-453</v>
      </c>
      <c r="O10" s="98">
        <f t="shared" si="5"/>
        <v>0</v>
      </c>
    </row>
    <row r="11" spans="1:15">
      <c r="A11" s="75">
        <v>9</v>
      </c>
      <c r="B11" s="89" t="s">
        <v>100</v>
      </c>
      <c r="C11" s="76">
        <v>47036</v>
      </c>
      <c r="D11" s="76">
        <v>50855</v>
      </c>
      <c r="E11" s="76">
        <v>51753</v>
      </c>
      <c r="F11" s="76"/>
      <c r="G11" s="76"/>
      <c r="H11" s="76"/>
      <c r="I11" s="90"/>
      <c r="J11" s="100">
        <f t="shared" si="0"/>
        <v>1.252151822168456E-2</v>
      </c>
      <c r="K11" s="100">
        <f t="shared" si="1"/>
        <v>0.10028488817076282</v>
      </c>
      <c r="L11" s="97">
        <f t="shared" si="2"/>
        <v>4717</v>
      </c>
      <c r="M11" s="101">
        <f t="shared" si="4"/>
        <v>1.5617033392706975E-2</v>
      </c>
      <c r="N11" s="98">
        <f t="shared" si="3"/>
        <v>898</v>
      </c>
      <c r="O11" s="98">
        <f t="shared" si="5"/>
        <v>0</v>
      </c>
    </row>
    <row r="12" spans="1:15">
      <c r="A12" s="75">
        <v>10</v>
      </c>
      <c r="B12" s="89" t="s">
        <v>101</v>
      </c>
      <c r="C12" s="76">
        <v>47661</v>
      </c>
      <c r="D12" s="76">
        <v>52438</v>
      </c>
      <c r="E12" s="76">
        <v>53781</v>
      </c>
      <c r="F12" s="76"/>
      <c r="G12" s="76"/>
      <c r="H12" s="76"/>
      <c r="I12" s="90"/>
      <c r="J12" s="100">
        <f t="shared" si="0"/>
        <v>1.3012188114320278E-2</v>
      </c>
      <c r="K12" s="100">
        <f t="shared" si="1"/>
        <v>0.12840687354440738</v>
      </c>
      <c r="L12" s="97">
        <f t="shared" si="2"/>
        <v>6120</v>
      </c>
      <c r="M12" s="101">
        <f t="shared" si="4"/>
        <v>2.0262082756702712E-2</v>
      </c>
      <c r="N12" s="98">
        <f t="shared" si="3"/>
        <v>1343</v>
      </c>
      <c r="O12" s="98">
        <f t="shared" si="5"/>
        <v>0</v>
      </c>
    </row>
    <row r="13" spans="1:15">
      <c r="A13" s="75">
        <v>11</v>
      </c>
      <c r="B13" s="89" t="s">
        <v>102</v>
      </c>
      <c r="C13" s="76">
        <v>11230</v>
      </c>
      <c r="D13" s="76">
        <v>12623</v>
      </c>
      <c r="E13" s="76">
        <v>12277</v>
      </c>
      <c r="F13" s="76"/>
      <c r="G13" s="76"/>
      <c r="H13" s="76"/>
      <c r="I13" s="90"/>
      <c r="J13" s="100">
        <f t="shared" si="0"/>
        <v>2.970391652805081E-3</v>
      </c>
      <c r="K13" s="100">
        <f t="shared" si="1"/>
        <v>9.3232413178984869E-2</v>
      </c>
      <c r="L13" s="97">
        <f t="shared" si="2"/>
        <v>1047</v>
      </c>
      <c r="M13" s="101">
        <f t="shared" si="4"/>
        <v>3.4664053343574737E-3</v>
      </c>
      <c r="N13" s="98">
        <f t="shared" si="3"/>
        <v>-346</v>
      </c>
      <c r="O13" s="98">
        <f t="shared" si="5"/>
        <v>0</v>
      </c>
    </row>
    <row r="14" spans="1:15">
      <c r="A14" s="75">
        <v>12</v>
      </c>
      <c r="B14" s="89" t="s">
        <v>103</v>
      </c>
      <c r="C14" s="76">
        <v>4343</v>
      </c>
      <c r="D14" s="76">
        <v>5450</v>
      </c>
      <c r="E14" s="76">
        <v>5068</v>
      </c>
      <c r="F14" s="76"/>
      <c r="G14" s="76"/>
      <c r="H14" s="76"/>
      <c r="I14" s="90"/>
      <c r="J14" s="100">
        <f t="shared" si="0"/>
        <v>1.2261908362316649E-3</v>
      </c>
      <c r="K14" s="100">
        <f t="shared" si="1"/>
        <v>0.16693529818098088</v>
      </c>
      <c r="L14" s="97">
        <f t="shared" si="2"/>
        <v>725</v>
      </c>
      <c r="M14" s="101">
        <f t="shared" si="4"/>
        <v>2.4003284311453375E-3</v>
      </c>
      <c r="N14" s="98">
        <f t="shared" si="3"/>
        <v>-382</v>
      </c>
      <c r="O14" s="98">
        <f t="shared" si="5"/>
        <v>0</v>
      </c>
    </row>
    <row r="15" spans="1:15">
      <c r="A15" s="75">
        <v>13</v>
      </c>
      <c r="B15" s="89" t="s">
        <v>104</v>
      </c>
      <c r="C15" s="76">
        <v>3677</v>
      </c>
      <c r="D15" s="76">
        <v>5380</v>
      </c>
      <c r="E15" s="76">
        <v>5137</v>
      </c>
      <c r="F15" s="76"/>
      <c r="G15" s="76"/>
      <c r="H15" s="76"/>
      <c r="I15" s="90"/>
      <c r="J15" s="100">
        <f t="shared" si="0"/>
        <v>1.2428852260698625E-3</v>
      </c>
      <c r="K15" s="100">
        <f t="shared" si="1"/>
        <v>0.39706282295349471</v>
      </c>
      <c r="L15" s="97">
        <f t="shared" si="2"/>
        <v>1460</v>
      </c>
      <c r="M15" s="101">
        <f t="shared" si="4"/>
        <v>4.8337648406513002E-3</v>
      </c>
      <c r="N15" s="98">
        <f t="shared" si="3"/>
        <v>-243</v>
      </c>
      <c r="O15" s="98">
        <f t="shared" si="5"/>
        <v>0</v>
      </c>
    </row>
    <row r="16" spans="1:15">
      <c r="A16" s="75">
        <v>14</v>
      </c>
      <c r="B16" s="89" t="s">
        <v>105</v>
      </c>
      <c r="C16" s="76">
        <v>17534</v>
      </c>
      <c r="D16" s="76">
        <v>18751</v>
      </c>
      <c r="E16" s="76">
        <v>18591</v>
      </c>
      <c r="F16" s="76"/>
      <c r="G16" s="76"/>
      <c r="H16" s="76"/>
      <c r="I16" s="90"/>
      <c r="J16" s="100">
        <f t="shared" si="0"/>
        <v>4.4980492968395586E-3</v>
      </c>
      <c r="K16" s="100">
        <f t="shared" si="1"/>
        <v>6.0282878977985628E-2</v>
      </c>
      <c r="L16" s="97">
        <f t="shared" si="2"/>
        <v>1057</v>
      </c>
      <c r="M16" s="101">
        <f t="shared" si="4"/>
        <v>3.4995133127180989E-3</v>
      </c>
      <c r="N16" s="98">
        <f t="shared" si="3"/>
        <v>-160</v>
      </c>
      <c r="O16" s="98">
        <f t="shared" si="5"/>
        <v>0</v>
      </c>
    </row>
    <row r="17" spans="1:15">
      <c r="A17" s="75">
        <v>15</v>
      </c>
      <c r="B17" s="89" t="s">
        <v>106</v>
      </c>
      <c r="C17" s="76">
        <v>8422</v>
      </c>
      <c r="D17" s="76">
        <v>9220</v>
      </c>
      <c r="E17" s="76">
        <v>8958</v>
      </c>
      <c r="F17" s="76"/>
      <c r="G17" s="76"/>
      <c r="H17" s="76"/>
      <c r="I17" s="90"/>
      <c r="J17" s="100">
        <f t="shared" si="0"/>
        <v>2.1673673068199001E-3</v>
      </c>
      <c r="K17" s="100">
        <f t="shared" si="1"/>
        <v>6.3642840180479693E-2</v>
      </c>
      <c r="L17" s="97">
        <f t="shared" si="2"/>
        <v>536</v>
      </c>
      <c r="M17" s="101">
        <f t="shared" si="4"/>
        <v>1.7745876401295184E-3</v>
      </c>
      <c r="N17" s="98">
        <f t="shared" si="3"/>
        <v>-262</v>
      </c>
      <c r="O17" s="98">
        <f t="shared" si="5"/>
        <v>0</v>
      </c>
    </row>
    <row r="18" spans="1:15">
      <c r="A18" s="75">
        <v>16</v>
      </c>
      <c r="B18" s="89" t="s">
        <v>107</v>
      </c>
      <c r="C18" s="76">
        <v>202102</v>
      </c>
      <c r="D18" s="76">
        <v>218493</v>
      </c>
      <c r="E18" s="76">
        <v>214914</v>
      </c>
      <c r="F18" s="76"/>
      <c r="G18" s="76"/>
      <c r="H18" s="76"/>
      <c r="I18" s="90"/>
      <c r="J18" s="100">
        <f t="shared" si="0"/>
        <v>5.1997943444730077E-2</v>
      </c>
      <c r="K18" s="100">
        <f t="shared" si="1"/>
        <v>6.3393731877962614E-2</v>
      </c>
      <c r="L18" s="97">
        <f t="shared" si="2"/>
        <v>12812</v>
      </c>
      <c r="M18" s="101">
        <f t="shared" si="4"/>
        <v>4.2417941875633192E-2</v>
      </c>
      <c r="N18" s="98">
        <f t="shared" si="3"/>
        <v>-3579</v>
      </c>
      <c r="O18" s="98">
        <f t="shared" si="5"/>
        <v>0</v>
      </c>
    </row>
    <row r="19" spans="1:15">
      <c r="A19" s="75">
        <v>17</v>
      </c>
      <c r="B19" s="89" t="s">
        <v>108</v>
      </c>
      <c r="C19" s="76">
        <v>23030</v>
      </c>
      <c r="D19" s="76">
        <v>25509</v>
      </c>
      <c r="E19" s="76">
        <v>25006</v>
      </c>
      <c r="F19" s="76"/>
      <c r="G19" s="76"/>
      <c r="H19" s="76"/>
      <c r="I19" s="90"/>
      <c r="J19" s="100">
        <f t="shared" si="0"/>
        <v>6.0501436564342958E-3</v>
      </c>
      <c r="K19" s="100">
        <f t="shared" si="1"/>
        <v>8.580112896222318E-2</v>
      </c>
      <c r="L19" s="97">
        <f t="shared" si="2"/>
        <v>1976</v>
      </c>
      <c r="M19" s="101">
        <f t="shared" si="4"/>
        <v>6.5421365240595679E-3</v>
      </c>
      <c r="N19" s="98">
        <f t="shared" si="3"/>
        <v>-503</v>
      </c>
      <c r="O19" s="98">
        <f t="shared" si="5"/>
        <v>0</v>
      </c>
    </row>
    <row r="20" spans="1:15">
      <c r="A20" s="75">
        <v>18</v>
      </c>
      <c r="B20" s="89" t="s">
        <v>109</v>
      </c>
      <c r="C20" s="76">
        <v>6187</v>
      </c>
      <c r="D20" s="76">
        <v>6653</v>
      </c>
      <c r="E20" s="76">
        <v>7024</v>
      </c>
      <c r="F20" s="76"/>
      <c r="G20" s="76"/>
      <c r="H20" s="76"/>
      <c r="I20" s="90"/>
      <c r="J20" s="100">
        <f t="shared" si="0"/>
        <v>1.6994404959927416E-3</v>
      </c>
      <c r="K20" s="100">
        <f t="shared" si="1"/>
        <v>0.13528365928559882</v>
      </c>
      <c r="L20" s="97">
        <f t="shared" si="2"/>
        <v>837</v>
      </c>
      <c r="M20" s="101">
        <f t="shared" si="4"/>
        <v>2.7711377887843411E-3</v>
      </c>
      <c r="N20" s="98">
        <f t="shared" si="3"/>
        <v>371</v>
      </c>
      <c r="O20" s="98">
        <f t="shared" si="5"/>
        <v>0</v>
      </c>
    </row>
    <row r="21" spans="1:15">
      <c r="A21" s="75">
        <v>19</v>
      </c>
      <c r="B21" s="89" t="s">
        <v>110</v>
      </c>
      <c r="C21" s="76">
        <v>14632</v>
      </c>
      <c r="D21" s="76">
        <v>16210</v>
      </c>
      <c r="E21" s="76">
        <v>15999</v>
      </c>
      <c r="F21" s="76"/>
      <c r="G21" s="76"/>
      <c r="H21" s="76"/>
      <c r="I21" s="90"/>
      <c r="J21" s="100">
        <f t="shared" si="0"/>
        <v>3.8709209133524873E-3</v>
      </c>
      <c r="K21" s="100">
        <f t="shared" si="1"/>
        <v>9.3425369054127932E-2</v>
      </c>
      <c r="L21" s="97">
        <f t="shared" si="2"/>
        <v>1367</v>
      </c>
      <c r="M21" s="101">
        <f t="shared" si="4"/>
        <v>4.5258606418974844E-3</v>
      </c>
      <c r="N21" s="98">
        <f t="shared" si="3"/>
        <v>-211</v>
      </c>
      <c r="O21" s="98">
        <f t="shared" si="5"/>
        <v>0</v>
      </c>
    </row>
    <row r="22" spans="1:15">
      <c r="A22" s="75">
        <v>20</v>
      </c>
      <c r="B22" s="89" t="s">
        <v>111</v>
      </c>
      <c r="C22" s="76">
        <v>62087</v>
      </c>
      <c r="D22" s="76">
        <v>66937</v>
      </c>
      <c r="E22" s="76">
        <v>65038</v>
      </c>
      <c r="F22" s="76"/>
      <c r="G22" s="76"/>
      <c r="H22" s="76"/>
      <c r="I22" s="90"/>
      <c r="J22" s="100">
        <f t="shared" si="0"/>
        <v>1.5735793134734614E-2</v>
      </c>
      <c r="K22" s="100">
        <f t="shared" si="1"/>
        <v>4.7530078760449047E-2</v>
      </c>
      <c r="L22" s="97">
        <f t="shared" si="2"/>
        <v>2951</v>
      </c>
      <c r="M22" s="101">
        <f t="shared" si="4"/>
        <v>9.7701644142205394E-3</v>
      </c>
      <c r="N22" s="98">
        <f t="shared" si="3"/>
        <v>-1899</v>
      </c>
      <c r="O22" s="98">
        <f t="shared" si="5"/>
        <v>0</v>
      </c>
    </row>
    <row r="23" spans="1:15">
      <c r="A23" s="75">
        <v>21</v>
      </c>
      <c r="B23" s="89" t="s">
        <v>112</v>
      </c>
      <c r="C23" s="76">
        <v>25799</v>
      </c>
      <c r="D23" s="76">
        <v>28885</v>
      </c>
      <c r="E23" s="76">
        <v>27759</v>
      </c>
      <c r="F23" s="76"/>
      <c r="G23" s="76"/>
      <c r="H23" s="76"/>
      <c r="I23" s="90"/>
      <c r="J23" s="100">
        <f t="shared" si="0"/>
        <v>6.7162256162104942E-3</v>
      </c>
      <c r="K23" s="100">
        <f t="shared" si="1"/>
        <v>7.5971936896778947E-2</v>
      </c>
      <c r="L23" s="97">
        <f t="shared" si="2"/>
        <v>1960</v>
      </c>
      <c r="M23" s="101">
        <f t="shared" si="4"/>
        <v>6.4891637586825673E-3</v>
      </c>
      <c r="N23" s="98">
        <f t="shared" si="3"/>
        <v>-1126</v>
      </c>
      <c r="O23" s="98">
        <f t="shared" si="5"/>
        <v>0</v>
      </c>
    </row>
    <row r="24" spans="1:15">
      <c r="A24" s="75">
        <v>22</v>
      </c>
      <c r="B24" s="89" t="s">
        <v>113</v>
      </c>
      <c r="C24" s="76">
        <v>21099</v>
      </c>
      <c r="D24" s="76">
        <v>22676</v>
      </c>
      <c r="E24" s="76">
        <v>22220</v>
      </c>
      <c r="F24" s="76"/>
      <c r="G24" s="76"/>
      <c r="H24" s="76"/>
      <c r="I24" s="90"/>
      <c r="J24" s="100">
        <f t="shared" si="0"/>
        <v>5.3760774232572209E-3</v>
      </c>
      <c r="K24" s="100">
        <f t="shared" si="1"/>
        <v>5.3130480117541116E-2</v>
      </c>
      <c r="L24" s="97">
        <f t="shared" si="2"/>
        <v>1121</v>
      </c>
      <c r="M24" s="101">
        <f t="shared" si="4"/>
        <v>3.7114043742261008E-3</v>
      </c>
      <c r="N24" s="98">
        <f t="shared" si="3"/>
        <v>-456</v>
      </c>
      <c r="O24" s="98">
        <f t="shared" si="5"/>
        <v>0</v>
      </c>
    </row>
    <row r="25" spans="1:15">
      <c r="A25" s="75">
        <v>23</v>
      </c>
      <c r="B25" s="89" t="s">
        <v>114</v>
      </c>
      <c r="C25" s="76">
        <v>11555</v>
      </c>
      <c r="D25" s="76">
        <v>13526</v>
      </c>
      <c r="E25" s="76">
        <v>13633</v>
      </c>
      <c r="F25" s="76"/>
      <c r="G25" s="76"/>
      <c r="H25" s="76"/>
      <c r="I25" s="90"/>
      <c r="J25" s="100">
        <f t="shared" si="0"/>
        <v>3.2984727052774838E-3</v>
      </c>
      <c r="K25" s="100">
        <f t="shared" si="1"/>
        <v>0.17983556901774123</v>
      </c>
      <c r="L25" s="97">
        <f t="shared" si="2"/>
        <v>2078</v>
      </c>
      <c r="M25" s="101">
        <f t="shared" si="4"/>
        <v>6.8798379033379467E-3</v>
      </c>
      <c r="N25" s="98">
        <f t="shared" si="3"/>
        <v>107</v>
      </c>
      <c r="O25" s="98">
        <f t="shared" si="5"/>
        <v>0</v>
      </c>
    </row>
    <row r="26" spans="1:15">
      <c r="A26" s="75">
        <v>24</v>
      </c>
      <c r="B26" s="89" t="s">
        <v>115</v>
      </c>
      <c r="C26" s="76">
        <v>6058</v>
      </c>
      <c r="D26" s="76">
        <v>7354</v>
      </c>
      <c r="E26" s="76">
        <v>7143</v>
      </c>
      <c r="F26" s="76"/>
      <c r="G26" s="76"/>
      <c r="H26" s="76"/>
      <c r="I26" s="90"/>
      <c r="J26" s="100">
        <f t="shared" si="0"/>
        <v>1.7282322697716619E-3</v>
      </c>
      <c r="K26" s="100">
        <f t="shared" si="1"/>
        <v>0.17910201386596236</v>
      </c>
      <c r="L26" s="97">
        <f t="shared" si="2"/>
        <v>1085</v>
      </c>
      <c r="M26" s="101">
        <f t="shared" si="4"/>
        <v>3.5922156521278497E-3</v>
      </c>
      <c r="N26" s="98">
        <f t="shared" si="3"/>
        <v>-211</v>
      </c>
      <c r="O26" s="98">
        <f t="shared" si="5"/>
        <v>0</v>
      </c>
    </row>
    <row r="27" spans="1:15">
      <c r="A27" s="75">
        <v>25</v>
      </c>
      <c r="B27" s="89" t="s">
        <v>116</v>
      </c>
      <c r="C27" s="76">
        <v>14395</v>
      </c>
      <c r="D27" s="76">
        <v>17781</v>
      </c>
      <c r="E27" s="76">
        <v>17026</v>
      </c>
      <c r="F27" s="76"/>
      <c r="G27" s="76"/>
      <c r="H27" s="76"/>
      <c r="I27" s="90"/>
      <c r="J27" s="100">
        <f t="shared" si="0"/>
        <v>4.1194011794949345E-3</v>
      </c>
      <c r="K27" s="100">
        <f t="shared" si="1"/>
        <v>0.1827717957624175</v>
      </c>
      <c r="L27" s="97">
        <f t="shared" si="2"/>
        <v>2631</v>
      </c>
      <c r="M27" s="101">
        <f t="shared" si="4"/>
        <v>8.7107091066805278E-3</v>
      </c>
      <c r="N27" s="98">
        <f t="shared" si="3"/>
        <v>-755</v>
      </c>
      <c r="O27" s="98">
        <f t="shared" si="5"/>
        <v>0</v>
      </c>
    </row>
    <row r="28" spans="1:15">
      <c r="A28" s="75">
        <v>26</v>
      </c>
      <c r="B28" s="89" t="s">
        <v>117</v>
      </c>
      <c r="C28" s="76">
        <v>48131</v>
      </c>
      <c r="D28" s="76">
        <v>52598</v>
      </c>
      <c r="E28" s="76">
        <v>50697</v>
      </c>
      <c r="F28" s="76"/>
      <c r="G28" s="76"/>
      <c r="H28" s="76"/>
      <c r="I28" s="90"/>
      <c r="J28" s="100">
        <f t="shared" si="0"/>
        <v>1.2266021472856495E-2</v>
      </c>
      <c r="K28" s="100">
        <f t="shared" si="1"/>
        <v>5.3312833724626543E-2</v>
      </c>
      <c r="L28" s="97">
        <f t="shared" si="2"/>
        <v>2566</v>
      </c>
      <c r="M28" s="101">
        <f t="shared" si="4"/>
        <v>8.4955072473364632E-3</v>
      </c>
      <c r="N28" s="98">
        <f t="shared" si="3"/>
        <v>-1901</v>
      </c>
      <c r="O28" s="98">
        <f t="shared" si="5"/>
        <v>0</v>
      </c>
    </row>
    <row r="29" spans="1:15">
      <c r="A29" s="75">
        <v>27</v>
      </c>
      <c r="B29" s="89" t="s">
        <v>118</v>
      </c>
      <c r="C29" s="76">
        <v>44272</v>
      </c>
      <c r="D29" s="76">
        <v>51980</v>
      </c>
      <c r="E29" s="76">
        <v>50653</v>
      </c>
      <c r="F29" s="76"/>
      <c r="G29" s="76"/>
      <c r="H29" s="76"/>
      <c r="I29" s="90"/>
      <c r="J29" s="100">
        <f t="shared" si="0"/>
        <v>1.2255375774988659E-2</v>
      </c>
      <c r="K29" s="100">
        <f t="shared" si="1"/>
        <v>0.14413173111673291</v>
      </c>
      <c r="L29" s="97">
        <f t="shared" si="2"/>
        <v>6381</v>
      </c>
      <c r="M29" s="101">
        <f t="shared" si="4"/>
        <v>2.1126200991915031E-2</v>
      </c>
      <c r="N29" s="98">
        <f t="shared" si="3"/>
        <v>-1327</v>
      </c>
      <c r="O29" s="98">
        <f t="shared" si="5"/>
        <v>0</v>
      </c>
    </row>
    <row r="30" spans="1:15">
      <c r="A30" s="75">
        <v>28</v>
      </c>
      <c r="B30" s="89" t="s">
        <v>119</v>
      </c>
      <c r="C30" s="76">
        <v>16419</v>
      </c>
      <c r="D30" s="76">
        <v>18122</v>
      </c>
      <c r="E30" s="76">
        <v>17339</v>
      </c>
      <c r="F30" s="76"/>
      <c r="G30" s="76"/>
      <c r="H30" s="76"/>
      <c r="I30" s="90"/>
      <c r="J30" s="100">
        <f t="shared" si="0"/>
        <v>4.1951308029638586E-3</v>
      </c>
      <c r="K30" s="100">
        <f t="shared" si="1"/>
        <v>5.6032645106279311E-2</v>
      </c>
      <c r="L30" s="97">
        <f t="shared" si="2"/>
        <v>920</v>
      </c>
      <c r="M30" s="101">
        <f t="shared" si="4"/>
        <v>3.0459340091775317E-3</v>
      </c>
      <c r="N30" s="98">
        <f t="shared" si="3"/>
        <v>-783</v>
      </c>
      <c r="O30" s="98">
        <f t="shared" si="5"/>
        <v>0</v>
      </c>
    </row>
    <row r="31" spans="1:15">
      <c r="A31" s="75">
        <v>29</v>
      </c>
      <c r="B31" s="89" t="s">
        <v>120</v>
      </c>
      <c r="C31" s="76">
        <v>3386</v>
      </c>
      <c r="D31" s="76">
        <v>3673</v>
      </c>
      <c r="E31" s="76">
        <v>3785</v>
      </c>
      <c r="F31" s="76"/>
      <c r="G31" s="76"/>
      <c r="H31" s="76"/>
      <c r="I31" s="90"/>
      <c r="J31" s="100">
        <f t="shared" si="0"/>
        <v>9.1577196431271736E-4</v>
      </c>
      <c r="K31" s="100">
        <f t="shared" si="1"/>
        <v>0.11783815711754282</v>
      </c>
      <c r="L31" s="97">
        <f t="shared" si="2"/>
        <v>399</v>
      </c>
      <c r="M31" s="101">
        <f t="shared" si="4"/>
        <v>1.3210083365889512E-3</v>
      </c>
      <c r="N31" s="98">
        <f t="shared" si="3"/>
        <v>112</v>
      </c>
      <c r="O31" s="98">
        <f t="shared" si="5"/>
        <v>0</v>
      </c>
    </row>
    <row r="32" spans="1:15">
      <c r="A32" s="75">
        <v>30</v>
      </c>
      <c r="B32" s="89" t="s">
        <v>121</v>
      </c>
      <c r="C32" s="76">
        <v>3265</v>
      </c>
      <c r="D32" s="76">
        <v>3647</v>
      </c>
      <c r="E32" s="76">
        <v>4714</v>
      </c>
      <c r="F32" s="76"/>
      <c r="G32" s="76"/>
      <c r="H32" s="76"/>
      <c r="I32" s="90"/>
      <c r="J32" s="100">
        <f t="shared" si="0"/>
        <v>1.1405413579313474E-3</v>
      </c>
      <c r="K32" s="100">
        <f t="shared" si="1"/>
        <v>0.44379785604900457</v>
      </c>
      <c r="L32" s="97">
        <f t="shared" si="2"/>
        <v>1449</v>
      </c>
      <c r="M32" s="101">
        <f t="shared" si="4"/>
        <v>4.7973460644546119E-3</v>
      </c>
      <c r="N32" s="98">
        <f t="shared" si="3"/>
        <v>1067</v>
      </c>
      <c r="O32" s="98">
        <f t="shared" si="5"/>
        <v>0</v>
      </c>
    </row>
    <row r="33" spans="1:15">
      <c r="A33" s="75">
        <v>31</v>
      </c>
      <c r="B33" s="89" t="s">
        <v>122</v>
      </c>
      <c r="C33" s="76">
        <v>35244</v>
      </c>
      <c r="D33" s="76">
        <v>37982</v>
      </c>
      <c r="E33" s="76">
        <v>38885</v>
      </c>
      <c r="F33" s="76"/>
      <c r="G33" s="76"/>
      <c r="H33" s="76"/>
      <c r="I33" s="90"/>
      <c r="J33" s="100">
        <f t="shared" si="0"/>
        <v>9.4081354907001365E-3</v>
      </c>
      <c r="K33" s="100">
        <f t="shared" si="1"/>
        <v>0.1033083645443196</v>
      </c>
      <c r="L33" s="97">
        <f t="shared" si="2"/>
        <v>3641</v>
      </c>
      <c r="M33" s="101">
        <f t="shared" si="4"/>
        <v>1.2054614921103688E-2</v>
      </c>
      <c r="N33" s="98">
        <f t="shared" si="3"/>
        <v>903</v>
      </c>
      <c r="O33" s="98">
        <f t="shared" si="5"/>
        <v>0</v>
      </c>
    </row>
    <row r="34" spans="1:15">
      <c r="A34" s="75">
        <v>32</v>
      </c>
      <c r="B34" s="89" t="s">
        <v>123</v>
      </c>
      <c r="C34" s="76">
        <v>15775</v>
      </c>
      <c r="D34" s="76">
        <v>16897</v>
      </c>
      <c r="E34" s="76">
        <v>17029</v>
      </c>
      <c r="F34" s="76"/>
      <c r="G34" s="76"/>
      <c r="H34" s="76"/>
      <c r="I34" s="90"/>
      <c r="J34" s="100">
        <f t="shared" si="0"/>
        <v>4.1201270225313773E-3</v>
      </c>
      <c r="K34" s="100">
        <f t="shared" si="1"/>
        <v>7.9492868462757521E-2</v>
      </c>
      <c r="L34" s="97">
        <f t="shared" si="2"/>
        <v>1254</v>
      </c>
      <c r="M34" s="101">
        <f t="shared" si="4"/>
        <v>4.1517404864224181E-3</v>
      </c>
      <c r="N34" s="98">
        <f t="shared" si="3"/>
        <v>132</v>
      </c>
      <c r="O34" s="98">
        <f t="shared" si="5"/>
        <v>0</v>
      </c>
    </row>
    <row r="35" spans="1:15">
      <c r="A35" s="75">
        <v>33</v>
      </c>
      <c r="B35" s="89" t="s">
        <v>124</v>
      </c>
      <c r="C35" s="76">
        <v>58712</v>
      </c>
      <c r="D35" s="76">
        <v>65148</v>
      </c>
      <c r="E35" s="76">
        <v>64183</v>
      </c>
      <c r="F35" s="76"/>
      <c r="G35" s="76"/>
      <c r="H35" s="76"/>
      <c r="I35" s="90"/>
      <c r="J35" s="100">
        <f t="shared" si="0"/>
        <v>1.5528927869348253E-2</v>
      </c>
      <c r="K35" s="100">
        <f t="shared" si="1"/>
        <v>9.3183676250170322E-2</v>
      </c>
      <c r="L35" s="97">
        <f t="shared" si="2"/>
        <v>5471</v>
      </c>
      <c r="M35" s="101">
        <f t="shared" si="4"/>
        <v>1.8113374961098126E-2</v>
      </c>
      <c r="N35" s="98">
        <f t="shared" si="3"/>
        <v>-965</v>
      </c>
      <c r="O35" s="98">
        <f t="shared" si="5"/>
        <v>0</v>
      </c>
    </row>
    <row r="36" spans="1:15">
      <c r="A36" s="75">
        <v>34</v>
      </c>
      <c r="B36" s="89" t="s">
        <v>125</v>
      </c>
      <c r="C36" s="76">
        <v>1252611</v>
      </c>
      <c r="D36" s="76">
        <v>1324907</v>
      </c>
      <c r="E36" s="76">
        <v>1306331</v>
      </c>
      <c r="F36" s="76"/>
      <c r="G36" s="76"/>
      <c r="H36" s="76"/>
      <c r="I36" s="90"/>
      <c r="J36" s="100">
        <f t="shared" si="0"/>
        <v>0.3160637532133676</v>
      </c>
      <c r="K36" s="100">
        <f t="shared" si="1"/>
        <v>4.2886418848309654E-2</v>
      </c>
      <c r="L36" s="97">
        <f t="shared" si="2"/>
        <v>53720</v>
      </c>
      <c r="M36" s="101">
        <f t="shared" si="4"/>
        <v>0.17785605975327934</v>
      </c>
      <c r="N36" s="98">
        <f t="shared" si="3"/>
        <v>-18576</v>
      </c>
      <c r="O36" s="98">
        <f t="shared" si="5"/>
        <v>0</v>
      </c>
    </row>
    <row r="37" spans="1:15">
      <c r="A37" s="75">
        <v>35</v>
      </c>
      <c r="B37" s="89" t="s">
        <v>126</v>
      </c>
      <c r="C37" s="76">
        <v>273053</v>
      </c>
      <c r="D37" s="76">
        <v>301777</v>
      </c>
      <c r="E37" s="76">
        <v>293833</v>
      </c>
      <c r="F37" s="76"/>
      <c r="G37" s="76"/>
      <c r="H37" s="76"/>
      <c r="I37" s="90"/>
      <c r="J37" s="100">
        <f t="shared" si="0"/>
        <v>7.109221230908816E-2</v>
      </c>
      <c r="K37" s="100">
        <f t="shared" si="1"/>
        <v>7.610244165052206E-2</v>
      </c>
      <c r="L37" s="97">
        <f t="shared" si="2"/>
        <v>20780</v>
      </c>
      <c r="M37" s="101">
        <f t="shared" si="4"/>
        <v>6.8798379033379459E-2</v>
      </c>
      <c r="N37" s="98">
        <f t="shared" si="3"/>
        <v>-7944</v>
      </c>
      <c r="O37" s="98">
        <f t="shared" si="5"/>
        <v>0</v>
      </c>
    </row>
    <row r="38" spans="1:15">
      <c r="A38" s="75">
        <v>36</v>
      </c>
      <c r="B38" s="89" t="s">
        <v>127</v>
      </c>
      <c r="C38" s="76">
        <v>5045</v>
      </c>
      <c r="D38" s="76">
        <v>6379</v>
      </c>
      <c r="E38" s="76">
        <v>6090</v>
      </c>
      <c r="F38" s="76"/>
      <c r="G38" s="76"/>
      <c r="H38" s="76"/>
      <c r="I38" s="90"/>
      <c r="J38" s="100">
        <f t="shared" si="0"/>
        <v>1.4734613639800394E-3</v>
      </c>
      <c r="K38" s="100">
        <f t="shared" si="1"/>
        <v>0.20713577799801783</v>
      </c>
      <c r="L38" s="97">
        <f t="shared" si="2"/>
        <v>1045</v>
      </c>
      <c r="M38" s="101">
        <f t="shared" si="4"/>
        <v>3.4597837386853483E-3</v>
      </c>
      <c r="N38" s="98">
        <f t="shared" si="3"/>
        <v>-289</v>
      </c>
      <c r="O38" s="98">
        <f t="shared" si="5"/>
        <v>0</v>
      </c>
    </row>
    <row r="39" spans="1:15">
      <c r="A39" s="75">
        <v>37</v>
      </c>
      <c r="B39" s="89" t="s">
        <v>128</v>
      </c>
      <c r="C39" s="76">
        <v>11538</v>
      </c>
      <c r="D39" s="76">
        <v>13445</v>
      </c>
      <c r="E39" s="76">
        <v>12954</v>
      </c>
      <c r="F39" s="76"/>
      <c r="G39" s="76"/>
      <c r="H39" s="76"/>
      <c r="I39" s="90"/>
      <c r="J39" s="100">
        <f t="shared" si="0"/>
        <v>3.1341902313624681E-3</v>
      </c>
      <c r="K39" s="100">
        <f t="shared" si="1"/>
        <v>0.12272490899635985</v>
      </c>
      <c r="L39" s="97">
        <f t="shared" si="2"/>
        <v>1416</v>
      </c>
      <c r="M39" s="101">
        <f t="shared" si="4"/>
        <v>4.6880897358645484E-3</v>
      </c>
      <c r="N39" s="98">
        <f t="shared" si="3"/>
        <v>-491</v>
      </c>
      <c r="O39" s="98">
        <f t="shared" si="5"/>
        <v>0</v>
      </c>
    </row>
    <row r="40" spans="1:15">
      <c r="A40" s="75">
        <v>38</v>
      </c>
      <c r="B40" s="89" t="s">
        <v>129</v>
      </c>
      <c r="C40" s="76">
        <v>44230</v>
      </c>
      <c r="D40" s="76">
        <v>47998</v>
      </c>
      <c r="E40" s="76">
        <v>47828</v>
      </c>
      <c r="F40" s="76"/>
      <c r="G40" s="76"/>
      <c r="H40" s="76"/>
      <c r="I40" s="90"/>
      <c r="J40" s="100">
        <f t="shared" si="0"/>
        <v>1.157187358233782E-2</v>
      </c>
      <c r="K40" s="100">
        <f t="shared" si="1"/>
        <v>8.1347501695681668E-2</v>
      </c>
      <c r="L40" s="97">
        <f t="shared" si="2"/>
        <v>3598</v>
      </c>
      <c r="M40" s="101">
        <f t="shared" si="4"/>
        <v>1.1912250614152999E-2</v>
      </c>
      <c r="N40" s="98">
        <f t="shared" si="3"/>
        <v>-170</v>
      </c>
      <c r="O40" s="98">
        <f t="shared" si="5"/>
        <v>0</v>
      </c>
    </row>
    <row r="41" spans="1:15">
      <c r="A41" s="75">
        <v>39</v>
      </c>
      <c r="B41" s="89" t="s">
        <v>130</v>
      </c>
      <c r="C41" s="76">
        <v>20793</v>
      </c>
      <c r="D41" s="76">
        <v>22921</v>
      </c>
      <c r="E41" s="76">
        <v>22702</v>
      </c>
      <c r="F41" s="76"/>
      <c r="G41" s="76"/>
      <c r="H41" s="76"/>
      <c r="I41" s="90"/>
      <c r="J41" s="100">
        <f t="shared" si="0"/>
        <v>5.4926962044457885E-3</v>
      </c>
      <c r="K41" s="100">
        <f t="shared" si="1"/>
        <v>9.1809743663732984E-2</v>
      </c>
      <c r="L41" s="97">
        <f t="shared" si="2"/>
        <v>1909</v>
      </c>
      <c r="M41" s="101">
        <f t="shared" si="4"/>
        <v>6.3203130690433779E-3</v>
      </c>
      <c r="N41" s="98">
        <f t="shared" si="3"/>
        <v>-219</v>
      </c>
      <c r="O41" s="98">
        <f t="shared" si="5"/>
        <v>0</v>
      </c>
    </row>
    <row r="42" spans="1:15">
      <c r="A42" s="75">
        <v>40</v>
      </c>
      <c r="B42" s="89" t="s">
        <v>131</v>
      </c>
      <c r="C42" s="76">
        <v>4929</v>
      </c>
      <c r="D42" s="76">
        <v>5538</v>
      </c>
      <c r="E42" s="76">
        <v>5405</v>
      </c>
      <c r="F42" s="76"/>
      <c r="G42" s="76"/>
      <c r="H42" s="76"/>
      <c r="I42" s="90"/>
      <c r="J42" s="100">
        <f t="shared" si="0"/>
        <v>1.3077272039921366E-3</v>
      </c>
      <c r="K42" s="100">
        <f t="shared" si="1"/>
        <v>9.6571312639480628E-2</v>
      </c>
      <c r="L42" s="97">
        <f t="shared" si="2"/>
        <v>476</v>
      </c>
      <c r="M42" s="101">
        <f t="shared" si="4"/>
        <v>1.5759397699657664E-3</v>
      </c>
      <c r="N42" s="98">
        <f t="shared" si="3"/>
        <v>-133</v>
      </c>
      <c r="O42" s="98">
        <f t="shared" si="5"/>
        <v>0</v>
      </c>
    </row>
    <row r="43" spans="1:15">
      <c r="A43" s="75">
        <v>41</v>
      </c>
      <c r="B43" s="89" t="s">
        <v>132</v>
      </c>
      <c r="C43" s="76">
        <v>118191</v>
      </c>
      <c r="D43" s="76">
        <v>130068</v>
      </c>
      <c r="E43" s="76">
        <v>129285</v>
      </c>
      <c r="F43" s="76"/>
      <c r="G43" s="76"/>
      <c r="H43" s="76"/>
      <c r="I43" s="90"/>
      <c r="J43" s="100">
        <f t="shared" si="0"/>
        <v>3.1280205655526992E-2</v>
      </c>
      <c r="K43" s="100">
        <f t="shared" si="1"/>
        <v>9.3865015102672797E-2</v>
      </c>
      <c r="L43" s="97">
        <f t="shared" si="2"/>
        <v>11094</v>
      </c>
      <c r="M43" s="101">
        <f t="shared" si="4"/>
        <v>3.6729991193277758E-2</v>
      </c>
      <c r="N43" s="98">
        <f t="shared" si="3"/>
        <v>-783</v>
      </c>
      <c r="O43" s="98">
        <f t="shared" si="5"/>
        <v>0</v>
      </c>
    </row>
    <row r="44" spans="1:15">
      <c r="A44" s="75">
        <v>42</v>
      </c>
      <c r="B44" s="89" t="s">
        <v>133</v>
      </c>
      <c r="C44" s="76">
        <v>55809</v>
      </c>
      <c r="D44" s="76">
        <v>62261</v>
      </c>
      <c r="E44" s="76">
        <v>64096</v>
      </c>
      <c r="F44" s="76"/>
      <c r="G44" s="76"/>
      <c r="H44" s="76"/>
      <c r="I44" s="90"/>
      <c r="J44" s="100">
        <f t="shared" si="0"/>
        <v>1.5507878421291395E-2</v>
      </c>
      <c r="K44" s="100">
        <f t="shared" si="1"/>
        <v>0.14848859502947553</v>
      </c>
      <c r="L44" s="97">
        <f t="shared" si="2"/>
        <v>8287</v>
      </c>
      <c r="M44" s="101">
        <f t="shared" si="4"/>
        <v>2.7436581667450222E-2</v>
      </c>
      <c r="N44" s="98">
        <f t="shared" si="3"/>
        <v>1835</v>
      </c>
      <c r="O44" s="98">
        <f t="shared" si="5"/>
        <v>0</v>
      </c>
    </row>
    <row r="45" spans="1:15">
      <c r="A45" s="75">
        <v>43</v>
      </c>
      <c r="B45" s="89" t="s">
        <v>134</v>
      </c>
      <c r="C45" s="76">
        <v>17689</v>
      </c>
      <c r="D45" s="76">
        <v>20295</v>
      </c>
      <c r="E45" s="76">
        <v>19426</v>
      </c>
      <c r="F45" s="76"/>
      <c r="G45" s="76"/>
      <c r="H45" s="76"/>
      <c r="I45" s="90"/>
      <c r="J45" s="100">
        <f t="shared" si="0"/>
        <v>4.7000756086496296E-3</v>
      </c>
      <c r="K45" s="100">
        <f t="shared" si="1"/>
        <v>9.8196619367968793E-2</v>
      </c>
      <c r="L45" s="97">
        <f t="shared" si="2"/>
        <v>1737</v>
      </c>
      <c r="M45" s="101">
        <f t="shared" si="4"/>
        <v>5.7508558412406223E-3</v>
      </c>
      <c r="N45" s="98">
        <f t="shared" si="3"/>
        <v>-869</v>
      </c>
      <c r="O45" s="98">
        <f t="shared" si="5"/>
        <v>0</v>
      </c>
    </row>
    <row r="46" spans="1:15">
      <c r="A46" s="75">
        <v>44</v>
      </c>
      <c r="B46" s="89" t="s">
        <v>135</v>
      </c>
      <c r="C46" s="76">
        <v>20208</v>
      </c>
      <c r="D46" s="76">
        <v>22618</v>
      </c>
      <c r="E46" s="76">
        <v>22396</v>
      </c>
      <c r="F46" s="76"/>
      <c r="G46" s="76"/>
      <c r="H46" s="76"/>
      <c r="I46" s="90"/>
      <c r="J46" s="100">
        <f t="shared" si="0"/>
        <v>5.4186602147285653E-3</v>
      </c>
      <c r="K46" s="100">
        <f t="shared" si="1"/>
        <v>0.10827395091053048</v>
      </c>
      <c r="L46" s="97">
        <f t="shared" si="2"/>
        <v>2188</v>
      </c>
      <c r="M46" s="101">
        <f t="shared" si="4"/>
        <v>7.2440256653048254E-3</v>
      </c>
      <c r="N46" s="98">
        <f t="shared" si="3"/>
        <v>-222</v>
      </c>
      <c r="O46" s="98">
        <f t="shared" si="5"/>
        <v>0</v>
      </c>
    </row>
    <row r="47" spans="1:15">
      <c r="A47" s="75">
        <v>45</v>
      </c>
      <c r="B47" s="89" t="s">
        <v>136</v>
      </c>
      <c r="C47" s="76">
        <v>64016</v>
      </c>
      <c r="D47" s="76">
        <v>69675</v>
      </c>
      <c r="E47" s="76">
        <v>69475</v>
      </c>
      <c r="F47" s="76"/>
      <c r="G47" s="76"/>
      <c r="H47" s="76"/>
      <c r="I47" s="90"/>
      <c r="J47" s="100">
        <f t="shared" si="0"/>
        <v>1.6809314985634358E-2</v>
      </c>
      <c r="K47" s="100">
        <f t="shared" si="1"/>
        <v>8.5275556110972262E-2</v>
      </c>
      <c r="L47" s="97">
        <f t="shared" si="2"/>
        <v>5459</v>
      </c>
      <c r="M47" s="101">
        <f t="shared" si="4"/>
        <v>1.8073645387065376E-2</v>
      </c>
      <c r="N47" s="98">
        <f t="shared" si="3"/>
        <v>-200</v>
      </c>
      <c r="O47" s="98">
        <f t="shared" si="5"/>
        <v>0</v>
      </c>
    </row>
    <row r="48" spans="1:15">
      <c r="A48" s="75">
        <v>46</v>
      </c>
      <c r="B48" s="89" t="s">
        <v>137</v>
      </c>
      <c r="C48" s="76">
        <v>23467</v>
      </c>
      <c r="D48" s="76">
        <v>26516</v>
      </c>
      <c r="E48" s="76">
        <v>26524</v>
      </c>
      <c r="F48" s="76"/>
      <c r="G48" s="76"/>
      <c r="H48" s="76"/>
      <c r="I48" s="90"/>
      <c r="J48" s="100">
        <f t="shared" si="0"/>
        <v>6.4174202328746406E-3</v>
      </c>
      <c r="K48" s="100">
        <f t="shared" si="1"/>
        <v>0.13026803596539821</v>
      </c>
      <c r="L48" s="97">
        <f t="shared" si="2"/>
        <v>3057</v>
      </c>
      <c r="M48" s="101">
        <f t="shared" si="4"/>
        <v>1.0121108984843167E-2</v>
      </c>
      <c r="N48" s="98">
        <f t="shared" si="3"/>
        <v>8</v>
      </c>
      <c r="O48" s="98">
        <f t="shared" si="5"/>
        <v>0</v>
      </c>
    </row>
    <row r="49" spans="1:15">
      <c r="A49" s="75">
        <v>47</v>
      </c>
      <c r="B49" s="89" t="s">
        <v>138</v>
      </c>
      <c r="C49" s="76">
        <v>9176</v>
      </c>
      <c r="D49" s="76">
        <v>11876</v>
      </c>
      <c r="E49" s="76">
        <v>12145</v>
      </c>
      <c r="F49" s="76"/>
      <c r="G49" s="76"/>
      <c r="H49" s="76"/>
      <c r="I49" s="90"/>
      <c r="J49" s="100">
        <f t="shared" si="0"/>
        <v>2.9384545592015727E-3</v>
      </c>
      <c r="K49" s="100">
        <f t="shared" si="1"/>
        <v>0.32356146469049696</v>
      </c>
      <c r="L49" s="97">
        <f t="shared" si="2"/>
        <v>2969</v>
      </c>
      <c r="M49" s="101">
        <f t="shared" si="4"/>
        <v>9.8297587752696636E-3</v>
      </c>
      <c r="N49" s="98">
        <f t="shared" si="3"/>
        <v>269</v>
      </c>
      <c r="O49" s="98">
        <f t="shared" si="5"/>
        <v>0</v>
      </c>
    </row>
    <row r="50" spans="1:15">
      <c r="A50" s="75">
        <v>48</v>
      </c>
      <c r="B50" s="89" t="s">
        <v>139</v>
      </c>
      <c r="C50" s="76">
        <v>63422</v>
      </c>
      <c r="D50" s="76">
        <v>65639</v>
      </c>
      <c r="E50" s="76">
        <v>69522</v>
      </c>
      <c r="F50" s="76"/>
      <c r="G50" s="76"/>
      <c r="H50" s="76"/>
      <c r="I50" s="90"/>
      <c r="J50" s="100">
        <f t="shared" si="0"/>
        <v>1.6820686526538637E-2</v>
      </c>
      <c r="K50" s="100">
        <f t="shared" si="1"/>
        <v>9.6181135883447386E-2</v>
      </c>
      <c r="L50" s="97">
        <f t="shared" si="2"/>
        <v>6100</v>
      </c>
      <c r="M50" s="101">
        <f t="shared" si="4"/>
        <v>2.0195866799981459E-2</v>
      </c>
      <c r="N50" s="98">
        <f t="shared" si="3"/>
        <v>3883</v>
      </c>
      <c r="O50" s="98">
        <f t="shared" si="5"/>
        <v>0</v>
      </c>
    </row>
    <row r="51" spans="1:15">
      <c r="A51" s="75">
        <v>49</v>
      </c>
      <c r="B51" s="89" t="s">
        <v>140</v>
      </c>
      <c r="C51" s="76">
        <v>3889</v>
      </c>
      <c r="D51" s="76">
        <v>5067</v>
      </c>
      <c r="E51" s="76">
        <v>4501</v>
      </c>
      <c r="F51" s="76"/>
      <c r="G51" s="76"/>
      <c r="H51" s="76"/>
      <c r="I51" s="90"/>
      <c r="J51" s="100">
        <f t="shared" si="0"/>
        <v>1.0890065023438681E-3</v>
      </c>
      <c r="K51" s="100">
        <f t="shared" si="1"/>
        <v>0.15736693237336077</v>
      </c>
      <c r="L51" s="97">
        <f t="shared" si="2"/>
        <v>612</v>
      </c>
      <c r="M51" s="101">
        <f t="shared" si="4"/>
        <v>2.0262082756702712E-3</v>
      </c>
      <c r="N51" s="98">
        <f t="shared" si="3"/>
        <v>-566</v>
      </c>
      <c r="O51" s="98">
        <f t="shared" si="5"/>
        <v>0</v>
      </c>
    </row>
    <row r="52" spans="1:15">
      <c r="A52" s="75">
        <v>50</v>
      </c>
      <c r="B52" s="89" t="s">
        <v>141</v>
      </c>
      <c r="C52" s="76">
        <v>8325</v>
      </c>
      <c r="D52" s="76">
        <v>9300</v>
      </c>
      <c r="E52" s="76">
        <v>8943</v>
      </c>
      <c r="F52" s="76"/>
      <c r="G52" s="76"/>
      <c r="H52" s="76"/>
      <c r="I52" s="90"/>
      <c r="J52" s="100">
        <f t="shared" si="0"/>
        <v>2.1637380916376832E-3</v>
      </c>
      <c r="K52" s="100">
        <f t="shared" si="1"/>
        <v>7.4234234234234239E-2</v>
      </c>
      <c r="L52" s="97">
        <f t="shared" si="2"/>
        <v>618</v>
      </c>
      <c r="M52" s="101">
        <f t="shared" si="4"/>
        <v>2.0460730626866461E-3</v>
      </c>
      <c r="N52" s="98">
        <f t="shared" si="3"/>
        <v>-357</v>
      </c>
      <c r="O52" s="98">
        <f t="shared" si="5"/>
        <v>0</v>
      </c>
    </row>
    <row r="53" spans="1:15">
      <c r="A53" s="75">
        <v>51</v>
      </c>
      <c r="B53" s="89" t="s">
        <v>142</v>
      </c>
      <c r="C53" s="76">
        <v>7213</v>
      </c>
      <c r="D53" s="76">
        <v>8336</v>
      </c>
      <c r="E53" s="76">
        <v>7989</v>
      </c>
      <c r="F53" s="76"/>
      <c r="G53" s="76"/>
      <c r="H53" s="76"/>
      <c r="I53" s="90"/>
      <c r="J53" s="100">
        <f t="shared" si="0"/>
        <v>1.932920006048692E-3</v>
      </c>
      <c r="K53" s="100">
        <f t="shared" si="1"/>
        <v>0.10758352973797311</v>
      </c>
      <c r="L53" s="97">
        <f t="shared" si="2"/>
        <v>776</v>
      </c>
      <c r="M53" s="101">
        <f t="shared" si="4"/>
        <v>2.5691791207845265E-3</v>
      </c>
      <c r="N53" s="98">
        <f t="shared" si="3"/>
        <v>-347</v>
      </c>
      <c r="O53" s="98">
        <f t="shared" si="5"/>
        <v>0</v>
      </c>
    </row>
    <row r="54" spans="1:15">
      <c r="A54" s="75">
        <v>52</v>
      </c>
      <c r="B54" s="89" t="s">
        <v>143</v>
      </c>
      <c r="C54" s="76">
        <v>25189</v>
      </c>
      <c r="D54" s="76">
        <v>29007</v>
      </c>
      <c r="E54" s="76">
        <v>28715</v>
      </c>
      <c r="F54" s="76"/>
      <c r="G54" s="76"/>
      <c r="H54" s="76"/>
      <c r="I54" s="90"/>
      <c r="J54" s="100">
        <f t="shared" si="0"/>
        <v>6.9475275971571148E-3</v>
      </c>
      <c r="K54" s="100">
        <f t="shared" si="1"/>
        <v>0.1399817380602644</v>
      </c>
      <c r="L54" s="97">
        <f t="shared" si="2"/>
        <v>3526</v>
      </c>
      <c r="M54" s="101">
        <f t="shared" si="4"/>
        <v>1.1673873169956496E-2</v>
      </c>
      <c r="N54" s="98">
        <f t="shared" si="3"/>
        <v>-292</v>
      </c>
      <c r="O54" s="98">
        <f t="shared" si="5"/>
        <v>0</v>
      </c>
    </row>
    <row r="55" spans="1:15">
      <c r="A55" s="75">
        <v>53</v>
      </c>
      <c r="B55" s="89" t="s">
        <v>144</v>
      </c>
      <c r="C55" s="76">
        <v>12026</v>
      </c>
      <c r="D55" s="76">
        <v>13403</v>
      </c>
      <c r="E55" s="76">
        <v>13112</v>
      </c>
      <c r="F55" s="76"/>
      <c r="G55" s="76"/>
      <c r="H55" s="76"/>
      <c r="I55" s="90"/>
      <c r="J55" s="100">
        <f t="shared" si="0"/>
        <v>3.1724179646151519E-3</v>
      </c>
      <c r="K55" s="100">
        <f t="shared" si="1"/>
        <v>9.0304340595376689E-2</v>
      </c>
      <c r="L55" s="97">
        <f t="shared" si="2"/>
        <v>1086</v>
      </c>
      <c r="M55" s="101">
        <f t="shared" si="4"/>
        <v>3.5955264499639124E-3</v>
      </c>
      <c r="N55" s="98">
        <f t="shared" si="3"/>
        <v>-291</v>
      </c>
      <c r="O55" s="98">
        <f t="shared" si="5"/>
        <v>0</v>
      </c>
    </row>
    <row r="56" spans="1:15">
      <c r="A56" s="75">
        <v>54</v>
      </c>
      <c r="B56" s="89" t="s">
        <v>145</v>
      </c>
      <c r="C56" s="76">
        <v>47261</v>
      </c>
      <c r="D56" s="76">
        <v>51328</v>
      </c>
      <c r="E56" s="76">
        <v>50847</v>
      </c>
      <c r="F56" s="76"/>
      <c r="G56" s="76"/>
      <c r="H56" s="76"/>
      <c r="I56" s="90"/>
      <c r="J56" s="100">
        <f t="shared" si="0"/>
        <v>1.2302313624678663E-2</v>
      </c>
      <c r="K56" s="100">
        <f t="shared" si="1"/>
        <v>7.587651552019635E-2</v>
      </c>
      <c r="L56" s="97">
        <f t="shared" si="2"/>
        <v>3586</v>
      </c>
      <c r="M56" s="101">
        <f t="shared" si="4"/>
        <v>1.1872521040120248E-2</v>
      </c>
      <c r="N56" s="98">
        <f t="shared" si="3"/>
        <v>-481</v>
      </c>
      <c r="O56" s="98">
        <f t="shared" si="5"/>
        <v>0</v>
      </c>
    </row>
    <row r="57" spans="1:15">
      <c r="A57" s="75">
        <v>55</v>
      </c>
      <c r="B57" s="89" t="s">
        <v>146</v>
      </c>
      <c r="C57" s="76">
        <v>45039</v>
      </c>
      <c r="D57" s="76">
        <v>51450</v>
      </c>
      <c r="E57" s="76">
        <v>49546</v>
      </c>
      <c r="F57" s="76"/>
      <c r="G57" s="76"/>
      <c r="H57" s="76"/>
      <c r="I57" s="90"/>
      <c r="J57" s="100">
        <f t="shared" si="0"/>
        <v>1.1987539694541055E-2</v>
      </c>
      <c r="K57" s="100">
        <f t="shared" si="1"/>
        <v>0.10006882923688359</v>
      </c>
      <c r="L57" s="97">
        <f t="shared" si="2"/>
        <v>4507</v>
      </c>
      <c r="M57" s="101">
        <f t="shared" si="4"/>
        <v>1.4921765847133842E-2</v>
      </c>
      <c r="N57" s="98">
        <f t="shared" si="3"/>
        <v>-1904</v>
      </c>
      <c r="O57" s="98">
        <f t="shared" si="5"/>
        <v>0</v>
      </c>
    </row>
    <row r="58" spans="1:15">
      <c r="A58" s="75">
        <v>56</v>
      </c>
      <c r="B58" s="89" t="s">
        <v>147</v>
      </c>
      <c r="C58" s="76">
        <v>3196</v>
      </c>
      <c r="D58" s="76">
        <v>3985</v>
      </c>
      <c r="E58" s="76">
        <v>3690</v>
      </c>
      <c r="F58" s="76"/>
      <c r="G58" s="76"/>
      <c r="H58" s="76"/>
      <c r="I58" s="90"/>
      <c r="J58" s="100">
        <f t="shared" si="0"/>
        <v>8.9278693482534399E-4</v>
      </c>
      <c r="K58" s="100">
        <f t="shared" si="1"/>
        <v>0.15456821026282855</v>
      </c>
      <c r="L58" s="97">
        <f t="shared" si="2"/>
        <v>494</v>
      </c>
      <c r="M58" s="101">
        <f t="shared" si="4"/>
        <v>1.635534131014892E-3</v>
      </c>
      <c r="N58" s="98">
        <f t="shared" si="3"/>
        <v>-295</v>
      </c>
      <c r="O58" s="98">
        <f t="shared" si="5"/>
        <v>0</v>
      </c>
    </row>
    <row r="59" spans="1:15">
      <c r="A59" s="75">
        <v>57</v>
      </c>
      <c r="B59" s="89" t="s">
        <v>148</v>
      </c>
      <c r="C59" s="76">
        <v>7099</v>
      </c>
      <c r="D59" s="76">
        <v>7762</v>
      </c>
      <c r="E59" s="76">
        <v>7693</v>
      </c>
      <c r="F59" s="76"/>
      <c r="G59" s="76"/>
      <c r="H59" s="76"/>
      <c r="I59" s="90"/>
      <c r="J59" s="100">
        <f t="shared" si="0"/>
        <v>1.861303493119613E-3</v>
      </c>
      <c r="K59" s="100">
        <f t="shared" si="1"/>
        <v>8.3673756867164384E-2</v>
      </c>
      <c r="L59" s="97">
        <f t="shared" si="2"/>
        <v>594</v>
      </c>
      <c r="M59" s="101">
        <f t="shared" si="4"/>
        <v>1.9666139146211456E-3</v>
      </c>
      <c r="N59" s="98">
        <f t="shared" si="3"/>
        <v>-69</v>
      </c>
      <c r="O59" s="98">
        <f t="shared" si="5"/>
        <v>0</v>
      </c>
    </row>
    <row r="60" spans="1:15">
      <c r="A60" s="75">
        <v>58</v>
      </c>
      <c r="B60" s="89" t="s">
        <v>149</v>
      </c>
      <c r="C60" s="76">
        <v>14300</v>
      </c>
      <c r="D60" s="76">
        <v>16504</v>
      </c>
      <c r="E60" s="76">
        <v>16812</v>
      </c>
      <c r="F60" s="76"/>
      <c r="G60" s="76"/>
      <c r="H60" s="76"/>
      <c r="I60" s="90"/>
      <c r="J60" s="100">
        <f t="shared" si="0"/>
        <v>4.0676243762286408E-3</v>
      </c>
      <c r="K60" s="100">
        <f t="shared" si="1"/>
        <v>0.17566433566433567</v>
      </c>
      <c r="L60" s="97">
        <f t="shared" si="2"/>
        <v>2512</v>
      </c>
      <c r="M60" s="101">
        <f t="shared" si="4"/>
        <v>8.316724164189087E-3</v>
      </c>
      <c r="N60" s="98">
        <f t="shared" si="3"/>
        <v>308</v>
      </c>
      <c r="O60" s="98">
        <f t="shared" si="5"/>
        <v>0</v>
      </c>
    </row>
    <row r="61" spans="1:15">
      <c r="A61" s="75">
        <v>59</v>
      </c>
      <c r="B61" s="89" t="s">
        <v>150</v>
      </c>
      <c r="C61" s="76">
        <v>77901</v>
      </c>
      <c r="D61" s="76">
        <v>84921</v>
      </c>
      <c r="E61" s="76">
        <v>84131</v>
      </c>
      <c r="F61" s="76"/>
      <c r="G61" s="76"/>
      <c r="H61" s="76"/>
      <c r="I61" s="90"/>
      <c r="J61" s="100">
        <f t="shared" si="0"/>
        <v>2.0355300166339029E-2</v>
      </c>
      <c r="K61" s="100">
        <f t="shared" si="1"/>
        <v>7.9973299444166313E-2</v>
      </c>
      <c r="L61" s="97">
        <f t="shared" si="2"/>
        <v>6230</v>
      </c>
      <c r="M61" s="101">
        <f t="shared" si="4"/>
        <v>2.0626270518669589E-2</v>
      </c>
      <c r="N61" s="98">
        <f t="shared" si="3"/>
        <v>-790</v>
      </c>
      <c r="O61" s="98">
        <f t="shared" si="5"/>
        <v>0</v>
      </c>
    </row>
    <row r="62" spans="1:15">
      <c r="A62" s="75">
        <v>60</v>
      </c>
      <c r="B62" s="89" t="s">
        <v>151</v>
      </c>
      <c r="C62" s="76">
        <v>13394</v>
      </c>
      <c r="D62" s="76">
        <v>14923</v>
      </c>
      <c r="E62" s="76">
        <v>14510</v>
      </c>
      <c r="F62" s="76"/>
      <c r="G62" s="76"/>
      <c r="H62" s="76"/>
      <c r="I62" s="90"/>
      <c r="J62" s="100">
        <f t="shared" si="0"/>
        <v>3.5106608195977621E-3</v>
      </c>
      <c r="K62" s="100">
        <f t="shared" si="1"/>
        <v>8.3320889950724203E-2</v>
      </c>
      <c r="L62" s="97">
        <f t="shared" si="2"/>
        <v>1116</v>
      </c>
      <c r="M62" s="101">
        <f t="shared" si="4"/>
        <v>3.6948503850457882E-3</v>
      </c>
      <c r="N62" s="98">
        <f t="shared" si="3"/>
        <v>-413</v>
      </c>
      <c r="O62" s="98">
        <f t="shared" si="5"/>
        <v>0</v>
      </c>
    </row>
    <row r="63" spans="1:15">
      <c r="A63" s="75">
        <v>61</v>
      </c>
      <c r="B63" s="89" t="s">
        <v>152</v>
      </c>
      <c r="C63" s="76">
        <v>33840</v>
      </c>
      <c r="D63" s="76">
        <v>34918</v>
      </c>
      <c r="E63" s="76">
        <v>34608</v>
      </c>
      <c r="F63" s="76"/>
      <c r="G63" s="76"/>
      <c r="H63" s="76"/>
      <c r="I63" s="90"/>
      <c r="J63" s="100">
        <f t="shared" si="0"/>
        <v>8.373325268410706E-3</v>
      </c>
      <c r="K63" s="100">
        <f t="shared" si="1"/>
        <v>2.2695035460992909E-2</v>
      </c>
      <c r="L63" s="97">
        <f t="shared" si="2"/>
        <v>768</v>
      </c>
      <c r="M63" s="101">
        <f t="shared" si="4"/>
        <v>2.5426927380960262E-3</v>
      </c>
      <c r="N63" s="98">
        <f t="shared" si="3"/>
        <v>-310</v>
      </c>
      <c r="O63" s="98">
        <f t="shared" si="5"/>
        <v>0</v>
      </c>
    </row>
    <row r="64" spans="1:15">
      <c r="A64" s="75">
        <v>62</v>
      </c>
      <c r="B64" s="89" t="s">
        <v>153</v>
      </c>
      <c r="C64" s="76">
        <v>2170</v>
      </c>
      <c r="D64" s="76">
        <v>2093</v>
      </c>
      <c r="E64" s="76">
        <v>2577</v>
      </c>
      <c r="F64" s="76"/>
      <c r="G64" s="76"/>
      <c r="H64" s="76"/>
      <c r="I64" s="90"/>
      <c r="J64" s="100">
        <f t="shared" si="0"/>
        <v>6.2349916830485412E-4</v>
      </c>
      <c r="K64" s="100">
        <f t="shared" si="1"/>
        <v>0.18755760368663593</v>
      </c>
      <c r="L64" s="97">
        <f t="shared" si="2"/>
        <v>407</v>
      </c>
      <c r="M64" s="101">
        <f t="shared" si="4"/>
        <v>1.3474947192774515E-3</v>
      </c>
      <c r="N64" s="98">
        <f t="shared" si="3"/>
        <v>484</v>
      </c>
      <c r="O64" s="98">
        <f t="shared" si="5"/>
        <v>0</v>
      </c>
    </row>
    <row r="65" spans="1:15">
      <c r="A65" s="75">
        <v>63</v>
      </c>
      <c r="B65" s="89" t="s">
        <v>154</v>
      </c>
      <c r="C65" s="76">
        <v>19862</v>
      </c>
      <c r="D65" s="76">
        <v>24314</v>
      </c>
      <c r="E65" s="76">
        <v>24093</v>
      </c>
      <c r="F65" s="76"/>
      <c r="G65" s="76"/>
      <c r="H65" s="76"/>
      <c r="I65" s="90"/>
      <c r="J65" s="100">
        <f t="shared" si="0"/>
        <v>5.8292454256766973E-3</v>
      </c>
      <c r="K65" s="100">
        <f t="shared" si="1"/>
        <v>0.2130198368744336</v>
      </c>
      <c r="L65" s="97">
        <f t="shared" si="2"/>
        <v>4231</v>
      </c>
      <c r="M65" s="101">
        <f t="shared" si="4"/>
        <v>1.4007985644380582E-2</v>
      </c>
      <c r="N65" s="98">
        <f t="shared" si="3"/>
        <v>-221</v>
      </c>
      <c r="O65" s="98">
        <f t="shared" si="5"/>
        <v>0</v>
      </c>
    </row>
    <row r="66" spans="1:15">
      <c r="A66" s="75">
        <v>64</v>
      </c>
      <c r="B66" s="89" t="s">
        <v>155</v>
      </c>
      <c r="C66" s="76">
        <v>16975</v>
      </c>
      <c r="D66" s="76">
        <v>19147</v>
      </c>
      <c r="E66" s="76">
        <v>18459</v>
      </c>
      <c r="F66" s="76"/>
      <c r="G66" s="76"/>
      <c r="H66" s="76"/>
      <c r="I66" s="90"/>
      <c r="J66" s="100">
        <f t="shared" si="0"/>
        <v>4.4661122032360499E-3</v>
      </c>
      <c r="K66" s="100">
        <f t="shared" si="1"/>
        <v>8.742268041237114E-2</v>
      </c>
      <c r="L66" s="97">
        <f t="shared" si="2"/>
        <v>1484</v>
      </c>
      <c r="M66" s="101">
        <f t="shared" si="4"/>
        <v>4.9132239887168007E-3</v>
      </c>
      <c r="N66" s="98">
        <f t="shared" si="3"/>
        <v>-688</v>
      </c>
      <c r="O66" s="98">
        <f t="shared" si="5"/>
        <v>0</v>
      </c>
    </row>
    <row r="67" spans="1:15">
      <c r="A67" s="75">
        <v>65</v>
      </c>
      <c r="B67" s="89" t="s">
        <v>156</v>
      </c>
      <c r="C67" s="76">
        <v>11908</v>
      </c>
      <c r="D67" s="76">
        <v>16044</v>
      </c>
      <c r="E67" s="76">
        <v>15696</v>
      </c>
      <c r="F67" s="76"/>
      <c r="G67" s="76"/>
      <c r="H67" s="76"/>
      <c r="I67" s="90"/>
      <c r="J67" s="100">
        <f t="shared" ref="J67:J84" si="6">E67/$E$84</f>
        <v>3.7976107666717073E-3</v>
      </c>
      <c r="K67" s="100">
        <f t="shared" ref="K67:K84" si="7">(E67-C67)/C67</f>
        <v>0.31810547531071548</v>
      </c>
      <c r="L67" s="97">
        <f t="shared" ref="L67:L84" si="8">E67-C67</f>
        <v>3788</v>
      </c>
      <c r="M67" s="101">
        <f t="shared" si="4"/>
        <v>1.2541302203004881E-2</v>
      </c>
      <c r="N67" s="98">
        <f t="shared" ref="N67:N84" si="9">E67-D67</f>
        <v>-348</v>
      </c>
      <c r="O67" s="98">
        <f t="shared" si="5"/>
        <v>0</v>
      </c>
    </row>
    <row r="68" spans="1:15">
      <c r="A68" s="75">
        <v>66</v>
      </c>
      <c r="B68" s="89" t="s">
        <v>157</v>
      </c>
      <c r="C68" s="76">
        <v>6969</v>
      </c>
      <c r="D68" s="76">
        <v>7908</v>
      </c>
      <c r="E68" s="76">
        <v>8300</v>
      </c>
      <c r="F68" s="76"/>
      <c r="G68" s="76"/>
      <c r="H68" s="76"/>
      <c r="I68" s="90"/>
      <c r="J68" s="100">
        <f t="shared" si="6"/>
        <v>2.0081657341599877E-3</v>
      </c>
      <c r="K68" s="100">
        <f t="shared" si="7"/>
        <v>0.19098866408379969</v>
      </c>
      <c r="L68" s="97">
        <f t="shared" si="8"/>
        <v>1331</v>
      </c>
      <c r="M68" s="101">
        <f t="shared" ref="M68:M84" si="10">L68/$L$84</f>
        <v>4.4066719197992333E-3</v>
      </c>
      <c r="N68" s="98">
        <f t="shared" si="9"/>
        <v>392</v>
      </c>
      <c r="O68" s="98">
        <f t="shared" ref="O68:O83" si="11">H68-G68</f>
        <v>0</v>
      </c>
    </row>
    <row r="69" spans="1:15">
      <c r="A69" s="75">
        <v>67</v>
      </c>
      <c r="B69" s="89" t="s">
        <v>158</v>
      </c>
      <c r="C69" s="76">
        <v>18829</v>
      </c>
      <c r="D69" s="76">
        <v>20638</v>
      </c>
      <c r="E69" s="76">
        <v>20463</v>
      </c>
      <c r="F69" s="76"/>
      <c r="G69" s="76"/>
      <c r="H69" s="76"/>
      <c r="I69" s="90"/>
      <c r="J69" s="100">
        <f t="shared" si="6"/>
        <v>4.9509753515802205E-3</v>
      </c>
      <c r="K69" s="100">
        <f t="shared" si="7"/>
        <v>8.6781029263370335E-2</v>
      </c>
      <c r="L69" s="97">
        <f t="shared" si="8"/>
        <v>1634</v>
      </c>
      <c r="M69" s="101">
        <f t="shared" si="10"/>
        <v>5.4098436641261812E-3</v>
      </c>
      <c r="N69" s="98">
        <f t="shared" si="9"/>
        <v>-175</v>
      </c>
      <c r="O69" s="98">
        <f t="shared" si="11"/>
        <v>0</v>
      </c>
    </row>
    <row r="70" spans="1:15">
      <c r="A70" s="75">
        <v>68</v>
      </c>
      <c r="B70" s="89" t="s">
        <v>159</v>
      </c>
      <c r="C70" s="76">
        <v>9017</v>
      </c>
      <c r="D70" s="76">
        <v>10374</v>
      </c>
      <c r="E70" s="76">
        <v>10684</v>
      </c>
      <c r="F70" s="76"/>
      <c r="G70" s="76"/>
      <c r="H70" s="76"/>
      <c r="I70" s="90"/>
      <c r="J70" s="100">
        <f t="shared" si="6"/>
        <v>2.5849690004536518E-3</v>
      </c>
      <c r="K70" s="100">
        <f t="shared" si="7"/>
        <v>0.1848730176333592</v>
      </c>
      <c r="L70" s="97">
        <f t="shared" si="8"/>
        <v>1667</v>
      </c>
      <c r="M70" s="101">
        <f t="shared" si="10"/>
        <v>5.5190999927162447E-3</v>
      </c>
      <c r="N70" s="98">
        <f t="shared" si="9"/>
        <v>310</v>
      </c>
      <c r="O70" s="98">
        <f t="shared" si="11"/>
        <v>0</v>
      </c>
    </row>
    <row r="71" spans="1:15">
      <c r="A71" s="75">
        <v>69</v>
      </c>
      <c r="B71" s="89" t="s">
        <v>160</v>
      </c>
      <c r="C71" s="76">
        <v>1894</v>
      </c>
      <c r="D71" s="76">
        <v>2339</v>
      </c>
      <c r="E71" s="76">
        <v>2401</v>
      </c>
      <c r="F71" s="76"/>
      <c r="G71" s="76"/>
      <c r="H71" s="76"/>
      <c r="I71" s="90"/>
      <c r="J71" s="100">
        <f t="shared" si="6"/>
        <v>5.8091637683350972E-4</v>
      </c>
      <c r="K71" s="100">
        <f t="shared" si="7"/>
        <v>0.26768743400211192</v>
      </c>
      <c r="L71" s="97">
        <f t="shared" si="8"/>
        <v>507</v>
      </c>
      <c r="M71" s="101">
        <f t="shared" si="10"/>
        <v>1.6785745028837049E-3</v>
      </c>
      <c r="N71" s="98">
        <f t="shared" si="9"/>
        <v>62</v>
      </c>
      <c r="O71" s="98">
        <f t="shared" si="11"/>
        <v>0</v>
      </c>
    </row>
    <row r="72" spans="1:15">
      <c r="A72" s="75">
        <v>70</v>
      </c>
      <c r="B72" s="89" t="s">
        <v>161</v>
      </c>
      <c r="C72" s="76">
        <v>12561</v>
      </c>
      <c r="D72" s="76">
        <v>12418</v>
      </c>
      <c r="E72" s="76">
        <v>12256</v>
      </c>
      <c r="F72" s="76"/>
      <c r="G72" s="76"/>
      <c r="H72" s="76"/>
      <c r="I72" s="90"/>
      <c r="J72" s="100">
        <f t="shared" si="6"/>
        <v>2.9653107515499773E-3</v>
      </c>
      <c r="K72" s="100">
        <f t="shared" si="7"/>
        <v>-2.4281506249502427E-2</v>
      </c>
      <c r="L72" s="97">
        <f t="shared" si="8"/>
        <v>-305</v>
      </c>
      <c r="M72" s="101">
        <f t="shared" si="10"/>
        <v>-1.0097933399990729E-3</v>
      </c>
      <c r="N72" s="98">
        <f t="shared" si="9"/>
        <v>-162</v>
      </c>
      <c r="O72" s="98">
        <f t="shared" si="11"/>
        <v>0</v>
      </c>
    </row>
    <row r="73" spans="1:15">
      <c r="A73" s="75">
        <v>71</v>
      </c>
      <c r="B73" s="89" t="s">
        <v>162</v>
      </c>
      <c r="C73" s="76">
        <v>7165</v>
      </c>
      <c r="D73" s="76">
        <v>7803</v>
      </c>
      <c r="E73" s="76">
        <v>7412</v>
      </c>
      <c r="F73" s="76"/>
      <c r="G73" s="76"/>
      <c r="H73" s="76"/>
      <c r="I73" s="90"/>
      <c r="J73" s="100">
        <f t="shared" si="6"/>
        <v>1.7933161953727506E-3</v>
      </c>
      <c r="K73" s="100">
        <f t="shared" si="7"/>
        <v>3.4473133286810884E-2</v>
      </c>
      <c r="L73" s="97">
        <f t="shared" si="8"/>
        <v>247</v>
      </c>
      <c r="M73" s="101">
        <f t="shared" si="10"/>
        <v>8.1776706550744599E-4</v>
      </c>
      <c r="N73" s="98">
        <f t="shared" si="9"/>
        <v>-391</v>
      </c>
      <c r="O73" s="98">
        <f t="shared" si="11"/>
        <v>0</v>
      </c>
    </row>
    <row r="74" spans="1:15">
      <c r="A74" s="75">
        <v>72</v>
      </c>
      <c r="B74" s="89" t="s">
        <v>163</v>
      </c>
      <c r="C74" s="76">
        <v>10321</v>
      </c>
      <c r="D74" s="76">
        <v>11808</v>
      </c>
      <c r="E74" s="76">
        <v>11824</v>
      </c>
      <c r="F74" s="76"/>
      <c r="G74" s="76"/>
      <c r="H74" s="76"/>
      <c r="I74" s="90"/>
      <c r="J74" s="100">
        <f t="shared" si="6"/>
        <v>2.8607893543021322E-3</v>
      </c>
      <c r="K74" s="100">
        <f t="shared" si="7"/>
        <v>0.14562542389303362</v>
      </c>
      <c r="L74" s="97">
        <f t="shared" si="8"/>
        <v>1503</v>
      </c>
      <c r="M74" s="101">
        <f t="shared" si="10"/>
        <v>4.9761291476019889E-3</v>
      </c>
      <c r="N74" s="98">
        <f t="shared" si="9"/>
        <v>16</v>
      </c>
      <c r="O74" s="98">
        <f t="shared" si="11"/>
        <v>0</v>
      </c>
    </row>
    <row r="75" spans="1:15">
      <c r="A75" s="75">
        <v>73</v>
      </c>
      <c r="B75" s="89" t="s">
        <v>164</v>
      </c>
      <c r="C75" s="76">
        <v>5739</v>
      </c>
      <c r="D75" s="76">
        <v>5789</v>
      </c>
      <c r="E75" s="76">
        <v>6666</v>
      </c>
      <c r="F75" s="76"/>
      <c r="G75" s="76"/>
      <c r="H75" s="76"/>
      <c r="I75" s="90"/>
      <c r="J75" s="100">
        <f t="shared" si="6"/>
        <v>1.6128232269771662E-3</v>
      </c>
      <c r="K75" s="100">
        <f t="shared" si="7"/>
        <v>0.1615263983272347</v>
      </c>
      <c r="L75" s="97">
        <f t="shared" si="8"/>
        <v>927</v>
      </c>
      <c r="M75" s="101">
        <f t="shared" si="10"/>
        <v>3.0691095940299693E-3</v>
      </c>
      <c r="N75" s="98">
        <f t="shared" si="9"/>
        <v>877</v>
      </c>
      <c r="O75" s="98">
        <f t="shared" si="11"/>
        <v>0</v>
      </c>
    </row>
    <row r="76" spans="1:15">
      <c r="A76" s="75">
        <v>74</v>
      </c>
      <c r="B76" s="89" t="s">
        <v>165</v>
      </c>
      <c r="C76" s="76">
        <v>7470</v>
      </c>
      <c r="D76" s="76">
        <v>8268</v>
      </c>
      <c r="E76" s="76">
        <v>8189</v>
      </c>
      <c r="F76" s="76"/>
      <c r="G76" s="76"/>
      <c r="H76" s="76"/>
      <c r="I76" s="90"/>
      <c r="J76" s="100">
        <f t="shared" si="6"/>
        <v>1.9813095418115831E-3</v>
      </c>
      <c r="K76" s="100">
        <f t="shared" si="7"/>
        <v>9.6251673360107093E-2</v>
      </c>
      <c r="L76" s="97">
        <f t="shared" si="8"/>
        <v>719</v>
      </c>
      <c r="M76" s="101">
        <f t="shared" si="10"/>
        <v>2.3804636441289622E-3</v>
      </c>
      <c r="N76" s="98">
        <f t="shared" si="9"/>
        <v>-79</v>
      </c>
      <c r="O76" s="98">
        <f t="shared" si="11"/>
        <v>0</v>
      </c>
    </row>
    <row r="77" spans="1:15">
      <c r="A77" s="75">
        <v>75</v>
      </c>
      <c r="B77" s="89" t="s">
        <v>166</v>
      </c>
      <c r="C77" s="76">
        <v>1924</v>
      </c>
      <c r="D77" s="76">
        <v>2150</v>
      </c>
      <c r="E77" s="76">
        <v>2463</v>
      </c>
      <c r="F77" s="76"/>
      <c r="G77" s="76"/>
      <c r="H77" s="76"/>
      <c r="I77" s="90"/>
      <c r="J77" s="100">
        <f t="shared" si="6"/>
        <v>5.9591713292000601E-4</v>
      </c>
      <c r="K77" s="100">
        <f t="shared" si="7"/>
        <v>0.28014553014553012</v>
      </c>
      <c r="L77" s="97">
        <f t="shared" si="8"/>
        <v>539</v>
      </c>
      <c r="M77" s="101">
        <f t="shared" si="10"/>
        <v>1.7845200336377061E-3</v>
      </c>
      <c r="N77" s="98">
        <f t="shared" si="9"/>
        <v>313</v>
      </c>
      <c r="O77" s="98">
        <f t="shared" si="11"/>
        <v>0</v>
      </c>
    </row>
    <row r="78" spans="1:15">
      <c r="A78" s="75">
        <v>76</v>
      </c>
      <c r="B78" s="89" t="s">
        <v>167</v>
      </c>
      <c r="C78" s="76">
        <v>3625</v>
      </c>
      <c r="D78" s="76">
        <v>4221</v>
      </c>
      <c r="E78" s="76">
        <v>4082</v>
      </c>
      <c r="F78" s="76"/>
      <c r="G78" s="76"/>
      <c r="H78" s="76"/>
      <c r="I78" s="90"/>
      <c r="J78" s="100">
        <f t="shared" si="6"/>
        <v>9.8763042492061083E-4</v>
      </c>
      <c r="K78" s="100">
        <f t="shared" si="7"/>
        <v>0.12606896551724137</v>
      </c>
      <c r="L78" s="97">
        <f t="shared" si="8"/>
        <v>457</v>
      </c>
      <c r="M78" s="101">
        <f t="shared" si="10"/>
        <v>1.5130346110805782E-3</v>
      </c>
      <c r="N78" s="98">
        <f t="shared" si="9"/>
        <v>-139</v>
      </c>
      <c r="O78" s="98">
        <f t="shared" si="11"/>
        <v>0</v>
      </c>
    </row>
    <row r="79" spans="1:15">
      <c r="A79" s="75">
        <v>77</v>
      </c>
      <c r="B79" s="89" t="s">
        <v>168</v>
      </c>
      <c r="C79" s="76">
        <v>12661</v>
      </c>
      <c r="D79" s="76">
        <v>13691</v>
      </c>
      <c r="E79" s="76">
        <v>13314</v>
      </c>
      <c r="F79" s="76"/>
      <c r="G79" s="76"/>
      <c r="H79" s="76"/>
      <c r="I79" s="90"/>
      <c r="J79" s="100">
        <f t="shared" si="6"/>
        <v>3.2212913957356724E-3</v>
      </c>
      <c r="K79" s="100">
        <f t="shared" si="7"/>
        <v>5.1575704920622384E-2</v>
      </c>
      <c r="L79" s="97">
        <f t="shared" si="8"/>
        <v>653</v>
      </c>
      <c r="M79" s="101">
        <f t="shared" si="10"/>
        <v>2.1619509869488349E-3</v>
      </c>
      <c r="N79" s="98">
        <f t="shared" si="9"/>
        <v>-377</v>
      </c>
      <c r="O79" s="98">
        <f t="shared" si="11"/>
        <v>0</v>
      </c>
    </row>
    <row r="80" spans="1:15">
      <c r="A80" s="75">
        <v>78</v>
      </c>
      <c r="B80" s="89" t="s">
        <v>169</v>
      </c>
      <c r="C80" s="76">
        <v>8720</v>
      </c>
      <c r="D80" s="76">
        <v>9855</v>
      </c>
      <c r="E80" s="76">
        <v>9467</v>
      </c>
      <c r="F80" s="76"/>
      <c r="G80" s="76"/>
      <c r="H80" s="76"/>
      <c r="I80" s="90"/>
      <c r="J80" s="100">
        <f t="shared" si="6"/>
        <v>2.2905186753364587E-3</v>
      </c>
      <c r="K80" s="100">
        <f t="shared" si="7"/>
        <v>8.5665137614678893E-2</v>
      </c>
      <c r="L80" s="97">
        <f t="shared" si="8"/>
        <v>747</v>
      </c>
      <c r="M80" s="101">
        <f t="shared" si="10"/>
        <v>2.473165983538713E-3</v>
      </c>
      <c r="N80" s="98">
        <f t="shared" si="9"/>
        <v>-388</v>
      </c>
      <c r="O80" s="98">
        <f t="shared" si="11"/>
        <v>0</v>
      </c>
    </row>
    <row r="81" spans="1:15">
      <c r="A81" s="75">
        <v>79</v>
      </c>
      <c r="B81" s="89" t="s">
        <v>170</v>
      </c>
      <c r="C81" s="76">
        <v>3668</v>
      </c>
      <c r="D81" s="76">
        <v>3578</v>
      </c>
      <c r="E81" s="76">
        <v>5057</v>
      </c>
      <c r="F81" s="76"/>
      <c r="G81" s="76"/>
      <c r="H81" s="76"/>
      <c r="I81" s="90"/>
      <c r="J81" s="100">
        <f t="shared" si="6"/>
        <v>1.2235294117647058E-3</v>
      </c>
      <c r="K81" s="100">
        <f t="shared" si="7"/>
        <v>0.378680479825518</v>
      </c>
      <c r="L81" s="97">
        <f t="shared" si="8"/>
        <v>1389</v>
      </c>
      <c r="M81" s="101">
        <f t="shared" si="10"/>
        <v>4.5986981942908603E-3</v>
      </c>
      <c r="N81" s="98">
        <f t="shared" si="9"/>
        <v>1479</v>
      </c>
      <c r="O81" s="98">
        <f t="shared" si="11"/>
        <v>0</v>
      </c>
    </row>
    <row r="82" spans="1:15">
      <c r="A82" s="75">
        <v>80</v>
      </c>
      <c r="B82" s="89" t="s">
        <v>171</v>
      </c>
      <c r="C82" s="76">
        <v>10414</v>
      </c>
      <c r="D82" s="76">
        <v>12226</v>
      </c>
      <c r="E82" s="76">
        <v>11884</v>
      </c>
      <c r="F82" s="76"/>
      <c r="G82" s="76"/>
      <c r="H82" s="76"/>
      <c r="I82" s="90"/>
      <c r="J82" s="100">
        <f t="shared" si="6"/>
        <v>2.8753062150309997E-3</v>
      </c>
      <c r="K82" s="100">
        <f t="shared" si="7"/>
        <v>0.14115613597080853</v>
      </c>
      <c r="L82" s="97">
        <f t="shared" si="8"/>
        <v>1470</v>
      </c>
      <c r="M82" s="101">
        <f t="shared" si="10"/>
        <v>4.8668728190119255E-3</v>
      </c>
      <c r="N82" s="98">
        <f t="shared" si="9"/>
        <v>-342</v>
      </c>
      <c r="O82" s="98">
        <f t="shared" si="11"/>
        <v>0</v>
      </c>
    </row>
    <row r="83" spans="1:15">
      <c r="A83" s="75">
        <v>81</v>
      </c>
      <c r="B83" s="89" t="s">
        <v>172</v>
      </c>
      <c r="C83" s="76">
        <v>20859</v>
      </c>
      <c r="D83" s="76">
        <v>23333</v>
      </c>
      <c r="E83" s="76">
        <v>22940</v>
      </c>
      <c r="F83" s="76"/>
      <c r="G83" s="76"/>
      <c r="H83" s="76"/>
      <c r="I83" s="90"/>
      <c r="J83" s="100">
        <f t="shared" si="6"/>
        <v>5.5502797520036295E-3</v>
      </c>
      <c r="K83" s="100">
        <f t="shared" si="7"/>
        <v>9.9765089409847074E-2</v>
      </c>
      <c r="L83" s="97">
        <f t="shared" si="8"/>
        <v>2081</v>
      </c>
      <c r="M83" s="101">
        <f t="shared" si="10"/>
        <v>6.8897702968461344E-3</v>
      </c>
      <c r="N83" s="98">
        <f t="shared" si="9"/>
        <v>-393</v>
      </c>
      <c r="O83" s="98">
        <f t="shared" si="11"/>
        <v>0</v>
      </c>
    </row>
    <row r="84" spans="1:15" s="110" customFormat="1">
      <c r="A84" s="191" t="s">
        <v>173</v>
      </c>
      <c r="B84" s="191"/>
      <c r="C84" s="77">
        <v>3831083</v>
      </c>
      <c r="D84" s="77">
        <v>4179208</v>
      </c>
      <c r="E84" s="77">
        <v>4133125</v>
      </c>
      <c r="F84" s="64"/>
      <c r="G84" s="64"/>
      <c r="H84" s="64"/>
      <c r="I84" s="113"/>
      <c r="J84" s="69">
        <f t="shared" si="6"/>
        <v>1</v>
      </c>
      <c r="K84" s="69">
        <f t="shared" si="7"/>
        <v>7.8839847635772967E-2</v>
      </c>
      <c r="L84" s="64">
        <f t="shared" si="8"/>
        <v>302042</v>
      </c>
      <c r="M84" s="70">
        <f t="shared" si="10"/>
        <v>1</v>
      </c>
      <c r="N84" s="64">
        <f t="shared" si="9"/>
        <v>-46083</v>
      </c>
      <c r="O84" s="98">
        <f>H84-G84</f>
        <v>0</v>
      </c>
    </row>
    <row r="85" spans="1:15">
      <c r="F85" s="127"/>
      <c r="G85" s="127"/>
      <c r="H85" s="127"/>
      <c r="I85" s="73"/>
      <c r="M85" s="12"/>
    </row>
    <row r="86" spans="1:15">
      <c r="F86" s="141"/>
      <c r="G86" s="141"/>
      <c r="I86" s="20"/>
      <c r="M86" s="12"/>
    </row>
    <row r="87" spans="1:15">
      <c r="F87" s="141"/>
      <c r="G87" s="141"/>
      <c r="M87" s="12"/>
    </row>
    <row r="88" spans="1:15">
      <c r="M88" s="12"/>
    </row>
    <row r="89" spans="1:15">
      <c r="M89" s="12"/>
    </row>
    <row r="90" spans="1:15">
      <c r="M90" s="12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opLeftCell="G1" zoomScale="80" zoomScaleNormal="80" workbookViewId="0">
      <pane ySplit="2" topLeftCell="A3" activePane="bottomLeft" state="frozen"/>
      <selection pane="bottomLeft" activeCell="P12" sqref="P12"/>
    </sheetView>
  </sheetViews>
  <sheetFormatPr defaultColWidth="8.85546875" defaultRowHeight="15"/>
  <cols>
    <col min="1" max="1" width="18.28515625" style="5" bestFit="1" customWidth="1"/>
    <col min="2" max="2" width="12" style="5" customWidth="1"/>
    <col min="3" max="3" width="12" style="5" bestFit="1" customWidth="1"/>
    <col min="4" max="7" width="12" style="5" customWidth="1"/>
    <col min="8" max="8" width="22.42578125" style="5" customWidth="1"/>
    <col min="9" max="9" width="26.42578125" style="5" customWidth="1"/>
    <col min="10" max="10" width="27.42578125" style="5" customWidth="1"/>
    <col min="11" max="11" width="13.28515625" style="5" customWidth="1"/>
    <col min="12" max="12" width="14.140625" style="5" customWidth="1"/>
    <col min="13" max="16384" width="8.85546875" style="5"/>
  </cols>
  <sheetData>
    <row r="1" spans="1:12" ht="15.75" thickBot="1">
      <c r="B1" s="188" t="s">
        <v>281</v>
      </c>
      <c r="C1" s="188"/>
      <c r="D1" s="189"/>
      <c r="E1" s="190" t="s">
        <v>280</v>
      </c>
      <c r="F1" s="188"/>
      <c r="G1" s="189"/>
    </row>
    <row r="2" spans="1:12" ht="45">
      <c r="A2" s="46" t="s">
        <v>174</v>
      </c>
      <c r="B2" s="46">
        <v>42917</v>
      </c>
      <c r="C2" s="46">
        <v>43252</v>
      </c>
      <c r="D2" s="93">
        <v>43282</v>
      </c>
      <c r="E2" s="93">
        <v>42917</v>
      </c>
      <c r="F2" s="93">
        <v>43252</v>
      </c>
      <c r="G2" s="93">
        <v>43282</v>
      </c>
      <c r="H2" s="1" t="s">
        <v>355</v>
      </c>
      <c r="I2" s="2" t="s">
        <v>356</v>
      </c>
      <c r="J2" s="2" t="s">
        <v>357</v>
      </c>
      <c r="K2" s="1" t="s">
        <v>262</v>
      </c>
      <c r="L2" s="92" t="s">
        <v>283</v>
      </c>
    </row>
    <row r="3" spans="1:12">
      <c r="A3" s="44" t="s">
        <v>175</v>
      </c>
      <c r="B3" s="88">
        <v>2224</v>
      </c>
      <c r="C3" s="53">
        <v>2477</v>
      </c>
      <c r="D3" s="25">
        <v>2876</v>
      </c>
      <c r="E3" s="25">
        <v>2072.98032199197</v>
      </c>
      <c r="F3" s="25">
        <v>2303.5790804622102</v>
      </c>
      <c r="G3" s="25">
        <v>2591.97776561912</v>
      </c>
      <c r="H3" s="39">
        <f>D3/$D$84</f>
        <v>2.2414814352963181E-2</v>
      </c>
      <c r="I3" s="39">
        <f t="shared" ref="I3:I66" si="0">(D3-B3)/B3</f>
        <v>0.29316546762589929</v>
      </c>
      <c r="J3" s="53">
        <f t="shared" ref="J3:J66" si="1">D3-B3</f>
        <v>652</v>
      </c>
      <c r="K3" s="53">
        <f>D3-C3</f>
        <v>399</v>
      </c>
      <c r="L3" s="97">
        <f>G3-F3</f>
        <v>288.39868515690978</v>
      </c>
    </row>
    <row r="4" spans="1:12">
      <c r="A4" s="44" t="s">
        <v>176</v>
      </c>
      <c r="B4" s="88">
        <v>336</v>
      </c>
      <c r="C4" s="53">
        <v>392</v>
      </c>
      <c r="D4" s="25">
        <v>536</v>
      </c>
      <c r="E4" s="25">
        <v>277.05133454196198</v>
      </c>
      <c r="F4" s="25">
        <v>317.67518292069099</v>
      </c>
      <c r="G4" s="25">
        <v>430.98299028888403</v>
      </c>
      <c r="H4" s="39">
        <f t="shared" ref="H4:H67" si="2">D4/$D$84</f>
        <v>4.1774480157121922E-3</v>
      </c>
      <c r="I4" s="39">
        <f t="shared" si="0"/>
        <v>0.59523809523809523</v>
      </c>
      <c r="J4" s="53">
        <f t="shared" si="1"/>
        <v>200</v>
      </c>
      <c r="K4" s="53">
        <f t="shared" ref="K4:K67" si="3">D4-C4</f>
        <v>144</v>
      </c>
      <c r="L4" s="97">
        <f t="shared" ref="L4:L67" si="4">G4-F4</f>
        <v>113.30780736819304</v>
      </c>
    </row>
    <row r="5" spans="1:12">
      <c r="A5" s="44" t="s">
        <v>177</v>
      </c>
      <c r="B5" s="88">
        <v>650</v>
      </c>
      <c r="C5" s="53">
        <v>743</v>
      </c>
      <c r="D5" s="25">
        <v>782</v>
      </c>
      <c r="E5" s="25">
        <v>651.40952983595105</v>
      </c>
      <c r="F5" s="25">
        <v>730.79229628095902</v>
      </c>
      <c r="G5" s="25">
        <v>786.36548027942695</v>
      </c>
      <c r="H5" s="39">
        <f t="shared" si="2"/>
        <v>6.0947096050129376E-3</v>
      </c>
      <c r="I5" s="39">
        <f t="shared" si="0"/>
        <v>0.20307692307692307</v>
      </c>
      <c r="J5" s="53">
        <f t="shared" si="1"/>
        <v>132</v>
      </c>
      <c r="K5" s="53">
        <f t="shared" si="3"/>
        <v>39</v>
      </c>
      <c r="L5" s="97">
        <f t="shared" si="4"/>
        <v>55.573183998467925</v>
      </c>
    </row>
    <row r="6" spans="1:12">
      <c r="A6" s="44" t="s">
        <v>178</v>
      </c>
      <c r="B6" s="88">
        <v>148</v>
      </c>
      <c r="C6" s="53">
        <v>131</v>
      </c>
      <c r="D6" s="25">
        <v>261</v>
      </c>
      <c r="E6" s="25">
        <v>118.458566091508</v>
      </c>
      <c r="F6" s="25">
        <v>116.96552816714799</v>
      </c>
      <c r="G6" s="25">
        <v>232.22584159391599</v>
      </c>
      <c r="H6" s="39">
        <f t="shared" si="2"/>
        <v>2.0341677837703029E-3</v>
      </c>
      <c r="I6" s="39">
        <f t="shared" si="0"/>
        <v>0.76351351351351349</v>
      </c>
      <c r="J6" s="53">
        <f t="shared" si="1"/>
        <v>113</v>
      </c>
      <c r="K6" s="53">
        <f t="shared" si="3"/>
        <v>130</v>
      </c>
      <c r="L6" s="97">
        <f t="shared" si="4"/>
        <v>115.26031342676799</v>
      </c>
    </row>
    <row r="7" spans="1:12">
      <c r="A7" s="44" t="s">
        <v>179</v>
      </c>
      <c r="B7" s="88">
        <v>286</v>
      </c>
      <c r="C7" s="53">
        <v>394</v>
      </c>
      <c r="D7" s="25">
        <v>445</v>
      </c>
      <c r="E7" s="25">
        <v>243.50513002625601</v>
      </c>
      <c r="F7" s="25">
        <v>336.42206242582398</v>
      </c>
      <c r="G7" s="25">
        <v>378.880244649811</v>
      </c>
      <c r="H7" s="39">
        <f t="shared" si="2"/>
        <v>3.4682171025968763E-3</v>
      </c>
      <c r="I7" s="39">
        <f t="shared" si="0"/>
        <v>0.55594405594405594</v>
      </c>
      <c r="J7" s="53">
        <f t="shared" si="1"/>
        <v>159</v>
      </c>
      <c r="K7" s="53">
        <f t="shared" si="3"/>
        <v>51</v>
      </c>
      <c r="L7" s="97">
        <f t="shared" si="4"/>
        <v>42.458182223987023</v>
      </c>
    </row>
    <row r="8" spans="1:12">
      <c r="A8" s="44" t="s">
        <v>180</v>
      </c>
      <c r="B8" s="88">
        <v>316</v>
      </c>
      <c r="C8" s="53">
        <v>275</v>
      </c>
      <c r="D8" s="25">
        <v>345</v>
      </c>
      <c r="E8" s="25">
        <v>228.00225249517399</v>
      </c>
      <c r="F8" s="25">
        <v>205.33333866013101</v>
      </c>
      <c r="G8" s="25">
        <v>248.926827794931</v>
      </c>
      <c r="H8" s="39">
        <f t="shared" si="2"/>
        <v>2.6888424727998252E-3</v>
      </c>
      <c r="I8" s="39">
        <f t="shared" si="0"/>
        <v>9.1772151898734181E-2</v>
      </c>
      <c r="J8" s="53">
        <f t="shared" si="1"/>
        <v>29</v>
      </c>
      <c r="K8" s="53">
        <f t="shared" si="3"/>
        <v>70</v>
      </c>
      <c r="L8" s="97">
        <f t="shared" si="4"/>
        <v>43.593489134799995</v>
      </c>
    </row>
    <row r="9" spans="1:12">
      <c r="A9" s="44" t="s">
        <v>181</v>
      </c>
      <c r="B9" s="88">
        <v>8212</v>
      </c>
      <c r="C9" s="53">
        <v>9486</v>
      </c>
      <c r="D9" s="25">
        <v>9401</v>
      </c>
      <c r="E9" s="25">
        <v>7660.7932424336504</v>
      </c>
      <c r="F9" s="25">
        <v>8889.3211741075993</v>
      </c>
      <c r="G9" s="25">
        <v>8779.7544083286593</v>
      </c>
      <c r="H9" s="39">
        <f t="shared" si="2"/>
        <v>7.3269008947220757E-2</v>
      </c>
      <c r="I9" s="39">
        <f t="shared" si="0"/>
        <v>0.14478811495372626</v>
      </c>
      <c r="J9" s="53">
        <f t="shared" si="1"/>
        <v>1189</v>
      </c>
      <c r="K9" s="53">
        <f t="shared" si="3"/>
        <v>-85</v>
      </c>
      <c r="L9" s="97">
        <f t="shared" si="4"/>
        <v>-109.56676577893995</v>
      </c>
    </row>
    <row r="10" spans="1:12">
      <c r="A10" s="44" t="s">
        <v>182</v>
      </c>
      <c r="B10" s="88">
        <v>3623</v>
      </c>
      <c r="C10" s="53">
        <v>3616</v>
      </c>
      <c r="D10" s="25">
        <v>4018</v>
      </c>
      <c r="E10" s="25">
        <v>5445.2505850670204</v>
      </c>
      <c r="F10" s="25">
        <v>5251.36752034438</v>
      </c>
      <c r="G10" s="25">
        <v>5924.9961006316498</v>
      </c>
      <c r="H10" s="39">
        <f t="shared" si="2"/>
        <v>3.1315272625245506E-2</v>
      </c>
      <c r="I10" s="39">
        <f t="shared" si="0"/>
        <v>0.10902566933480541</v>
      </c>
      <c r="J10" s="53">
        <f t="shared" si="1"/>
        <v>395</v>
      </c>
      <c r="K10" s="53">
        <f t="shared" si="3"/>
        <v>402</v>
      </c>
      <c r="L10" s="97">
        <f t="shared" si="4"/>
        <v>673.62858028726987</v>
      </c>
    </row>
    <row r="11" spans="1:12">
      <c r="A11" s="44" t="s">
        <v>183</v>
      </c>
      <c r="B11" s="88">
        <v>91</v>
      </c>
      <c r="C11" s="53">
        <v>122</v>
      </c>
      <c r="D11" s="25">
        <v>166</v>
      </c>
      <c r="E11" s="25">
        <v>24.805987752338599</v>
      </c>
      <c r="F11" s="25">
        <v>104.74589768317399</v>
      </c>
      <c r="G11" s="25">
        <v>102.49964952568401</v>
      </c>
      <c r="H11" s="39">
        <f t="shared" si="2"/>
        <v>1.2937618854631044E-3</v>
      </c>
      <c r="I11" s="39">
        <f t="shared" si="0"/>
        <v>0.82417582417582413</v>
      </c>
      <c r="J11" s="53">
        <f t="shared" si="1"/>
        <v>75</v>
      </c>
      <c r="K11" s="53">
        <f t="shared" si="3"/>
        <v>44</v>
      </c>
      <c r="L11" s="97">
        <f t="shared" si="4"/>
        <v>-2.2462481574899869</v>
      </c>
    </row>
    <row r="12" spans="1:12">
      <c r="A12" s="44" t="s">
        <v>184</v>
      </c>
      <c r="B12" s="88">
        <v>184</v>
      </c>
      <c r="C12" s="53">
        <v>244</v>
      </c>
      <c r="D12" s="25">
        <v>372</v>
      </c>
      <c r="E12" s="25">
        <v>142.43146418492299</v>
      </c>
      <c r="F12" s="25">
        <v>191.80537647444299</v>
      </c>
      <c r="G12" s="25">
        <v>287.37408507062798</v>
      </c>
      <c r="H12" s="39">
        <f t="shared" si="2"/>
        <v>2.899273622845029E-3</v>
      </c>
      <c r="I12" s="39">
        <f t="shared" si="0"/>
        <v>1.0217391304347827</v>
      </c>
      <c r="J12" s="53">
        <f t="shared" si="1"/>
        <v>188</v>
      </c>
      <c r="K12" s="53">
        <f t="shared" si="3"/>
        <v>128</v>
      </c>
      <c r="L12" s="97">
        <f t="shared" si="4"/>
        <v>95.56870859618499</v>
      </c>
    </row>
    <row r="13" spans="1:12">
      <c r="A13" s="44" t="s">
        <v>185</v>
      </c>
      <c r="B13" s="88">
        <v>1167</v>
      </c>
      <c r="C13" s="53">
        <v>1302</v>
      </c>
      <c r="D13" s="25">
        <v>1428</v>
      </c>
      <c r="E13" s="25">
        <v>1188.7840199048401</v>
      </c>
      <c r="F13" s="25">
        <v>1502.04973779632</v>
      </c>
      <c r="G13" s="25">
        <v>1454.28202842156</v>
      </c>
      <c r="H13" s="39">
        <f t="shared" si="2"/>
        <v>1.1129469713501886E-2</v>
      </c>
      <c r="I13" s="39">
        <f t="shared" si="0"/>
        <v>0.2236503856041131</v>
      </c>
      <c r="J13" s="53">
        <f t="shared" si="1"/>
        <v>261</v>
      </c>
      <c r="K13" s="53">
        <f t="shared" si="3"/>
        <v>126</v>
      </c>
      <c r="L13" s="97">
        <f t="shared" si="4"/>
        <v>-47.767709374759988</v>
      </c>
    </row>
    <row r="14" spans="1:12">
      <c r="A14" s="44" t="s">
        <v>186</v>
      </c>
      <c r="B14" s="88">
        <v>962</v>
      </c>
      <c r="C14" s="53">
        <v>1239</v>
      </c>
      <c r="D14" s="25">
        <v>1131</v>
      </c>
      <c r="E14" s="25">
        <v>1006.58070242477</v>
      </c>
      <c r="F14" s="25">
        <v>1111.3864787208699</v>
      </c>
      <c r="G14" s="25">
        <v>1097.99151086954</v>
      </c>
      <c r="H14" s="39">
        <f t="shared" si="2"/>
        <v>8.8147270630046445E-3</v>
      </c>
      <c r="I14" s="39">
        <f t="shared" si="0"/>
        <v>0.17567567567567569</v>
      </c>
      <c r="J14" s="53">
        <f t="shared" si="1"/>
        <v>169</v>
      </c>
      <c r="K14" s="53">
        <f t="shared" si="3"/>
        <v>-108</v>
      </c>
      <c r="L14" s="97">
        <f t="shared" si="4"/>
        <v>-13.394967851329966</v>
      </c>
    </row>
    <row r="15" spans="1:12">
      <c r="A15" s="44" t="s">
        <v>187</v>
      </c>
      <c r="B15" s="88">
        <v>194</v>
      </c>
      <c r="C15" s="53">
        <v>260</v>
      </c>
      <c r="D15" s="25">
        <v>290</v>
      </c>
      <c r="E15" s="25">
        <v>192.182030266379</v>
      </c>
      <c r="F15" s="25">
        <v>217.621326180381</v>
      </c>
      <c r="G15" s="25">
        <v>286.84501901612202</v>
      </c>
      <c r="H15" s="39">
        <f t="shared" si="2"/>
        <v>2.2601864264114474E-3</v>
      </c>
      <c r="I15" s="39">
        <f t="shared" si="0"/>
        <v>0.49484536082474229</v>
      </c>
      <c r="J15" s="53">
        <f t="shared" si="1"/>
        <v>96</v>
      </c>
      <c r="K15" s="53">
        <f t="shared" si="3"/>
        <v>30</v>
      </c>
      <c r="L15" s="97">
        <f t="shared" si="4"/>
        <v>69.223692835741019</v>
      </c>
    </row>
    <row r="16" spans="1:12">
      <c r="A16" s="44" t="s">
        <v>188</v>
      </c>
      <c r="B16" s="88">
        <v>324</v>
      </c>
      <c r="C16" s="53">
        <v>335</v>
      </c>
      <c r="D16" s="25">
        <v>460</v>
      </c>
      <c r="E16" s="25">
        <v>307.095042761098</v>
      </c>
      <c r="F16" s="25">
        <v>301.90782772198799</v>
      </c>
      <c r="G16" s="25">
        <v>437.11447101661901</v>
      </c>
      <c r="H16" s="39">
        <f t="shared" si="2"/>
        <v>3.5851232970664339E-3</v>
      </c>
      <c r="I16" s="39">
        <f t="shared" si="0"/>
        <v>0.41975308641975306</v>
      </c>
      <c r="J16" s="53">
        <f t="shared" si="1"/>
        <v>136</v>
      </c>
      <c r="K16" s="53">
        <f t="shared" si="3"/>
        <v>125</v>
      </c>
      <c r="L16" s="97">
        <f t="shared" si="4"/>
        <v>135.20664329463102</v>
      </c>
    </row>
    <row r="17" spans="1:12">
      <c r="A17" s="44" t="s">
        <v>189</v>
      </c>
      <c r="B17" s="88">
        <v>64</v>
      </c>
      <c r="C17" s="53">
        <v>50</v>
      </c>
      <c r="D17" s="25">
        <v>76</v>
      </c>
      <c r="E17" s="25">
        <v>47.264312205237403</v>
      </c>
      <c r="F17" s="25">
        <v>43.135224924752301</v>
      </c>
      <c r="G17" s="25">
        <v>53.6569474052814</v>
      </c>
      <c r="H17" s="39">
        <f t="shared" si="2"/>
        <v>5.9232471864575865E-4</v>
      </c>
      <c r="I17" s="39">
        <f t="shared" si="0"/>
        <v>0.1875</v>
      </c>
      <c r="J17" s="53">
        <f t="shared" si="1"/>
        <v>12</v>
      </c>
      <c r="K17" s="53">
        <f t="shared" si="3"/>
        <v>26</v>
      </c>
      <c r="L17" s="97">
        <f t="shared" si="4"/>
        <v>10.5217224805291</v>
      </c>
    </row>
    <row r="18" spans="1:12">
      <c r="A18" s="44" t="s">
        <v>190</v>
      </c>
      <c r="B18" s="88">
        <v>294</v>
      </c>
      <c r="C18" s="53">
        <v>390</v>
      </c>
      <c r="D18" s="25">
        <v>392</v>
      </c>
      <c r="E18" s="25">
        <v>290.98024671018101</v>
      </c>
      <c r="F18" s="25">
        <v>335.12416491321602</v>
      </c>
      <c r="G18" s="25">
        <v>380.97973728791902</v>
      </c>
      <c r="H18" s="39">
        <f t="shared" si="2"/>
        <v>3.0551485488044391E-3</v>
      </c>
      <c r="I18" s="39">
        <f t="shared" si="0"/>
        <v>0.33333333333333331</v>
      </c>
      <c r="J18" s="53">
        <f t="shared" si="1"/>
        <v>98</v>
      </c>
      <c r="K18" s="53">
        <f t="shared" si="3"/>
        <v>2</v>
      </c>
      <c r="L18" s="97">
        <f t="shared" si="4"/>
        <v>45.855572374703002</v>
      </c>
    </row>
    <row r="19" spans="1:12">
      <c r="A19" s="44" t="s">
        <v>191</v>
      </c>
      <c r="B19" s="88">
        <v>152</v>
      </c>
      <c r="C19" s="53">
        <v>162</v>
      </c>
      <c r="D19" s="25">
        <v>194</v>
      </c>
      <c r="E19" s="25">
        <v>188.01726854471801</v>
      </c>
      <c r="F19" s="25">
        <v>195.61846059755001</v>
      </c>
      <c r="G19" s="25">
        <v>245.68037994574399</v>
      </c>
      <c r="H19" s="39">
        <f t="shared" si="2"/>
        <v>1.5119867818062787E-3</v>
      </c>
      <c r="I19" s="39">
        <f t="shared" si="0"/>
        <v>0.27631578947368424</v>
      </c>
      <c r="J19" s="53">
        <f t="shared" si="1"/>
        <v>42</v>
      </c>
      <c r="K19" s="53">
        <f t="shared" si="3"/>
        <v>32</v>
      </c>
      <c r="L19" s="97">
        <f t="shared" si="4"/>
        <v>50.061919348193982</v>
      </c>
    </row>
    <row r="20" spans="1:12">
      <c r="A20" s="44" t="s">
        <v>192</v>
      </c>
      <c r="B20" s="88">
        <v>150</v>
      </c>
      <c r="C20" s="53">
        <v>127</v>
      </c>
      <c r="D20" s="25">
        <v>198</v>
      </c>
      <c r="E20" s="25">
        <v>133.56957240037701</v>
      </c>
      <c r="F20" s="25">
        <v>80.045633563836304</v>
      </c>
      <c r="G20" s="25">
        <v>176.32362467149201</v>
      </c>
      <c r="H20" s="39">
        <f t="shared" si="2"/>
        <v>1.5431617669981607E-3</v>
      </c>
      <c r="I20" s="39">
        <f t="shared" si="0"/>
        <v>0.32</v>
      </c>
      <c r="J20" s="53">
        <f t="shared" si="1"/>
        <v>48</v>
      </c>
      <c r="K20" s="53">
        <f t="shared" si="3"/>
        <v>71</v>
      </c>
      <c r="L20" s="97">
        <f t="shared" si="4"/>
        <v>96.277991107655708</v>
      </c>
    </row>
    <row r="21" spans="1:12">
      <c r="A21" s="44" t="s">
        <v>193</v>
      </c>
      <c r="B21" s="88">
        <v>355</v>
      </c>
      <c r="C21" s="53">
        <v>442</v>
      </c>
      <c r="D21" s="25">
        <v>439</v>
      </c>
      <c r="E21" s="25">
        <v>351.86334813939402</v>
      </c>
      <c r="F21" s="25">
        <v>387.56869978458798</v>
      </c>
      <c r="G21" s="25">
        <v>427.814405254044</v>
      </c>
      <c r="H21" s="39">
        <f t="shared" si="2"/>
        <v>3.421454624809053E-3</v>
      </c>
      <c r="I21" s="39">
        <f t="shared" si="0"/>
        <v>0.23661971830985915</v>
      </c>
      <c r="J21" s="53">
        <f t="shared" si="1"/>
        <v>84</v>
      </c>
      <c r="K21" s="53">
        <f t="shared" si="3"/>
        <v>-3</v>
      </c>
      <c r="L21" s="97">
        <f t="shared" si="4"/>
        <v>40.245705469456027</v>
      </c>
    </row>
    <row r="22" spans="1:12">
      <c r="A22" s="44" t="s">
        <v>194</v>
      </c>
      <c r="B22" s="88">
        <v>166</v>
      </c>
      <c r="C22" s="53">
        <v>327</v>
      </c>
      <c r="D22" s="25">
        <v>261</v>
      </c>
      <c r="E22" s="25">
        <v>153.78713639543801</v>
      </c>
      <c r="F22" s="25">
        <v>289.80542249347701</v>
      </c>
      <c r="G22" s="25">
        <v>246.47204654888799</v>
      </c>
      <c r="H22" s="39">
        <f t="shared" si="2"/>
        <v>2.0341677837703029E-3</v>
      </c>
      <c r="I22" s="39">
        <f t="shared" si="0"/>
        <v>0.57228915662650603</v>
      </c>
      <c r="J22" s="53">
        <f t="shared" si="1"/>
        <v>95</v>
      </c>
      <c r="K22" s="53">
        <f t="shared" si="3"/>
        <v>-66</v>
      </c>
      <c r="L22" s="97">
        <f t="shared" si="4"/>
        <v>-43.333375944589022</v>
      </c>
    </row>
    <row r="23" spans="1:12">
      <c r="A23" s="44" t="s">
        <v>195</v>
      </c>
      <c r="B23" s="88">
        <v>5611</v>
      </c>
      <c r="C23" s="53">
        <v>5407</v>
      </c>
      <c r="D23" s="25">
        <v>6091</v>
      </c>
      <c r="E23" s="25">
        <v>5286.8138615174703</v>
      </c>
      <c r="F23" s="25">
        <v>5317.1899907755896</v>
      </c>
      <c r="G23" s="25">
        <v>5548.9555325982601</v>
      </c>
      <c r="H23" s="39">
        <f t="shared" si="2"/>
        <v>4.7471708700938364E-2</v>
      </c>
      <c r="I23" s="39">
        <f t="shared" si="0"/>
        <v>8.5546248440563175E-2</v>
      </c>
      <c r="J23" s="53">
        <f t="shared" si="1"/>
        <v>480</v>
      </c>
      <c r="K23" s="53">
        <f t="shared" si="3"/>
        <v>684</v>
      </c>
      <c r="L23" s="97">
        <f t="shared" si="4"/>
        <v>231.76554182267046</v>
      </c>
    </row>
    <row r="24" spans="1:12">
      <c r="A24" s="44" t="s">
        <v>196</v>
      </c>
      <c r="B24" s="88">
        <v>511</v>
      </c>
      <c r="C24" s="53">
        <v>554</v>
      </c>
      <c r="D24" s="25">
        <v>717</v>
      </c>
      <c r="E24" s="25">
        <v>513.53920315823495</v>
      </c>
      <c r="F24" s="25">
        <v>550.74216885719898</v>
      </c>
      <c r="G24" s="25">
        <v>670.82865850182702</v>
      </c>
      <c r="H24" s="39">
        <f t="shared" si="2"/>
        <v>5.5881160956448546E-3</v>
      </c>
      <c r="I24" s="39">
        <f t="shared" si="0"/>
        <v>0.40313111545988256</v>
      </c>
      <c r="J24" s="53">
        <f t="shared" si="1"/>
        <v>206</v>
      </c>
      <c r="K24" s="53">
        <f t="shared" si="3"/>
        <v>163</v>
      </c>
      <c r="L24" s="97">
        <f t="shared" si="4"/>
        <v>120.08648964462805</v>
      </c>
    </row>
    <row r="25" spans="1:12">
      <c r="A25" s="44" t="s">
        <v>197</v>
      </c>
      <c r="B25" s="88">
        <v>178</v>
      </c>
      <c r="C25" s="53">
        <v>208</v>
      </c>
      <c r="D25" s="25">
        <v>214</v>
      </c>
      <c r="E25" s="25">
        <v>178</v>
      </c>
      <c r="F25" s="25">
        <v>208</v>
      </c>
      <c r="G25" s="25">
        <v>214</v>
      </c>
      <c r="H25" s="39">
        <f t="shared" si="2"/>
        <v>1.6678617077656888E-3</v>
      </c>
      <c r="I25" s="39">
        <f t="shared" si="0"/>
        <v>0.20224719101123595</v>
      </c>
      <c r="J25" s="53">
        <f t="shared" si="1"/>
        <v>36</v>
      </c>
      <c r="K25" s="53">
        <f t="shared" si="3"/>
        <v>6</v>
      </c>
      <c r="L25" s="97">
        <f t="shared" si="4"/>
        <v>6</v>
      </c>
    </row>
    <row r="26" spans="1:12">
      <c r="A26" s="44" t="s">
        <v>198</v>
      </c>
      <c r="B26" s="88">
        <v>512</v>
      </c>
      <c r="C26" s="53">
        <v>449</v>
      </c>
      <c r="D26" s="25">
        <v>618</v>
      </c>
      <c r="E26" s="25">
        <v>499.65327087035701</v>
      </c>
      <c r="F26" s="25">
        <v>451.71902709408101</v>
      </c>
      <c r="G26" s="25">
        <v>603.75763257535198</v>
      </c>
      <c r="H26" s="39">
        <f t="shared" si="2"/>
        <v>4.8165352121457743E-3</v>
      </c>
      <c r="I26" s="39">
        <f t="shared" si="0"/>
        <v>0.20703125</v>
      </c>
      <c r="J26" s="53">
        <f t="shared" si="1"/>
        <v>106</v>
      </c>
      <c r="K26" s="53">
        <f t="shared" si="3"/>
        <v>169</v>
      </c>
      <c r="L26" s="97">
        <f t="shared" si="4"/>
        <v>152.03860548127096</v>
      </c>
    </row>
    <row r="27" spans="1:12">
      <c r="A27" s="44" t="s">
        <v>199</v>
      </c>
      <c r="B27" s="88">
        <v>1532</v>
      </c>
      <c r="C27" s="53">
        <v>1452</v>
      </c>
      <c r="D27" s="25">
        <v>1691</v>
      </c>
      <c r="E27" s="25">
        <v>1388.5854353688601</v>
      </c>
      <c r="F27" s="25">
        <v>1403.79350651</v>
      </c>
      <c r="G27" s="25">
        <v>1518.95109716056</v>
      </c>
      <c r="H27" s="39">
        <f t="shared" si="2"/>
        <v>1.317922498986813E-2</v>
      </c>
      <c r="I27" s="39">
        <f t="shared" si="0"/>
        <v>0.10378590078328982</v>
      </c>
      <c r="J27" s="53">
        <f t="shared" si="1"/>
        <v>159</v>
      </c>
      <c r="K27" s="53">
        <f t="shared" si="3"/>
        <v>239</v>
      </c>
      <c r="L27" s="97">
        <f t="shared" si="4"/>
        <v>115.15759065056</v>
      </c>
    </row>
    <row r="28" spans="1:12">
      <c r="A28" s="44" t="s">
        <v>112</v>
      </c>
      <c r="B28" s="88">
        <v>1004</v>
      </c>
      <c r="C28" s="53">
        <v>929</v>
      </c>
      <c r="D28" s="25">
        <v>1063</v>
      </c>
      <c r="E28" s="25">
        <v>939.29256788118005</v>
      </c>
      <c r="F28" s="25">
        <v>872.04660734574804</v>
      </c>
      <c r="G28" s="25">
        <v>994.91960269236199</v>
      </c>
      <c r="H28" s="39">
        <f t="shared" si="2"/>
        <v>8.2847523147426497E-3</v>
      </c>
      <c r="I28" s="39">
        <f t="shared" si="0"/>
        <v>5.8764940239043828E-2</v>
      </c>
      <c r="J28" s="53">
        <f t="shared" si="1"/>
        <v>59</v>
      </c>
      <c r="K28" s="53">
        <f t="shared" si="3"/>
        <v>134</v>
      </c>
      <c r="L28" s="97">
        <f t="shared" si="4"/>
        <v>122.87299534661395</v>
      </c>
    </row>
    <row r="29" spans="1:12">
      <c r="A29" s="44" t="s">
        <v>200</v>
      </c>
      <c r="B29" s="88">
        <v>762</v>
      </c>
      <c r="C29" s="53">
        <v>873</v>
      </c>
      <c r="D29" s="25">
        <v>692</v>
      </c>
      <c r="E29" s="25">
        <v>715.07408535509899</v>
      </c>
      <c r="F29" s="25">
        <v>770.59518782926602</v>
      </c>
      <c r="G29" s="25">
        <v>649.06260876621104</v>
      </c>
      <c r="H29" s="39">
        <f t="shared" si="2"/>
        <v>5.393272438195592E-3</v>
      </c>
      <c r="I29" s="39">
        <f t="shared" si="0"/>
        <v>-9.1863517060367453E-2</v>
      </c>
      <c r="J29" s="53">
        <f t="shared" si="1"/>
        <v>-70</v>
      </c>
      <c r="K29" s="53">
        <f t="shared" si="3"/>
        <v>-181</v>
      </c>
      <c r="L29" s="97">
        <f t="shared" si="4"/>
        <v>-121.53257906305498</v>
      </c>
    </row>
    <row r="30" spans="1:12">
      <c r="A30" s="44" t="s">
        <v>201</v>
      </c>
      <c r="B30" s="88">
        <v>384</v>
      </c>
      <c r="C30" s="53">
        <v>487</v>
      </c>
      <c r="D30" s="25">
        <v>487</v>
      </c>
      <c r="E30" s="25">
        <v>370.92484707369999</v>
      </c>
      <c r="F30" s="25">
        <v>436.58982466751701</v>
      </c>
      <c r="G30" s="25">
        <v>469.16634072739299</v>
      </c>
      <c r="H30" s="39">
        <f t="shared" si="2"/>
        <v>3.7955544471116377E-3</v>
      </c>
      <c r="I30" s="39">
        <f t="shared" si="0"/>
        <v>0.26822916666666669</v>
      </c>
      <c r="J30" s="53">
        <f t="shared" si="1"/>
        <v>103</v>
      </c>
      <c r="K30" s="53">
        <f t="shared" si="3"/>
        <v>0</v>
      </c>
      <c r="L30" s="97">
        <f t="shared" si="4"/>
        <v>32.576516059875985</v>
      </c>
    </row>
    <row r="31" spans="1:12">
      <c r="A31" s="44" t="s">
        <v>202</v>
      </c>
      <c r="B31" s="88">
        <v>443</v>
      </c>
      <c r="C31" s="53">
        <v>486</v>
      </c>
      <c r="D31" s="25">
        <v>731</v>
      </c>
      <c r="E31" s="25">
        <v>429.63045646406403</v>
      </c>
      <c r="F31" s="25">
        <v>534.46648654445698</v>
      </c>
      <c r="G31" s="25">
        <v>710.73840337096203</v>
      </c>
      <c r="H31" s="39">
        <f t="shared" si="2"/>
        <v>5.6972285438164419E-3</v>
      </c>
      <c r="I31" s="39">
        <f t="shared" si="0"/>
        <v>0.65011286681715574</v>
      </c>
      <c r="J31" s="53">
        <f t="shared" si="1"/>
        <v>288</v>
      </c>
      <c r="K31" s="53">
        <f t="shared" si="3"/>
        <v>245</v>
      </c>
      <c r="L31" s="97">
        <f t="shared" si="4"/>
        <v>176.27191682650505</v>
      </c>
    </row>
    <row r="32" spans="1:12">
      <c r="A32" s="44" t="s">
        <v>203</v>
      </c>
      <c r="B32" s="88">
        <v>188</v>
      </c>
      <c r="C32" s="53">
        <v>451</v>
      </c>
      <c r="D32" s="25">
        <v>363</v>
      </c>
      <c r="E32" s="25">
        <v>165.30146380030899</v>
      </c>
      <c r="F32" s="25">
        <v>392.66026134729299</v>
      </c>
      <c r="G32" s="25">
        <v>332.48725908397603</v>
      </c>
      <c r="H32" s="39">
        <f t="shared" si="2"/>
        <v>2.8291299061632947E-3</v>
      </c>
      <c r="I32" s="39">
        <f t="shared" si="0"/>
        <v>0.93085106382978722</v>
      </c>
      <c r="J32" s="53">
        <f t="shared" si="1"/>
        <v>175</v>
      </c>
      <c r="K32" s="53">
        <f t="shared" si="3"/>
        <v>-88</v>
      </c>
      <c r="L32" s="97">
        <f t="shared" si="4"/>
        <v>-60.17300226331696</v>
      </c>
    </row>
    <row r="33" spans="1:12">
      <c r="A33" s="44" t="s">
        <v>204</v>
      </c>
      <c r="B33" s="88">
        <v>614</v>
      </c>
      <c r="C33" s="53">
        <v>626</v>
      </c>
      <c r="D33" s="25">
        <v>1112</v>
      </c>
      <c r="E33" s="25">
        <v>409.25225414006098</v>
      </c>
      <c r="F33" s="25">
        <v>592.561968246172</v>
      </c>
      <c r="G33" s="25">
        <v>745.29119975994195</v>
      </c>
      <c r="H33" s="39">
        <f t="shared" si="2"/>
        <v>8.6666458833432047E-3</v>
      </c>
      <c r="I33" s="39">
        <f t="shared" si="0"/>
        <v>0.81107491856677527</v>
      </c>
      <c r="J33" s="53">
        <f t="shared" si="1"/>
        <v>498</v>
      </c>
      <c r="K33" s="53">
        <f t="shared" si="3"/>
        <v>486</v>
      </c>
      <c r="L33" s="97">
        <f t="shared" si="4"/>
        <v>152.72923151376995</v>
      </c>
    </row>
    <row r="34" spans="1:12">
      <c r="A34" s="44" t="s">
        <v>205</v>
      </c>
      <c r="B34" s="88">
        <v>1013</v>
      </c>
      <c r="C34" s="53">
        <v>1437</v>
      </c>
      <c r="D34" s="25">
        <v>1519</v>
      </c>
      <c r="E34" s="25">
        <v>1064.7363047624899</v>
      </c>
      <c r="F34" s="25">
        <v>1440.56601363819</v>
      </c>
      <c r="G34" s="25">
        <v>1579.1864662985299</v>
      </c>
      <c r="H34" s="39">
        <f t="shared" si="2"/>
        <v>1.1838700626617203E-2</v>
      </c>
      <c r="I34" s="39">
        <f t="shared" si="0"/>
        <v>0.49950641658440276</v>
      </c>
      <c r="J34" s="53">
        <f t="shared" si="1"/>
        <v>506</v>
      </c>
      <c r="K34" s="53">
        <f t="shared" si="3"/>
        <v>82</v>
      </c>
      <c r="L34" s="97">
        <f t="shared" si="4"/>
        <v>138.62045266033988</v>
      </c>
    </row>
    <row r="35" spans="1:12">
      <c r="A35" s="44" t="s">
        <v>206</v>
      </c>
      <c r="B35" s="88">
        <v>2521</v>
      </c>
      <c r="C35" s="53">
        <v>2347</v>
      </c>
      <c r="D35" s="25">
        <v>3374</v>
      </c>
      <c r="E35" s="25">
        <v>2272.34779379051</v>
      </c>
      <c r="F35" s="25">
        <v>2449.9363173566298</v>
      </c>
      <c r="G35" s="25">
        <v>3005.43394857165</v>
      </c>
      <c r="H35" s="39">
        <f t="shared" si="2"/>
        <v>2.6296100009352497E-2</v>
      </c>
      <c r="I35" s="39">
        <f t="shared" si="0"/>
        <v>0.33835779452598175</v>
      </c>
      <c r="J35" s="53">
        <f t="shared" si="1"/>
        <v>853</v>
      </c>
      <c r="K35" s="53">
        <f t="shared" si="3"/>
        <v>1027</v>
      </c>
      <c r="L35" s="97">
        <f t="shared" si="4"/>
        <v>555.49763121502019</v>
      </c>
    </row>
    <row r="36" spans="1:12">
      <c r="A36" s="44" t="s">
        <v>207</v>
      </c>
      <c r="B36" s="88">
        <v>601</v>
      </c>
      <c r="C36" s="53">
        <v>479</v>
      </c>
      <c r="D36" s="25">
        <v>558</v>
      </c>
      <c r="E36" s="25">
        <v>394.17366533795399</v>
      </c>
      <c r="F36" s="25">
        <v>326.20830322911098</v>
      </c>
      <c r="G36" s="25">
        <v>368.18769981900698</v>
      </c>
      <c r="H36" s="39">
        <f t="shared" si="2"/>
        <v>4.3489104342675439E-3</v>
      </c>
      <c r="I36" s="39">
        <f t="shared" si="0"/>
        <v>-7.1547420965058242E-2</v>
      </c>
      <c r="J36" s="53">
        <f t="shared" si="1"/>
        <v>-43</v>
      </c>
      <c r="K36" s="53">
        <f t="shared" si="3"/>
        <v>79</v>
      </c>
      <c r="L36" s="97">
        <f t="shared" si="4"/>
        <v>41.979396589895998</v>
      </c>
    </row>
    <row r="37" spans="1:12">
      <c r="A37" s="44" t="s">
        <v>208</v>
      </c>
      <c r="B37" s="88">
        <v>110</v>
      </c>
      <c r="C37" s="53">
        <v>153</v>
      </c>
      <c r="D37" s="25">
        <v>175</v>
      </c>
      <c r="E37" s="25">
        <v>83.365831586319999</v>
      </c>
      <c r="F37" s="25">
        <v>87.389366019219693</v>
      </c>
      <c r="G37" s="25">
        <v>132.65229084125201</v>
      </c>
      <c r="H37" s="39">
        <f t="shared" si="2"/>
        <v>1.3639056021448389E-3</v>
      </c>
      <c r="I37" s="39">
        <f t="shared" si="0"/>
        <v>0.59090909090909094</v>
      </c>
      <c r="J37" s="53">
        <f t="shared" si="1"/>
        <v>65</v>
      </c>
      <c r="K37" s="53">
        <f t="shared" si="3"/>
        <v>22</v>
      </c>
      <c r="L37" s="97">
        <f t="shared" si="4"/>
        <v>45.262924822032318</v>
      </c>
    </row>
    <row r="38" spans="1:12">
      <c r="A38" s="44" t="s">
        <v>209</v>
      </c>
      <c r="B38" s="88">
        <v>91</v>
      </c>
      <c r="C38" s="53">
        <v>125</v>
      </c>
      <c r="D38" s="25">
        <v>95</v>
      </c>
      <c r="E38" s="25">
        <v>90.230768093375104</v>
      </c>
      <c r="F38" s="25">
        <v>83.502830148382102</v>
      </c>
      <c r="G38" s="25">
        <v>101.333146628744</v>
      </c>
      <c r="H38" s="39">
        <f t="shared" si="2"/>
        <v>7.4040589830719834E-4</v>
      </c>
      <c r="I38" s="39">
        <f t="shared" si="0"/>
        <v>4.3956043956043959E-2</v>
      </c>
      <c r="J38" s="53">
        <f t="shared" si="1"/>
        <v>4</v>
      </c>
      <c r="K38" s="53">
        <f t="shared" si="3"/>
        <v>-30</v>
      </c>
      <c r="L38" s="97">
        <f t="shared" si="4"/>
        <v>17.830316480361901</v>
      </c>
    </row>
    <row r="39" spans="1:12">
      <c r="A39" s="44" t="s">
        <v>210</v>
      </c>
      <c r="B39" s="88">
        <v>1033</v>
      </c>
      <c r="C39" s="53">
        <v>1111</v>
      </c>
      <c r="D39" s="25">
        <v>1488</v>
      </c>
      <c r="E39" s="25">
        <v>897.27740546409404</v>
      </c>
      <c r="F39" s="25">
        <v>1017.29931901918</v>
      </c>
      <c r="G39" s="25">
        <v>1287.09210298535</v>
      </c>
      <c r="H39" s="39">
        <f t="shared" si="2"/>
        <v>1.1597094491380116E-2</v>
      </c>
      <c r="I39" s="39">
        <f t="shared" si="0"/>
        <v>0.44046466602129719</v>
      </c>
      <c r="J39" s="53">
        <f t="shared" si="1"/>
        <v>455</v>
      </c>
      <c r="K39" s="53">
        <f t="shared" si="3"/>
        <v>377</v>
      </c>
      <c r="L39" s="97">
        <f t="shared" si="4"/>
        <v>269.79278396617008</v>
      </c>
    </row>
    <row r="40" spans="1:12">
      <c r="A40" s="44" t="s">
        <v>211</v>
      </c>
      <c r="B40" s="88">
        <v>126</v>
      </c>
      <c r="C40" s="53">
        <v>109</v>
      </c>
      <c r="D40" s="25">
        <v>157</v>
      </c>
      <c r="E40" s="25">
        <v>118.712214303241</v>
      </c>
      <c r="F40" s="25">
        <v>50.810545209304799</v>
      </c>
      <c r="G40" s="25">
        <v>156.97997218009399</v>
      </c>
      <c r="H40" s="39">
        <f t="shared" si="2"/>
        <v>1.2236181687813698E-3</v>
      </c>
      <c r="I40" s="39">
        <f t="shared" si="0"/>
        <v>0.24603174603174602</v>
      </c>
      <c r="J40" s="53">
        <f t="shared" si="1"/>
        <v>31</v>
      </c>
      <c r="K40" s="53">
        <f t="shared" si="3"/>
        <v>48</v>
      </c>
      <c r="L40" s="97">
        <f t="shared" si="4"/>
        <v>106.1694269707892</v>
      </c>
    </row>
    <row r="41" spans="1:12">
      <c r="A41" s="44" t="s">
        <v>212</v>
      </c>
      <c r="B41" s="88">
        <v>436</v>
      </c>
      <c r="C41" s="53">
        <v>394</v>
      </c>
      <c r="D41" s="25">
        <v>498</v>
      </c>
      <c r="E41" s="25">
        <v>376.31382627763901</v>
      </c>
      <c r="F41" s="25">
        <v>364.76896319553799</v>
      </c>
      <c r="G41" s="25">
        <v>428.10544747813299</v>
      </c>
      <c r="H41" s="39">
        <f t="shared" si="2"/>
        <v>3.8812856563893131E-3</v>
      </c>
      <c r="I41" s="39">
        <f t="shared" si="0"/>
        <v>0.14220183486238533</v>
      </c>
      <c r="J41" s="53">
        <f t="shared" si="1"/>
        <v>62</v>
      </c>
      <c r="K41" s="53">
        <f t="shared" si="3"/>
        <v>104</v>
      </c>
      <c r="L41" s="97">
        <f t="shared" si="4"/>
        <v>63.336484282594995</v>
      </c>
    </row>
    <row r="42" spans="1:12">
      <c r="A42" s="44" t="s">
        <v>213</v>
      </c>
      <c r="B42" s="88">
        <v>30582</v>
      </c>
      <c r="C42" s="53">
        <v>33541</v>
      </c>
      <c r="D42" s="25">
        <v>35722</v>
      </c>
      <c r="E42" s="25">
        <v>29679.116740287802</v>
      </c>
      <c r="F42" s="25">
        <v>31219.823760871001</v>
      </c>
      <c r="G42" s="25">
        <v>31858.4589639859</v>
      </c>
      <c r="H42" s="39">
        <f t="shared" si="2"/>
        <v>0.27840820525610249</v>
      </c>
      <c r="I42" s="39">
        <f t="shared" si="0"/>
        <v>0.16807272251651298</v>
      </c>
      <c r="J42" s="53">
        <f t="shared" si="1"/>
        <v>5140</v>
      </c>
      <c r="K42" s="53">
        <f t="shared" si="3"/>
        <v>2181</v>
      </c>
      <c r="L42" s="97">
        <f t="shared" si="4"/>
        <v>638.63520311489992</v>
      </c>
    </row>
    <row r="43" spans="1:12">
      <c r="A43" s="44" t="s">
        <v>214</v>
      </c>
      <c r="B43" s="88">
        <v>6871</v>
      </c>
      <c r="C43" s="53">
        <v>7223</v>
      </c>
      <c r="D43" s="25">
        <v>8483</v>
      </c>
      <c r="E43" s="25">
        <v>6365.4851359283603</v>
      </c>
      <c r="F43" s="25">
        <v>7009.1734941662498</v>
      </c>
      <c r="G43" s="25">
        <v>7704.3139891608398</v>
      </c>
      <c r="H43" s="39">
        <f t="shared" si="2"/>
        <v>6.6114349845683817E-2</v>
      </c>
      <c r="I43" s="39">
        <f t="shared" si="0"/>
        <v>0.23460922718672683</v>
      </c>
      <c r="J43" s="53">
        <f t="shared" si="1"/>
        <v>1612</v>
      </c>
      <c r="K43" s="53">
        <f t="shared" si="3"/>
        <v>1260</v>
      </c>
      <c r="L43" s="97">
        <f t="shared" si="4"/>
        <v>695.14049499458997</v>
      </c>
    </row>
    <row r="44" spans="1:12">
      <c r="A44" s="44" t="s">
        <v>215</v>
      </c>
      <c r="B44" s="88">
        <v>1233</v>
      </c>
      <c r="C44" s="53">
        <v>1297</v>
      </c>
      <c r="D44" s="25">
        <v>1208</v>
      </c>
      <c r="E44" s="25">
        <v>1272.77137036359</v>
      </c>
      <c r="F44" s="25">
        <v>1114.2501190328801</v>
      </c>
      <c r="G44" s="25">
        <v>1179.61942801911</v>
      </c>
      <c r="H44" s="39">
        <f t="shared" si="2"/>
        <v>9.4148455279483741E-3</v>
      </c>
      <c r="I44" s="39">
        <f t="shared" si="0"/>
        <v>-2.02757502027575E-2</v>
      </c>
      <c r="J44" s="53">
        <f t="shared" si="1"/>
        <v>-25</v>
      </c>
      <c r="K44" s="53">
        <f t="shared" si="3"/>
        <v>-89</v>
      </c>
      <c r="L44" s="97">
        <f t="shared" si="4"/>
        <v>65.369308986229953</v>
      </c>
    </row>
    <row r="45" spans="1:12">
      <c r="A45" s="44" t="s">
        <v>216</v>
      </c>
      <c r="B45" s="88">
        <v>248</v>
      </c>
      <c r="C45" s="53">
        <v>297</v>
      </c>
      <c r="D45" s="25">
        <v>321</v>
      </c>
      <c r="E45" s="25">
        <v>216.63854845611601</v>
      </c>
      <c r="F45" s="25">
        <v>262.891452402938</v>
      </c>
      <c r="G45" s="25">
        <v>282.88702451195002</v>
      </c>
      <c r="H45" s="39">
        <f t="shared" si="2"/>
        <v>2.5017925616485333E-3</v>
      </c>
      <c r="I45" s="39">
        <f t="shared" si="0"/>
        <v>0.29435483870967744</v>
      </c>
      <c r="J45" s="53">
        <f t="shared" si="1"/>
        <v>73</v>
      </c>
      <c r="K45" s="53">
        <f t="shared" si="3"/>
        <v>24</v>
      </c>
      <c r="L45" s="97">
        <f t="shared" si="4"/>
        <v>19.995572109012016</v>
      </c>
    </row>
    <row r="46" spans="1:12">
      <c r="A46" s="44" t="s">
        <v>217</v>
      </c>
      <c r="B46" s="88">
        <v>403</v>
      </c>
      <c r="C46" s="53">
        <v>406</v>
      </c>
      <c r="D46" s="25">
        <v>540</v>
      </c>
      <c r="E46" s="25">
        <v>359.99031987920301</v>
      </c>
      <c r="F46" s="25">
        <v>337.152473419138</v>
      </c>
      <c r="G46" s="25">
        <v>479.047165333652</v>
      </c>
      <c r="H46" s="39">
        <f t="shared" si="2"/>
        <v>4.2086230009040744E-3</v>
      </c>
      <c r="I46" s="39">
        <f t="shared" si="0"/>
        <v>0.33995037220843671</v>
      </c>
      <c r="J46" s="53">
        <f t="shared" si="1"/>
        <v>137</v>
      </c>
      <c r="K46" s="53">
        <f t="shared" si="3"/>
        <v>134</v>
      </c>
      <c r="L46" s="97">
        <f t="shared" si="4"/>
        <v>141.894691914514</v>
      </c>
    </row>
    <row r="47" spans="1:12">
      <c r="A47" s="44" t="s">
        <v>218</v>
      </c>
      <c r="B47" s="88">
        <v>193</v>
      </c>
      <c r="C47" s="53">
        <v>149</v>
      </c>
      <c r="D47" s="25">
        <v>324</v>
      </c>
      <c r="E47" s="25">
        <v>141.967347320979</v>
      </c>
      <c r="F47" s="25">
        <v>126.969306488504</v>
      </c>
      <c r="G47" s="25">
        <v>240.73802600426799</v>
      </c>
      <c r="H47" s="39">
        <f t="shared" si="2"/>
        <v>2.5251738005424447E-3</v>
      </c>
      <c r="I47" s="39">
        <f t="shared" si="0"/>
        <v>0.67875647668393779</v>
      </c>
      <c r="J47" s="53">
        <f t="shared" si="1"/>
        <v>131</v>
      </c>
      <c r="K47" s="53">
        <f t="shared" si="3"/>
        <v>175</v>
      </c>
      <c r="L47" s="97">
        <f t="shared" si="4"/>
        <v>113.76871951576399</v>
      </c>
    </row>
    <row r="48" spans="1:12">
      <c r="A48" s="44" t="s">
        <v>219</v>
      </c>
      <c r="B48" s="88">
        <v>309</v>
      </c>
      <c r="C48" s="53">
        <v>342</v>
      </c>
      <c r="D48" s="25">
        <v>494</v>
      </c>
      <c r="E48" s="25">
        <v>260.34611114125698</v>
      </c>
      <c r="F48" s="25">
        <v>261.39812835339501</v>
      </c>
      <c r="G48" s="25">
        <v>414.27609657378798</v>
      </c>
      <c r="H48" s="39">
        <f t="shared" si="2"/>
        <v>3.8501106711974313E-3</v>
      </c>
      <c r="I48" s="39">
        <f t="shared" si="0"/>
        <v>0.59870550161812297</v>
      </c>
      <c r="J48" s="53">
        <f t="shared" si="1"/>
        <v>185</v>
      </c>
      <c r="K48" s="53">
        <f t="shared" si="3"/>
        <v>152</v>
      </c>
      <c r="L48" s="97">
        <f t="shared" si="4"/>
        <v>152.87796822039297</v>
      </c>
    </row>
    <row r="49" spans="1:12">
      <c r="A49" s="44" t="s">
        <v>220</v>
      </c>
      <c r="B49" s="88">
        <v>1867</v>
      </c>
      <c r="C49" s="53">
        <v>1689</v>
      </c>
      <c r="D49" s="25">
        <v>2388</v>
      </c>
      <c r="E49" s="25">
        <v>1827.2521696687199</v>
      </c>
      <c r="F49" s="25">
        <v>1767.4873477808301</v>
      </c>
      <c r="G49" s="25">
        <v>2313.0284146765498</v>
      </c>
      <c r="H49" s="39">
        <f t="shared" si="2"/>
        <v>1.8611466159553575E-2</v>
      </c>
      <c r="I49" s="39">
        <f t="shared" si="0"/>
        <v>0.27905731119442956</v>
      </c>
      <c r="J49" s="53">
        <f t="shared" si="1"/>
        <v>521</v>
      </c>
      <c r="K49" s="53">
        <f t="shared" si="3"/>
        <v>699</v>
      </c>
      <c r="L49" s="97">
        <f t="shared" si="4"/>
        <v>545.54106689571972</v>
      </c>
    </row>
    <row r="50" spans="1:12">
      <c r="A50" s="44" t="s">
        <v>222</v>
      </c>
      <c r="B50" s="88">
        <v>279</v>
      </c>
      <c r="C50" s="53">
        <v>77</v>
      </c>
      <c r="D50" s="25">
        <v>107</v>
      </c>
      <c r="E50" s="25">
        <v>137.74190567424401</v>
      </c>
      <c r="F50" s="25">
        <v>85.861532519872597</v>
      </c>
      <c r="G50" s="25">
        <v>59.0917474504081</v>
      </c>
      <c r="H50" s="39">
        <f t="shared" si="2"/>
        <v>8.339308538828444E-4</v>
      </c>
      <c r="I50" s="39">
        <f t="shared" si="0"/>
        <v>-0.61648745519713266</v>
      </c>
      <c r="J50" s="53">
        <f t="shared" si="1"/>
        <v>-172</v>
      </c>
      <c r="K50" s="53">
        <f t="shared" si="3"/>
        <v>30</v>
      </c>
      <c r="L50" s="97">
        <f t="shared" si="4"/>
        <v>-26.769785069464497</v>
      </c>
    </row>
    <row r="51" spans="1:12">
      <c r="A51" s="44" t="s">
        <v>130</v>
      </c>
      <c r="B51" s="88">
        <v>370</v>
      </c>
      <c r="C51" s="53">
        <v>339</v>
      </c>
      <c r="D51" s="25">
        <v>453</v>
      </c>
      <c r="E51" s="25">
        <v>299.86479249742098</v>
      </c>
      <c r="F51" s="25">
        <v>341.86723159178001</v>
      </c>
      <c r="G51" s="25">
        <v>367.541593905735</v>
      </c>
      <c r="H51" s="39">
        <f t="shared" si="2"/>
        <v>3.5305670729806403E-3</v>
      </c>
      <c r="I51" s="39">
        <f t="shared" si="0"/>
        <v>0.22432432432432434</v>
      </c>
      <c r="J51" s="53">
        <f t="shared" si="1"/>
        <v>83</v>
      </c>
      <c r="K51" s="53">
        <f t="shared" si="3"/>
        <v>114</v>
      </c>
      <c r="L51" s="97">
        <f t="shared" si="4"/>
        <v>25.674362313954987</v>
      </c>
    </row>
    <row r="52" spans="1:12">
      <c r="A52" s="44" t="s">
        <v>223</v>
      </c>
      <c r="B52" s="88">
        <v>518</v>
      </c>
      <c r="C52" s="53">
        <v>446</v>
      </c>
      <c r="D52" s="25">
        <v>595</v>
      </c>
      <c r="E52" s="25">
        <v>492.26849378667202</v>
      </c>
      <c r="F52" s="25">
        <v>433.91320838942897</v>
      </c>
      <c r="G52" s="25">
        <v>558.11008558393598</v>
      </c>
      <c r="H52" s="39">
        <f t="shared" si="2"/>
        <v>4.6372790472924523E-3</v>
      </c>
      <c r="I52" s="39">
        <f t="shared" si="0"/>
        <v>0.14864864864864866</v>
      </c>
      <c r="J52" s="53">
        <f t="shared" si="1"/>
        <v>77</v>
      </c>
      <c r="K52" s="53">
        <f t="shared" si="3"/>
        <v>149</v>
      </c>
      <c r="L52" s="97">
        <f t="shared" si="4"/>
        <v>124.19687719450701</v>
      </c>
    </row>
    <row r="53" spans="1:12">
      <c r="A53" s="44" t="s">
        <v>221</v>
      </c>
      <c r="B53" s="88">
        <v>134</v>
      </c>
      <c r="C53" s="53">
        <v>177</v>
      </c>
      <c r="D53" s="25">
        <v>214</v>
      </c>
      <c r="E53" s="25">
        <v>122.228691947348</v>
      </c>
      <c r="F53" s="25">
        <v>158.654523126605</v>
      </c>
      <c r="G53" s="25">
        <v>194.886785869672</v>
      </c>
      <c r="H53" s="39">
        <f t="shared" si="2"/>
        <v>1.6678617077656888E-3</v>
      </c>
      <c r="I53" s="39">
        <f t="shared" si="0"/>
        <v>0.59701492537313428</v>
      </c>
      <c r="J53" s="53">
        <f t="shared" si="1"/>
        <v>80</v>
      </c>
      <c r="K53" s="53">
        <f t="shared" si="3"/>
        <v>37</v>
      </c>
      <c r="L53" s="97">
        <f t="shared" si="4"/>
        <v>36.232262743066997</v>
      </c>
    </row>
    <row r="54" spans="1:12">
      <c r="A54" s="44" t="s">
        <v>224</v>
      </c>
      <c r="B54" s="88">
        <v>3786</v>
      </c>
      <c r="C54" s="53">
        <v>3876</v>
      </c>
      <c r="D54" s="25">
        <v>4132</v>
      </c>
      <c r="E54" s="25">
        <v>3442.0183050294199</v>
      </c>
      <c r="F54" s="25">
        <v>3727.2777761397001</v>
      </c>
      <c r="G54" s="25">
        <v>3660.0948193541199</v>
      </c>
      <c r="H54" s="39">
        <f t="shared" si="2"/>
        <v>3.2203759703214138E-2</v>
      </c>
      <c r="I54" s="39">
        <f t="shared" si="0"/>
        <v>9.1389329107237183E-2</v>
      </c>
      <c r="J54" s="53">
        <f t="shared" si="1"/>
        <v>346</v>
      </c>
      <c r="K54" s="53">
        <f t="shared" si="3"/>
        <v>256</v>
      </c>
      <c r="L54" s="97">
        <f t="shared" si="4"/>
        <v>-67.182956785580245</v>
      </c>
    </row>
    <row r="55" spans="1:12">
      <c r="A55" s="44" t="s">
        <v>225</v>
      </c>
      <c r="B55" s="88">
        <v>2326</v>
      </c>
      <c r="C55" s="53">
        <v>2746</v>
      </c>
      <c r="D55" s="25">
        <v>2373</v>
      </c>
      <c r="E55" s="25">
        <v>2048.8756950248198</v>
      </c>
      <c r="F55" s="25">
        <v>2406.04667395663</v>
      </c>
      <c r="G55" s="25">
        <v>2117.17048472631</v>
      </c>
      <c r="H55" s="39">
        <f t="shared" si="2"/>
        <v>1.8494559965084017E-2</v>
      </c>
      <c r="I55" s="39">
        <f t="shared" si="0"/>
        <v>2.0206362854686157E-2</v>
      </c>
      <c r="J55" s="53">
        <f t="shared" si="1"/>
        <v>47</v>
      </c>
      <c r="K55" s="53">
        <f t="shared" si="3"/>
        <v>-373</v>
      </c>
      <c r="L55" s="97">
        <f t="shared" si="4"/>
        <v>-288.87618923032005</v>
      </c>
    </row>
    <row r="56" spans="1:12">
      <c r="A56" s="44" t="s">
        <v>226</v>
      </c>
      <c r="B56" s="88">
        <v>540</v>
      </c>
      <c r="C56" s="53">
        <v>497</v>
      </c>
      <c r="D56" s="25">
        <v>706</v>
      </c>
      <c r="E56" s="25">
        <v>572.839541133274</v>
      </c>
      <c r="F56" s="25">
        <v>529.69939525073096</v>
      </c>
      <c r="G56" s="25">
        <v>707.50414427379201</v>
      </c>
      <c r="H56" s="39">
        <f t="shared" si="2"/>
        <v>5.5023848863671792E-3</v>
      </c>
      <c r="I56" s="39">
        <f t="shared" si="0"/>
        <v>0.30740740740740741</v>
      </c>
      <c r="J56" s="53">
        <f t="shared" si="1"/>
        <v>166</v>
      </c>
      <c r="K56" s="53">
        <f t="shared" si="3"/>
        <v>209</v>
      </c>
      <c r="L56" s="97">
        <f t="shared" si="4"/>
        <v>177.80474902306105</v>
      </c>
    </row>
    <row r="57" spans="1:12">
      <c r="A57" s="44" t="s">
        <v>227</v>
      </c>
      <c r="B57" s="88">
        <v>667</v>
      </c>
      <c r="C57" s="53">
        <v>755</v>
      </c>
      <c r="D57" s="25">
        <v>1074</v>
      </c>
      <c r="E57" s="25">
        <v>551.09546137494499</v>
      </c>
      <c r="F57" s="25">
        <v>653.43295315685805</v>
      </c>
      <c r="G57" s="25">
        <v>884.42303850747896</v>
      </c>
      <c r="H57" s="39">
        <f t="shared" si="2"/>
        <v>8.3704835240203269E-3</v>
      </c>
      <c r="I57" s="39">
        <f t="shared" si="0"/>
        <v>0.61019490254872566</v>
      </c>
      <c r="J57" s="53">
        <f t="shared" si="1"/>
        <v>407</v>
      </c>
      <c r="K57" s="53">
        <f t="shared" si="3"/>
        <v>319</v>
      </c>
      <c r="L57" s="97">
        <f t="shared" si="4"/>
        <v>230.99008535062092</v>
      </c>
    </row>
    <row r="58" spans="1:12">
      <c r="A58" s="44" t="s">
        <v>228</v>
      </c>
      <c r="B58" s="88">
        <v>1713</v>
      </c>
      <c r="C58" s="53">
        <v>1799</v>
      </c>
      <c r="D58" s="25">
        <v>2583</v>
      </c>
      <c r="E58" s="25">
        <v>1656.17661481753</v>
      </c>
      <c r="F58" s="25">
        <v>1901.3189360747699</v>
      </c>
      <c r="G58" s="25">
        <v>2080.5785920721601</v>
      </c>
      <c r="H58" s="39">
        <f t="shared" si="2"/>
        <v>2.0131246687657825E-2</v>
      </c>
      <c r="I58" s="39">
        <f t="shared" si="0"/>
        <v>0.50788091068301222</v>
      </c>
      <c r="J58" s="53">
        <f t="shared" si="1"/>
        <v>870</v>
      </c>
      <c r="K58" s="53">
        <f t="shared" si="3"/>
        <v>784</v>
      </c>
      <c r="L58" s="97">
        <f t="shared" si="4"/>
        <v>179.25965599739015</v>
      </c>
    </row>
    <row r="59" spans="1:12">
      <c r="A59" s="44" t="s">
        <v>229</v>
      </c>
      <c r="B59" s="88">
        <v>591</v>
      </c>
      <c r="C59" s="53">
        <v>541</v>
      </c>
      <c r="D59" s="25">
        <v>730</v>
      </c>
      <c r="E59" s="25">
        <v>484.583126834746</v>
      </c>
      <c r="F59" s="25">
        <v>487.51519733984202</v>
      </c>
      <c r="G59" s="25">
        <v>599.37043342535196</v>
      </c>
      <c r="H59" s="39">
        <f t="shared" si="2"/>
        <v>5.6894347975184716E-3</v>
      </c>
      <c r="I59" s="39">
        <f t="shared" si="0"/>
        <v>0.23519458544839256</v>
      </c>
      <c r="J59" s="53">
        <f t="shared" si="1"/>
        <v>139</v>
      </c>
      <c r="K59" s="53">
        <f t="shared" si="3"/>
        <v>189</v>
      </c>
      <c r="L59" s="97">
        <f t="shared" si="4"/>
        <v>111.85523608550994</v>
      </c>
    </row>
    <row r="60" spans="1:12">
      <c r="A60" s="44" t="s">
        <v>230</v>
      </c>
      <c r="B60" s="88">
        <v>1783</v>
      </c>
      <c r="C60" s="53">
        <v>2203</v>
      </c>
      <c r="D60" s="25">
        <v>2533</v>
      </c>
      <c r="E60" s="25">
        <v>1635.09939091919</v>
      </c>
      <c r="F60" s="25">
        <v>2054.87387857052</v>
      </c>
      <c r="G60" s="25">
        <v>2321.24605471102</v>
      </c>
      <c r="H60" s="39">
        <f t="shared" si="2"/>
        <v>1.9741559372759298E-2</v>
      </c>
      <c r="I60" s="39">
        <f t="shared" si="0"/>
        <v>0.42063937184520472</v>
      </c>
      <c r="J60" s="53">
        <f t="shared" si="1"/>
        <v>750</v>
      </c>
      <c r="K60" s="53">
        <f t="shared" si="3"/>
        <v>330</v>
      </c>
      <c r="L60" s="97">
        <f t="shared" si="4"/>
        <v>266.37217614049996</v>
      </c>
    </row>
    <row r="61" spans="1:12">
      <c r="A61" s="44" t="s">
        <v>231</v>
      </c>
      <c r="B61" s="88">
        <v>1046</v>
      </c>
      <c r="C61" s="53">
        <v>1159</v>
      </c>
      <c r="D61" s="25">
        <v>1257</v>
      </c>
      <c r="E61" s="25">
        <v>1654.9019495370601</v>
      </c>
      <c r="F61" s="25">
        <v>1827.4094078932201</v>
      </c>
      <c r="G61" s="25">
        <v>1985.2248125783899</v>
      </c>
      <c r="H61" s="39">
        <f t="shared" si="2"/>
        <v>9.7967390965489291E-3</v>
      </c>
      <c r="I61" s="39">
        <f t="shared" si="0"/>
        <v>0.20172084130019122</v>
      </c>
      <c r="J61" s="53">
        <f t="shared" si="1"/>
        <v>211</v>
      </c>
      <c r="K61" s="53">
        <f t="shared" si="3"/>
        <v>98</v>
      </c>
      <c r="L61" s="97">
        <f t="shared" si="4"/>
        <v>157.81540468516982</v>
      </c>
    </row>
    <row r="62" spans="1:12">
      <c r="A62" s="44" t="s">
        <v>232</v>
      </c>
      <c r="B62" s="88">
        <v>141</v>
      </c>
      <c r="C62" s="53">
        <v>150</v>
      </c>
      <c r="D62" s="25">
        <v>186</v>
      </c>
      <c r="E62" s="25">
        <v>103.140698876874</v>
      </c>
      <c r="F62" s="25">
        <v>87.809808049113897</v>
      </c>
      <c r="G62" s="25">
        <v>137.01526191119501</v>
      </c>
      <c r="H62" s="39">
        <f t="shared" si="2"/>
        <v>1.4496368114225145E-3</v>
      </c>
      <c r="I62" s="39">
        <f t="shared" si="0"/>
        <v>0.31914893617021278</v>
      </c>
      <c r="J62" s="53">
        <f t="shared" si="1"/>
        <v>45</v>
      </c>
      <c r="K62" s="53">
        <f t="shared" si="3"/>
        <v>36</v>
      </c>
      <c r="L62" s="97">
        <f t="shared" si="4"/>
        <v>49.205453862081114</v>
      </c>
    </row>
    <row r="63" spans="1:12">
      <c r="A63" s="44" t="s">
        <v>233</v>
      </c>
      <c r="B63" s="88">
        <v>249</v>
      </c>
      <c r="C63" s="53">
        <v>346</v>
      </c>
      <c r="D63" s="25">
        <v>332</v>
      </c>
      <c r="E63" s="25">
        <v>246.64194582181</v>
      </c>
      <c r="F63" s="25">
        <v>306.08996185404101</v>
      </c>
      <c r="G63" s="25">
        <v>329.75885439522</v>
      </c>
      <c r="H63" s="39">
        <f t="shared" si="2"/>
        <v>2.5875237709262087E-3</v>
      </c>
      <c r="I63" s="39">
        <f t="shared" si="0"/>
        <v>0.33333333333333331</v>
      </c>
      <c r="J63" s="53">
        <f t="shared" si="1"/>
        <v>83</v>
      </c>
      <c r="K63" s="53">
        <f t="shared" si="3"/>
        <v>-14</v>
      </c>
      <c r="L63" s="97">
        <f t="shared" si="4"/>
        <v>23.668892541178991</v>
      </c>
    </row>
    <row r="64" spans="1:12">
      <c r="A64" s="44" t="s">
        <v>234</v>
      </c>
      <c r="B64" s="88">
        <v>344</v>
      </c>
      <c r="C64" s="53">
        <v>419</v>
      </c>
      <c r="D64" s="25">
        <v>316</v>
      </c>
      <c r="E64" s="25">
        <v>291.64537184328901</v>
      </c>
      <c r="F64" s="25">
        <v>390.49704347342998</v>
      </c>
      <c r="G64" s="25">
        <v>268.55683574629501</v>
      </c>
      <c r="H64" s="39">
        <f t="shared" si="2"/>
        <v>2.4628238301586808E-3</v>
      </c>
      <c r="I64" s="39">
        <f t="shared" si="0"/>
        <v>-8.1395348837209308E-2</v>
      </c>
      <c r="J64" s="53">
        <f t="shared" si="1"/>
        <v>-28</v>
      </c>
      <c r="K64" s="53">
        <f t="shared" si="3"/>
        <v>-103</v>
      </c>
      <c r="L64" s="97">
        <f t="shared" si="4"/>
        <v>-121.94020772713498</v>
      </c>
    </row>
    <row r="65" spans="1:12">
      <c r="A65" s="44" t="s">
        <v>235</v>
      </c>
      <c r="B65" s="88">
        <v>661</v>
      </c>
      <c r="C65" s="53">
        <v>783</v>
      </c>
      <c r="D65" s="25">
        <v>762</v>
      </c>
      <c r="E65" s="25">
        <v>497.81075850493198</v>
      </c>
      <c r="F65" s="25">
        <v>537.22840441801702</v>
      </c>
      <c r="G65" s="25">
        <v>579.96131358049604</v>
      </c>
      <c r="H65" s="39">
        <f t="shared" si="2"/>
        <v>5.9388346790535274E-3</v>
      </c>
      <c r="I65" s="39">
        <f t="shared" si="0"/>
        <v>0.15279878971255673</v>
      </c>
      <c r="J65" s="53">
        <f t="shared" si="1"/>
        <v>101</v>
      </c>
      <c r="K65" s="53">
        <f t="shared" si="3"/>
        <v>-21</v>
      </c>
      <c r="L65" s="97">
        <f t="shared" si="4"/>
        <v>42.732909162479018</v>
      </c>
    </row>
    <row r="66" spans="1:12">
      <c r="A66" s="44" t="s">
        <v>236</v>
      </c>
      <c r="B66" s="88">
        <v>482</v>
      </c>
      <c r="C66" s="53">
        <v>521</v>
      </c>
      <c r="D66" s="25">
        <v>558</v>
      </c>
      <c r="E66" s="25">
        <v>407.24718418654902</v>
      </c>
      <c r="F66" s="25">
        <v>442.71235700487</v>
      </c>
      <c r="G66" s="25">
        <v>471.34051901857998</v>
      </c>
      <c r="H66" s="39">
        <f t="shared" si="2"/>
        <v>4.3489104342675439E-3</v>
      </c>
      <c r="I66" s="39">
        <f t="shared" si="0"/>
        <v>0.15767634854771784</v>
      </c>
      <c r="J66" s="53">
        <f t="shared" si="1"/>
        <v>76</v>
      </c>
      <c r="K66" s="53">
        <f t="shared" si="3"/>
        <v>37</v>
      </c>
      <c r="L66" s="97">
        <f t="shared" si="4"/>
        <v>28.628162013709982</v>
      </c>
    </row>
    <row r="67" spans="1:12">
      <c r="A67" s="44" t="s">
        <v>237</v>
      </c>
      <c r="B67" s="88">
        <v>281</v>
      </c>
      <c r="C67" s="53">
        <v>361</v>
      </c>
      <c r="D67" s="25">
        <v>355</v>
      </c>
      <c r="E67" s="25">
        <v>268.65058455138501</v>
      </c>
      <c r="F67" s="25">
        <v>306.65981089667702</v>
      </c>
      <c r="G67" s="25">
        <v>305.20490761053202</v>
      </c>
      <c r="H67" s="39">
        <f t="shared" si="2"/>
        <v>2.7667799357795307E-3</v>
      </c>
      <c r="I67" s="39">
        <f t="shared" ref="I67:I84" si="5">(D67-B67)/B67</f>
        <v>0.26334519572953735</v>
      </c>
      <c r="J67" s="53">
        <f t="shared" ref="J67:J84" si="6">D67-B67</f>
        <v>74</v>
      </c>
      <c r="K67" s="53">
        <f t="shared" si="3"/>
        <v>-6</v>
      </c>
      <c r="L67" s="97">
        <f t="shared" si="4"/>
        <v>-1.4549032861449973</v>
      </c>
    </row>
    <row r="68" spans="1:12">
      <c r="A68" s="44" t="s">
        <v>238</v>
      </c>
      <c r="B68" s="88">
        <v>1530</v>
      </c>
      <c r="C68" s="53">
        <v>1489</v>
      </c>
      <c r="D68" s="25">
        <v>1866</v>
      </c>
      <c r="E68" s="25">
        <v>1315.95421348439</v>
      </c>
      <c r="F68" s="25">
        <v>1406.2110327611499</v>
      </c>
      <c r="G68" s="25">
        <v>1572.2695628920801</v>
      </c>
      <c r="H68" s="39">
        <f t="shared" ref="H68:H84" si="7">D68/$D$84</f>
        <v>1.4543130592012969E-2</v>
      </c>
      <c r="I68" s="39">
        <f t="shared" si="5"/>
        <v>0.2196078431372549</v>
      </c>
      <c r="J68" s="53">
        <f t="shared" si="6"/>
        <v>336</v>
      </c>
      <c r="K68" s="53">
        <f t="shared" ref="K68:K84" si="8">D68-C68</f>
        <v>377</v>
      </c>
      <c r="L68" s="97">
        <f t="shared" ref="L68:L84" si="9">G68-F68</f>
        <v>166.05853013093019</v>
      </c>
    </row>
    <row r="69" spans="1:12">
      <c r="A69" s="44" t="s">
        <v>239</v>
      </c>
      <c r="B69" s="88">
        <v>1085</v>
      </c>
      <c r="C69" s="53">
        <v>1534</v>
      </c>
      <c r="D69" s="25">
        <v>1692</v>
      </c>
      <c r="E69" s="25">
        <v>991.61533597539994</v>
      </c>
      <c r="F69" s="25">
        <v>1208.5695332345799</v>
      </c>
      <c r="G69" s="25">
        <v>1404.1863116258</v>
      </c>
      <c r="H69" s="39">
        <f t="shared" si="7"/>
        <v>1.31870187361661E-2</v>
      </c>
      <c r="I69" s="39">
        <f t="shared" si="5"/>
        <v>0.55944700460829488</v>
      </c>
      <c r="J69" s="53">
        <f t="shared" si="6"/>
        <v>607</v>
      </c>
      <c r="K69" s="53">
        <f t="shared" si="8"/>
        <v>158</v>
      </c>
      <c r="L69" s="97">
        <f t="shared" si="9"/>
        <v>195.61677839122012</v>
      </c>
    </row>
    <row r="70" spans="1:12">
      <c r="A70" s="44" t="s">
        <v>240</v>
      </c>
      <c r="B70" s="88">
        <v>132</v>
      </c>
      <c r="C70" s="53">
        <v>189</v>
      </c>
      <c r="D70" s="25">
        <v>186</v>
      </c>
      <c r="E70" s="25">
        <v>115.312746199429</v>
      </c>
      <c r="F70" s="25">
        <v>141.26006852244601</v>
      </c>
      <c r="G70" s="25">
        <v>162.492930149881</v>
      </c>
      <c r="H70" s="39">
        <f t="shared" si="7"/>
        <v>1.4496368114225145E-3</v>
      </c>
      <c r="I70" s="39">
        <f t="shared" si="5"/>
        <v>0.40909090909090912</v>
      </c>
      <c r="J70" s="53">
        <f t="shared" si="6"/>
        <v>54</v>
      </c>
      <c r="K70" s="53">
        <f t="shared" si="8"/>
        <v>-3</v>
      </c>
      <c r="L70" s="97">
        <f t="shared" si="9"/>
        <v>21.232861627435</v>
      </c>
    </row>
    <row r="71" spans="1:12">
      <c r="A71" s="44" t="s">
        <v>241</v>
      </c>
      <c r="B71" s="88">
        <v>109</v>
      </c>
      <c r="C71" s="53">
        <v>244</v>
      </c>
      <c r="D71" s="25">
        <v>167</v>
      </c>
      <c r="E71" s="25">
        <v>84.289591234623998</v>
      </c>
      <c r="F71" s="25">
        <v>184.06211806440601</v>
      </c>
      <c r="G71" s="25">
        <v>130.98931593947901</v>
      </c>
      <c r="H71" s="39">
        <f t="shared" si="7"/>
        <v>1.3015556317610749E-3</v>
      </c>
      <c r="I71" s="39">
        <f t="shared" si="5"/>
        <v>0.5321100917431193</v>
      </c>
      <c r="J71" s="53">
        <f t="shared" si="6"/>
        <v>58</v>
      </c>
      <c r="K71" s="53">
        <f t="shared" si="8"/>
        <v>-77</v>
      </c>
      <c r="L71" s="97">
        <f t="shared" si="9"/>
        <v>-53.072802124926994</v>
      </c>
    </row>
    <row r="72" spans="1:12">
      <c r="A72" s="44" t="s">
        <v>242</v>
      </c>
      <c r="B72" s="88">
        <v>602</v>
      </c>
      <c r="C72" s="53">
        <v>651</v>
      </c>
      <c r="D72" s="25">
        <v>973</v>
      </c>
      <c r="E72" s="25">
        <v>653.01485852480698</v>
      </c>
      <c r="F72" s="25">
        <v>675.31233870104199</v>
      </c>
      <c r="G72" s="25">
        <v>839.99973375874197</v>
      </c>
      <c r="H72" s="39">
        <f t="shared" si="7"/>
        <v>7.583315147925305E-3</v>
      </c>
      <c r="I72" s="39">
        <f t="shared" si="5"/>
        <v>0.61627906976744184</v>
      </c>
      <c r="J72" s="53">
        <f t="shared" si="6"/>
        <v>371</v>
      </c>
      <c r="K72" s="53">
        <f t="shared" si="8"/>
        <v>322</v>
      </c>
      <c r="L72" s="97">
        <f t="shared" si="9"/>
        <v>164.68739505769997</v>
      </c>
    </row>
    <row r="73" spans="1:12">
      <c r="A73" s="44" t="s">
        <v>243</v>
      </c>
      <c r="B73" s="88">
        <v>957</v>
      </c>
      <c r="C73" s="53">
        <v>854</v>
      </c>
      <c r="D73" s="25">
        <v>1182</v>
      </c>
      <c r="E73" s="25">
        <v>717.11932362965194</v>
      </c>
      <c r="F73" s="25">
        <v>627.52385687810704</v>
      </c>
      <c r="G73" s="25">
        <v>790.99028616641101</v>
      </c>
      <c r="H73" s="39">
        <f t="shared" si="7"/>
        <v>9.2122081242011402E-3</v>
      </c>
      <c r="I73" s="39">
        <f t="shared" si="5"/>
        <v>0.23510971786833856</v>
      </c>
      <c r="J73" s="53">
        <f t="shared" si="6"/>
        <v>225</v>
      </c>
      <c r="K73" s="53">
        <f t="shared" si="8"/>
        <v>328</v>
      </c>
      <c r="L73" s="97">
        <f t="shared" si="9"/>
        <v>163.46642928830397</v>
      </c>
    </row>
    <row r="74" spans="1:12">
      <c r="A74" s="44" t="s">
        <v>244</v>
      </c>
      <c r="B74" s="88">
        <v>244</v>
      </c>
      <c r="C74" s="53">
        <v>158</v>
      </c>
      <c r="D74" s="25">
        <v>244</v>
      </c>
      <c r="E74" s="25">
        <v>214.59892325739199</v>
      </c>
      <c r="F74" s="25">
        <v>173.905124160284</v>
      </c>
      <c r="G74" s="25">
        <v>214.92123258046399</v>
      </c>
      <c r="H74" s="39">
        <f t="shared" si="7"/>
        <v>1.901674096704804E-3</v>
      </c>
      <c r="I74" s="39">
        <f t="shared" si="5"/>
        <v>0</v>
      </c>
      <c r="J74" s="53">
        <f t="shared" si="6"/>
        <v>0</v>
      </c>
      <c r="K74" s="53">
        <f t="shared" si="8"/>
        <v>86</v>
      </c>
      <c r="L74" s="97">
        <f t="shared" si="9"/>
        <v>41.016108420179989</v>
      </c>
    </row>
    <row r="75" spans="1:12">
      <c r="A75" s="44" t="s">
        <v>245</v>
      </c>
      <c r="B75" s="88">
        <v>2155</v>
      </c>
      <c r="C75" s="53">
        <v>2237</v>
      </c>
      <c r="D75" s="25">
        <v>2766</v>
      </c>
      <c r="E75" s="25">
        <v>2223.2980512736299</v>
      </c>
      <c r="F75" s="25">
        <v>2353.8469445996502</v>
      </c>
      <c r="G75" s="25">
        <v>2820.0490500525202</v>
      </c>
      <c r="H75" s="39">
        <f t="shared" si="7"/>
        <v>2.1557502260186427E-2</v>
      </c>
      <c r="I75" s="39">
        <f t="shared" si="5"/>
        <v>0.28352668213457077</v>
      </c>
      <c r="J75" s="53">
        <f t="shared" si="6"/>
        <v>611</v>
      </c>
      <c r="K75" s="53">
        <f t="shared" si="8"/>
        <v>529</v>
      </c>
      <c r="L75" s="97">
        <f t="shared" si="9"/>
        <v>466.20210545287</v>
      </c>
    </row>
    <row r="76" spans="1:12">
      <c r="A76" s="44" t="s">
        <v>246</v>
      </c>
      <c r="B76" s="88">
        <v>429</v>
      </c>
      <c r="C76" s="53">
        <v>431</v>
      </c>
      <c r="D76" s="25">
        <v>611</v>
      </c>
      <c r="E76" s="25">
        <v>341.91689769718101</v>
      </c>
      <c r="F76" s="25">
        <v>371.34553464347198</v>
      </c>
      <c r="G76" s="25">
        <v>486.97255219484902</v>
      </c>
      <c r="H76" s="39">
        <f t="shared" si="7"/>
        <v>4.7619789880599811E-3</v>
      </c>
      <c r="I76" s="39">
        <f t="shared" si="5"/>
        <v>0.42424242424242425</v>
      </c>
      <c r="J76" s="53">
        <f t="shared" si="6"/>
        <v>182</v>
      </c>
      <c r="K76" s="53">
        <f t="shared" si="8"/>
        <v>180</v>
      </c>
      <c r="L76" s="97">
        <f t="shared" si="9"/>
        <v>115.62701755137704</v>
      </c>
    </row>
    <row r="77" spans="1:12">
      <c r="A77" s="44" t="s">
        <v>247</v>
      </c>
      <c r="B77" s="88">
        <v>1118</v>
      </c>
      <c r="C77" s="53">
        <v>1179</v>
      </c>
      <c r="D77" s="25">
        <v>1207</v>
      </c>
      <c r="E77" s="25">
        <v>802.45142683061397</v>
      </c>
      <c r="F77" s="25">
        <v>871.62090888595196</v>
      </c>
      <c r="G77" s="25">
        <v>903.23180884942099</v>
      </c>
      <c r="H77" s="39">
        <f t="shared" si="7"/>
        <v>9.4070517816504037E-3</v>
      </c>
      <c r="I77" s="39">
        <f t="shared" si="5"/>
        <v>7.9606440071556345E-2</v>
      </c>
      <c r="J77" s="53">
        <f t="shared" si="6"/>
        <v>89</v>
      </c>
      <c r="K77" s="53">
        <f t="shared" si="8"/>
        <v>28</v>
      </c>
      <c r="L77" s="97">
        <f t="shared" si="9"/>
        <v>31.610899963469024</v>
      </c>
    </row>
    <row r="78" spans="1:12">
      <c r="A78" s="44" t="s">
        <v>248</v>
      </c>
      <c r="B78" s="88">
        <v>50</v>
      </c>
      <c r="C78" s="53">
        <v>45</v>
      </c>
      <c r="D78" s="25">
        <v>119</v>
      </c>
      <c r="E78" s="25">
        <v>24.817832722980899</v>
      </c>
      <c r="F78" s="25">
        <v>38.090894175013901</v>
      </c>
      <c r="G78" s="25">
        <v>89.323608398481596</v>
      </c>
      <c r="H78" s="39">
        <f t="shared" si="7"/>
        <v>9.2745580945849046E-4</v>
      </c>
      <c r="I78" s="39">
        <f t="shared" si="5"/>
        <v>1.38</v>
      </c>
      <c r="J78" s="53">
        <f t="shared" si="6"/>
        <v>69</v>
      </c>
      <c r="K78" s="53">
        <f t="shared" si="8"/>
        <v>74</v>
      </c>
      <c r="L78" s="97">
        <f t="shared" si="9"/>
        <v>51.232714223467696</v>
      </c>
    </row>
    <row r="79" spans="1:12">
      <c r="A79" s="44" t="s">
        <v>249</v>
      </c>
      <c r="B79" s="88">
        <v>590</v>
      </c>
      <c r="C79" s="53">
        <v>561</v>
      </c>
      <c r="D79" s="25">
        <v>691</v>
      </c>
      <c r="E79" s="25">
        <v>562.03593341873295</v>
      </c>
      <c r="F79" s="25">
        <v>559.66807098197</v>
      </c>
      <c r="G79" s="25">
        <v>658.24886270661796</v>
      </c>
      <c r="H79" s="39">
        <f t="shared" si="7"/>
        <v>5.3854786918976216E-3</v>
      </c>
      <c r="I79" s="39">
        <f t="shared" si="5"/>
        <v>0.1711864406779661</v>
      </c>
      <c r="J79" s="53">
        <f t="shared" si="6"/>
        <v>101</v>
      </c>
      <c r="K79" s="53">
        <f t="shared" si="8"/>
        <v>130</v>
      </c>
      <c r="L79" s="97">
        <f t="shared" si="9"/>
        <v>98.580791724647952</v>
      </c>
    </row>
    <row r="80" spans="1:12">
      <c r="A80" s="44" t="s">
        <v>250</v>
      </c>
      <c r="B80" s="88">
        <v>577</v>
      </c>
      <c r="C80" s="53">
        <v>493</v>
      </c>
      <c r="D80" s="25">
        <v>733</v>
      </c>
      <c r="E80" s="25">
        <v>395.80609387543097</v>
      </c>
      <c r="F80" s="25">
        <v>354.46621192791901</v>
      </c>
      <c r="G80" s="25">
        <v>502.87293750306497</v>
      </c>
      <c r="H80" s="39">
        <f t="shared" si="7"/>
        <v>5.7128160364123826E-3</v>
      </c>
      <c r="I80" s="39">
        <f t="shared" si="5"/>
        <v>0.27036395147313691</v>
      </c>
      <c r="J80" s="53">
        <f t="shared" si="6"/>
        <v>156</v>
      </c>
      <c r="K80" s="53">
        <f t="shared" si="8"/>
        <v>240</v>
      </c>
      <c r="L80" s="97">
        <f t="shared" si="9"/>
        <v>148.40672557514597</v>
      </c>
    </row>
    <row r="81" spans="1:12">
      <c r="A81" s="44" t="s">
        <v>251</v>
      </c>
      <c r="B81" s="88">
        <v>373</v>
      </c>
      <c r="C81" s="53">
        <v>450</v>
      </c>
      <c r="D81" s="25">
        <v>393</v>
      </c>
      <c r="E81" s="25">
        <v>355.80873012746599</v>
      </c>
      <c r="F81" s="25">
        <v>435.77728078473098</v>
      </c>
      <c r="G81" s="25">
        <v>376.67102081653201</v>
      </c>
      <c r="H81" s="39">
        <f t="shared" si="7"/>
        <v>3.0629422951024099E-3</v>
      </c>
      <c r="I81" s="39">
        <f t="shared" si="5"/>
        <v>5.3619302949061663E-2</v>
      </c>
      <c r="J81" s="53">
        <f t="shared" si="6"/>
        <v>20</v>
      </c>
      <c r="K81" s="53">
        <f t="shared" si="8"/>
        <v>-57</v>
      </c>
      <c r="L81" s="97">
        <f t="shared" si="9"/>
        <v>-59.10625996819897</v>
      </c>
    </row>
    <row r="82" spans="1:12">
      <c r="A82" s="44" t="s">
        <v>252</v>
      </c>
      <c r="B82" s="88">
        <v>263</v>
      </c>
      <c r="C82" s="53">
        <v>258</v>
      </c>
      <c r="D82" s="25">
        <v>313</v>
      </c>
      <c r="E82" s="25">
        <v>294.373430070442</v>
      </c>
      <c r="F82" s="25">
        <v>236.00449039502101</v>
      </c>
      <c r="G82" s="25">
        <v>320.95006568874197</v>
      </c>
      <c r="H82" s="39">
        <f t="shared" si="7"/>
        <v>2.4394425912647693E-3</v>
      </c>
      <c r="I82" s="39">
        <f t="shared" si="5"/>
        <v>0.19011406844106463</v>
      </c>
      <c r="J82" s="53">
        <f t="shared" si="6"/>
        <v>50</v>
      </c>
      <c r="K82" s="53">
        <f t="shared" si="8"/>
        <v>55</v>
      </c>
      <c r="L82" s="97">
        <f t="shared" si="9"/>
        <v>84.945575293720964</v>
      </c>
    </row>
    <row r="83" spans="1:12">
      <c r="A83" s="44" t="s">
        <v>253</v>
      </c>
      <c r="B83" s="88">
        <v>604</v>
      </c>
      <c r="C83" s="53">
        <v>578</v>
      </c>
      <c r="D83" s="25">
        <v>705</v>
      </c>
      <c r="E83" s="25">
        <v>498.31435319693799</v>
      </c>
      <c r="F83" s="25">
        <v>488.51271932213399</v>
      </c>
      <c r="G83" s="25">
        <v>581.890207670579</v>
      </c>
      <c r="H83" s="39">
        <f t="shared" si="7"/>
        <v>5.4945911400692089E-3</v>
      </c>
      <c r="I83" s="39">
        <f t="shared" si="5"/>
        <v>0.16721854304635761</v>
      </c>
      <c r="J83" s="53">
        <f t="shared" si="6"/>
        <v>101</v>
      </c>
      <c r="K83" s="53">
        <f t="shared" si="8"/>
        <v>127</v>
      </c>
      <c r="L83" s="97">
        <f t="shared" si="9"/>
        <v>93.377488348445013</v>
      </c>
    </row>
    <row r="84" spans="1:12" s="9" customFormat="1">
      <c r="A84" s="45" t="s">
        <v>173</v>
      </c>
      <c r="B84" s="87">
        <v>106003</v>
      </c>
      <c r="C84" s="64">
        <v>114081</v>
      </c>
      <c r="D84" s="67">
        <v>128308</v>
      </c>
      <c r="E84" s="67">
        <v>101413.277685354</v>
      </c>
      <c r="F84" s="67">
        <v>110727.253675748</v>
      </c>
      <c r="G84" s="67">
        <v>121546.11670990501</v>
      </c>
      <c r="H84" s="39">
        <f t="shared" si="7"/>
        <v>1</v>
      </c>
      <c r="I84" s="39">
        <f t="shared" si="5"/>
        <v>0.21041857305925304</v>
      </c>
      <c r="J84" s="53">
        <f t="shared" si="6"/>
        <v>22305</v>
      </c>
      <c r="K84" s="53">
        <f t="shared" si="8"/>
        <v>14227</v>
      </c>
      <c r="L84" s="97">
        <f t="shared" si="9"/>
        <v>10818.86303415701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>
      <pane ySplit="2" topLeftCell="A64" activePane="bottomLeft" state="frozen"/>
      <selection pane="bottomLeft" activeCell="L2" sqref="L2:L84"/>
    </sheetView>
  </sheetViews>
  <sheetFormatPr defaultColWidth="8.85546875" defaultRowHeight="16.5" customHeight="1"/>
  <cols>
    <col min="1" max="1" width="18.28515625" style="5" bestFit="1" customWidth="1"/>
    <col min="2" max="2" width="12" style="5" customWidth="1"/>
    <col min="3" max="3" width="12" style="5" bestFit="1" customWidth="1"/>
    <col min="4" max="7" width="12" style="5" customWidth="1"/>
    <col min="8" max="8" width="21.42578125" style="5" customWidth="1"/>
    <col min="9" max="9" width="31.140625" style="5" customWidth="1"/>
    <col min="10" max="10" width="36.7109375" style="5" customWidth="1"/>
    <col min="11" max="11" width="8.85546875" style="5"/>
    <col min="12" max="12" width="11.140625" style="5" customWidth="1"/>
    <col min="13" max="16384" width="8.85546875" style="5"/>
  </cols>
  <sheetData>
    <row r="1" spans="1:12" ht="16.5" customHeight="1" thickBot="1">
      <c r="B1" s="188" t="s">
        <v>281</v>
      </c>
      <c r="C1" s="188"/>
      <c r="D1" s="189"/>
      <c r="E1" s="190" t="s">
        <v>280</v>
      </c>
      <c r="F1" s="188"/>
      <c r="G1" s="189"/>
    </row>
    <row r="2" spans="1:12" ht="55.5" customHeight="1">
      <c r="A2" s="18" t="s">
        <v>174</v>
      </c>
      <c r="B2" s="93">
        <v>42917</v>
      </c>
      <c r="C2" s="93">
        <v>43252</v>
      </c>
      <c r="D2" s="93">
        <v>43282</v>
      </c>
      <c r="E2" s="93">
        <v>42917</v>
      </c>
      <c r="F2" s="93">
        <v>43252</v>
      </c>
      <c r="G2" s="93">
        <v>43282</v>
      </c>
      <c r="H2" s="1" t="s">
        <v>355</v>
      </c>
      <c r="I2" s="2" t="s">
        <v>358</v>
      </c>
      <c r="J2" s="2" t="s">
        <v>359</v>
      </c>
      <c r="K2" s="2" t="s">
        <v>262</v>
      </c>
      <c r="L2" s="92" t="s">
        <v>283</v>
      </c>
    </row>
    <row r="3" spans="1:12" ht="16.5" customHeight="1">
      <c r="A3" s="44" t="s">
        <v>175</v>
      </c>
      <c r="B3" s="68">
        <v>1178</v>
      </c>
      <c r="C3" s="53">
        <v>1275</v>
      </c>
      <c r="D3" s="25">
        <v>1495</v>
      </c>
      <c r="E3" s="25">
        <v>1071.40222844918</v>
      </c>
      <c r="F3" s="25">
        <v>1207.06104066182</v>
      </c>
      <c r="G3" s="25">
        <v>1356.68331324411</v>
      </c>
      <c r="H3" s="39">
        <f>D3/$D$84</f>
        <v>2.3948738486183421E-2</v>
      </c>
      <c r="I3" s="39">
        <f t="shared" ref="I3:I66" si="0">(D3-B3)/B3</f>
        <v>0.26910016977928691</v>
      </c>
      <c r="J3" s="53">
        <f t="shared" ref="J3:J66" si="1">D3-B3</f>
        <v>317</v>
      </c>
      <c r="K3" s="53">
        <f>D3-C3</f>
        <v>220</v>
      </c>
      <c r="L3" s="97">
        <f>G3-F3</f>
        <v>149.62227258228995</v>
      </c>
    </row>
    <row r="4" spans="1:12" ht="16.5" customHeight="1">
      <c r="A4" s="44" t="s">
        <v>176</v>
      </c>
      <c r="B4" s="68">
        <v>190</v>
      </c>
      <c r="C4" s="53">
        <v>205</v>
      </c>
      <c r="D4" s="25">
        <v>278</v>
      </c>
      <c r="E4" s="25">
        <v>156.84407041224199</v>
      </c>
      <c r="F4" s="25">
        <v>177.71458115010299</v>
      </c>
      <c r="G4" s="25">
        <v>219.43235361034999</v>
      </c>
      <c r="H4" s="39">
        <f t="shared" ref="H4:H67" si="2">D4/$D$84</f>
        <v>4.4533440128153787E-3</v>
      </c>
      <c r="I4" s="39">
        <f t="shared" si="0"/>
        <v>0.4631578947368421</v>
      </c>
      <c r="J4" s="53">
        <f t="shared" si="1"/>
        <v>88</v>
      </c>
      <c r="K4" s="53">
        <f t="shared" ref="K4:K67" si="3">D4-C4</f>
        <v>73</v>
      </c>
      <c r="L4" s="97">
        <f t="shared" ref="L4:L67" si="4">G4-F4</f>
        <v>41.717772460247005</v>
      </c>
    </row>
    <row r="5" spans="1:12" ht="16.5" customHeight="1">
      <c r="A5" s="44" t="s">
        <v>177</v>
      </c>
      <c r="B5" s="68">
        <v>296</v>
      </c>
      <c r="C5" s="53">
        <v>352</v>
      </c>
      <c r="D5" s="25">
        <v>347</v>
      </c>
      <c r="E5" s="25">
        <v>292.97150107635099</v>
      </c>
      <c r="F5" s="25">
        <v>352.23288508768701</v>
      </c>
      <c r="G5" s="25">
        <v>343.57188703755497</v>
      </c>
      <c r="H5" s="39">
        <f t="shared" si="2"/>
        <v>5.5586704044853826E-3</v>
      </c>
      <c r="I5" s="39">
        <f t="shared" si="0"/>
        <v>0.17229729729729729</v>
      </c>
      <c r="J5" s="53">
        <f t="shared" si="1"/>
        <v>51</v>
      </c>
      <c r="K5" s="53">
        <f t="shared" si="3"/>
        <v>-5</v>
      </c>
      <c r="L5" s="97">
        <f t="shared" si="4"/>
        <v>-8.6609980501320365</v>
      </c>
    </row>
    <row r="6" spans="1:12" ht="16.5" customHeight="1">
      <c r="A6" s="44" t="s">
        <v>178</v>
      </c>
      <c r="B6" s="68">
        <v>53</v>
      </c>
      <c r="C6" s="53">
        <v>38</v>
      </c>
      <c r="D6" s="25">
        <v>86</v>
      </c>
      <c r="E6" s="25">
        <v>40.984946742410202</v>
      </c>
      <c r="F6" s="25">
        <v>58.752486176963302</v>
      </c>
      <c r="G6" s="25">
        <v>70.828070603544504</v>
      </c>
      <c r="H6" s="39">
        <f t="shared" si="2"/>
        <v>1.3776531838205848E-3</v>
      </c>
      <c r="I6" s="39">
        <f t="shared" si="0"/>
        <v>0.62264150943396224</v>
      </c>
      <c r="J6" s="53">
        <f t="shared" si="1"/>
        <v>33</v>
      </c>
      <c r="K6" s="53">
        <f t="shared" si="3"/>
        <v>48</v>
      </c>
      <c r="L6" s="97">
        <f t="shared" si="4"/>
        <v>12.075584426581202</v>
      </c>
    </row>
    <row r="7" spans="1:12" ht="16.5" customHeight="1">
      <c r="A7" s="44" t="s">
        <v>179</v>
      </c>
      <c r="B7" s="68">
        <v>136</v>
      </c>
      <c r="C7" s="53">
        <v>160</v>
      </c>
      <c r="D7" s="25">
        <v>165</v>
      </c>
      <c r="E7" s="25">
        <v>103.19069013486001</v>
      </c>
      <c r="F7" s="25">
        <v>133.419208078548</v>
      </c>
      <c r="G7" s="25">
        <v>125.200236780265</v>
      </c>
      <c r="H7" s="39">
        <f t="shared" si="2"/>
        <v>2.6431718061674008E-3</v>
      </c>
      <c r="I7" s="39">
        <f t="shared" si="0"/>
        <v>0.21323529411764705</v>
      </c>
      <c r="J7" s="53">
        <f t="shared" si="1"/>
        <v>29</v>
      </c>
      <c r="K7" s="53">
        <f t="shared" si="3"/>
        <v>5</v>
      </c>
      <c r="L7" s="97">
        <f t="shared" si="4"/>
        <v>-8.2189712982829946</v>
      </c>
    </row>
    <row r="8" spans="1:12" ht="16.5" customHeight="1">
      <c r="A8" s="44" t="s">
        <v>180</v>
      </c>
      <c r="B8" s="68">
        <v>120</v>
      </c>
      <c r="C8" s="53">
        <v>114</v>
      </c>
      <c r="D8" s="25">
        <v>144</v>
      </c>
      <c r="E8" s="25">
        <v>102.329456678825</v>
      </c>
      <c r="F8" s="25">
        <v>91.693137562649895</v>
      </c>
      <c r="G8" s="25">
        <v>122.942705111668</v>
      </c>
      <c r="H8" s="39">
        <f t="shared" si="2"/>
        <v>2.3067681217460952E-3</v>
      </c>
      <c r="I8" s="39">
        <f t="shared" si="0"/>
        <v>0.2</v>
      </c>
      <c r="J8" s="53">
        <f t="shared" si="1"/>
        <v>24</v>
      </c>
      <c r="K8" s="53">
        <f t="shared" si="3"/>
        <v>30</v>
      </c>
      <c r="L8" s="97">
        <f t="shared" si="4"/>
        <v>31.24956754901811</v>
      </c>
    </row>
    <row r="9" spans="1:12" ht="16.5" customHeight="1">
      <c r="A9" s="44" t="s">
        <v>181</v>
      </c>
      <c r="B9" s="68">
        <v>3731</v>
      </c>
      <c r="C9" s="53">
        <v>4371</v>
      </c>
      <c r="D9" s="25">
        <v>4445</v>
      </c>
      <c r="E9" s="25">
        <v>3293.8349415110702</v>
      </c>
      <c r="F9" s="25">
        <v>3866.6787810702599</v>
      </c>
      <c r="G9" s="25">
        <v>3947.8301407833001</v>
      </c>
      <c r="H9" s="39">
        <f t="shared" si="2"/>
        <v>7.1205446535843014E-2</v>
      </c>
      <c r="I9" s="39">
        <f t="shared" si="0"/>
        <v>0.19136960600375236</v>
      </c>
      <c r="J9" s="53">
        <f t="shared" si="1"/>
        <v>714</v>
      </c>
      <c r="K9" s="53">
        <f t="shared" si="3"/>
        <v>74</v>
      </c>
      <c r="L9" s="97">
        <f t="shared" si="4"/>
        <v>81.151359713040165</v>
      </c>
    </row>
    <row r="10" spans="1:12" ht="16.5" customHeight="1">
      <c r="A10" s="44" t="s">
        <v>182</v>
      </c>
      <c r="B10" s="68">
        <v>1600</v>
      </c>
      <c r="C10" s="53">
        <v>1581</v>
      </c>
      <c r="D10" s="25">
        <v>1766</v>
      </c>
      <c r="E10" s="25">
        <v>2387.4565227707599</v>
      </c>
      <c r="F10" s="25">
        <v>2291.96348414355</v>
      </c>
      <c r="G10" s="25">
        <v>2584.4131604406002</v>
      </c>
      <c r="H10" s="39">
        <f t="shared" si="2"/>
        <v>2.8289947937525029E-2</v>
      </c>
      <c r="I10" s="39">
        <f t="shared" si="0"/>
        <v>0.10375</v>
      </c>
      <c r="J10" s="53">
        <f t="shared" si="1"/>
        <v>166</v>
      </c>
      <c r="K10" s="53">
        <f t="shared" si="3"/>
        <v>185</v>
      </c>
      <c r="L10" s="97">
        <f t="shared" si="4"/>
        <v>292.44967629705025</v>
      </c>
    </row>
    <row r="11" spans="1:12" ht="16.5" customHeight="1">
      <c r="A11" s="44" t="s">
        <v>183</v>
      </c>
      <c r="B11" s="68">
        <v>33</v>
      </c>
      <c r="C11" s="53">
        <v>38</v>
      </c>
      <c r="D11" s="25">
        <v>66</v>
      </c>
      <c r="E11" s="25">
        <v>16.623173873698299</v>
      </c>
      <c r="F11" s="25">
        <v>40.479925327521499</v>
      </c>
      <c r="G11" s="25">
        <v>46.3941318959086</v>
      </c>
      <c r="H11" s="39">
        <f t="shared" si="2"/>
        <v>1.0572687224669603E-3</v>
      </c>
      <c r="I11" s="39">
        <f t="shared" si="0"/>
        <v>1</v>
      </c>
      <c r="J11" s="53">
        <f t="shared" si="1"/>
        <v>33</v>
      </c>
      <c r="K11" s="53">
        <f t="shared" si="3"/>
        <v>28</v>
      </c>
      <c r="L11" s="97">
        <f t="shared" si="4"/>
        <v>5.914206568387101</v>
      </c>
    </row>
    <row r="12" spans="1:12" ht="16.5" customHeight="1">
      <c r="A12" s="44" t="s">
        <v>184</v>
      </c>
      <c r="B12" s="68">
        <v>68</v>
      </c>
      <c r="C12" s="53">
        <v>100</v>
      </c>
      <c r="D12" s="25">
        <v>147</v>
      </c>
      <c r="E12" s="25">
        <v>53.398191053367697</v>
      </c>
      <c r="F12" s="25">
        <v>81.468741844024905</v>
      </c>
      <c r="G12" s="25">
        <v>115.289743292194</v>
      </c>
      <c r="H12" s="39">
        <f t="shared" si="2"/>
        <v>2.3548257909491391E-3</v>
      </c>
      <c r="I12" s="39">
        <f t="shared" si="0"/>
        <v>1.161764705882353</v>
      </c>
      <c r="J12" s="53">
        <f t="shared" si="1"/>
        <v>79</v>
      </c>
      <c r="K12" s="53">
        <f t="shared" si="3"/>
        <v>47</v>
      </c>
      <c r="L12" s="97">
        <f t="shared" si="4"/>
        <v>33.821001448169099</v>
      </c>
    </row>
    <row r="13" spans="1:12" ht="16.5" customHeight="1">
      <c r="A13" s="44" t="s">
        <v>185</v>
      </c>
      <c r="B13" s="68">
        <v>564</v>
      </c>
      <c r="C13" s="53">
        <v>599</v>
      </c>
      <c r="D13" s="25">
        <v>660</v>
      </c>
      <c r="E13" s="25">
        <v>512.55105987956199</v>
      </c>
      <c r="F13" s="25">
        <v>636.931031679233</v>
      </c>
      <c r="G13" s="25">
        <v>604.54404346387696</v>
      </c>
      <c r="H13" s="39">
        <f t="shared" si="2"/>
        <v>1.0572687224669603E-2</v>
      </c>
      <c r="I13" s="39">
        <f t="shared" si="0"/>
        <v>0.1702127659574468</v>
      </c>
      <c r="J13" s="53">
        <f t="shared" si="1"/>
        <v>96</v>
      </c>
      <c r="K13" s="53">
        <f t="shared" si="3"/>
        <v>61</v>
      </c>
      <c r="L13" s="97">
        <f t="shared" si="4"/>
        <v>-32.386988215356041</v>
      </c>
    </row>
    <row r="14" spans="1:12" ht="16.5" customHeight="1">
      <c r="A14" s="44" t="s">
        <v>186</v>
      </c>
      <c r="B14" s="68">
        <v>452</v>
      </c>
      <c r="C14" s="53">
        <v>611</v>
      </c>
      <c r="D14" s="25">
        <v>571</v>
      </c>
      <c r="E14" s="25">
        <v>433.52389993788898</v>
      </c>
      <c r="F14" s="25">
        <v>543.66739348060196</v>
      </c>
      <c r="G14" s="25">
        <v>548.76217827644496</v>
      </c>
      <c r="H14" s="39">
        <f t="shared" si="2"/>
        <v>9.1469763716459755E-3</v>
      </c>
      <c r="I14" s="39">
        <f t="shared" si="0"/>
        <v>0.26327433628318586</v>
      </c>
      <c r="J14" s="53">
        <f t="shared" si="1"/>
        <v>119</v>
      </c>
      <c r="K14" s="53">
        <f t="shared" si="3"/>
        <v>-40</v>
      </c>
      <c r="L14" s="97">
        <f t="shared" si="4"/>
        <v>5.0947847958429975</v>
      </c>
    </row>
    <row r="15" spans="1:12" ht="16.5" customHeight="1">
      <c r="A15" s="44" t="s">
        <v>187</v>
      </c>
      <c r="B15" s="68">
        <v>70</v>
      </c>
      <c r="C15" s="53">
        <v>117</v>
      </c>
      <c r="D15" s="25">
        <v>131</v>
      </c>
      <c r="E15" s="25">
        <v>70</v>
      </c>
      <c r="F15" s="25">
        <v>117</v>
      </c>
      <c r="G15" s="25">
        <v>131</v>
      </c>
      <c r="H15" s="39">
        <f t="shared" si="2"/>
        <v>2.0985182218662395E-3</v>
      </c>
      <c r="I15" s="39">
        <f t="shared" si="0"/>
        <v>0.87142857142857144</v>
      </c>
      <c r="J15" s="53">
        <f t="shared" si="1"/>
        <v>61</v>
      </c>
      <c r="K15" s="53">
        <f t="shared" si="3"/>
        <v>14</v>
      </c>
      <c r="L15" s="97">
        <f t="shared" si="4"/>
        <v>14</v>
      </c>
    </row>
    <row r="16" spans="1:12" ht="16.5" customHeight="1">
      <c r="A16" s="44" t="s">
        <v>188</v>
      </c>
      <c r="B16" s="68">
        <v>205</v>
      </c>
      <c r="C16" s="53">
        <v>196</v>
      </c>
      <c r="D16" s="25">
        <v>300</v>
      </c>
      <c r="E16" s="25">
        <v>204.880300830469</v>
      </c>
      <c r="F16" s="25">
        <v>193.11542513488399</v>
      </c>
      <c r="G16" s="25">
        <v>299.18443163289697</v>
      </c>
      <c r="H16" s="39">
        <f t="shared" si="2"/>
        <v>4.8057669203043652E-3</v>
      </c>
      <c r="I16" s="39">
        <f t="shared" si="0"/>
        <v>0.46341463414634149</v>
      </c>
      <c r="J16" s="53">
        <f t="shared" si="1"/>
        <v>95</v>
      </c>
      <c r="K16" s="53">
        <f t="shared" si="3"/>
        <v>104</v>
      </c>
      <c r="L16" s="97">
        <f t="shared" si="4"/>
        <v>106.06900649801298</v>
      </c>
    </row>
    <row r="17" spans="1:12" ht="16.5" customHeight="1">
      <c r="A17" s="44" t="s">
        <v>189</v>
      </c>
      <c r="B17" s="68">
        <v>28</v>
      </c>
      <c r="C17" s="53">
        <v>16</v>
      </c>
      <c r="D17" s="25">
        <v>45</v>
      </c>
      <c r="E17" s="25">
        <v>20.524376010244801</v>
      </c>
      <c r="F17" s="25">
        <v>15.0478681047836</v>
      </c>
      <c r="G17" s="25">
        <v>36.327940757340002</v>
      </c>
      <c r="H17" s="39">
        <f t="shared" si="2"/>
        <v>7.2086503804565474E-4</v>
      </c>
      <c r="I17" s="39">
        <f t="shared" si="0"/>
        <v>0.6071428571428571</v>
      </c>
      <c r="J17" s="53">
        <f t="shared" si="1"/>
        <v>17</v>
      </c>
      <c r="K17" s="53">
        <f t="shared" si="3"/>
        <v>29</v>
      </c>
      <c r="L17" s="97">
        <f t="shared" si="4"/>
        <v>21.280072652556402</v>
      </c>
    </row>
    <row r="18" spans="1:12" ht="16.5" customHeight="1">
      <c r="A18" s="44" t="s">
        <v>190</v>
      </c>
      <c r="B18" s="68">
        <v>129</v>
      </c>
      <c r="C18" s="53">
        <v>156</v>
      </c>
      <c r="D18" s="25">
        <v>197</v>
      </c>
      <c r="E18" s="25">
        <v>119.725443958348</v>
      </c>
      <c r="F18" s="25">
        <v>141.16864551352299</v>
      </c>
      <c r="G18" s="25">
        <v>180.59042799313599</v>
      </c>
      <c r="H18" s="39">
        <f t="shared" si="2"/>
        <v>3.1557869443332E-3</v>
      </c>
      <c r="I18" s="39">
        <f t="shared" si="0"/>
        <v>0.52713178294573648</v>
      </c>
      <c r="J18" s="53">
        <f t="shared" si="1"/>
        <v>68</v>
      </c>
      <c r="K18" s="53">
        <f t="shared" si="3"/>
        <v>41</v>
      </c>
      <c r="L18" s="97">
        <f t="shared" si="4"/>
        <v>39.421782479613</v>
      </c>
    </row>
    <row r="19" spans="1:12" ht="16.5" customHeight="1">
      <c r="A19" s="44" t="s">
        <v>191</v>
      </c>
      <c r="B19" s="68">
        <v>97</v>
      </c>
      <c r="C19" s="53">
        <v>108</v>
      </c>
      <c r="D19" s="25">
        <v>130</v>
      </c>
      <c r="E19" s="25">
        <v>130.14471845930299</v>
      </c>
      <c r="F19" s="25">
        <v>154.22539065610599</v>
      </c>
      <c r="G19" s="25">
        <v>165.91701064147401</v>
      </c>
      <c r="H19" s="39">
        <f t="shared" si="2"/>
        <v>2.0824989987985581E-3</v>
      </c>
      <c r="I19" s="39">
        <f t="shared" si="0"/>
        <v>0.34020618556701032</v>
      </c>
      <c r="J19" s="53">
        <f t="shared" si="1"/>
        <v>33</v>
      </c>
      <c r="K19" s="53">
        <f t="shared" si="3"/>
        <v>22</v>
      </c>
      <c r="L19" s="97">
        <f t="shared" si="4"/>
        <v>11.691619985368021</v>
      </c>
    </row>
    <row r="20" spans="1:12" ht="16.5" customHeight="1">
      <c r="A20" s="44" t="s">
        <v>192</v>
      </c>
      <c r="B20" s="68">
        <v>52</v>
      </c>
      <c r="C20" s="53">
        <v>53</v>
      </c>
      <c r="D20" s="25">
        <v>79</v>
      </c>
      <c r="E20" s="25">
        <v>50.634406472951802</v>
      </c>
      <c r="F20" s="25">
        <v>33.873681496566597</v>
      </c>
      <c r="G20" s="25">
        <v>77.40157368317</v>
      </c>
      <c r="H20" s="39">
        <f t="shared" si="2"/>
        <v>1.2655186223468162E-3</v>
      </c>
      <c r="I20" s="39">
        <f t="shared" si="0"/>
        <v>0.51923076923076927</v>
      </c>
      <c r="J20" s="53">
        <f t="shared" si="1"/>
        <v>27</v>
      </c>
      <c r="K20" s="53">
        <f t="shared" si="3"/>
        <v>26</v>
      </c>
      <c r="L20" s="97">
        <f t="shared" si="4"/>
        <v>43.527892186603403</v>
      </c>
    </row>
    <row r="21" spans="1:12" ht="16.5" customHeight="1">
      <c r="A21" s="44" t="s">
        <v>193</v>
      </c>
      <c r="B21" s="68">
        <v>167</v>
      </c>
      <c r="C21" s="53">
        <v>222</v>
      </c>
      <c r="D21" s="25">
        <v>195</v>
      </c>
      <c r="E21" s="25">
        <v>161.87927023546101</v>
      </c>
      <c r="F21" s="25">
        <v>187.10193970575901</v>
      </c>
      <c r="G21" s="25">
        <v>188.062743994264</v>
      </c>
      <c r="H21" s="39">
        <f t="shared" si="2"/>
        <v>3.1237484981978376E-3</v>
      </c>
      <c r="I21" s="39">
        <f t="shared" si="0"/>
        <v>0.16766467065868262</v>
      </c>
      <c r="J21" s="53">
        <f t="shared" si="1"/>
        <v>28</v>
      </c>
      <c r="K21" s="53">
        <f t="shared" si="3"/>
        <v>-27</v>
      </c>
      <c r="L21" s="97">
        <f t="shared" si="4"/>
        <v>0.96080428850498834</v>
      </c>
    </row>
    <row r="22" spans="1:12" ht="16.5" customHeight="1">
      <c r="A22" s="44" t="s">
        <v>194</v>
      </c>
      <c r="B22" s="68">
        <v>88</v>
      </c>
      <c r="C22" s="53">
        <v>151</v>
      </c>
      <c r="D22" s="25">
        <v>122</v>
      </c>
      <c r="E22" s="25">
        <v>73.032242696585698</v>
      </c>
      <c r="F22" s="25">
        <v>140.02777908240299</v>
      </c>
      <c r="G22" s="25">
        <v>103.655399274058</v>
      </c>
      <c r="H22" s="39">
        <f t="shared" si="2"/>
        <v>1.9543452142571087E-3</v>
      </c>
      <c r="I22" s="39">
        <f t="shared" si="0"/>
        <v>0.38636363636363635</v>
      </c>
      <c r="J22" s="53">
        <f t="shared" si="1"/>
        <v>34</v>
      </c>
      <c r="K22" s="53">
        <f t="shared" si="3"/>
        <v>-29</v>
      </c>
      <c r="L22" s="97">
        <f t="shared" si="4"/>
        <v>-36.372379808344988</v>
      </c>
    </row>
    <row r="23" spans="1:12" ht="16.5" customHeight="1">
      <c r="A23" s="44" t="s">
        <v>195</v>
      </c>
      <c r="B23" s="68">
        <v>2978</v>
      </c>
      <c r="C23" s="53">
        <v>2789</v>
      </c>
      <c r="D23" s="25">
        <v>3203</v>
      </c>
      <c r="E23" s="25">
        <v>2783.3387160918801</v>
      </c>
      <c r="F23" s="25">
        <v>2684.3528538975702</v>
      </c>
      <c r="G23" s="25">
        <v>2969.4834928605101</v>
      </c>
      <c r="H23" s="39">
        <f t="shared" si="2"/>
        <v>5.130957148578294E-2</v>
      </c>
      <c r="I23" s="39">
        <f t="shared" si="0"/>
        <v>7.5554063129617197E-2</v>
      </c>
      <c r="J23" s="53">
        <f t="shared" si="1"/>
        <v>225</v>
      </c>
      <c r="K23" s="53">
        <f t="shared" si="3"/>
        <v>414</v>
      </c>
      <c r="L23" s="97">
        <f t="shared" si="4"/>
        <v>285.13063896293988</v>
      </c>
    </row>
    <row r="24" spans="1:12" ht="16.5" customHeight="1">
      <c r="A24" s="44" t="s">
        <v>196</v>
      </c>
      <c r="B24" s="68">
        <v>205</v>
      </c>
      <c r="C24" s="53">
        <v>246</v>
      </c>
      <c r="D24" s="25">
        <v>312</v>
      </c>
      <c r="E24" s="25">
        <v>201.00957159004599</v>
      </c>
      <c r="F24" s="25">
        <v>254.75777072288699</v>
      </c>
      <c r="G24" s="25">
        <v>305.41300074311602</v>
      </c>
      <c r="H24" s="39">
        <f t="shared" si="2"/>
        <v>4.9979975971165399E-3</v>
      </c>
      <c r="I24" s="39">
        <f t="shared" si="0"/>
        <v>0.52195121951219514</v>
      </c>
      <c r="J24" s="53">
        <f t="shared" si="1"/>
        <v>107</v>
      </c>
      <c r="K24" s="53">
        <f t="shared" si="3"/>
        <v>66</v>
      </c>
      <c r="L24" s="97">
        <f t="shared" si="4"/>
        <v>50.655230020229027</v>
      </c>
    </row>
    <row r="25" spans="1:12" ht="16.5" customHeight="1">
      <c r="A25" s="44" t="s">
        <v>197</v>
      </c>
      <c r="B25" s="68">
        <v>53</v>
      </c>
      <c r="C25" s="53">
        <v>90</v>
      </c>
      <c r="D25" s="25">
        <v>78</v>
      </c>
      <c r="E25" s="25">
        <v>51.648408948281599</v>
      </c>
      <c r="F25" s="25">
        <v>78.221548791255202</v>
      </c>
      <c r="G25" s="25">
        <v>76.358152356302099</v>
      </c>
      <c r="H25" s="39">
        <f t="shared" si="2"/>
        <v>1.249499399279135E-3</v>
      </c>
      <c r="I25" s="39">
        <f t="shared" si="0"/>
        <v>0.47169811320754718</v>
      </c>
      <c r="J25" s="53">
        <f t="shared" si="1"/>
        <v>25</v>
      </c>
      <c r="K25" s="53">
        <f t="shared" si="3"/>
        <v>-12</v>
      </c>
      <c r="L25" s="97">
        <f t="shared" si="4"/>
        <v>-1.8633964349531027</v>
      </c>
    </row>
    <row r="26" spans="1:12" ht="16.5" customHeight="1">
      <c r="A26" s="44" t="s">
        <v>198</v>
      </c>
      <c r="B26" s="68">
        <v>235</v>
      </c>
      <c r="C26" s="53">
        <v>190</v>
      </c>
      <c r="D26" s="25">
        <v>250</v>
      </c>
      <c r="E26" s="25">
        <v>221.19028498207601</v>
      </c>
      <c r="F26" s="25">
        <v>188.71426894729299</v>
      </c>
      <c r="G26" s="25">
        <v>234.85399042782399</v>
      </c>
      <c r="H26" s="39">
        <f t="shared" si="2"/>
        <v>4.0048057669203043E-3</v>
      </c>
      <c r="I26" s="39">
        <f t="shared" si="0"/>
        <v>6.3829787234042548E-2</v>
      </c>
      <c r="J26" s="53">
        <f t="shared" si="1"/>
        <v>15</v>
      </c>
      <c r="K26" s="53">
        <f t="shared" si="3"/>
        <v>60</v>
      </c>
      <c r="L26" s="97">
        <f t="shared" si="4"/>
        <v>46.139721480530994</v>
      </c>
    </row>
    <row r="27" spans="1:12" ht="16.5" customHeight="1">
      <c r="A27" s="44" t="s">
        <v>199</v>
      </c>
      <c r="B27" s="68">
        <v>733</v>
      </c>
      <c r="C27" s="53">
        <v>675</v>
      </c>
      <c r="D27" s="25">
        <v>790</v>
      </c>
      <c r="E27" s="25">
        <v>659.45183081854395</v>
      </c>
      <c r="F27" s="25">
        <v>672.08337050926002</v>
      </c>
      <c r="G27" s="25">
        <v>684.53208286167705</v>
      </c>
      <c r="H27" s="39">
        <f t="shared" si="2"/>
        <v>1.2655186223468161E-2</v>
      </c>
      <c r="I27" s="39">
        <f t="shared" si="0"/>
        <v>7.7762619372442013E-2</v>
      </c>
      <c r="J27" s="53">
        <f t="shared" si="1"/>
        <v>57</v>
      </c>
      <c r="K27" s="53">
        <f t="shared" si="3"/>
        <v>115</v>
      </c>
      <c r="L27" s="97">
        <f t="shared" si="4"/>
        <v>12.448712352417033</v>
      </c>
    </row>
    <row r="28" spans="1:12" ht="16.5" customHeight="1">
      <c r="A28" s="44" t="s">
        <v>112</v>
      </c>
      <c r="B28" s="68">
        <v>600</v>
      </c>
      <c r="C28" s="53">
        <v>507</v>
      </c>
      <c r="D28" s="25">
        <v>583</v>
      </c>
      <c r="E28" s="25">
        <v>539.34980364715898</v>
      </c>
      <c r="F28" s="25">
        <v>455.09080761633402</v>
      </c>
      <c r="G28" s="25">
        <v>524.06827016352304</v>
      </c>
      <c r="H28" s="39">
        <f t="shared" si="2"/>
        <v>9.3392070484581494E-3</v>
      </c>
      <c r="I28" s="39">
        <f t="shared" si="0"/>
        <v>-2.8333333333333332E-2</v>
      </c>
      <c r="J28" s="53">
        <f t="shared" si="1"/>
        <v>-17</v>
      </c>
      <c r="K28" s="53">
        <f t="shared" si="3"/>
        <v>76</v>
      </c>
      <c r="L28" s="97">
        <f t="shared" si="4"/>
        <v>68.97746254718902</v>
      </c>
    </row>
    <row r="29" spans="1:12" ht="16.5" customHeight="1">
      <c r="A29" s="44" t="s">
        <v>200</v>
      </c>
      <c r="B29" s="68">
        <v>386</v>
      </c>
      <c r="C29" s="53">
        <v>394</v>
      </c>
      <c r="D29" s="25">
        <v>317</v>
      </c>
      <c r="E29" s="25">
        <v>372.32079011991601</v>
      </c>
      <c r="F29" s="25">
        <v>377.37977400451399</v>
      </c>
      <c r="G29" s="25">
        <v>305.76639117543402</v>
      </c>
      <c r="H29" s="39">
        <f t="shared" si="2"/>
        <v>5.0780937124549463E-3</v>
      </c>
      <c r="I29" s="39">
        <f t="shared" si="0"/>
        <v>-0.17875647668393782</v>
      </c>
      <c r="J29" s="53">
        <f t="shared" si="1"/>
        <v>-69</v>
      </c>
      <c r="K29" s="53">
        <f t="shared" si="3"/>
        <v>-77</v>
      </c>
      <c r="L29" s="97">
        <f t="shared" si="4"/>
        <v>-71.613382829079967</v>
      </c>
    </row>
    <row r="30" spans="1:12" ht="16.5" customHeight="1">
      <c r="A30" s="44" t="s">
        <v>201</v>
      </c>
      <c r="B30" s="68">
        <v>171</v>
      </c>
      <c r="C30" s="53">
        <v>224</v>
      </c>
      <c r="D30" s="25">
        <v>225</v>
      </c>
      <c r="E30" s="25">
        <v>172.95528951220899</v>
      </c>
      <c r="F30" s="25">
        <v>207.84032070562</v>
      </c>
      <c r="G30" s="25">
        <v>225.28563554000499</v>
      </c>
      <c r="H30" s="39">
        <f t="shared" si="2"/>
        <v>3.6043251902282739E-3</v>
      </c>
      <c r="I30" s="39">
        <f t="shared" si="0"/>
        <v>0.31578947368421051</v>
      </c>
      <c r="J30" s="53">
        <f t="shared" si="1"/>
        <v>54</v>
      </c>
      <c r="K30" s="53">
        <f t="shared" si="3"/>
        <v>1</v>
      </c>
      <c r="L30" s="97">
        <f t="shared" si="4"/>
        <v>17.445314834384988</v>
      </c>
    </row>
    <row r="31" spans="1:12" ht="16.5" customHeight="1">
      <c r="A31" s="44" t="s">
        <v>202</v>
      </c>
      <c r="B31" s="68">
        <v>185</v>
      </c>
      <c r="C31" s="53">
        <v>207</v>
      </c>
      <c r="D31" s="25">
        <v>291</v>
      </c>
      <c r="E31" s="25">
        <v>181.07311206630899</v>
      </c>
      <c r="F31" s="25">
        <v>223.827275298524</v>
      </c>
      <c r="G31" s="25">
        <v>285.17857014389</v>
      </c>
      <c r="H31" s="39">
        <f t="shared" si="2"/>
        <v>4.661593912695234E-3</v>
      </c>
      <c r="I31" s="39">
        <f t="shared" si="0"/>
        <v>0.572972972972973</v>
      </c>
      <c r="J31" s="53">
        <f t="shared" si="1"/>
        <v>106</v>
      </c>
      <c r="K31" s="53">
        <f t="shared" si="3"/>
        <v>84</v>
      </c>
      <c r="L31" s="97">
        <f t="shared" si="4"/>
        <v>61.351294845365999</v>
      </c>
    </row>
    <row r="32" spans="1:12" ht="16.5" customHeight="1">
      <c r="A32" s="44" t="s">
        <v>203</v>
      </c>
      <c r="B32" s="68">
        <v>66</v>
      </c>
      <c r="C32" s="53">
        <v>142</v>
      </c>
      <c r="D32" s="25">
        <v>130</v>
      </c>
      <c r="E32" s="25">
        <v>55.528942412627302</v>
      </c>
      <c r="F32" s="25">
        <v>117.834794318069</v>
      </c>
      <c r="G32" s="25">
        <v>112.298040591817</v>
      </c>
      <c r="H32" s="39">
        <f t="shared" si="2"/>
        <v>2.0824989987985581E-3</v>
      </c>
      <c r="I32" s="39">
        <f t="shared" si="0"/>
        <v>0.96969696969696972</v>
      </c>
      <c r="J32" s="53">
        <f t="shared" si="1"/>
        <v>64</v>
      </c>
      <c r="K32" s="53">
        <f t="shared" si="3"/>
        <v>-12</v>
      </c>
      <c r="L32" s="97">
        <f t="shared" si="4"/>
        <v>-5.5367537262520017</v>
      </c>
    </row>
    <row r="33" spans="1:12" ht="16.5" customHeight="1">
      <c r="A33" s="44" t="s">
        <v>204</v>
      </c>
      <c r="B33" s="68">
        <v>207</v>
      </c>
      <c r="C33" s="53">
        <v>228</v>
      </c>
      <c r="D33" s="25">
        <v>453</v>
      </c>
      <c r="E33" s="25">
        <v>186.98805317463501</v>
      </c>
      <c r="F33" s="25">
        <v>202.95785411799801</v>
      </c>
      <c r="G33" s="25">
        <v>408.36974877402798</v>
      </c>
      <c r="H33" s="39">
        <f t="shared" si="2"/>
        <v>7.2567080496595913E-3</v>
      </c>
      <c r="I33" s="39">
        <f t="shared" si="0"/>
        <v>1.1884057971014492</v>
      </c>
      <c r="J33" s="53">
        <f t="shared" si="1"/>
        <v>246</v>
      </c>
      <c r="K33" s="53">
        <f t="shared" si="3"/>
        <v>225</v>
      </c>
      <c r="L33" s="97">
        <f t="shared" si="4"/>
        <v>205.41189465602997</v>
      </c>
    </row>
    <row r="34" spans="1:12" ht="16.5" customHeight="1">
      <c r="A34" s="44" t="s">
        <v>205</v>
      </c>
      <c r="B34" s="68">
        <v>437</v>
      </c>
      <c r="C34" s="53">
        <v>543</v>
      </c>
      <c r="D34" s="25">
        <v>569</v>
      </c>
      <c r="E34" s="25">
        <v>484.53335097483802</v>
      </c>
      <c r="F34" s="25">
        <v>562.22033668153597</v>
      </c>
      <c r="G34" s="25">
        <v>557.59902615837098</v>
      </c>
      <c r="H34" s="39">
        <f t="shared" si="2"/>
        <v>9.1149379255106126E-3</v>
      </c>
      <c r="I34" s="39">
        <f t="shared" si="0"/>
        <v>0.30205949656750575</v>
      </c>
      <c r="J34" s="53">
        <f t="shared" si="1"/>
        <v>132</v>
      </c>
      <c r="K34" s="53">
        <f t="shared" si="3"/>
        <v>26</v>
      </c>
      <c r="L34" s="97">
        <f t="shared" si="4"/>
        <v>-4.6213105231649934</v>
      </c>
    </row>
    <row r="35" spans="1:12" ht="16.5" customHeight="1">
      <c r="A35" s="44" t="s">
        <v>206</v>
      </c>
      <c r="B35" s="68">
        <v>1396</v>
      </c>
      <c r="C35" s="53">
        <v>1158</v>
      </c>
      <c r="D35" s="25">
        <v>1656</v>
      </c>
      <c r="E35" s="25">
        <v>1207.26073526153</v>
      </c>
      <c r="F35" s="25">
        <v>1235.6867569178601</v>
      </c>
      <c r="G35" s="25">
        <v>1413.5454819050501</v>
      </c>
      <c r="H35" s="39">
        <f t="shared" si="2"/>
        <v>2.6527833400080095E-2</v>
      </c>
      <c r="I35" s="39">
        <f t="shared" si="0"/>
        <v>0.18624641833810887</v>
      </c>
      <c r="J35" s="53">
        <f t="shared" si="1"/>
        <v>260</v>
      </c>
      <c r="K35" s="53">
        <f t="shared" si="3"/>
        <v>498</v>
      </c>
      <c r="L35" s="97">
        <f t="shared" si="4"/>
        <v>177.85872498719004</v>
      </c>
    </row>
    <row r="36" spans="1:12" ht="16.5" customHeight="1">
      <c r="A36" s="44" t="s">
        <v>207</v>
      </c>
      <c r="B36" s="68">
        <v>245</v>
      </c>
      <c r="C36" s="53">
        <v>208</v>
      </c>
      <c r="D36" s="25">
        <v>276</v>
      </c>
      <c r="E36" s="25">
        <v>186.88883067739999</v>
      </c>
      <c r="F36" s="25">
        <v>165.65417690116399</v>
      </c>
      <c r="G36" s="25">
        <v>210.41274436831301</v>
      </c>
      <c r="H36" s="39">
        <f t="shared" si="2"/>
        <v>4.4213055666800158E-3</v>
      </c>
      <c r="I36" s="39">
        <f t="shared" si="0"/>
        <v>0.12653061224489795</v>
      </c>
      <c r="J36" s="53">
        <f t="shared" si="1"/>
        <v>31</v>
      </c>
      <c r="K36" s="53">
        <f t="shared" si="3"/>
        <v>68</v>
      </c>
      <c r="L36" s="97">
        <f t="shared" si="4"/>
        <v>44.758567467149021</v>
      </c>
    </row>
    <row r="37" spans="1:12" ht="16.5" customHeight="1">
      <c r="A37" s="44" t="s">
        <v>208</v>
      </c>
      <c r="B37" s="68">
        <v>33</v>
      </c>
      <c r="C37" s="53">
        <v>82</v>
      </c>
      <c r="D37" s="25">
        <v>82</v>
      </c>
      <c r="E37" s="25">
        <v>25.835323015956199</v>
      </c>
      <c r="F37" s="25">
        <v>46.152388934294599</v>
      </c>
      <c r="G37" s="25">
        <v>64.196916524288199</v>
      </c>
      <c r="H37" s="39">
        <f t="shared" si="2"/>
        <v>1.3135762915498599E-3</v>
      </c>
      <c r="I37" s="39">
        <f t="shared" si="0"/>
        <v>1.4848484848484849</v>
      </c>
      <c r="J37" s="53">
        <f t="shared" si="1"/>
        <v>49</v>
      </c>
      <c r="K37" s="53">
        <f t="shared" si="3"/>
        <v>0</v>
      </c>
      <c r="L37" s="97">
        <f t="shared" si="4"/>
        <v>18.044527589993599</v>
      </c>
    </row>
    <row r="38" spans="1:12" ht="16.5" customHeight="1">
      <c r="A38" s="44" t="s">
        <v>209</v>
      </c>
      <c r="B38" s="68">
        <v>32</v>
      </c>
      <c r="C38" s="53">
        <v>30</v>
      </c>
      <c r="D38" s="25">
        <v>25</v>
      </c>
      <c r="E38" s="25">
        <v>28.474925376823101</v>
      </c>
      <c r="F38" s="25">
        <v>21.0824306275499</v>
      </c>
      <c r="G38" s="25">
        <v>24.620060278692101</v>
      </c>
      <c r="H38" s="39">
        <f t="shared" si="2"/>
        <v>4.0048057669203043E-4</v>
      </c>
      <c r="I38" s="39">
        <f t="shared" si="0"/>
        <v>-0.21875</v>
      </c>
      <c r="J38" s="53">
        <f t="shared" si="1"/>
        <v>-7</v>
      </c>
      <c r="K38" s="53">
        <f t="shared" si="3"/>
        <v>-5</v>
      </c>
      <c r="L38" s="97">
        <f t="shared" si="4"/>
        <v>3.5376296511422005</v>
      </c>
    </row>
    <row r="39" spans="1:12" ht="16.5" customHeight="1">
      <c r="A39" s="44" t="s">
        <v>210</v>
      </c>
      <c r="B39" s="68">
        <v>450</v>
      </c>
      <c r="C39" s="53">
        <v>457</v>
      </c>
      <c r="D39" s="25">
        <v>674</v>
      </c>
      <c r="E39" s="25">
        <v>370.63388875648002</v>
      </c>
      <c r="F39" s="25">
        <v>431.54775141889797</v>
      </c>
      <c r="G39" s="25">
        <v>554.12232582183594</v>
      </c>
      <c r="H39" s="39">
        <f t="shared" si="2"/>
        <v>1.079695634761714E-2</v>
      </c>
      <c r="I39" s="39">
        <f t="shared" si="0"/>
        <v>0.49777777777777776</v>
      </c>
      <c r="J39" s="53">
        <f t="shared" si="1"/>
        <v>224</v>
      </c>
      <c r="K39" s="53">
        <f t="shared" si="3"/>
        <v>217</v>
      </c>
      <c r="L39" s="97">
        <f t="shared" si="4"/>
        <v>122.57457440293797</v>
      </c>
    </row>
    <row r="40" spans="1:12" ht="16.5" customHeight="1">
      <c r="A40" s="44" t="s">
        <v>211</v>
      </c>
      <c r="B40" s="68">
        <v>46</v>
      </c>
      <c r="C40" s="53">
        <v>42</v>
      </c>
      <c r="D40" s="25">
        <v>62</v>
      </c>
      <c r="E40" s="25">
        <v>42.605236760403898</v>
      </c>
      <c r="F40" s="25">
        <v>23.085401585908599</v>
      </c>
      <c r="G40" s="25">
        <v>59.505390015179302</v>
      </c>
      <c r="H40" s="39">
        <f t="shared" si="2"/>
        <v>9.9319183019623558E-4</v>
      </c>
      <c r="I40" s="39">
        <f t="shared" si="0"/>
        <v>0.34782608695652173</v>
      </c>
      <c r="J40" s="53">
        <f t="shared" si="1"/>
        <v>16</v>
      </c>
      <c r="K40" s="53">
        <f t="shared" si="3"/>
        <v>20</v>
      </c>
      <c r="L40" s="97">
        <f t="shared" si="4"/>
        <v>36.419988429270703</v>
      </c>
    </row>
    <row r="41" spans="1:12" ht="16.5" customHeight="1">
      <c r="A41" s="44" t="s">
        <v>212</v>
      </c>
      <c r="B41" s="68">
        <v>191</v>
      </c>
      <c r="C41" s="53">
        <v>172</v>
      </c>
      <c r="D41" s="25">
        <v>227</v>
      </c>
      <c r="E41" s="25">
        <v>142.629325573925</v>
      </c>
      <c r="F41" s="25">
        <v>130.278215851178</v>
      </c>
      <c r="G41" s="25">
        <v>169.87302511690899</v>
      </c>
      <c r="H41" s="39">
        <f t="shared" si="2"/>
        <v>3.6363636363636364E-3</v>
      </c>
      <c r="I41" s="39">
        <f t="shared" si="0"/>
        <v>0.18848167539267016</v>
      </c>
      <c r="J41" s="53">
        <f t="shared" si="1"/>
        <v>36</v>
      </c>
      <c r="K41" s="53">
        <f t="shared" si="3"/>
        <v>55</v>
      </c>
      <c r="L41" s="97">
        <f t="shared" si="4"/>
        <v>39.594809265730987</v>
      </c>
    </row>
    <row r="42" spans="1:12" ht="16.5" customHeight="1">
      <c r="A42" s="44" t="s">
        <v>213</v>
      </c>
      <c r="B42" s="68">
        <v>16223</v>
      </c>
      <c r="C42" s="53">
        <v>17454</v>
      </c>
      <c r="D42" s="25">
        <v>19039</v>
      </c>
      <c r="E42" s="25">
        <v>15886.284119911699</v>
      </c>
      <c r="F42" s="25">
        <v>16390.477579499599</v>
      </c>
      <c r="G42" s="25">
        <v>16781.349550435902</v>
      </c>
      <c r="H42" s="39">
        <f t="shared" si="2"/>
        <v>0.30498998798558269</v>
      </c>
      <c r="I42" s="39">
        <f t="shared" si="0"/>
        <v>0.17358071873266351</v>
      </c>
      <c r="J42" s="53">
        <f t="shared" si="1"/>
        <v>2816</v>
      </c>
      <c r="K42" s="53">
        <f t="shared" si="3"/>
        <v>1585</v>
      </c>
      <c r="L42" s="97">
        <f t="shared" si="4"/>
        <v>390.87197093630311</v>
      </c>
    </row>
    <row r="43" spans="1:12" ht="16.5" customHeight="1">
      <c r="A43" s="44" t="s">
        <v>214</v>
      </c>
      <c r="B43" s="68">
        <v>3522</v>
      </c>
      <c r="C43" s="53">
        <v>3607</v>
      </c>
      <c r="D43" s="25">
        <v>4335</v>
      </c>
      <c r="E43" s="25">
        <v>3247.7488157728799</v>
      </c>
      <c r="F43" s="25">
        <v>3535.3826040580402</v>
      </c>
      <c r="G43" s="25">
        <v>3985.5338170093901</v>
      </c>
      <c r="H43" s="39">
        <f t="shared" si="2"/>
        <v>6.9443331998398083E-2</v>
      </c>
      <c r="I43" s="39">
        <f t="shared" si="0"/>
        <v>0.23083475298126066</v>
      </c>
      <c r="J43" s="53">
        <f t="shared" si="1"/>
        <v>813</v>
      </c>
      <c r="K43" s="53">
        <f t="shared" si="3"/>
        <v>728</v>
      </c>
      <c r="L43" s="97">
        <f t="shared" si="4"/>
        <v>450.15121295134986</v>
      </c>
    </row>
    <row r="44" spans="1:12" ht="16.5" customHeight="1">
      <c r="A44" s="44" t="s">
        <v>215</v>
      </c>
      <c r="B44" s="68">
        <v>484</v>
      </c>
      <c r="C44" s="53">
        <v>445</v>
      </c>
      <c r="D44" s="25">
        <v>462</v>
      </c>
      <c r="E44" s="25">
        <v>471.72342580812801</v>
      </c>
      <c r="F44" s="25">
        <v>388.72772793173999</v>
      </c>
      <c r="G44" s="25">
        <v>450.28920296987599</v>
      </c>
      <c r="H44" s="39">
        <f t="shared" si="2"/>
        <v>7.4008810572687225E-3</v>
      </c>
      <c r="I44" s="39">
        <f t="shared" si="0"/>
        <v>-4.5454545454545456E-2</v>
      </c>
      <c r="J44" s="53">
        <f t="shared" si="1"/>
        <v>-22</v>
      </c>
      <c r="K44" s="53">
        <f t="shared" si="3"/>
        <v>17</v>
      </c>
      <c r="L44" s="97">
        <f t="shared" si="4"/>
        <v>61.561475038135995</v>
      </c>
    </row>
    <row r="45" spans="1:12" ht="16.5" customHeight="1">
      <c r="A45" s="44" t="s">
        <v>216</v>
      </c>
      <c r="B45" s="68">
        <v>91</v>
      </c>
      <c r="C45" s="53">
        <v>125</v>
      </c>
      <c r="D45" s="25">
        <v>144</v>
      </c>
      <c r="E45" s="25">
        <v>71.260998871079806</v>
      </c>
      <c r="F45" s="25">
        <v>102.26391084702099</v>
      </c>
      <c r="G45" s="25">
        <v>112.81062816542401</v>
      </c>
      <c r="H45" s="39">
        <f t="shared" si="2"/>
        <v>2.3067681217460952E-3</v>
      </c>
      <c r="I45" s="39">
        <f t="shared" si="0"/>
        <v>0.58241758241758246</v>
      </c>
      <c r="J45" s="53">
        <f t="shared" si="1"/>
        <v>53</v>
      </c>
      <c r="K45" s="53">
        <f t="shared" si="3"/>
        <v>19</v>
      </c>
      <c r="L45" s="97">
        <f t="shared" si="4"/>
        <v>10.546717318403012</v>
      </c>
    </row>
    <row r="46" spans="1:12" ht="16.5" customHeight="1">
      <c r="A46" s="44" t="s">
        <v>217</v>
      </c>
      <c r="B46" s="68">
        <v>129</v>
      </c>
      <c r="C46" s="53">
        <v>154</v>
      </c>
      <c r="D46" s="25">
        <v>197</v>
      </c>
      <c r="E46" s="25">
        <v>120.29071953469899</v>
      </c>
      <c r="F46" s="25">
        <v>137.57242735844599</v>
      </c>
      <c r="G46" s="25">
        <v>183.24688674868401</v>
      </c>
      <c r="H46" s="39">
        <f t="shared" si="2"/>
        <v>3.1557869443332E-3</v>
      </c>
      <c r="I46" s="39">
        <f t="shared" si="0"/>
        <v>0.52713178294573648</v>
      </c>
      <c r="J46" s="53">
        <f t="shared" si="1"/>
        <v>68</v>
      </c>
      <c r="K46" s="53">
        <f t="shared" si="3"/>
        <v>43</v>
      </c>
      <c r="L46" s="97">
        <f t="shared" si="4"/>
        <v>45.674459390238013</v>
      </c>
    </row>
    <row r="47" spans="1:12" ht="16.5" customHeight="1">
      <c r="A47" s="44" t="s">
        <v>218</v>
      </c>
      <c r="B47" s="68">
        <v>76</v>
      </c>
      <c r="C47" s="53">
        <v>62</v>
      </c>
      <c r="D47" s="25">
        <v>129</v>
      </c>
      <c r="E47" s="25">
        <v>51.2409400164819</v>
      </c>
      <c r="F47" s="25">
        <v>47.685061809347303</v>
      </c>
      <c r="G47" s="25">
        <v>87.953254200357605</v>
      </c>
      <c r="H47" s="39">
        <f t="shared" si="2"/>
        <v>2.0664797757308771E-3</v>
      </c>
      <c r="I47" s="39">
        <f t="shared" si="0"/>
        <v>0.69736842105263153</v>
      </c>
      <c r="J47" s="53">
        <f t="shared" si="1"/>
        <v>53</v>
      </c>
      <c r="K47" s="53">
        <f t="shared" si="3"/>
        <v>67</v>
      </c>
      <c r="L47" s="97">
        <f t="shared" si="4"/>
        <v>40.268192391010302</v>
      </c>
    </row>
    <row r="48" spans="1:12" ht="16.5" customHeight="1">
      <c r="A48" s="44" t="s">
        <v>219</v>
      </c>
      <c r="B48" s="68">
        <v>102</v>
      </c>
      <c r="C48" s="53">
        <v>119</v>
      </c>
      <c r="D48" s="25">
        <v>177</v>
      </c>
      <c r="E48" s="25">
        <v>85.550709269504196</v>
      </c>
      <c r="F48" s="25">
        <v>95.653600103035799</v>
      </c>
      <c r="G48" s="25">
        <v>148.34465775593901</v>
      </c>
      <c r="H48" s="39">
        <f t="shared" si="2"/>
        <v>2.8354024829795755E-3</v>
      </c>
      <c r="I48" s="39">
        <f t="shared" si="0"/>
        <v>0.73529411764705888</v>
      </c>
      <c r="J48" s="53">
        <f t="shared" si="1"/>
        <v>75</v>
      </c>
      <c r="K48" s="53">
        <f t="shared" si="3"/>
        <v>58</v>
      </c>
      <c r="L48" s="97">
        <f t="shared" si="4"/>
        <v>52.691057652903211</v>
      </c>
    </row>
    <row r="49" spans="1:12" ht="16.5" customHeight="1">
      <c r="A49" s="44" t="s">
        <v>220</v>
      </c>
      <c r="B49" s="68">
        <v>890</v>
      </c>
      <c r="C49" s="53">
        <v>770</v>
      </c>
      <c r="D49" s="25">
        <v>1023</v>
      </c>
      <c r="E49" s="25">
        <v>815.96135750532505</v>
      </c>
      <c r="F49" s="25">
        <v>866.99408271444304</v>
      </c>
      <c r="G49" s="25">
        <v>989.59974016520698</v>
      </c>
      <c r="H49" s="39">
        <f t="shared" si="2"/>
        <v>1.6387665198237887E-2</v>
      </c>
      <c r="I49" s="39">
        <f t="shared" si="0"/>
        <v>0.14943820224719101</v>
      </c>
      <c r="J49" s="53">
        <f t="shared" si="1"/>
        <v>133</v>
      </c>
      <c r="K49" s="53">
        <f t="shared" si="3"/>
        <v>253</v>
      </c>
      <c r="L49" s="97">
        <f t="shared" si="4"/>
        <v>122.60565745076394</v>
      </c>
    </row>
    <row r="50" spans="1:12" ht="16.5" customHeight="1">
      <c r="A50" s="44" t="s">
        <v>222</v>
      </c>
      <c r="B50" s="68">
        <v>170</v>
      </c>
      <c r="C50" s="53">
        <v>34</v>
      </c>
      <c r="D50" s="25">
        <v>56</v>
      </c>
      <c r="E50" s="25">
        <v>72.132895004410898</v>
      </c>
      <c r="F50" s="25">
        <v>31.003181509140301</v>
      </c>
      <c r="G50" s="25">
        <v>24.571372305420098</v>
      </c>
      <c r="H50" s="39">
        <f t="shared" si="2"/>
        <v>8.9707649179014822E-4</v>
      </c>
      <c r="I50" s="39">
        <f t="shared" si="0"/>
        <v>-0.6705882352941176</v>
      </c>
      <c r="J50" s="53">
        <f t="shared" si="1"/>
        <v>-114</v>
      </c>
      <c r="K50" s="53">
        <f t="shared" si="3"/>
        <v>22</v>
      </c>
      <c r="L50" s="97">
        <f t="shared" si="4"/>
        <v>-6.4318092037202028</v>
      </c>
    </row>
    <row r="51" spans="1:12" ht="16.5" customHeight="1">
      <c r="A51" s="44" t="s">
        <v>130</v>
      </c>
      <c r="B51" s="68">
        <v>141</v>
      </c>
      <c r="C51" s="53">
        <v>120</v>
      </c>
      <c r="D51" s="25">
        <v>153</v>
      </c>
      <c r="E51" s="25">
        <v>117.327928251873</v>
      </c>
      <c r="F51" s="25">
        <v>110.700202528508</v>
      </c>
      <c r="G51" s="25">
        <v>127.13316766608099</v>
      </c>
      <c r="H51" s="39">
        <f t="shared" si="2"/>
        <v>2.4509411293552261E-3</v>
      </c>
      <c r="I51" s="39">
        <f t="shared" si="0"/>
        <v>8.5106382978723402E-2</v>
      </c>
      <c r="J51" s="53">
        <f t="shared" si="1"/>
        <v>12</v>
      </c>
      <c r="K51" s="53">
        <f t="shared" si="3"/>
        <v>33</v>
      </c>
      <c r="L51" s="97">
        <f t="shared" si="4"/>
        <v>16.432965137572992</v>
      </c>
    </row>
    <row r="52" spans="1:12" ht="16.5" customHeight="1">
      <c r="A52" s="44" t="s">
        <v>223</v>
      </c>
      <c r="B52" s="68">
        <v>263</v>
      </c>
      <c r="C52" s="53">
        <v>239</v>
      </c>
      <c r="D52" s="25">
        <v>293</v>
      </c>
      <c r="E52" s="25">
        <v>267.242744806399</v>
      </c>
      <c r="F52" s="25">
        <v>227.474058001115</v>
      </c>
      <c r="G52" s="25">
        <v>297.01621599512998</v>
      </c>
      <c r="H52" s="39">
        <f t="shared" si="2"/>
        <v>4.6936323588305968E-3</v>
      </c>
      <c r="I52" s="39">
        <f t="shared" si="0"/>
        <v>0.11406844106463879</v>
      </c>
      <c r="J52" s="53">
        <f t="shared" si="1"/>
        <v>30</v>
      </c>
      <c r="K52" s="53">
        <f t="shared" si="3"/>
        <v>54</v>
      </c>
      <c r="L52" s="97">
        <f t="shared" si="4"/>
        <v>69.542157994014985</v>
      </c>
    </row>
    <row r="53" spans="1:12" ht="16.5" customHeight="1">
      <c r="A53" s="44" t="s">
        <v>221</v>
      </c>
      <c r="B53" s="68">
        <v>80</v>
      </c>
      <c r="C53" s="53">
        <v>104</v>
      </c>
      <c r="D53" s="25">
        <v>115</v>
      </c>
      <c r="E53" s="25">
        <v>72.297908707559998</v>
      </c>
      <c r="F53" s="25">
        <v>99.737242305742797</v>
      </c>
      <c r="G53" s="25">
        <v>105.930913259821</v>
      </c>
      <c r="H53" s="39">
        <f t="shared" si="2"/>
        <v>1.8422106527833399E-3</v>
      </c>
      <c r="I53" s="39">
        <f t="shared" si="0"/>
        <v>0.4375</v>
      </c>
      <c r="J53" s="53">
        <f t="shared" si="1"/>
        <v>35</v>
      </c>
      <c r="K53" s="53">
        <f t="shared" si="3"/>
        <v>11</v>
      </c>
      <c r="L53" s="97">
        <f t="shared" si="4"/>
        <v>6.1936709540782005</v>
      </c>
    </row>
    <row r="54" spans="1:12" ht="16.5" customHeight="1">
      <c r="A54" s="44" t="s">
        <v>224</v>
      </c>
      <c r="B54" s="68">
        <v>1687</v>
      </c>
      <c r="C54" s="53">
        <v>1638</v>
      </c>
      <c r="D54" s="25">
        <v>1855</v>
      </c>
      <c r="E54" s="25">
        <v>1462.1241790751801</v>
      </c>
      <c r="F54" s="25">
        <v>1596.45181635944</v>
      </c>
      <c r="G54" s="25">
        <v>1603.19933761573</v>
      </c>
      <c r="H54" s="39">
        <f t="shared" si="2"/>
        <v>2.9715658790548657E-2</v>
      </c>
      <c r="I54" s="39">
        <f t="shared" si="0"/>
        <v>9.9585062240663894E-2</v>
      </c>
      <c r="J54" s="53">
        <f t="shared" si="1"/>
        <v>168</v>
      </c>
      <c r="K54" s="53">
        <f t="shared" si="3"/>
        <v>217</v>
      </c>
      <c r="L54" s="97">
        <f t="shared" si="4"/>
        <v>6.7475212562899287</v>
      </c>
    </row>
    <row r="55" spans="1:12" ht="16.5" customHeight="1">
      <c r="A55" s="44" t="s">
        <v>225</v>
      </c>
      <c r="B55" s="68">
        <v>864</v>
      </c>
      <c r="C55" s="53">
        <v>1026</v>
      </c>
      <c r="D55" s="25">
        <v>949</v>
      </c>
      <c r="E55" s="25">
        <v>715.08666482363105</v>
      </c>
      <c r="F55" s="25">
        <v>879.102967649216</v>
      </c>
      <c r="G55" s="25">
        <v>804.50692497265197</v>
      </c>
      <c r="H55" s="39">
        <f t="shared" si="2"/>
        <v>1.5202242691229476E-2</v>
      </c>
      <c r="I55" s="39">
        <f t="shared" si="0"/>
        <v>9.8379629629629636E-2</v>
      </c>
      <c r="J55" s="53">
        <f t="shared" si="1"/>
        <v>85</v>
      </c>
      <c r="K55" s="53">
        <f t="shared" si="3"/>
        <v>-77</v>
      </c>
      <c r="L55" s="97">
        <f t="shared" si="4"/>
        <v>-74.596042676564025</v>
      </c>
    </row>
    <row r="56" spans="1:12" ht="16.5" customHeight="1">
      <c r="A56" s="44" t="s">
        <v>226</v>
      </c>
      <c r="B56" s="68">
        <v>235</v>
      </c>
      <c r="C56" s="53">
        <v>196</v>
      </c>
      <c r="D56" s="25">
        <v>325</v>
      </c>
      <c r="E56" s="25">
        <v>222.81196085517499</v>
      </c>
      <c r="F56" s="25">
        <v>208.81798143832299</v>
      </c>
      <c r="G56" s="25">
        <v>303.52895289456598</v>
      </c>
      <c r="H56" s="39">
        <f t="shared" si="2"/>
        <v>5.2062474969963961E-3</v>
      </c>
      <c r="I56" s="39">
        <f t="shared" si="0"/>
        <v>0.38297872340425532</v>
      </c>
      <c r="J56" s="53">
        <f t="shared" si="1"/>
        <v>90</v>
      </c>
      <c r="K56" s="53">
        <f t="shared" si="3"/>
        <v>129</v>
      </c>
      <c r="L56" s="97">
        <f t="shared" si="4"/>
        <v>94.710971456242987</v>
      </c>
    </row>
    <row r="57" spans="1:12" ht="16.5" customHeight="1">
      <c r="A57" s="44" t="s">
        <v>227</v>
      </c>
      <c r="B57" s="68">
        <v>288</v>
      </c>
      <c r="C57" s="53">
        <v>319</v>
      </c>
      <c r="D57" s="25">
        <v>464</v>
      </c>
      <c r="E57" s="25">
        <v>230.72728750934499</v>
      </c>
      <c r="F57" s="25">
        <v>290.39238044490702</v>
      </c>
      <c r="G57" s="25">
        <v>348.74348010292198</v>
      </c>
      <c r="H57" s="39">
        <f t="shared" si="2"/>
        <v>7.4329195034040845E-3</v>
      </c>
      <c r="I57" s="39">
        <f t="shared" si="0"/>
        <v>0.61111111111111116</v>
      </c>
      <c r="J57" s="53">
        <f t="shared" si="1"/>
        <v>176</v>
      </c>
      <c r="K57" s="53">
        <f t="shared" si="3"/>
        <v>145</v>
      </c>
      <c r="L57" s="97">
        <f t="shared" si="4"/>
        <v>58.351099658014959</v>
      </c>
    </row>
    <row r="58" spans="1:12" ht="16.5" customHeight="1">
      <c r="A58" s="44" t="s">
        <v>228</v>
      </c>
      <c r="B58" s="68">
        <v>843</v>
      </c>
      <c r="C58" s="53">
        <v>818</v>
      </c>
      <c r="D58" s="25">
        <v>1285</v>
      </c>
      <c r="E58" s="25">
        <v>755.01087540914102</v>
      </c>
      <c r="F58" s="25">
        <v>791.98884789185502</v>
      </c>
      <c r="G58" s="25">
        <v>1150.8228739636199</v>
      </c>
      <c r="H58" s="39">
        <f t="shared" si="2"/>
        <v>2.0584701641970366E-2</v>
      </c>
      <c r="I58" s="39">
        <f t="shared" si="0"/>
        <v>0.52431791221826807</v>
      </c>
      <c r="J58" s="53">
        <f t="shared" si="1"/>
        <v>442</v>
      </c>
      <c r="K58" s="53">
        <f t="shared" si="3"/>
        <v>467</v>
      </c>
      <c r="L58" s="97">
        <f t="shared" si="4"/>
        <v>358.83402607176492</v>
      </c>
    </row>
    <row r="59" spans="1:12" ht="16.5" customHeight="1">
      <c r="A59" s="44" t="s">
        <v>229</v>
      </c>
      <c r="B59" s="68">
        <v>266</v>
      </c>
      <c r="C59" s="53">
        <v>251</v>
      </c>
      <c r="D59" s="25">
        <v>327</v>
      </c>
      <c r="E59" s="25">
        <v>227.78572199676799</v>
      </c>
      <c r="F59" s="25">
        <v>235.607023089146</v>
      </c>
      <c r="G59" s="25">
        <v>280.81335662639401</v>
      </c>
      <c r="H59" s="39">
        <f t="shared" si="2"/>
        <v>5.2382859431317581E-3</v>
      </c>
      <c r="I59" s="39">
        <f t="shared" si="0"/>
        <v>0.22932330827067668</v>
      </c>
      <c r="J59" s="53">
        <f t="shared" si="1"/>
        <v>61</v>
      </c>
      <c r="K59" s="53">
        <f t="shared" si="3"/>
        <v>76</v>
      </c>
      <c r="L59" s="97">
        <f t="shared" si="4"/>
        <v>45.206333537248014</v>
      </c>
    </row>
    <row r="60" spans="1:12" ht="16.5" customHeight="1">
      <c r="A60" s="44" t="s">
        <v>230</v>
      </c>
      <c r="B60" s="68">
        <v>765</v>
      </c>
      <c r="C60" s="53">
        <v>1024</v>
      </c>
      <c r="D60" s="25">
        <v>1180</v>
      </c>
      <c r="E60" s="25">
        <v>720.36955467134499</v>
      </c>
      <c r="F60" s="25">
        <v>900.94780950022005</v>
      </c>
      <c r="G60" s="25">
        <v>1111.1434939272301</v>
      </c>
      <c r="H60" s="39">
        <f t="shared" si="2"/>
        <v>1.8902683219863835E-2</v>
      </c>
      <c r="I60" s="39">
        <f t="shared" si="0"/>
        <v>0.54248366013071891</v>
      </c>
      <c r="J60" s="53">
        <f t="shared" si="1"/>
        <v>415</v>
      </c>
      <c r="K60" s="53">
        <f t="shared" si="3"/>
        <v>156</v>
      </c>
      <c r="L60" s="97">
        <f t="shared" si="4"/>
        <v>210.19568442701006</v>
      </c>
    </row>
    <row r="61" spans="1:12" ht="16.5" customHeight="1">
      <c r="A61" s="44" t="s">
        <v>231</v>
      </c>
      <c r="B61" s="68">
        <v>444</v>
      </c>
      <c r="C61" s="53">
        <v>487</v>
      </c>
      <c r="D61" s="25">
        <v>556</v>
      </c>
      <c r="E61" s="25">
        <v>862.52225829781298</v>
      </c>
      <c r="F61" s="25">
        <v>838.84915841933002</v>
      </c>
      <c r="G61" s="25">
        <v>957.84389954759001</v>
      </c>
      <c r="H61" s="39">
        <f t="shared" si="2"/>
        <v>8.9066880256307573E-3</v>
      </c>
      <c r="I61" s="39">
        <f t="shared" si="0"/>
        <v>0.25225225225225223</v>
      </c>
      <c r="J61" s="53">
        <f t="shared" si="1"/>
        <v>112</v>
      </c>
      <c r="K61" s="53">
        <f t="shared" si="3"/>
        <v>69</v>
      </c>
      <c r="L61" s="97">
        <f t="shared" si="4"/>
        <v>118.99474112825999</v>
      </c>
    </row>
    <row r="62" spans="1:12" ht="16.5" customHeight="1">
      <c r="A62" s="44" t="s">
        <v>232</v>
      </c>
      <c r="B62" s="68">
        <v>53</v>
      </c>
      <c r="C62" s="53">
        <v>93</v>
      </c>
      <c r="D62" s="25">
        <v>87</v>
      </c>
      <c r="E62" s="25">
        <v>41.9606732364878</v>
      </c>
      <c r="F62" s="25">
        <v>57.338136748990102</v>
      </c>
      <c r="G62" s="25">
        <v>71.240822479761903</v>
      </c>
      <c r="H62" s="39">
        <f t="shared" si="2"/>
        <v>1.393672406888266E-3</v>
      </c>
      <c r="I62" s="39">
        <f t="shared" si="0"/>
        <v>0.64150943396226412</v>
      </c>
      <c r="J62" s="53">
        <f t="shared" si="1"/>
        <v>34</v>
      </c>
      <c r="K62" s="53">
        <f t="shared" si="3"/>
        <v>-6</v>
      </c>
      <c r="L62" s="97">
        <f t="shared" si="4"/>
        <v>13.9026857307718</v>
      </c>
    </row>
    <row r="63" spans="1:12" ht="16.5" customHeight="1">
      <c r="A63" s="44" t="s">
        <v>233</v>
      </c>
      <c r="B63" s="68">
        <v>122</v>
      </c>
      <c r="C63" s="53">
        <v>167</v>
      </c>
      <c r="D63" s="25">
        <v>142</v>
      </c>
      <c r="E63" s="25">
        <v>109.967230565541</v>
      </c>
      <c r="F63" s="25">
        <v>153.573636358774</v>
      </c>
      <c r="G63" s="25">
        <v>128.00147328328299</v>
      </c>
      <c r="H63" s="39">
        <f t="shared" si="2"/>
        <v>2.2747296756107328E-3</v>
      </c>
      <c r="I63" s="39">
        <f t="shared" si="0"/>
        <v>0.16393442622950818</v>
      </c>
      <c r="J63" s="53">
        <f t="shared" si="1"/>
        <v>20</v>
      </c>
      <c r="K63" s="53">
        <f t="shared" si="3"/>
        <v>-25</v>
      </c>
      <c r="L63" s="97">
        <f t="shared" si="4"/>
        <v>-25.572163075491005</v>
      </c>
    </row>
    <row r="64" spans="1:12" ht="16.5" customHeight="1">
      <c r="A64" s="44" t="s">
        <v>234</v>
      </c>
      <c r="B64" s="68">
        <v>141</v>
      </c>
      <c r="C64" s="53">
        <v>141</v>
      </c>
      <c r="D64" s="25">
        <v>133</v>
      </c>
      <c r="E64" s="25">
        <v>110.61002292379</v>
      </c>
      <c r="F64" s="25">
        <v>135.68260136001999</v>
      </c>
      <c r="G64" s="25">
        <v>104.352422563833</v>
      </c>
      <c r="H64" s="39">
        <f t="shared" si="2"/>
        <v>2.130556668001602E-3</v>
      </c>
      <c r="I64" s="39">
        <f t="shared" si="0"/>
        <v>-5.6737588652482268E-2</v>
      </c>
      <c r="J64" s="53">
        <f t="shared" si="1"/>
        <v>-8</v>
      </c>
      <c r="K64" s="53">
        <f t="shared" si="3"/>
        <v>-8</v>
      </c>
      <c r="L64" s="97">
        <f t="shared" si="4"/>
        <v>-31.330178796186985</v>
      </c>
    </row>
    <row r="65" spans="1:12" ht="16.5" customHeight="1">
      <c r="A65" s="44" t="s">
        <v>235</v>
      </c>
      <c r="B65" s="68">
        <v>305</v>
      </c>
      <c r="C65" s="53">
        <v>342</v>
      </c>
      <c r="D65" s="25">
        <v>359</v>
      </c>
      <c r="E65" s="25">
        <v>229.16212440395799</v>
      </c>
      <c r="F65" s="25">
        <v>251.268829103548</v>
      </c>
      <c r="G65" s="25">
        <v>272.498626610766</v>
      </c>
      <c r="H65" s="39">
        <f t="shared" si="2"/>
        <v>5.7509010812975573E-3</v>
      </c>
      <c r="I65" s="39">
        <f t="shared" si="0"/>
        <v>0.17704918032786884</v>
      </c>
      <c r="J65" s="53">
        <f t="shared" si="1"/>
        <v>54</v>
      </c>
      <c r="K65" s="53">
        <f t="shared" si="3"/>
        <v>17</v>
      </c>
      <c r="L65" s="97">
        <f t="shared" si="4"/>
        <v>21.229797507217995</v>
      </c>
    </row>
    <row r="66" spans="1:12" ht="16.5" customHeight="1">
      <c r="A66" s="44" t="s">
        <v>236</v>
      </c>
      <c r="B66" s="68">
        <v>212</v>
      </c>
      <c r="C66" s="53">
        <v>228</v>
      </c>
      <c r="D66" s="25">
        <v>249</v>
      </c>
      <c r="E66" s="25">
        <v>158.121148419718</v>
      </c>
      <c r="F66" s="25">
        <v>169.40968242673699</v>
      </c>
      <c r="G66" s="25">
        <v>185.717757383189</v>
      </c>
      <c r="H66" s="39">
        <f t="shared" si="2"/>
        <v>3.9887865438526229E-3</v>
      </c>
      <c r="I66" s="39">
        <f t="shared" si="0"/>
        <v>0.17452830188679244</v>
      </c>
      <c r="J66" s="53">
        <f t="shared" si="1"/>
        <v>37</v>
      </c>
      <c r="K66" s="53">
        <f t="shared" si="3"/>
        <v>21</v>
      </c>
      <c r="L66" s="97">
        <f t="shared" si="4"/>
        <v>16.308074956452003</v>
      </c>
    </row>
    <row r="67" spans="1:12" ht="16.5" customHeight="1">
      <c r="A67" s="44" t="s">
        <v>237</v>
      </c>
      <c r="B67" s="68">
        <v>141</v>
      </c>
      <c r="C67" s="53">
        <v>162</v>
      </c>
      <c r="D67" s="25">
        <v>168</v>
      </c>
      <c r="E67" s="25">
        <v>115.407975334661</v>
      </c>
      <c r="F67" s="25">
        <v>141.034158223671</v>
      </c>
      <c r="G67" s="25">
        <v>140.29267838614999</v>
      </c>
      <c r="H67" s="39">
        <f t="shared" si="2"/>
        <v>2.6912294753704447E-3</v>
      </c>
      <c r="I67" s="39">
        <f t="shared" ref="I67:I84" si="5">(D67-B67)/B67</f>
        <v>0.19148936170212766</v>
      </c>
      <c r="J67" s="53">
        <f t="shared" ref="J67:J84" si="6">D67-B67</f>
        <v>27</v>
      </c>
      <c r="K67" s="53">
        <f t="shared" si="3"/>
        <v>6</v>
      </c>
      <c r="L67" s="97">
        <f t="shared" si="4"/>
        <v>-0.74147983752101254</v>
      </c>
    </row>
    <row r="68" spans="1:12" ht="16.5" customHeight="1">
      <c r="A68" s="44" t="s">
        <v>238</v>
      </c>
      <c r="B68" s="68">
        <v>755</v>
      </c>
      <c r="C68" s="53">
        <v>703</v>
      </c>
      <c r="D68" s="25">
        <v>929</v>
      </c>
      <c r="E68" s="25">
        <v>632.98851845021397</v>
      </c>
      <c r="F68" s="25">
        <v>671.10610367161803</v>
      </c>
      <c r="G68" s="25">
        <v>769.29971971147404</v>
      </c>
      <c r="H68" s="39">
        <f t="shared" ref="H68:H84" si="7">D68/$D$84</f>
        <v>1.4881858229875851E-2</v>
      </c>
      <c r="I68" s="39">
        <f t="shared" si="5"/>
        <v>0.23046357615894039</v>
      </c>
      <c r="J68" s="53">
        <f t="shared" si="6"/>
        <v>174</v>
      </c>
      <c r="K68" s="53">
        <f t="shared" ref="K68:K84" si="8">D68-C68</f>
        <v>226</v>
      </c>
      <c r="L68" s="97">
        <f t="shared" ref="L68:L84" si="9">G68-F68</f>
        <v>98.193616039856011</v>
      </c>
    </row>
    <row r="69" spans="1:12" ht="16.5" customHeight="1">
      <c r="A69" s="44" t="s">
        <v>239</v>
      </c>
      <c r="B69" s="68">
        <v>563</v>
      </c>
      <c r="C69" s="53">
        <v>842</v>
      </c>
      <c r="D69" s="25">
        <v>879</v>
      </c>
      <c r="E69" s="25">
        <v>509.50668465867398</v>
      </c>
      <c r="F69" s="25">
        <v>667.08616827804099</v>
      </c>
      <c r="G69" s="25">
        <v>736.39671924403399</v>
      </c>
      <c r="H69" s="39">
        <f t="shared" si="7"/>
        <v>1.4080897076491791E-2</v>
      </c>
      <c r="I69" s="39">
        <f t="shared" si="5"/>
        <v>0.56127886323268206</v>
      </c>
      <c r="J69" s="53">
        <f t="shared" si="6"/>
        <v>316</v>
      </c>
      <c r="K69" s="53">
        <f t="shared" si="8"/>
        <v>37</v>
      </c>
      <c r="L69" s="97">
        <f t="shared" si="9"/>
        <v>69.310550965993002</v>
      </c>
    </row>
    <row r="70" spans="1:12" ht="16.5" customHeight="1">
      <c r="A70" s="44" t="s">
        <v>240</v>
      </c>
      <c r="B70" s="68">
        <v>55</v>
      </c>
      <c r="C70" s="53">
        <v>88</v>
      </c>
      <c r="D70" s="25">
        <v>107</v>
      </c>
      <c r="E70" s="25">
        <v>37.4853410291215</v>
      </c>
      <c r="F70" s="25">
        <v>73.740084573135405</v>
      </c>
      <c r="G70" s="25">
        <v>74.286809300505098</v>
      </c>
      <c r="H70" s="39">
        <f t="shared" si="7"/>
        <v>1.7140568682418903E-3</v>
      </c>
      <c r="I70" s="39">
        <f t="shared" si="5"/>
        <v>0.94545454545454544</v>
      </c>
      <c r="J70" s="53">
        <f t="shared" si="6"/>
        <v>52</v>
      </c>
      <c r="K70" s="53">
        <f t="shared" si="8"/>
        <v>19</v>
      </c>
      <c r="L70" s="97">
        <f t="shared" si="9"/>
        <v>0.54672472736969269</v>
      </c>
    </row>
    <row r="71" spans="1:12" ht="16.5" customHeight="1">
      <c r="A71" s="44" t="s">
        <v>241</v>
      </c>
      <c r="B71" s="68">
        <v>63</v>
      </c>
      <c r="C71" s="53">
        <v>136</v>
      </c>
      <c r="D71" s="25">
        <v>86</v>
      </c>
      <c r="E71" s="25">
        <v>41.409443468149398</v>
      </c>
      <c r="F71" s="25">
        <v>102.731563158146</v>
      </c>
      <c r="G71" s="25">
        <v>56.5560931930519</v>
      </c>
      <c r="H71" s="39">
        <f t="shared" si="7"/>
        <v>1.3776531838205848E-3</v>
      </c>
      <c r="I71" s="39">
        <f t="shared" si="5"/>
        <v>0.36507936507936506</v>
      </c>
      <c r="J71" s="53">
        <f t="shared" si="6"/>
        <v>23</v>
      </c>
      <c r="K71" s="53">
        <f t="shared" si="8"/>
        <v>-50</v>
      </c>
      <c r="L71" s="97">
        <f t="shared" si="9"/>
        <v>-46.175469965094102</v>
      </c>
    </row>
    <row r="72" spans="1:12" ht="16.5" customHeight="1">
      <c r="A72" s="44" t="s">
        <v>242</v>
      </c>
      <c r="B72" s="68">
        <v>194</v>
      </c>
      <c r="C72" s="53">
        <v>253</v>
      </c>
      <c r="D72" s="25">
        <v>359</v>
      </c>
      <c r="E72" s="25">
        <v>192.65615354780499</v>
      </c>
      <c r="F72" s="25">
        <v>225.48931573701901</v>
      </c>
      <c r="G72" s="25">
        <v>356.51188440746199</v>
      </c>
      <c r="H72" s="39">
        <f t="shared" si="7"/>
        <v>5.7509010812975573E-3</v>
      </c>
      <c r="I72" s="39">
        <f t="shared" si="5"/>
        <v>0.85051546391752575</v>
      </c>
      <c r="J72" s="53">
        <f t="shared" si="6"/>
        <v>165</v>
      </c>
      <c r="K72" s="53">
        <f t="shared" si="8"/>
        <v>106</v>
      </c>
      <c r="L72" s="97">
        <f t="shared" si="9"/>
        <v>131.02256867044298</v>
      </c>
    </row>
    <row r="73" spans="1:12" ht="16.5" customHeight="1">
      <c r="A73" s="44" t="s">
        <v>243</v>
      </c>
      <c r="B73" s="68">
        <v>395</v>
      </c>
      <c r="C73" s="53">
        <v>368</v>
      </c>
      <c r="D73" s="25">
        <v>500</v>
      </c>
      <c r="E73" s="25">
        <v>316.19101718048699</v>
      </c>
      <c r="F73" s="25">
        <v>324.16827288412998</v>
      </c>
      <c r="G73" s="25">
        <v>328.08803114234598</v>
      </c>
      <c r="H73" s="39">
        <f t="shared" si="7"/>
        <v>8.0096115338406087E-3</v>
      </c>
      <c r="I73" s="39">
        <f t="shared" si="5"/>
        <v>0.26582278481012656</v>
      </c>
      <c r="J73" s="53">
        <f t="shared" si="6"/>
        <v>105</v>
      </c>
      <c r="K73" s="53">
        <f t="shared" si="8"/>
        <v>132</v>
      </c>
      <c r="L73" s="97">
        <f t="shared" si="9"/>
        <v>3.9197582582160067</v>
      </c>
    </row>
    <row r="74" spans="1:12" ht="16.5" customHeight="1">
      <c r="A74" s="44" t="s">
        <v>244</v>
      </c>
      <c r="B74" s="68">
        <v>114</v>
      </c>
      <c r="C74" s="53">
        <v>73</v>
      </c>
      <c r="D74" s="25">
        <v>93</v>
      </c>
      <c r="E74" s="25">
        <v>102.465561947393</v>
      </c>
      <c r="F74" s="25">
        <v>82.156522823715804</v>
      </c>
      <c r="G74" s="25">
        <v>84.134909383786805</v>
      </c>
      <c r="H74" s="39">
        <f t="shared" si="7"/>
        <v>1.4897877452943532E-3</v>
      </c>
      <c r="I74" s="39">
        <f t="shared" si="5"/>
        <v>-0.18421052631578946</v>
      </c>
      <c r="J74" s="53">
        <f t="shared" si="6"/>
        <v>-21</v>
      </c>
      <c r="K74" s="53">
        <f t="shared" si="8"/>
        <v>20</v>
      </c>
      <c r="L74" s="97">
        <f t="shared" si="9"/>
        <v>1.9783865600710016</v>
      </c>
    </row>
    <row r="75" spans="1:12" ht="16.5" customHeight="1">
      <c r="A75" s="44" t="s">
        <v>245</v>
      </c>
      <c r="B75" s="68">
        <v>989</v>
      </c>
      <c r="C75" s="53">
        <v>1119</v>
      </c>
      <c r="D75" s="25">
        <v>1458</v>
      </c>
      <c r="E75" s="25">
        <v>1036.45371983261</v>
      </c>
      <c r="F75" s="25">
        <v>1202.1050616012201</v>
      </c>
      <c r="G75" s="25">
        <v>1520.26502312452</v>
      </c>
      <c r="H75" s="39">
        <f t="shared" si="7"/>
        <v>2.3356027232679214E-2</v>
      </c>
      <c r="I75" s="39">
        <f t="shared" si="5"/>
        <v>0.47421638018200202</v>
      </c>
      <c r="J75" s="53">
        <f t="shared" si="6"/>
        <v>469</v>
      </c>
      <c r="K75" s="53">
        <f t="shared" si="8"/>
        <v>339</v>
      </c>
      <c r="L75" s="97">
        <f t="shared" si="9"/>
        <v>318.1599615232999</v>
      </c>
    </row>
    <row r="76" spans="1:12" ht="16.5" customHeight="1">
      <c r="A76" s="44" t="s">
        <v>246</v>
      </c>
      <c r="B76" s="68">
        <v>148</v>
      </c>
      <c r="C76" s="53">
        <v>185</v>
      </c>
      <c r="D76" s="25">
        <v>264</v>
      </c>
      <c r="E76" s="25">
        <v>117.549400796908</v>
      </c>
      <c r="F76" s="25">
        <v>161.95456326113001</v>
      </c>
      <c r="G76" s="25">
        <v>209.279151876481</v>
      </c>
      <c r="H76" s="39">
        <f t="shared" si="7"/>
        <v>4.2290748898678411E-3</v>
      </c>
      <c r="I76" s="39">
        <f t="shared" si="5"/>
        <v>0.78378378378378377</v>
      </c>
      <c r="J76" s="53">
        <f t="shared" si="6"/>
        <v>116</v>
      </c>
      <c r="K76" s="53">
        <f t="shared" si="8"/>
        <v>79</v>
      </c>
      <c r="L76" s="97">
        <f t="shared" si="9"/>
        <v>47.32458861535099</v>
      </c>
    </row>
    <row r="77" spans="1:12" ht="16.5" customHeight="1">
      <c r="A77" s="44" t="s">
        <v>247</v>
      </c>
      <c r="B77" s="68">
        <v>520</v>
      </c>
      <c r="C77" s="53">
        <v>526</v>
      </c>
      <c r="D77" s="25">
        <v>605</v>
      </c>
      <c r="E77" s="25">
        <v>355.08920149643399</v>
      </c>
      <c r="F77" s="25">
        <v>388.15495289427002</v>
      </c>
      <c r="G77" s="25">
        <v>401.541020685636</v>
      </c>
      <c r="H77" s="39">
        <f t="shared" si="7"/>
        <v>9.6916299559471359E-3</v>
      </c>
      <c r="I77" s="39">
        <f t="shared" si="5"/>
        <v>0.16346153846153846</v>
      </c>
      <c r="J77" s="53">
        <f t="shared" si="6"/>
        <v>85</v>
      </c>
      <c r="K77" s="53">
        <f t="shared" si="8"/>
        <v>79</v>
      </c>
      <c r="L77" s="97">
        <f t="shared" si="9"/>
        <v>13.386067791365974</v>
      </c>
    </row>
    <row r="78" spans="1:12" ht="16.5" customHeight="1">
      <c r="A78" s="44" t="s">
        <v>248</v>
      </c>
      <c r="B78" s="68">
        <v>27</v>
      </c>
      <c r="C78" s="53">
        <v>20</v>
      </c>
      <c r="D78" s="25">
        <v>39</v>
      </c>
      <c r="E78" s="25">
        <v>14.321457032473701</v>
      </c>
      <c r="F78" s="25">
        <v>14.2127832938364</v>
      </c>
      <c r="G78" s="25">
        <v>28.263698875121801</v>
      </c>
      <c r="H78" s="39">
        <f t="shared" si="7"/>
        <v>6.2474969963956749E-4</v>
      </c>
      <c r="I78" s="39">
        <f t="shared" si="5"/>
        <v>0.44444444444444442</v>
      </c>
      <c r="J78" s="53">
        <f t="shared" si="6"/>
        <v>12</v>
      </c>
      <c r="K78" s="53">
        <f t="shared" si="8"/>
        <v>19</v>
      </c>
      <c r="L78" s="97">
        <f t="shared" si="9"/>
        <v>14.0509155812854</v>
      </c>
    </row>
    <row r="79" spans="1:12" ht="16.5" customHeight="1">
      <c r="A79" s="44" t="s">
        <v>249</v>
      </c>
      <c r="B79" s="68">
        <v>295</v>
      </c>
      <c r="C79" s="53">
        <v>295</v>
      </c>
      <c r="D79" s="25">
        <v>372</v>
      </c>
      <c r="E79" s="25">
        <v>266.99528371868303</v>
      </c>
      <c r="F79" s="25">
        <v>293.47343036775101</v>
      </c>
      <c r="G79" s="25">
        <v>336.10410838616599</v>
      </c>
      <c r="H79" s="39">
        <f t="shared" si="7"/>
        <v>5.9591509811774126E-3</v>
      </c>
      <c r="I79" s="39">
        <f t="shared" si="5"/>
        <v>0.26101694915254237</v>
      </c>
      <c r="J79" s="53">
        <f t="shared" si="6"/>
        <v>77</v>
      </c>
      <c r="K79" s="53">
        <f t="shared" si="8"/>
        <v>77</v>
      </c>
      <c r="L79" s="97">
        <f t="shared" si="9"/>
        <v>42.630678018414983</v>
      </c>
    </row>
    <row r="80" spans="1:12" ht="16.5" customHeight="1">
      <c r="A80" s="44" t="s">
        <v>250</v>
      </c>
      <c r="B80" s="68">
        <v>244</v>
      </c>
      <c r="C80" s="53">
        <v>197</v>
      </c>
      <c r="D80" s="25">
        <v>312</v>
      </c>
      <c r="E80" s="25">
        <v>189.34552133685401</v>
      </c>
      <c r="F80" s="25">
        <v>137.42702107883699</v>
      </c>
      <c r="G80" s="25">
        <v>244.24318899409701</v>
      </c>
      <c r="H80" s="39">
        <f t="shared" si="7"/>
        <v>4.9979975971165399E-3</v>
      </c>
      <c r="I80" s="39">
        <f t="shared" si="5"/>
        <v>0.27868852459016391</v>
      </c>
      <c r="J80" s="53">
        <f t="shared" si="6"/>
        <v>68</v>
      </c>
      <c r="K80" s="53">
        <f t="shared" si="8"/>
        <v>115</v>
      </c>
      <c r="L80" s="97">
        <f t="shared" si="9"/>
        <v>106.81616791526002</v>
      </c>
    </row>
    <row r="81" spans="1:12" ht="16.5" customHeight="1">
      <c r="A81" s="44" t="s">
        <v>251</v>
      </c>
      <c r="B81" s="68">
        <v>178</v>
      </c>
      <c r="C81" s="53">
        <v>238</v>
      </c>
      <c r="D81" s="25">
        <v>200</v>
      </c>
      <c r="E81" s="25">
        <v>168.519420551747</v>
      </c>
      <c r="F81" s="25">
        <v>220.81175809494499</v>
      </c>
      <c r="G81" s="25">
        <v>190.95735504377501</v>
      </c>
      <c r="H81" s="39">
        <f t="shared" si="7"/>
        <v>3.2038446135362435E-3</v>
      </c>
      <c r="I81" s="39">
        <f t="shared" si="5"/>
        <v>0.12359550561797752</v>
      </c>
      <c r="J81" s="53">
        <f t="shared" si="6"/>
        <v>22</v>
      </c>
      <c r="K81" s="53">
        <f t="shared" si="8"/>
        <v>-38</v>
      </c>
      <c r="L81" s="97">
        <f t="shared" si="9"/>
        <v>-29.854403051169982</v>
      </c>
    </row>
    <row r="82" spans="1:12" ht="16.5" customHeight="1">
      <c r="A82" s="44" t="s">
        <v>252</v>
      </c>
      <c r="B82" s="68">
        <v>126</v>
      </c>
      <c r="C82" s="53">
        <v>89</v>
      </c>
      <c r="D82" s="25">
        <v>110</v>
      </c>
      <c r="E82" s="25">
        <v>119.777494243839</v>
      </c>
      <c r="F82" s="25">
        <v>85.699819544888101</v>
      </c>
      <c r="G82" s="25">
        <v>106.46414936143201</v>
      </c>
      <c r="H82" s="39">
        <f t="shared" si="7"/>
        <v>1.762114537444934E-3</v>
      </c>
      <c r="I82" s="39">
        <f t="shared" si="5"/>
        <v>-0.12698412698412698</v>
      </c>
      <c r="J82" s="53">
        <f t="shared" si="6"/>
        <v>-16</v>
      </c>
      <c r="K82" s="53">
        <f t="shared" si="8"/>
        <v>21</v>
      </c>
      <c r="L82" s="97">
        <f t="shared" si="9"/>
        <v>20.764329816543906</v>
      </c>
    </row>
    <row r="83" spans="1:12" ht="16.5" customHeight="1">
      <c r="A83" s="44" t="s">
        <v>253</v>
      </c>
      <c r="B83" s="68">
        <v>250</v>
      </c>
      <c r="C83" s="53">
        <v>235</v>
      </c>
      <c r="D83" s="25">
        <v>338</v>
      </c>
      <c r="E83" s="25">
        <v>204.24912171805599</v>
      </c>
      <c r="F83" s="25">
        <v>181.51804579133301</v>
      </c>
      <c r="G83" s="25">
        <v>251.30609627881799</v>
      </c>
      <c r="H83" s="39">
        <f t="shared" si="7"/>
        <v>5.4144973968762514E-3</v>
      </c>
      <c r="I83" s="39">
        <f t="shared" si="5"/>
        <v>0.35199999999999998</v>
      </c>
      <c r="J83" s="53">
        <f t="shared" si="6"/>
        <v>88</v>
      </c>
      <c r="K83" s="53">
        <f t="shared" si="8"/>
        <v>103</v>
      </c>
      <c r="L83" s="97">
        <f t="shared" si="9"/>
        <v>69.788050487484981</v>
      </c>
    </row>
    <row r="84" spans="1:12" s="9" customFormat="1" ht="16.5" customHeight="1">
      <c r="A84" s="44" t="s">
        <v>173</v>
      </c>
      <c r="B84" s="63">
        <v>51359</v>
      </c>
      <c r="C84" s="64">
        <v>54339</v>
      </c>
      <c r="D84" s="67">
        <v>62425</v>
      </c>
      <c r="E84" s="67">
        <v>50364.5195736245</v>
      </c>
      <c r="F84" s="67">
        <v>53829.5908351342</v>
      </c>
      <c r="G84" s="67">
        <v>56481.006495007103</v>
      </c>
      <c r="H84" s="39">
        <f t="shared" si="7"/>
        <v>1</v>
      </c>
      <c r="I84" s="39">
        <f t="shared" si="5"/>
        <v>0.21546369672306703</v>
      </c>
      <c r="J84" s="53">
        <f t="shared" si="6"/>
        <v>11066</v>
      </c>
      <c r="K84" s="53">
        <f t="shared" si="8"/>
        <v>8086</v>
      </c>
      <c r="L84" s="97">
        <f t="shared" si="9"/>
        <v>2651.4156598729023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5"/>
  <sheetViews>
    <sheetView topLeftCell="I1" zoomScale="80" zoomScaleNormal="80" workbookViewId="0">
      <selection activeCell="L1" sqref="L1:U1048576"/>
    </sheetView>
  </sheetViews>
  <sheetFormatPr defaultRowHeight="15"/>
  <cols>
    <col min="1" max="1" width="38.42578125" customWidth="1"/>
    <col min="2" max="2" width="11.140625" style="146" customWidth="1"/>
    <col min="3" max="3" width="12" style="142" customWidth="1"/>
    <col min="4" max="4" width="14.140625" style="144" customWidth="1"/>
    <col min="5" max="6" width="8.7109375" style="157"/>
    <col min="7" max="7" width="13.5703125" style="157" customWidth="1"/>
    <col min="8" max="8" width="24.42578125" customWidth="1"/>
    <col min="9" max="9" width="27" customWidth="1"/>
    <col min="10" max="10" width="29.5703125" customWidth="1"/>
    <col min="11" max="11" width="29.5703125" style="157" customWidth="1"/>
  </cols>
  <sheetData>
    <row r="1" spans="1:11" s="157" customFormat="1" ht="15.75" thickBot="1">
      <c r="B1" s="188" t="s">
        <v>281</v>
      </c>
      <c r="C1" s="188"/>
      <c r="D1" s="189"/>
      <c r="E1" s="190" t="s">
        <v>280</v>
      </c>
      <c r="F1" s="188"/>
      <c r="G1" s="189"/>
    </row>
    <row r="2" spans="1:11" ht="48.6" customHeight="1">
      <c r="A2" s="94" t="s">
        <v>90</v>
      </c>
      <c r="B2" s="93">
        <v>42887</v>
      </c>
      <c r="C2" s="93">
        <v>43221</v>
      </c>
      <c r="D2" s="93">
        <v>43252</v>
      </c>
      <c r="E2" s="93">
        <v>42887</v>
      </c>
      <c r="F2" s="93">
        <v>43221</v>
      </c>
      <c r="G2" s="93">
        <v>43252</v>
      </c>
      <c r="H2" s="13" t="s">
        <v>334</v>
      </c>
      <c r="I2" s="92" t="s">
        <v>335</v>
      </c>
      <c r="J2" s="2" t="s">
        <v>336</v>
      </c>
      <c r="K2" s="161" t="s">
        <v>337</v>
      </c>
    </row>
    <row r="3" spans="1:11">
      <c r="A3" s="78" t="s">
        <v>2</v>
      </c>
      <c r="B3" s="108">
        <v>88.593110562792702</v>
      </c>
      <c r="C3" s="108">
        <v>97.640183813535359</v>
      </c>
      <c r="D3" s="108">
        <v>101.32247371398303</v>
      </c>
      <c r="E3" s="108"/>
      <c r="F3" s="108"/>
      <c r="G3" s="108"/>
      <c r="H3" s="90">
        <f>(D3-B3)/B3</f>
        <v>0.14368344299377608</v>
      </c>
      <c r="I3" s="79">
        <f>D3-B3</f>
        <v>12.729363151190327</v>
      </c>
      <c r="J3" s="79">
        <f>D3-C3</f>
        <v>3.682289900447671</v>
      </c>
      <c r="K3" s="79">
        <f>G3-F3</f>
        <v>0</v>
      </c>
    </row>
    <row r="4" spans="1:11">
      <c r="A4" s="78" t="s">
        <v>3</v>
      </c>
      <c r="B4" s="108">
        <v>118.20807327810532</v>
      </c>
      <c r="C4" s="108">
        <v>211.35331175452981</v>
      </c>
      <c r="D4" s="108">
        <v>139.9725617827159</v>
      </c>
      <c r="E4" s="108"/>
      <c r="F4" s="108"/>
      <c r="G4" s="108"/>
      <c r="H4" s="90">
        <f t="shared" ref="H4:H67" si="0">(D4-B4)/B4</f>
        <v>0.18412015271922916</v>
      </c>
      <c r="I4" s="79">
        <f t="shared" ref="I4:I67" si="1">D4-B4</f>
        <v>21.764488504610583</v>
      </c>
      <c r="J4" s="79">
        <f t="shared" ref="J4:J67" si="2">D4-C4</f>
        <v>-71.380749971813913</v>
      </c>
      <c r="K4" s="79">
        <f t="shared" ref="K4:K67" si="3">G4-F4</f>
        <v>0</v>
      </c>
    </row>
    <row r="5" spans="1:11">
      <c r="A5" s="78" t="s">
        <v>4</v>
      </c>
      <c r="B5" s="108">
        <v>96.475729873249094</v>
      </c>
      <c r="C5" s="108">
        <v>110.26806896360793</v>
      </c>
      <c r="D5" s="108">
        <v>111.98780594935596</v>
      </c>
      <c r="E5" s="108"/>
      <c r="F5" s="108"/>
      <c r="G5" s="108"/>
      <c r="H5" s="90">
        <f t="shared" si="0"/>
        <v>0.1607873409870732</v>
      </c>
      <c r="I5" s="79">
        <f t="shared" si="1"/>
        <v>15.512076076106865</v>
      </c>
      <c r="J5" s="79">
        <f t="shared" si="2"/>
        <v>1.7197369857480282</v>
      </c>
      <c r="K5" s="79">
        <f t="shared" si="3"/>
        <v>0</v>
      </c>
    </row>
    <row r="6" spans="1:11">
      <c r="A6" s="78" t="s">
        <v>5</v>
      </c>
      <c r="B6" s="108">
        <v>156.73755550396882</v>
      </c>
      <c r="C6" s="108">
        <v>174.26415892326182</v>
      </c>
      <c r="D6" s="108">
        <v>161.56221091360956</v>
      </c>
      <c r="E6" s="108"/>
      <c r="F6" s="108"/>
      <c r="G6" s="108"/>
      <c r="H6" s="90">
        <f t="shared" si="0"/>
        <v>3.0781744643954036E-2</v>
      </c>
      <c r="I6" s="79">
        <f t="shared" si="1"/>
        <v>4.8246554096407408</v>
      </c>
      <c r="J6" s="79">
        <f t="shared" si="2"/>
        <v>-12.701948009652256</v>
      </c>
      <c r="K6" s="79">
        <f t="shared" si="3"/>
        <v>0</v>
      </c>
    </row>
    <row r="7" spans="1:11">
      <c r="A7" s="78" t="s">
        <v>6</v>
      </c>
      <c r="B7" s="108">
        <v>245.95100780796284</v>
      </c>
      <c r="C7" s="108">
        <v>261.66387116341139</v>
      </c>
      <c r="D7" s="108">
        <v>273.45161477855123</v>
      </c>
      <c r="E7" s="108"/>
      <c r="F7" s="108"/>
      <c r="G7" s="108"/>
      <c r="H7" s="90">
        <f t="shared" si="0"/>
        <v>0.11181335346290068</v>
      </c>
      <c r="I7" s="79">
        <f t="shared" si="1"/>
        <v>27.500606970588393</v>
      </c>
      <c r="J7" s="79">
        <f t="shared" si="2"/>
        <v>11.787743615139846</v>
      </c>
      <c r="K7" s="79">
        <f t="shared" si="3"/>
        <v>0</v>
      </c>
    </row>
    <row r="8" spans="1:11">
      <c r="A8" s="78" t="s">
        <v>7</v>
      </c>
      <c r="B8" s="108">
        <v>119.85865060449557</v>
      </c>
      <c r="C8" s="108">
        <v>139.52774916858999</v>
      </c>
      <c r="D8" s="108">
        <v>140.5980734066832</v>
      </c>
      <c r="E8" s="108"/>
      <c r="F8" s="108"/>
      <c r="G8" s="108"/>
      <c r="H8" s="90">
        <f t="shared" si="0"/>
        <v>0.17303234015726315</v>
      </c>
      <c r="I8" s="79">
        <f t="shared" si="1"/>
        <v>20.739422802187633</v>
      </c>
      <c r="J8" s="79">
        <f t="shared" si="2"/>
        <v>1.0703242380932068</v>
      </c>
      <c r="K8" s="79">
        <f t="shared" si="3"/>
        <v>0</v>
      </c>
    </row>
    <row r="9" spans="1:11">
      <c r="A9" s="78" t="s">
        <v>302</v>
      </c>
      <c r="B9" s="108">
        <v>93.579567917305113</v>
      </c>
      <c r="C9" s="108">
        <v>112.19500171605858</v>
      </c>
      <c r="D9" s="108">
        <v>108.38927916194028</v>
      </c>
      <c r="E9" s="108"/>
      <c r="F9" s="108"/>
      <c r="G9" s="108"/>
      <c r="H9" s="90">
        <f t="shared" si="0"/>
        <v>0.15825795709724041</v>
      </c>
      <c r="I9" s="79">
        <f t="shared" si="1"/>
        <v>14.809711244635167</v>
      </c>
      <c r="J9" s="79">
        <f t="shared" si="2"/>
        <v>-3.8057225541183044</v>
      </c>
      <c r="K9" s="79">
        <f t="shared" si="3"/>
        <v>0</v>
      </c>
    </row>
    <row r="10" spans="1:11">
      <c r="A10" s="78" t="s">
        <v>8</v>
      </c>
      <c r="B10" s="108">
        <v>145.57693727171824</v>
      </c>
      <c r="C10" s="108">
        <v>159.06736552855301</v>
      </c>
      <c r="D10" s="108">
        <v>160.88756432458308</v>
      </c>
      <c r="E10" s="108"/>
      <c r="F10" s="108"/>
      <c r="G10" s="108"/>
      <c r="H10" s="90">
        <f t="shared" si="0"/>
        <v>0.10517206461273242</v>
      </c>
      <c r="I10" s="79">
        <f t="shared" si="1"/>
        <v>15.310627052864845</v>
      </c>
      <c r="J10" s="79">
        <f t="shared" si="2"/>
        <v>1.8201987960300698</v>
      </c>
      <c r="K10" s="79">
        <f t="shared" si="3"/>
        <v>0</v>
      </c>
    </row>
    <row r="11" spans="1:11">
      <c r="A11" s="78" t="s">
        <v>9</v>
      </c>
      <c r="B11" s="108">
        <v>90.100512926478231</v>
      </c>
      <c r="C11" s="108">
        <v>97.719566270865386</v>
      </c>
      <c r="D11" s="108">
        <v>102.50006805363209</v>
      </c>
      <c r="E11" s="108"/>
      <c r="F11" s="108"/>
      <c r="G11" s="108"/>
      <c r="H11" s="90">
        <f t="shared" si="0"/>
        <v>0.13761914027361713</v>
      </c>
      <c r="I11" s="79">
        <f t="shared" si="1"/>
        <v>12.39955512715386</v>
      </c>
      <c r="J11" s="79">
        <f t="shared" si="2"/>
        <v>4.7805017827667058</v>
      </c>
      <c r="K11" s="79">
        <f t="shared" si="3"/>
        <v>0</v>
      </c>
    </row>
    <row r="12" spans="1:11">
      <c r="A12" s="78" t="s">
        <v>10</v>
      </c>
      <c r="B12" s="108">
        <v>133.67411012522587</v>
      </c>
      <c r="C12" s="108">
        <v>140.18641907079282</v>
      </c>
      <c r="D12" s="108">
        <v>155.67458285148567</v>
      </c>
      <c r="E12" s="108"/>
      <c r="F12" s="108"/>
      <c r="G12" s="108"/>
      <c r="H12" s="90">
        <f t="shared" si="0"/>
        <v>0.16458290020146582</v>
      </c>
      <c r="I12" s="79">
        <f t="shared" si="1"/>
        <v>22.000472726259801</v>
      </c>
      <c r="J12" s="79">
        <f t="shared" si="2"/>
        <v>15.488163780692844</v>
      </c>
      <c r="K12" s="79">
        <f t="shared" si="3"/>
        <v>0</v>
      </c>
    </row>
    <row r="13" spans="1:11">
      <c r="A13" s="78" t="s">
        <v>11</v>
      </c>
      <c r="B13" s="108">
        <v>208.11725304655721</v>
      </c>
      <c r="C13" s="108">
        <v>201.0401162672452</v>
      </c>
      <c r="D13" s="108">
        <v>218.64807307632543</v>
      </c>
      <c r="E13" s="108"/>
      <c r="F13" s="108"/>
      <c r="G13" s="108"/>
      <c r="H13" s="90">
        <f t="shared" si="0"/>
        <v>5.0600418156645607E-2</v>
      </c>
      <c r="I13" s="79">
        <f t="shared" si="1"/>
        <v>10.530820029768222</v>
      </c>
      <c r="J13" s="79">
        <f t="shared" si="2"/>
        <v>17.607956809080235</v>
      </c>
      <c r="K13" s="79">
        <f t="shared" si="3"/>
        <v>0</v>
      </c>
    </row>
    <row r="14" spans="1:11">
      <c r="A14" s="78" t="s">
        <v>12</v>
      </c>
      <c r="B14" s="108">
        <v>82.988042426010452</v>
      </c>
      <c r="C14" s="108">
        <v>96.243406546153125</v>
      </c>
      <c r="D14" s="108">
        <v>96.195507191042452</v>
      </c>
      <c r="E14" s="108"/>
      <c r="F14" s="108"/>
      <c r="G14" s="108"/>
      <c r="H14" s="90">
        <f t="shared" si="0"/>
        <v>0.15914900965169004</v>
      </c>
      <c r="I14" s="79">
        <f t="shared" si="1"/>
        <v>13.207464765032</v>
      </c>
      <c r="J14" s="79">
        <f t="shared" si="2"/>
        <v>-4.7899355110672559E-2</v>
      </c>
      <c r="K14" s="79">
        <f t="shared" si="3"/>
        <v>0</v>
      </c>
    </row>
    <row r="15" spans="1:11">
      <c r="A15" s="78" t="s">
        <v>13</v>
      </c>
      <c r="B15" s="108">
        <v>70.681404810770857</v>
      </c>
      <c r="C15" s="108">
        <v>81.297088857857204</v>
      </c>
      <c r="D15" s="108">
        <v>81.4591528983144</v>
      </c>
      <c r="E15" s="108"/>
      <c r="F15" s="108"/>
      <c r="G15" s="108"/>
      <c r="H15" s="90">
        <f t="shared" si="0"/>
        <v>0.15248350137349229</v>
      </c>
      <c r="I15" s="79">
        <f t="shared" si="1"/>
        <v>10.777748087543543</v>
      </c>
      <c r="J15" s="79">
        <f t="shared" si="2"/>
        <v>0.1620640404571958</v>
      </c>
      <c r="K15" s="79">
        <f t="shared" si="3"/>
        <v>0</v>
      </c>
    </row>
    <row r="16" spans="1:11">
      <c r="A16" s="78" t="s">
        <v>14</v>
      </c>
      <c r="B16" s="108">
        <v>68.956613965010277</v>
      </c>
      <c r="C16" s="108">
        <v>79.195447613466712</v>
      </c>
      <c r="D16" s="108">
        <v>79.855708126864258</v>
      </c>
      <c r="E16" s="108"/>
      <c r="F16" s="108"/>
      <c r="G16" s="108"/>
      <c r="H16" s="90">
        <f t="shared" si="0"/>
        <v>0.15805727014647733</v>
      </c>
      <c r="I16" s="79">
        <f t="shared" si="1"/>
        <v>10.899094161853981</v>
      </c>
      <c r="J16" s="79">
        <f t="shared" si="2"/>
        <v>0.66026051339754588</v>
      </c>
      <c r="K16" s="79">
        <f t="shared" si="3"/>
        <v>0</v>
      </c>
    </row>
    <row r="17" spans="1:11">
      <c r="A17" s="78" t="s">
        <v>263</v>
      </c>
      <c r="B17" s="108">
        <v>80.645700101135034</v>
      </c>
      <c r="C17" s="108">
        <v>90.855271409745271</v>
      </c>
      <c r="D17" s="108">
        <v>93.126190053250369</v>
      </c>
      <c r="E17" s="108"/>
      <c r="F17" s="108"/>
      <c r="G17" s="108"/>
      <c r="H17" s="90">
        <f t="shared" si="0"/>
        <v>0.15475704143511651</v>
      </c>
      <c r="I17" s="79">
        <f t="shared" si="1"/>
        <v>12.480489952115335</v>
      </c>
      <c r="J17" s="79">
        <f t="shared" si="2"/>
        <v>2.2709186435050981</v>
      </c>
      <c r="K17" s="79">
        <f t="shared" si="3"/>
        <v>0</v>
      </c>
    </row>
    <row r="18" spans="1:11">
      <c r="A18" s="78" t="s">
        <v>16</v>
      </c>
      <c r="B18" s="108">
        <v>108.19863145812116</v>
      </c>
      <c r="C18" s="108">
        <v>114.14060716231573</v>
      </c>
      <c r="D18" s="108">
        <v>125.56918393867541</v>
      </c>
      <c r="E18" s="108"/>
      <c r="F18" s="108"/>
      <c r="G18" s="108"/>
      <c r="H18" s="90">
        <f t="shared" si="0"/>
        <v>0.16054318105934284</v>
      </c>
      <c r="I18" s="79">
        <f t="shared" si="1"/>
        <v>17.370552480554252</v>
      </c>
      <c r="J18" s="79">
        <f t="shared" si="2"/>
        <v>11.428576776359677</v>
      </c>
      <c r="K18" s="79">
        <f t="shared" si="3"/>
        <v>0</v>
      </c>
    </row>
    <row r="19" spans="1:11">
      <c r="A19" s="78" t="s">
        <v>17</v>
      </c>
      <c r="B19" s="108">
        <v>86.948924664029178</v>
      </c>
      <c r="C19" s="108">
        <v>99.412468019226992</v>
      </c>
      <c r="D19" s="108">
        <v>100.1010776051088</v>
      </c>
      <c r="E19" s="108"/>
      <c r="F19" s="108"/>
      <c r="G19" s="108"/>
      <c r="H19" s="90">
        <f t="shared" si="0"/>
        <v>0.15126297411842143</v>
      </c>
      <c r="I19" s="79">
        <f t="shared" si="1"/>
        <v>13.152152941079621</v>
      </c>
      <c r="J19" s="79">
        <f t="shared" si="2"/>
        <v>0.68860958588180665</v>
      </c>
      <c r="K19" s="79">
        <f t="shared" si="3"/>
        <v>0</v>
      </c>
    </row>
    <row r="20" spans="1:11">
      <c r="A20" s="78" t="s">
        <v>264</v>
      </c>
      <c r="B20" s="108">
        <v>285.98684788189161</v>
      </c>
      <c r="C20" s="108">
        <v>262.48502410005625</v>
      </c>
      <c r="D20" s="108">
        <v>331.07145911502766</v>
      </c>
      <c r="E20" s="108"/>
      <c r="F20" s="108"/>
      <c r="G20" s="108"/>
      <c r="H20" s="90">
        <f t="shared" si="0"/>
        <v>0.15764575037994524</v>
      </c>
      <c r="I20" s="79">
        <f t="shared" si="1"/>
        <v>45.084611233136059</v>
      </c>
      <c r="J20" s="79">
        <f t="shared" si="2"/>
        <v>68.586435014971414</v>
      </c>
      <c r="K20" s="79">
        <f t="shared" si="3"/>
        <v>0</v>
      </c>
    </row>
    <row r="21" spans="1:11">
      <c r="A21" s="78" t="s">
        <v>19</v>
      </c>
      <c r="B21" s="108">
        <v>136.46951543933523</v>
      </c>
      <c r="C21" s="108">
        <v>140.74583793143523</v>
      </c>
      <c r="D21" s="108">
        <v>154.61399074419933</v>
      </c>
      <c r="E21" s="108"/>
      <c r="F21" s="108"/>
      <c r="G21" s="108"/>
      <c r="H21" s="90">
        <f t="shared" si="0"/>
        <v>0.13295625214504306</v>
      </c>
      <c r="I21" s="79">
        <f t="shared" si="1"/>
        <v>18.144475304864102</v>
      </c>
      <c r="J21" s="79">
        <f t="shared" si="2"/>
        <v>13.868152812764095</v>
      </c>
      <c r="K21" s="79">
        <f t="shared" si="3"/>
        <v>0</v>
      </c>
    </row>
    <row r="22" spans="1:11">
      <c r="A22" s="78" t="s">
        <v>265</v>
      </c>
      <c r="B22" s="108">
        <v>165.69632290876561</v>
      </c>
      <c r="C22" s="108">
        <v>169.18443692966778</v>
      </c>
      <c r="D22" s="108">
        <v>181.20630317612813</v>
      </c>
      <c r="E22" s="108"/>
      <c r="F22" s="108"/>
      <c r="G22" s="108"/>
      <c r="H22" s="90">
        <f t="shared" si="0"/>
        <v>9.3604854924285219E-2</v>
      </c>
      <c r="I22" s="79">
        <f t="shared" si="1"/>
        <v>15.509980267362522</v>
      </c>
      <c r="J22" s="79">
        <f t="shared" si="2"/>
        <v>12.021866246460348</v>
      </c>
      <c r="K22" s="79">
        <f t="shared" si="3"/>
        <v>0</v>
      </c>
    </row>
    <row r="23" spans="1:11">
      <c r="A23" s="78" t="s">
        <v>266</v>
      </c>
      <c r="B23" s="108">
        <v>102.71960467806244</v>
      </c>
      <c r="C23" s="108">
        <v>109.67953497349643</v>
      </c>
      <c r="D23" s="108">
        <v>119.32632520259253</v>
      </c>
      <c r="E23" s="108"/>
      <c r="F23" s="108"/>
      <c r="G23" s="108"/>
      <c r="H23" s="90">
        <f t="shared" si="0"/>
        <v>0.16167040923276396</v>
      </c>
      <c r="I23" s="79">
        <f t="shared" si="1"/>
        <v>16.60672052453009</v>
      </c>
      <c r="J23" s="79">
        <f t="shared" si="2"/>
        <v>9.6467902290960978</v>
      </c>
      <c r="K23" s="79">
        <f t="shared" si="3"/>
        <v>0</v>
      </c>
    </row>
    <row r="24" spans="1:11">
      <c r="A24" s="78" t="s">
        <v>267</v>
      </c>
      <c r="B24" s="108">
        <v>101.01322106223441</v>
      </c>
      <c r="C24" s="108">
        <v>107.41768732881273</v>
      </c>
      <c r="D24" s="108">
        <v>114.3801416896551</v>
      </c>
      <c r="E24" s="108"/>
      <c r="F24" s="108"/>
      <c r="G24" s="108"/>
      <c r="H24" s="90">
        <f t="shared" si="0"/>
        <v>0.132328426782721</v>
      </c>
      <c r="I24" s="79">
        <f t="shared" si="1"/>
        <v>13.366920627420697</v>
      </c>
      <c r="J24" s="79">
        <f t="shared" si="2"/>
        <v>6.9624543608423721</v>
      </c>
      <c r="K24" s="79">
        <f t="shared" si="3"/>
        <v>0</v>
      </c>
    </row>
    <row r="25" spans="1:11">
      <c r="A25" s="78" t="s">
        <v>23</v>
      </c>
      <c r="B25" s="108">
        <v>135.01058531172998</v>
      </c>
      <c r="C25" s="108">
        <v>151.80040690991703</v>
      </c>
      <c r="D25" s="108">
        <v>156.17899802086421</v>
      </c>
      <c r="E25" s="108"/>
      <c r="F25" s="108"/>
      <c r="G25" s="108"/>
      <c r="H25" s="90">
        <f t="shared" si="0"/>
        <v>0.15679076318540394</v>
      </c>
      <c r="I25" s="79">
        <f t="shared" si="1"/>
        <v>21.16841270913423</v>
      </c>
      <c r="J25" s="79">
        <f t="shared" si="2"/>
        <v>4.378591110947184</v>
      </c>
      <c r="K25" s="79">
        <f t="shared" si="3"/>
        <v>0</v>
      </c>
    </row>
    <row r="26" spans="1:11">
      <c r="A26" s="78" t="s">
        <v>268</v>
      </c>
      <c r="B26" s="108">
        <v>95.835135868463027</v>
      </c>
      <c r="C26" s="108">
        <v>110.21484479743968</v>
      </c>
      <c r="D26" s="108">
        <v>112.66943060757659</v>
      </c>
      <c r="E26" s="108"/>
      <c r="F26" s="108"/>
      <c r="G26" s="108"/>
      <c r="H26" s="90">
        <f t="shared" si="0"/>
        <v>0.17565890199414128</v>
      </c>
      <c r="I26" s="79">
        <f t="shared" si="1"/>
        <v>16.83429473911356</v>
      </c>
      <c r="J26" s="79">
        <f t="shared" si="2"/>
        <v>2.4545858101369049</v>
      </c>
      <c r="K26" s="79">
        <f t="shared" si="3"/>
        <v>0</v>
      </c>
    </row>
    <row r="27" spans="1:11">
      <c r="A27" s="78" t="s">
        <v>25</v>
      </c>
      <c r="B27" s="108">
        <v>125.46461352455329</v>
      </c>
      <c r="C27" s="108">
        <v>143.45195932505041</v>
      </c>
      <c r="D27" s="108">
        <v>141.30647258909443</v>
      </c>
      <c r="E27" s="108"/>
      <c r="F27" s="108"/>
      <c r="G27" s="108"/>
      <c r="H27" s="90">
        <f t="shared" si="0"/>
        <v>0.1262655550398751</v>
      </c>
      <c r="I27" s="79">
        <f t="shared" si="1"/>
        <v>15.84185906454114</v>
      </c>
      <c r="J27" s="79">
        <f t="shared" si="2"/>
        <v>-2.1454867359559842</v>
      </c>
      <c r="K27" s="79">
        <f t="shared" si="3"/>
        <v>0</v>
      </c>
    </row>
    <row r="28" spans="1:11">
      <c r="A28" s="78" t="s">
        <v>26</v>
      </c>
      <c r="B28" s="108">
        <v>113.67147577457958</v>
      </c>
      <c r="C28" s="108">
        <v>125.4378471312846</v>
      </c>
      <c r="D28" s="108">
        <v>133.50318770552474</v>
      </c>
      <c r="E28" s="108"/>
      <c r="F28" s="108"/>
      <c r="G28" s="108"/>
      <c r="H28" s="90">
        <f t="shared" si="0"/>
        <v>0.17446515755872802</v>
      </c>
      <c r="I28" s="79">
        <f t="shared" si="1"/>
        <v>19.831711930945161</v>
      </c>
      <c r="J28" s="79">
        <f t="shared" si="2"/>
        <v>8.0653405742401389</v>
      </c>
      <c r="K28" s="79">
        <f t="shared" si="3"/>
        <v>0</v>
      </c>
    </row>
    <row r="29" spans="1:11">
      <c r="A29" s="78" t="s">
        <v>27</v>
      </c>
      <c r="B29" s="108">
        <v>104.37692476505698</v>
      </c>
      <c r="C29" s="108">
        <v>118.75885517209201</v>
      </c>
      <c r="D29" s="108">
        <v>122.13574846668311</v>
      </c>
      <c r="E29" s="108"/>
      <c r="F29" s="108"/>
      <c r="G29" s="108"/>
      <c r="H29" s="90">
        <f t="shared" si="0"/>
        <v>0.17014128114618851</v>
      </c>
      <c r="I29" s="79">
        <f t="shared" si="1"/>
        <v>17.758823701626127</v>
      </c>
      <c r="J29" s="79">
        <f t="shared" si="2"/>
        <v>3.376893294591099</v>
      </c>
      <c r="K29" s="79">
        <f t="shared" si="3"/>
        <v>0</v>
      </c>
    </row>
    <row r="30" spans="1:11">
      <c r="A30" s="78" t="s">
        <v>28</v>
      </c>
      <c r="B30" s="108">
        <v>135.91469112659334</v>
      </c>
      <c r="C30" s="108">
        <v>151.35498846463733</v>
      </c>
      <c r="D30" s="108">
        <v>161.65425883545387</v>
      </c>
      <c r="E30" s="108"/>
      <c r="F30" s="108"/>
      <c r="G30" s="108"/>
      <c r="H30" s="90">
        <f t="shared" si="0"/>
        <v>0.18938032007802783</v>
      </c>
      <c r="I30" s="79">
        <f t="shared" si="1"/>
        <v>25.739567708860534</v>
      </c>
      <c r="J30" s="79">
        <f t="shared" si="2"/>
        <v>10.299270370816544</v>
      </c>
      <c r="K30" s="79">
        <f t="shared" si="3"/>
        <v>0</v>
      </c>
    </row>
    <row r="31" spans="1:11">
      <c r="A31" s="78" t="s">
        <v>29</v>
      </c>
      <c r="B31" s="108">
        <v>178.57129406587242</v>
      </c>
      <c r="C31" s="108">
        <v>181.57676506636781</v>
      </c>
      <c r="D31" s="108">
        <v>195.3538112053991</v>
      </c>
      <c r="E31" s="108"/>
      <c r="F31" s="108"/>
      <c r="G31" s="108"/>
      <c r="H31" s="90">
        <f t="shared" si="0"/>
        <v>9.398216677164159E-2</v>
      </c>
      <c r="I31" s="79">
        <f t="shared" si="1"/>
        <v>16.782517139526675</v>
      </c>
      <c r="J31" s="79">
        <f t="shared" si="2"/>
        <v>13.777046139031285</v>
      </c>
      <c r="K31" s="79">
        <f t="shared" si="3"/>
        <v>0</v>
      </c>
    </row>
    <row r="32" spans="1:11">
      <c r="A32" s="78" t="s">
        <v>30</v>
      </c>
      <c r="B32" s="108">
        <v>73.195146095583041</v>
      </c>
      <c r="C32" s="108">
        <v>84.221253391924392</v>
      </c>
      <c r="D32" s="108">
        <v>86.098784357381291</v>
      </c>
      <c r="E32" s="108"/>
      <c r="F32" s="108"/>
      <c r="G32" s="108"/>
      <c r="H32" s="90">
        <f t="shared" si="0"/>
        <v>0.17629090110630874</v>
      </c>
      <c r="I32" s="79">
        <f t="shared" si="1"/>
        <v>12.90363826179825</v>
      </c>
      <c r="J32" s="79">
        <f t="shared" si="2"/>
        <v>1.8775309654568986</v>
      </c>
      <c r="K32" s="79">
        <f t="shared" si="3"/>
        <v>0</v>
      </c>
    </row>
    <row r="33" spans="1:11">
      <c r="A33" s="78" t="s">
        <v>31</v>
      </c>
      <c r="B33" s="108">
        <v>79.447110052532366</v>
      </c>
      <c r="C33" s="108">
        <v>91.164511506641347</v>
      </c>
      <c r="D33" s="108">
        <v>91.433394184252535</v>
      </c>
      <c r="E33" s="108"/>
      <c r="F33" s="108"/>
      <c r="G33" s="108"/>
      <c r="H33" s="90">
        <f t="shared" si="0"/>
        <v>0.15087124155673562</v>
      </c>
      <c r="I33" s="79">
        <f t="shared" si="1"/>
        <v>11.986284131720168</v>
      </c>
      <c r="J33" s="79">
        <f t="shared" si="2"/>
        <v>0.26888267761118811</v>
      </c>
      <c r="K33" s="79">
        <f t="shared" si="3"/>
        <v>0</v>
      </c>
    </row>
    <row r="34" spans="1:11">
      <c r="A34" s="78" t="s">
        <v>269</v>
      </c>
      <c r="B34" s="108">
        <v>125.89713314064166</v>
      </c>
      <c r="C34" s="108">
        <v>142.30348398271019</v>
      </c>
      <c r="D34" s="108">
        <v>144.44079473906254</v>
      </c>
      <c r="E34" s="108"/>
      <c r="F34" s="108"/>
      <c r="G34" s="108"/>
      <c r="H34" s="90">
        <f t="shared" si="0"/>
        <v>0.14729216731016001</v>
      </c>
      <c r="I34" s="79">
        <f t="shared" si="1"/>
        <v>18.543661598420883</v>
      </c>
      <c r="J34" s="79">
        <f t="shared" si="2"/>
        <v>2.137310756352349</v>
      </c>
      <c r="K34" s="79">
        <f t="shared" si="3"/>
        <v>0</v>
      </c>
    </row>
    <row r="35" spans="1:11">
      <c r="A35" s="78" t="s">
        <v>270</v>
      </c>
      <c r="B35" s="108">
        <v>133.80863260909132</v>
      </c>
      <c r="C35" s="108">
        <v>139.94542954913129</v>
      </c>
      <c r="D35" s="108">
        <v>148.21713285227221</v>
      </c>
      <c r="E35" s="108"/>
      <c r="F35" s="108"/>
      <c r="G35" s="108"/>
      <c r="H35" s="90">
        <f t="shared" si="0"/>
        <v>0.10767990048350545</v>
      </c>
      <c r="I35" s="79">
        <f t="shared" si="1"/>
        <v>14.408500243180896</v>
      </c>
      <c r="J35" s="79">
        <f t="shared" si="2"/>
        <v>8.2717033031409244</v>
      </c>
      <c r="K35" s="79">
        <f t="shared" si="3"/>
        <v>0</v>
      </c>
    </row>
    <row r="36" spans="1:11">
      <c r="A36" s="78" t="s">
        <v>34</v>
      </c>
      <c r="B36" s="108">
        <v>150.96101852648857</v>
      </c>
      <c r="C36" s="108">
        <v>185.65350341448794</v>
      </c>
      <c r="D36" s="108">
        <v>171.79131913871768</v>
      </c>
      <c r="E36" s="108"/>
      <c r="F36" s="108"/>
      <c r="G36" s="108"/>
      <c r="H36" s="90">
        <f t="shared" si="0"/>
        <v>0.13798463216233595</v>
      </c>
      <c r="I36" s="79">
        <f t="shared" si="1"/>
        <v>20.830300612229109</v>
      </c>
      <c r="J36" s="79">
        <f t="shared" si="2"/>
        <v>-13.862184275770261</v>
      </c>
      <c r="K36" s="79">
        <f t="shared" si="3"/>
        <v>0</v>
      </c>
    </row>
    <row r="37" spans="1:11">
      <c r="A37" s="78" t="s">
        <v>35</v>
      </c>
      <c r="B37" s="108">
        <v>131.0607606453294</v>
      </c>
      <c r="C37" s="108">
        <v>144.31646609289965</v>
      </c>
      <c r="D37" s="108">
        <v>152.96653139099666</v>
      </c>
      <c r="E37" s="108"/>
      <c r="F37" s="108"/>
      <c r="G37" s="108"/>
      <c r="H37" s="90">
        <f t="shared" si="0"/>
        <v>0.16714209987646614</v>
      </c>
      <c r="I37" s="79">
        <f t="shared" si="1"/>
        <v>21.905770745667269</v>
      </c>
      <c r="J37" s="79">
        <f t="shared" si="2"/>
        <v>8.6500652980970187</v>
      </c>
      <c r="K37" s="79">
        <f t="shared" si="3"/>
        <v>0</v>
      </c>
    </row>
    <row r="38" spans="1:11">
      <c r="A38" s="78" t="s">
        <v>36</v>
      </c>
      <c r="B38" s="108">
        <v>107.96274592210069</v>
      </c>
      <c r="C38" s="108">
        <v>130.37199756606324</v>
      </c>
      <c r="D38" s="108">
        <v>127.32970368121832</v>
      </c>
      <c r="E38" s="108"/>
      <c r="F38" s="108"/>
      <c r="G38" s="108"/>
      <c r="H38" s="90">
        <f t="shared" si="0"/>
        <v>0.17938556113690954</v>
      </c>
      <c r="I38" s="79">
        <f t="shared" si="1"/>
        <v>19.366957759117625</v>
      </c>
      <c r="J38" s="79">
        <f t="shared" si="2"/>
        <v>-3.0422938848449235</v>
      </c>
      <c r="K38" s="79">
        <f t="shared" si="3"/>
        <v>0</v>
      </c>
    </row>
    <row r="39" spans="1:11">
      <c r="A39" s="78" t="s">
        <v>37</v>
      </c>
      <c r="B39" s="108">
        <v>112.36211605647284</v>
      </c>
      <c r="C39" s="108">
        <v>122.03570047029211</v>
      </c>
      <c r="D39" s="108">
        <v>121.92702652650652</v>
      </c>
      <c r="E39" s="108"/>
      <c r="F39" s="108"/>
      <c r="G39" s="108"/>
      <c r="H39" s="90">
        <f t="shared" si="0"/>
        <v>8.5125759515123287E-2</v>
      </c>
      <c r="I39" s="79">
        <f t="shared" si="1"/>
        <v>9.5649104700336807</v>
      </c>
      <c r="J39" s="79">
        <f t="shared" si="2"/>
        <v>-0.1086739437855897</v>
      </c>
      <c r="K39" s="79">
        <f t="shared" si="3"/>
        <v>0</v>
      </c>
    </row>
    <row r="40" spans="1:11">
      <c r="A40" s="78" t="s">
        <v>38</v>
      </c>
      <c r="B40" s="108">
        <v>70.813059628228643</v>
      </c>
      <c r="C40" s="108">
        <v>79.492568536130335</v>
      </c>
      <c r="D40" s="108">
        <v>80.964205218841599</v>
      </c>
      <c r="E40" s="108"/>
      <c r="F40" s="108"/>
      <c r="G40" s="108"/>
      <c r="H40" s="90">
        <f t="shared" si="0"/>
        <v>0.14335132027774072</v>
      </c>
      <c r="I40" s="79">
        <f t="shared" si="1"/>
        <v>10.151145590612956</v>
      </c>
      <c r="J40" s="79">
        <f t="shared" si="2"/>
        <v>1.4716366827112637</v>
      </c>
      <c r="K40" s="79">
        <f t="shared" si="3"/>
        <v>0</v>
      </c>
    </row>
    <row r="41" spans="1:11">
      <c r="A41" s="78" t="s">
        <v>39</v>
      </c>
      <c r="B41" s="108">
        <v>111.44771896167616</v>
      </c>
      <c r="C41" s="108">
        <v>132.41094547628151</v>
      </c>
      <c r="D41" s="108">
        <v>126.83729904825414</v>
      </c>
      <c r="E41" s="108"/>
      <c r="F41" s="108"/>
      <c r="G41" s="108"/>
      <c r="H41" s="90">
        <f t="shared" si="0"/>
        <v>0.13808788757596768</v>
      </c>
      <c r="I41" s="79">
        <f t="shared" si="1"/>
        <v>15.389580086577979</v>
      </c>
      <c r="J41" s="79">
        <f t="shared" si="2"/>
        <v>-5.5736464280273736</v>
      </c>
      <c r="K41" s="79">
        <f t="shared" si="3"/>
        <v>0</v>
      </c>
    </row>
    <row r="42" spans="1:11">
      <c r="A42" s="78" t="s">
        <v>40</v>
      </c>
      <c r="B42" s="108">
        <v>78.422458208774927</v>
      </c>
      <c r="C42" s="108">
        <v>89.943969263667782</v>
      </c>
      <c r="D42" s="108">
        <v>89.540441010848838</v>
      </c>
      <c r="E42" s="108"/>
      <c r="F42" s="108"/>
      <c r="G42" s="108"/>
      <c r="H42" s="90">
        <f t="shared" si="0"/>
        <v>0.14177039404293865</v>
      </c>
      <c r="I42" s="79">
        <f t="shared" si="1"/>
        <v>11.117982802073911</v>
      </c>
      <c r="J42" s="79">
        <f t="shared" si="2"/>
        <v>-0.40352825281894411</v>
      </c>
      <c r="K42" s="79">
        <f t="shared" si="3"/>
        <v>0</v>
      </c>
    </row>
    <row r="43" spans="1:11">
      <c r="A43" s="78" t="s">
        <v>271</v>
      </c>
      <c r="B43" s="108">
        <v>89.390702676021519</v>
      </c>
      <c r="C43" s="108">
        <v>100.81975165394289</v>
      </c>
      <c r="D43" s="108">
        <v>99.640826071431462</v>
      </c>
      <c r="E43" s="108"/>
      <c r="F43" s="108"/>
      <c r="G43" s="108"/>
      <c r="H43" s="90">
        <f t="shared" si="0"/>
        <v>0.11466654907680318</v>
      </c>
      <c r="I43" s="79">
        <f t="shared" si="1"/>
        <v>10.250123395409943</v>
      </c>
      <c r="J43" s="79">
        <f t="shared" si="2"/>
        <v>-1.1789255825114253</v>
      </c>
      <c r="K43" s="79">
        <f t="shared" si="3"/>
        <v>0</v>
      </c>
    </row>
    <row r="44" spans="1:11">
      <c r="A44" s="78" t="s">
        <v>42</v>
      </c>
      <c r="B44" s="108">
        <v>94.233517851606166</v>
      </c>
      <c r="C44" s="108">
        <v>107.37542666405139</v>
      </c>
      <c r="D44" s="108">
        <v>108.01789329211815</v>
      </c>
      <c r="E44" s="108"/>
      <c r="F44" s="108"/>
      <c r="G44" s="108"/>
      <c r="H44" s="90">
        <f t="shared" si="0"/>
        <v>0.14627890112538158</v>
      </c>
      <c r="I44" s="79">
        <f t="shared" si="1"/>
        <v>13.78437544051198</v>
      </c>
      <c r="J44" s="79">
        <f t="shared" si="2"/>
        <v>0.64246662806675658</v>
      </c>
      <c r="K44" s="79">
        <f t="shared" si="3"/>
        <v>0</v>
      </c>
    </row>
    <row r="45" spans="1:11">
      <c r="A45" s="78" t="s">
        <v>272</v>
      </c>
      <c r="B45" s="108">
        <v>78.265828597738349</v>
      </c>
      <c r="C45" s="108">
        <v>88.192571384901868</v>
      </c>
      <c r="D45" s="108">
        <v>90.183842538184535</v>
      </c>
      <c r="E45" s="108"/>
      <c r="F45" s="108"/>
      <c r="G45" s="108"/>
      <c r="H45" s="90">
        <f t="shared" si="0"/>
        <v>0.15227608464609779</v>
      </c>
      <c r="I45" s="79">
        <f t="shared" si="1"/>
        <v>11.918013940446187</v>
      </c>
      <c r="J45" s="79">
        <f t="shared" si="2"/>
        <v>1.9912711532826677</v>
      </c>
      <c r="K45" s="79">
        <f t="shared" si="3"/>
        <v>0</v>
      </c>
    </row>
    <row r="46" spans="1:11">
      <c r="A46" s="78" t="s">
        <v>273</v>
      </c>
      <c r="B46" s="108">
        <v>80.823737283952113</v>
      </c>
      <c r="C46" s="108">
        <v>89.116674672489083</v>
      </c>
      <c r="D46" s="108">
        <v>90.681171050801979</v>
      </c>
      <c r="E46" s="108"/>
      <c r="F46" s="108"/>
      <c r="G46" s="108"/>
      <c r="H46" s="90">
        <f t="shared" si="0"/>
        <v>0.12196211284091536</v>
      </c>
      <c r="I46" s="79">
        <f t="shared" si="1"/>
        <v>9.8574337668498657</v>
      </c>
      <c r="J46" s="79">
        <f t="shared" si="2"/>
        <v>1.5644963783128958</v>
      </c>
      <c r="K46" s="79">
        <f t="shared" si="3"/>
        <v>0</v>
      </c>
    </row>
    <row r="47" spans="1:11">
      <c r="A47" s="78" t="s">
        <v>45</v>
      </c>
      <c r="B47" s="108">
        <v>155.67606874623471</v>
      </c>
      <c r="C47" s="108">
        <v>181.12113855729029</v>
      </c>
      <c r="D47" s="108">
        <v>181.14649353085395</v>
      </c>
      <c r="E47" s="108"/>
      <c r="F47" s="108"/>
      <c r="G47" s="108"/>
      <c r="H47" s="90">
        <f t="shared" si="0"/>
        <v>0.1636116905427398</v>
      </c>
      <c r="I47" s="79">
        <f t="shared" si="1"/>
        <v>25.47042478461924</v>
      </c>
      <c r="J47" s="79">
        <f t="shared" si="2"/>
        <v>2.5354973563651129E-2</v>
      </c>
      <c r="K47" s="79">
        <f t="shared" si="3"/>
        <v>0</v>
      </c>
    </row>
    <row r="48" spans="1:11">
      <c r="A48" s="78" t="s">
        <v>46</v>
      </c>
      <c r="B48" s="108">
        <v>311.18176379742943</v>
      </c>
      <c r="C48" s="108">
        <v>293.99129869064353</v>
      </c>
      <c r="D48" s="108">
        <v>362.35744536314638</v>
      </c>
      <c r="E48" s="108"/>
      <c r="F48" s="108"/>
      <c r="G48" s="108"/>
      <c r="H48" s="90">
        <f t="shared" si="0"/>
        <v>0.16445591457933534</v>
      </c>
      <c r="I48" s="79">
        <f t="shared" si="1"/>
        <v>51.175681565716957</v>
      </c>
      <c r="J48" s="79">
        <f t="shared" si="2"/>
        <v>68.36614667250285</v>
      </c>
      <c r="K48" s="79">
        <f t="shared" si="3"/>
        <v>0</v>
      </c>
    </row>
    <row r="49" spans="1:11">
      <c r="A49" s="78" t="s">
        <v>47</v>
      </c>
      <c r="B49" s="108">
        <v>107.78661375185371</v>
      </c>
      <c r="C49" s="108">
        <v>119.90828449538235</v>
      </c>
      <c r="D49" s="108">
        <v>125.68813280812147</v>
      </c>
      <c r="E49" s="108"/>
      <c r="F49" s="108"/>
      <c r="G49" s="108"/>
      <c r="H49" s="90">
        <f t="shared" si="0"/>
        <v>0.16608295254066174</v>
      </c>
      <c r="I49" s="79">
        <f t="shared" si="1"/>
        <v>17.901519056267759</v>
      </c>
      <c r="J49" s="79">
        <f t="shared" si="2"/>
        <v>5.7798483127391194</v>
      </c>
      <c r="K49" s="79">
        <f t="shared" si="3"/>
        <v>0</v>
      </c>
    </row>
    <row r="50" spans="1:11">
      <c r="A50" s="78" t="s">
        <v>48</v>
      </c>
      <c r="B50" s="108">
        <v>95.681236957330881</v>
      </c>
      <c r="C50" s="108">
        <v>107.56004103094037</v>
      </c>
      <c r="D50" s="108">
        <v>109.04008495235944</v>
      </c>
      <c r="E50" s="108"/>
      <c r="F50" s="108"/>
      <c r="G50" s="108"/>
      <c r="H50" s="90">
        <f t="shared" si="0"/>
        <v>0.13961826184360412</v>
      </c>
      <c r="I50" s="79">
        <f t="shared" si="1"/>
        <v>13.358847995028555</v>
      </c>
      <c r="J50" s="79">
        <f t="shared" si="2"/>
        <v>1.4800439214190675</v>
      </c>
      <c r="K50" s="79">
        <f t="shared" si="3"/>
        <v>0</v>
      </c>
    </row>
    <row r="51" spans="1:11">
      <c r="A51" s="78" t="s">
        <v>49</v>
      </c>
      <c r="B51" s="108">
        <v>88.769081886713678</v>
      </c>
      <c r="C51" s="108">
        <v>98.36466612744232</v>
      </c>
      <c r="D51" s="108">
        <v>101.03996033675041</v>
      </c>
      <c r="E51" s="108"/>
      <c r="F51" s="108"/>
      <c r="G51" s="108"/>
      <c r="H51" s="90">
        <f t="shared" si="0"/>
        <v>0.13823369791856943</v>
      </c>
      <c r="I51" s="79">
        <f t="shared" si="1"/>
        <v>12.270878450036733</v>
      </c>
      <c r="J51" s="79">
        <f t="shared" si="2"/>
        <v>2.6752942093080918</v>
      </c>
      <c r="K51" s="79">
        <f t="shared" si="3"/>
        <v>0</v>
      </c>
    </row>
    <row r="52" spans="1:11">
      <c r="A52" s="78" t="s">
        <v>50</v>
      </c>
      <c r="B52" s="108">
        <v>70.297846007601706</v>
      </c>
      <c r="C52" s="108">
        <v>80.186744072099756</v>
      </c>
      <c r="D52" s="108">
        <v>81.322049052407792</v>
      </c>
      <c r="E52" s="108"/>
      <c r="F52" s="108"/>
      <c r="G52" s="108"/>
      <c r="H52" s="90">
        <f t="shared" si="0"/>
        <v>0.15682134902986894</v>
      </c>
      <c r="I52" s="79">
        <f t="shared" si="1"/>
        <v>11.024203044806086</v>
      </c>
      <c r="J52" s="79">
        <f t="shared" si="2"/>
        <v>1.1353049803080353</v>
      </c>
      <c r="K52" s="79">
        <f t="shared" si="3"/>
        <v>0</v>
      </c>
    </row>
    <row r="53" spans="1:11">
      <c r="A53" s="78" t="s">
        <v>51</v>
      </c>
      <c r="B53" s="108">
        <v>121.40113168297671</v>
      </c>
      <c r="C53" s="108">
        <v>132.4579849817552</v>
      </c>
      <c r="D53" s="108">
        <v>133.77481729724349</v>
      </c>
      <c r="E53" s="108"/>
      <c r="F53" s="108"/>
      <c r="G53" s="108"/>
      <c r="H53" s="90">
        <f t="shared" si="0"/>
        <v>0.10192397255883125</v>
      </c>
      <c r="I53" s="79">
        <f t="shared" si="1"/>
        <v>12.373685614266776</v>
      </c>
      <c r="J53" s="79">
        <f t="shared" si="2"/>
        <v>1.3168323154882842</v>
      </c>
      <c r="K53" s="79">
        <f t="shared" si="3"/>
        <v>0</v>
      </c>
    </row>
    <row r="54" spans="1:11">
      <c r="A54" s="78" t="s">
        <v>52</v>
      </c>
      <c r="B54" s="108">
        <v>107.28380784088522</v>
      </c>
      <c r="C54" s="108">
        <v>118.10869139657352</v>
      </c>
      <c r="D54" s="108">
        <v>114.71916659904245</v>
      </c>
      <c r="E54" s="108"/>
      <c r="F54" s="108"/>
      <c r="G54" s="108"/>
      <c r="H54" s="90">
        <f t="shared" si="0"/>
        <v>6.9305507585867634E-2</v>
      </c>
      <c r="I54" s="79">
        <f t="shared" si="1"/>
        <v>7.4353587581572356</v>
      </c>
      <c r="J54" s="79">
        <f t="shared" si="2"/>
        <v>-3.3895247975310667</v>
      </c>
      <c r="K54" s="79">
        <f t="shared" si="3"/>
        <v>0</v>
      </c>
    </row>
    <row r="55" spans="1:11">
      <c r="A55" s="78" t="s">
        <v>53</v>
      </c>
      <c r="B55" s="108">
        <v>156.41415203062118</v>
      </c>
      <c r="C55" s="108">
        <v>168.18886737997505</v>
      </c>
      <c r="D55" s="108">
        <v>172.78925941981305</v>
      </c>
      <c r="E55" s="108"/>
      <c r="F55" s="108"/>
      <c r="G55" s="108"/>
      <c r="H55" s="90">
        <f t="shared" si="0"/>
        <v>0.10469070206630737</v>
      </c>
      <c r="I55" s="79">
        <f t="shared" si="1"/>
        <v>16.375107389191868</v>
      </c>
      <c r="J55" s="79">
        <f t="shared" si="2"/>
        <v>4.6003920398379989</v>
      </c>
      <c r="K55" s="79">
        <f t="shared" si="3"/>
        <v>0</v>
      </c>
    </row>
    <row r="56" spans="1:11">
      <c r="A56" s="78" t="s">
        <v>54</v>
      </c>
      <c r="B56" s="108">
        <v>166.09239700426897</v>
      </c>
      <c r="C56" s="108">
        <v>180.01462072787845</v>
      </c>
      <c r="D56" s="108">
        <v>187.91108349254316</v>
      </c>
      <c r="E56" s="108"/>
      <c r="F56" s="108"/>
      <c r="G56" s="108"/>
      <c r="H56" s="90">
        <f t="shared" si="0"/>
        <v>0.13136475167923181</v>
      </c>
      <c r="I56" s="79">
        <f t="shared" si="1"/>
        <v>21.818686488274182</v>
      </c>
      <c r="J56" s="79">
        <f t="shared" si="2"/>
        <v>7.8964627646647045</v>
      </c>
      <c r="K56" s="79">
        <f t="shared" si="3"/>
        <v>0</v>
      </c>
    </row>
    <row r="57" spans="1:11">
      <c r="A57" s="78" t="s">
        <v>55</v>
      </c>
      <c r="B57" s="108">
        <v>177.58614014191886</v>
      </c>
      <c r="C57" s="108">
        <v>206.72026691201276</v>
      </c>
      <c r="D57" s="108">
        <v>210.46403861768303</v>
      </c>
      <c r="E57" s="108"/>
      <c r="F57" s="108"/>
      <c r="G57" s="108"/>
      <c r="H57" s="90">
        <f t="shared" si="0"/>
        <v>0.18513775033056989</v>
      </c>
      <c r="I57" s="79">
        <f t="shared" si="1"/>
        <v>32.877898475764169</v>
      </c>
      <c r="J57" s="79">
        <f t="shared" si="2"/>
        <v>3.7437717056702695</v>
      </c>
      <c r="K57" s="79">
        <f t="shared" si="3"/>
        <v>0</v>
      </c>
    </row>
    <row r="58" spans="1:11">
      <c r="A58" s="78" t="s">
        <v>56</v>
      </c>
      <c r="B58" s="108">
        <v>103.21590259106556</v>
      </c>
      <c r="C58" s="108">
        <v>148.0583581237432</v>
      </c>
      <c r="D58" s="108">
        <v>136.62062330169584</v>
      </c>
      <c r="E58" s="108"/>
      <c r="F58" s="108"/>
      <c r="G58" s="108"/>
      <c r="H58" s="90">
        <f t="shared" si="0"/>
        <v>0.32363928301802036</v>
      </c>
      <c r="I58" s="79">
        <f t="shared" si="1"/>
        <v>33.404720710630286</v>
      </c>
      <c r="J58" s="79">
        <f t="shared" si="2"/>
        <v>-11.437734822047361</v>
      </c>
      <c r="K58" s="79">
        <f t="shared" si="3"/>
        <v>0</v>
      </c>
    </row>
    <row r="59" spans="1:11">
      <c r="A59" s="78" t="s">
        <v>57</v>
      </c>
      <c r="B59" s="108">
        <v>212.92111945434741</v>
      </c>
      <c r="C59" s="108">
        <v>248.75960396167415</v>
      </c>
      <c r="D59" s="108">
        <v>240.98540261086475</v>
      </c>
      <c r="E59" s="108"/>
      <c r="F59" s="108"/>
      <c r="G59" s="108"/>
      <c r="H59" s="90">
        <f t="shared" si="0"/>
        <v>0.13180600979572923</v>
      </c>
      <c r="I59" s="79">
        <f t="shared" si="1"/>
        <v>28.064283156517348</v>
      </c>
      <c r="J59" s="79">
        <f t="shared" si="2"/>
        <v>-7.7742013508093919</v>
      </c>
      <c r="K59" s="79">
        <f t="shared" si="3"/>
        <v>0</v>
      </c>
    </row>
    <row r="60" spans="1:11">
      <c r="A60" s="78" t="s">
        <v>274</v>
      </c>
      <c r="B60" s="108">
        <v>150.78143633513722</v>
      </c>
      <c r="C60" s="108">
        <v>177.16053347617279</v>
      </c>
      <c r="D60" s="108">
        <v>174.28117783164066</v>
      </c>
      <c r="E60" s="108"/>
      <c r="F60" s="108"/>
      <c r="G60" s="108"/>
      <c r="H60" s="90">
        <f t="shared" si="0"/>
        <v>0.15585301524964454</v>
      </c>
      <c r="I60" s="79">
        <f t="shared" si="1"/>
        <v>23.499741496503447</v>
      </c>
      <c r="J60" s="79">
        <f t="shared" si="2"/>
        <v>-2.8793556445321258</v>
      </c>
      <c r="K60" s="79">
        <f t="shared" si="3"/>
        <v>0</v>
      </c>
    </row>
    <row r="61" spans="1:11">
      <c r="A61" s="78" t="s">
        <v>59</v>
      </c>
      <c r="B61" s="108">
        <v>121.16376926343561</v>
      </c>
      <c r="C61" s="108">
        <v>137.74050828610737</v>
      </c>
      <c r="D61" s="108">
        <v>138.51455707448946</v>
      </c>
      <c r="E61" s="108"/>
      <c r="F61" s="108"/>
      <c r="G61" s="108"/>
      <c r="H61" s="90">
        <f t="shared" si="0"/>
        <v>0.14320112288129278</v>
      </c>
      <c r="I61" s="79">
        <f t="shared" si="1"/>
        <v>17.350787811053848</v>
      </c>
      <c r="J61" s="79">
        <f t="shared" si="2"/>
        <v>0.77404878838208901</v>
      </c>
      <c r="K61" s="79">
        <f t="shared" si="3"/>
        <v>0</v>
      </c>
    </row>
    <row r="62" spans="1:11">
      <c r="A62" s="78" t="s">
        <v>60</v>
      </c>
      <c r="B62" s="108">
        <v>79.712802734092506</v>
      </c>
      <c r="C62" s="108">
        <v>89.356857683402396</v>
      </c>
      <c r="D62" s="108">
        <v>91.505286368116785</v>
      </c>
      <c r="E62" s="108"/>
      <c r="F62" s="108"/>
      <c r="G62" s="108"/>
      <c r="H62" s="90">
        <f t="shared" si="0"/>
        <v>0.14793713468289243</v>
      </c>
      <c r="I62" s="79">
        <f t="shared" si="1"/>
        <v>11.792483634024279</v>
      </c>
      <c r="J62" s="79">
        <f t="shared" si="2"/>
        <v>2.1484286847143892</v>
      </c>
      <c r="K62" s="79">
        <f t="shared" si="3"/>
        <v>0</v>
      </c>
    </row>
    <row r="63" spans="1:11">
      <c r="A63" s="78" t="s">
        <v>61</v>
      </c>
      <c r="B63" s="108">
        <v>79.298081016015757</v>
      </c>
      <c r="C63" s="108">
        <v>89.349075375515326</v>
      </c>
      <c r="D63" s="108">
        <v>90.495889201627236</v>
      </c>
      <c r="E63" s="108"/>
      <c r="F63" s="108"/>
      <c r="G63" s="108"/>
      <c r="H63" s="90">
        <f t="shared" si="0"/>
        <v>0.14121159102639405</v>
      </c>
      <c r="I63" s="79">
        <f t="shared" si="1"/>
        <v>11.197808185611478</v>
      </c>
      <c r="J63" s="79">
        <f t="shared" si="2"/>
        <v>1.1468138261119094</v>
      </c>
      <c r="K63" s="79">
        <f t="shared" si="3"/>
        <v>0</v>
      </c>
    </row>
    <row r="64" spans="1:11">
      <c r="A64" s="78" t="s">
        <v>62</v>
      </c>
      <c r="B64" s="108">
        <v>163.4144737296173</v>
      </c>
      <c r="C64" s="108">
        <v>184.69591015199836</v>
      </c>
      <c r="D64" s="108">
        <v>183.92015242323998</v>
      </c>
      <c r="E64" s="108"/>
      <c r="F64" s="108"/>
      <c r="G64" s="108"/>
      <c r="H64" s="90">
        <f t="shared" si="0"/>
        <v>0.12548263458933887</v>
      </c>
      <c r="I64" s="79">
        <f t="shared" si="1"/>
        <v>20.505678693622684</v>
      </c>
      <c r="J64" s="79">
        <f t="shared" si="2"/>
        <v>-0.77575772875837856</v>
      </c>
      <c r="K64" s="79">
        <f t="shared" si="3"/>
        <v>0</v>
      </c>
    </row>
    <row r="65" spans="1:11">
      <c r="A65" s="78" t="s">
        <v>63</v>
      </c>
      <c r="B65" s="108">
        <v>124.4576093509707</v>
      </c>
      <c r="C65" s="108">
        <v>139.61063711994848</v>
      </c>
      <c r="D65" s="108">
        <v>137.66365359908346</v>
      </c>
      <c r="E65" s="108"/>
      <c r="F65" s="108"/>
      <c r="G65" s="108"/>
      <c r="H65" s="90">
        <f t="shared" si="0"/>
        <v>0.10610877323596736</v>
      </c>
      <c r="I65" s="79">
        <f t="shared" si="1"/>
        <v>13.206044248112761</v>
      </c>
      <c r="J65" s="79">
        <f t="shared" si="2"/>
        <v>-1.9469835208650181</v>
      </c>
      <c r="K65" s="79">
        <f t="shared" si="3"/>
        <v>0</v>
      </c>
    </row>
    <row r="66" spans="1:11">
      <c r="A66" s="78" t="s">
        <v>64</v>
      </c>
      <c r="B66" s="108">
        <v>222.74317316464567</v>
      </c>
      <c r="C66" s="108">
        <v>267.48769070624184</v>
      </c>
      <c r="D66" s="108">
        <v>244.73921400141759</v>
      </c>
      <c r="E66" s="108"/>
      <c r="F66" s="108"/>
      <c r="G66" s="108"/>
      <c r="H66" s="90">
        <f t="shared" si="0"/>
        <v>9.8750684585574497E-2</v>
      </c>
      <c r="I66" s="79">
        <f t="shared" si="1"/>
        <v>21.996040836771925</v>
      </c>
      <c r="J66" s="79">
        <f t="shared" si="2"/>
        <v>-22.748476704824242</v>
      </c>
      <c r="K66" s="79">
        <f t="shared" si="3"/>
        <v>0</v>
      </c>
    </row>
    <row r="67" spans="1:11">
      <c r="A67" s="78" t="s">
        <v>65</v>
      </c>
      <c r="B67" s="108">
        <v>101.18981358678479</v>
      </c>
      <c r="C67" s="108">
        <v>115.82816207296861</v>
      </c>
      <c r="D67" s="108">
        <v>115.07036037786702</v>
      </c>
      <c r="E67" s="108"/>
      <c r="F67" s="108"/>
      <c r="G67" s="108"/>
      <c r="H67" s="90">
        <f t="shared" si="0"/>
        <v>0.13717336062861368</v>
      </c>
      <c r="I67" s="79">
        <f t="shared" si="1"/>
        <v>13.880546791082224</v>
      </c>
      <c r="J67" s="79">
        <f t="shared" si="2"/>
        <v>-0.75780169510159112</v>
      </c>
      <c r="K67" s="79">
        <f t="shared" si="3"/>
        <v>0</v>
      </c>
    </row>
    <row r="68" spans="1:11">
      <c r="A68" s="78" t="s">
        <v>66</v>
      </c>
      <c r="B68" s="108">
        <v>89.392899685348084</v>
      </c>
      <c r="C68" s="108">
        <v>103.1946219486718</v>
      </c>
      <c r="D68" s="108">
        <v>102.27444372796501</v>
      </c>
      <c r="E68" s="108"/>
      <c r="F68" s="108"/>
      <c r="G68" s="108"/>
      <c r="H68" s="90">
        <f t="shared" ref="H68:H92" si="4">(D68-B68)/B68</f>
        <v>0.14410030425188533</v>
      </c>
      <c r="I68" s="79">
        <f t="shared" ref="I68:I92" si="5">D68-B68</f>
        <v>12.881544042616923</v>
      </c>
      <c r="J68" s="79">
        <f t="shared" ref="J68:J92" si="6">D68-C68</f>
        <v>-0.9201782207067879</v>
      </c>
      <c r="K68" s="79">
        <f t="shared" ref="K68:K92" si="7">G68-F68</f>
        <v>0</v>
      </c>
    </row>
    <row r="69" spans="1:11">
      <c r="A69" s="78" t="s">
        <v>67</v>
      </c>
      <c r="B69" s="108">
        <v>92.547106939486966</v>
      </c>
      <c r="C69" s="108">
        <v>106.42015206812653</v>
      </c>
      <c r="D69" s="108">
        <v>106.95562091916446</v>
      </c>
      <c r="E69" s="108"/>
      <c r="F69" s="108"/>
      <c r="G69" s="108"/>
      <c r="H69" s="90">
        <f t="shared" si="4"/>
        <v>0.15568843215270547</v>
      </c>
      <c r="I69" s="79">
        <f t="shared" si="5"/>
        <v>14.408513979677494</v>
      </c>
      <c r="J69" s="79">
        <f t="shared" si="6"/>
        <v>0.53546885103793329</v>
      </c>
      <c r="K69" s="79">
        <f t="shared" si="7"/>
        <v>0</v>
      </c>
    </row>
    <row r="70" spans="1:11">
      <c r="A70" s="78" t="s">
        <v>68</v>
      </c>
      <c r="B70" s="108">
        <v>116.82286857190404</v>
      </c>
      <c r="C70" s="108">
        <v>121.17161181008275</v>
      </c>
      <c r="D70" s="108">
        <v>132.54904266726038</v>
      </c>
      <c r="E70" s="108"/>
      <c r="F70" s="108"/>
      <c r="G70" s="108"/>
      <c r="H70" s="90">
        <f t="shared" si="4"/>
        <v>0.13461554477817791</v>
      </c>
      <c r="I70" s="79">
        <f t="shared" si="5"/>
        <v>15.726174095356342</v>
      </c>
      <c r="J70" s="79">
        <f t="shared" si="6"/>
        <v>11.377430857177629</v>
      </c>
      <c r="K70" s="79">
        <f t="shared" si="7"/>
        <v>0</v>
      </c>
    </row>
    <row r="71" spans="1:11">
      <c r="A71" s="78" t="s">
        <v>69</v>
      </c>
      <c r="B71" s="108">
        <v>88.935720373515565</v>
      </c>
      <c r="C71" s="108">
        <v>107.07259284748417</v>
      </c>
      <c r="D71" s="108">
        <v>106.46530998497181</v>
      </c>
      <c r="E71" s="108"/>
      <c r="F71" s="108"/>
      <c r="G71" s="108"/>
      <c r="H71" s="90">
        <f t="shared" si="4"/>
        <v>0.19710403803820128</v>
      </c>
      <c r="I71" s="79">
        <f t="shared" si="5"/>
        <v>17.529589611456245</v>
      </c>
      <c r="J71" s="79">
        <f t="shared" si="6"/>
        <v>-0.60728286251236341</v>
      </c>
      <c r="K71" s="79">
        <f t="shared" si="7"/>
        <v>0</v>
      </c>
    </row>
    <row r="72" spans="1:11">
      <c r="A72" s="78" t="s">
        <v>70</v>
      </c>
      <c r="B72" s="108">
        <v>94.051255148012643</v>
      </c>
      <c r="C72" s="108">
        <v>108.60599556295062</v>
      </c>
      <c r="D72" s="108">
        <v>109.95836539353228</v>
      </c>
      <c r="E72" s="108"/>
      <c r="F72" s="108"/>
      <c r="G72" s="108"/>
      <c r="H72" s="90">
        <f t="shared" si="4"/>
        <v>0.16913235469836002</v>
      </c>
      <c r="I72" s="79">
        <f t="shared" si="5"/>
        <v>15.907110245519632</v>
      </c>
      <c r="J72" s="79">
        <f t="shared" si="6"/>
        <v>1.3523698305816509</v>
      </c>
      <c r="K72" s="79">
        <f t="shared" si="7"/>
        <v>0</v>
      </c>
    </row>
    <row r="73" spans="1:11">
      <c r="A73" s="78" t="s">
        <v>275</v>
      </c>
      <c r="B73" s="108">
        <v>88.4665581526842</v>
      </c>
      <c r="C73" s="108">
        <v>109.51766106580529</v>
      </c>
      <c r="D73" s="108">
        <v>107.10967178922132</v>
      </c>
      <c r="E73" s="108"/>
      <c r="F73" s="108"/>
      <c r="G73" s="108"/>
      <c r="H73" s="90">
        <f t="shared" si="4"/>
        <v>0.21073628301850539</v>
      </c>
      <c r="I73" s="79">
        <f t="shared" si="5"/>
        <v>18.643113636537123</v>
      </c>
      <c r="J73" s="79">
        <f t="shared" si="6"/>
        <v>-2.4079892765839617</v>
      </c>
      <c r="K73" s="79">
        <f t="shared" si="7"/>
        <v>0</v>
      </c>
    </row>
    <row r="74" spans="1:11">
      <c r="A74" s="78" t="s">
        <v>276</v>
      </c>
      <c r="B74" s="108">
        <v>78.92046298543076</v>
      </c>
      <c r="C74" s="108">
        <v>101.63597981655751</v>
      </c>
      <c r="D74" s="108">
        <v>93.661674440499738</v>
      </c>
      <c r="E74" s="108"/>
      <c r="F74" s="108"/>
      <c r="G74" s="108"/>
      <c r="H74" s="90">
        <f t="shared" si="4"/>
        <v>0.18678566872815106</v>
      </c>
      <c r="I74" s="79">
        <f t="shared" si="5"/>
        <v>14.741211455068978</v>
      </c>
      <c r="J74" s="79">
        <f t="shared" si="6"/>
        <v>-7.9743053760577709</v>
      </c>
      <c r="K74" s="79">
        <f t="shared" si="7"/>
        <v>0</v>
      </c>
    </row>
    <row r="75" spans="1:11">
      <c r="A75" s="78" t="s">
        <v>73</v>
      </c>
      <c r="B75" s="108">
        <v>120.28485961104825</v>
      </c>
      <c r="C75" s="108">
        <v>133.69849067156102</v>
      </c>
      <c r="D75" s="108">
        <v>134.32266567289668</v>
      </c>
      <c r="E75" s="108"/>
      <c r="F75" s="108"/>
      <c r="G75" s="108"/>
      <c r="H75" s="90">
        <f t="shared" si="4"/>
        <v>0.11670468010056227</v>
      </c>
      <c r="I75" s="79">
        <f t="shared" si="5"/>
        <v>14.037806061848428</v>
      </c>
      <c r="J75" s="79">
        <f t="shared" si="6"/>
        <v>0.62417500133565795</v>
      </c>
      <c r="K75" s="79">
        <f t="shared" si="7"/>
        <v>0</v>
      </c>
    </row>
    <row r="76" spans="1:11">
      <c r="A76" s="78" t="s">
        <v>74</v>
      </c>
      <c r="B76" s="108">
        <v>79.890950667929616</v>
      </c>
      <c r="C76" s="108">
        <v>117.23056281970592</v>
      </c>
      <c r="D76" s="108">
        <v>108.81418576670657</v>
      </c>
      <c r="E76" s="108"/>
      <c r="F76" s="108"/>
      <c r="G76" s="108"/>
      <c r="H76" s="90">
        <f t="shared" si="4"/>
        <v>0.3620339332172639</v>
      </c>
      <c r="I76" s="79">
        <f t="shared" si="5"/>
        <v>28.923235098776956</v>
      </c>
      <c r="J76" s="79">
        <f t="shared" si="6"/>
        <v>-8.4163770529993513</v>
      </c>
      <c r="K76" s="79">
        <f t="shared" si="7"/>
        <v>0</v>
      </c>
    </row>
    <row r="77" spans="1:11">
      <c r="A77" s="78" t="s">
        <v>75</v>
      </c>
      <c r="B77" s="108">
        <v>140.55414657772744</v>
      </c>
      <c r="C77" s="108">
        <v>111.25644207646532</v>
      </c>
      <c r="D77" s="108">
        <v>113.16264739204009</v>
      </c>
      <c r="E77" s="108"/>
      <c r="F77" s="108"/>
      <c r="G77" s="108"/>
      <c r="H77" s="90">
        <f t="shared" si="4"/>
        <v>-0.19488218492749809</v>
      </c>
      <c r="I77" s="79">
        <f t="shared" si="5"/>
        <v>-27.391499185687351</v>
      </c>
      <c r="J77" s="79">
        <f t="shared" si="6"/>
        <v>1.9062053155747662</v>
      </c>
      <c r="K77" s="79">
        <f t="shared" si="7"/>
        <v>0</v>
      </c>
    </row>
    <row r="78" spans="1:11">
      <c r="A78" s="78" t="s">
        <v>76</v>
      </c>
      <c r="B78" s="108">
        <v>101.51465879614065</v>
      </c>
      <c r="C78" s="108">
        <v>114.70456915021416</v>
      </c>
      <c r="D78" s="108">
        <v>112.6273427856856</v>
      </c>
      <c r="E78" s="108"/>
      <c r="F78" s="108"/>
      <c r="G78" s="108"/>
      <c r="H78" s="90">
        <f t="shared" si="4"/>
        <v>0.10946876166782157</v>
      </c>
      <c r="I78" s="79">
        <f t="shared" si="5"/>
        <v>11.112683989544948</v>
      </c>
      <c r="J78" s="79">
        <f t="shared" si="6"/>
        <v>-2.0772263645285562</v>
      </c>
      <c r="K78" s="79">
        <f t="shared" si="7"/>
        <v>0</v>
      </c>
    </row>
    <row r="79" spans="1:11">
      <c r="A79" s="78" t="s">
        <v>77</v>
      </c>
      <c r="B79" s="108">
        <v>101.47680459220402</v>
      </c>
      <c r="C79" s="108">
        <v>127.60285611714453</v>
      </c>
      <c r="D79" s="108">
        <v>123.96190615339921</v>
      </c>
      <c r="E79" s="108"/>
      <c r="F79" s="108"/>
      <c r="G79" s="108"/>
      <c r="H79" s="90">
        <f t="shared" si="4"/>
        <v>0.22157873074102116</v>
      </c>
      <c r="I79" s="79">
        <f t="shared" si="5"/>
        <v>22.485101561195194</v>
      </c>
      <c r="J79" s="79">
        <f t="shared" si="6"/>
        <v>-3.6409499637453138</v>
      </c>
      <c r="K79" s="79">
        <f t="shared" si="7"/>
        <v>0</v>
      </c>
    </row>
    <row r="80" spans="1:11">
      <c r="A80" s="78" t="s">
        <v>78</v>
      </c>
      <c r="B80" s="108">
        <v>94.712580454159095</v>
      </c>
      <c r="C80" s="108">
        <v>95.323077885605414</v>
      </c>
      <c r="D80" s="108">
        <v>96.837113531416804</v>
      </c>
      <c r="E80" s="108"/>
      <c r="F80" s="108"/>
      <c r="G80" s="108"/>
      <c r="H80" s="90">
        <f t="shared" si="4"/>
        <v>2.2431371493314804E-2</v>
      </c>
      <c r="I80" s="79">
        <f t="shared" si="5"/>
        <v>2.1245330772577091</v>
      </c>
      <c r="J80" s="79">
        <f t="shared" si="6"/>
        <v>1.5140356458113899</v>
      </c>
      <c r="K80" s="79">
        <f t="shared" si="7"/>
        <v>0</v>
      </c>
    </row>
    <row r="81" spans="1:11">
      <c r="A81" s="78" t="s">
        <v>79</v>
      </c>
      <c r="B81" s="108">
        <v>84.539656271758147</v>
      </c>
      <c r="C81" s="108">
        <v>122.4879714280477</v>
      </c>
      <c r="D81" s="108">
        <v>114.55884116601086</v>
      </c>
      <c r="E81" s="108"/>
      <c r="F81" s="108"/>
      <c r="G81" s="108"/>
      <c r="H81" s="90">
        <f t="shared" si="4"/>
        <v>0.35508998046732199</v>
      </c>
      <c r="I81" s="79">
        <f t="shared" si="5"/>
        <v>30.019184894252717</v>
      </c>
      <c r="J81" s="79">
        <f t="shared" si="6"/>
        <v>-7.9291302620368356</v>
      </c>
      <c r="K81" s="79">
        <f t="shared" si="7"/>
        <v>0</v>
      </c>
    </row>
    <row r="82" spans="1:11">
      <c r="A82" s="78" t="s">
        <v>80</v>
      </c>
      <c r="B82" s="108">
        <v>103.57171359726176</v>
      </c>
      <c r="C82" s="108">
        <v>138.70486747577567</v>
      </c>
      <c r="D82" s="108">
        <v>117.43738897322721</v>
      </c>
      <c r="E82" s="108"/>
      <c r="F82" s="108"/>
      <c r="G82" s="108"/>
      <c r="H82" s="90">
        <f t="shared" si="4"/>
        <v>0.13387511796784671</v>
      </c>
      <c r="I82" s="79">
        <f t="shared" si="5"/>
        <v>13.865675375965452</v>
      </c>
      <c r="J82" s="79">
        <f t="shared" si="6"/>
        <v>-21.267478502548457</v>
      </c>
      <c r="K82" s="79">
        <f t="shared" si="7"/>
        <v>0</v>
      </c>
    </row>
    <row r="83" spans="1:11">
      <c r="A83" s="78" t="s">
        <v>81</v>
      </c>
      <c r="B83" s="108">
        <v>119.38634261359566</v>
      </c>
      <c r="C83" s="108">
        <v>75.515232741999654</v>
      </c>
      <c r="D83" s="108">
        <v>73.532628518186996</v>
      </c>
      <c r="E83" s="108"/>
      <c r="F83" s="108"/>
      <c r="G83" s="108"/>
      <c r="H83" s="90">
        <f t="shared" si="4"/>
        <v>-0.38407838862957899</v>
      </c>
      <c r="I83" s="79">
        <f t="shared" si="5"/>
        <v>-45.853714095408662</v>
      </c>
      <c r="J83" s="79">
        <f t="shared" si="6"/>
        <v>-1.9826042238126576</v>
      </c>
      <c r="K83" s="79">
        <f t="shared" si="7"/>
        <v>0</v>
      </c>
    </row>
    <row r="84" spans="1:11">
      <c r="A84" s="78" t="s">
        <v>82</v>
      </c>
      <c r="B84" s="108">
        <v>65.834111479260159</v>
      </c>
      <c r="C84" s="108">
        <v>114.07219466890515</v>
      </c>
      <c r="D84" s="108">
        <v>105.04144191226233</v>
      </c>
      <c r="E84" s="108"/>
      <c r="F84" s="108"/>
      <c r="G84" s="108"/>
      <c r="H84" s="90">
        <f t="shared" si="4"/>
        <v>0.59554734699128931</v>
      </c>
      <c r="I84" s="79">
        <f t="shared" si="5"/>
        <v>39.20733043300217</v>
      </c>
      <c r="J84" s="79">
        <f t="shared" si="6"/>
        <v>-9.0307527566428263</v>
      </c>
      <c r="K84" s="79">
        <f t="shared" si="7"/>
        <v>0</v>
      </c>
    </row>
    <row r="85" spans="1:11">
      <c r="A85" s="78" t="s">
        <v>83</v>
      </c>
      <c r="B85" s="108">
        <v>91.774674243073051</v>
      </c>
      <c r="C85" s="108">
        <v>130.61823520738218</v>
      </c>
      <c r="D85" s="108">
        <v>142.63074949783609</v>
      </c>
      <c r="E85" s="108"/>
      <c r="F85" s="108"/>
      <c r="G85" s="108"/>
      <c r="H85" s="90">
        <f t="shared" si="4"/>
        <v>0.55414062402516828</v>
      </c>
      <c r="I85" s="79">
        <f t="shared" si="5"/>
        <v>50.856075254763041</v>
      </c>
      <c r="J85" s="79">
        <f t="shared" si="6"/>
        <v>12.012514290453908</v>
      </c>
      <c r="K85" s="79">
        <f t="shared" si="7"/>
        <v>0</v>
      </c>
    </row>
    <row r="86" spans="1:11">
      <c r="A86" s="78" t="s">
        <v>277</v>
      </c>
      <c r="B86" s="108">
        <v>129.98975677559963</v>
      </c>
      <c r="C86" s="108">
        <v>97.889966707061006</v>
      </c>
      <c r="D86" s="108">
        <v>97.381328903337234</v>
      </c>
      <c r="E86" s="108"/>
      <c r="F86" s="108"/>
      <c r="G86" s="108"/>
      <c r="H86" s="90">
        <f t="shared" si="4"/>
        <v>-0.25085382634074843</v>
      </c>
      <c r="I86" s="79">
        <f t="shared" si="5"/>
        <v>-32.608427872262396</v>
      </c>
      <c r="J86" s="79">
        <f t="shared" si="6"/>
        <v>-0.50863780372377221</v>
      </c>
      <c r="K86" s="79">
        <f t="shared" si="7"/>
        <v>0</v>
      </c>
    </row>
    <row r="87" spans="1:11">
      <c r="A87" s="78" t="s">
        <v>85</v>
      </c>
      <c r="B87" s="108">
        <v>85.462841995160915</v>
      </c>
      <c r="C87" s="108">
        <v>78.71607058641591</v>
      </c>
      <c r="D87" s="108">
        <v>78.748187045899073</v>
      </c>
      <c r="E87" s="108"/>
      <c r="F87" s="108"/>
      <c r="G87" s="108"/>
      <c r="H87" s="90">
        <f t="shared" si="4"/>
        <v>-7.856812144910931E-2</v>
      </c>
      <c r="I87" s="79">
        <f t="shared" si="5"/>
        <v>-6.7146549492618419</v>
      </c>
      <c r="J87" s="79">
        <f t="shared" si="6"/>
        <v>3.2116459483162885E-2</v>
      </c>
      <c r="K87" s="79">
        <f t="shared" si="7"/>
        <v>0</v>
      </c>
    </row>
    <row r="88" spans="1:11">
      <c r="A88" s="78" t="s">
        <v>86</v>
      </c>
      <c r="B88" s="108">
        <v>69.062746985604974</v>
      </c>
      <c r="C88" s="108">
        <v>71.759777021323188</v>
      </c>
      <c r="D88" s="108">
        <v>71.818207374290907</v>
      </c>
      <c r="E88" s="108"/>
      <c r="F88" s="108"/>
      <c r="G88" s="108"/>
      <c r="H88" s="90">
        <f t="shared" si="4"/>
        <v>3.9897926291004096E-2</v>
      </c>
      <c r="I88" s="79">
        <f t="shared" si="5"/>
        <v>2.7554603886859326</v>
      </c>
      <c r="J88" s="79">
        <f t="shared" si="6"/>
        <v>5.8430352967718591E-2</v>
      </c>
      <c r="K88" s="79">
        <f t="shared" si="7"/>
        <v>0</v>
      </c>
    </row>
    <row r="89" spans="1:11">
      <c r="A89" s="78" t="s">
        <v>87</v>
      </c>
      <c r="B89" s="108">
        <v>62.620092564824702</v>
      </c>
      <c r="C89" s="108">
        <v>75.014426645985992</v>
      </c>
      <c r="D89" s="108">
        <v>76.732291161738573</v>
      </c>
      <c r="E89" s="108"/>
      <c r="F89" s="108"/>
      <c r="G89" s="108"/>
      <c r="H89" s="90">
        <f t="shared" si="4"/>
        <v>0.22536214845586242</v>
      </c>
      <c r="I89" s="79">
        <f t="shared" si="5"/>
        <v>14.112198596913871</v>
      </c>
      <c r="J89" s="79">
        <f t="shared" si="6"/>
        <v>1.7178645157525807</v>
      </c>
      <c r="K89" s="79">
        <f t="shared" si="7"/>
        <v>0</v>
      </c>
    </row>
    <row r="90" spans="1:11">
      <c r="A90" s="174" t="s">
        <v>278</v>
      </c>
      <c r="B90" s="108">
        <v>66.767019906160641</v>
      </c>
      <c r="C90" s="108">
        <v>198.26204799921715</v>
      </c>
      <c r="D90" s="108">
        <v>207.3650582063695</v>
      </c>
      <c r="E90" s="108"/>
      <c r="F90" s="108"/>
      <c r="G90" s="108"/>
      <c r="H90" s="90">
        <f t="shared" si="4"/>
        <v>2.1058007156499698</v>
      </c>
      <c r="I90" s="79">
        <f t="shared" si="5"/>
        <v>140.59803830020886</v>
      </c>
      <c r="J90" s="79">
        <f t="shared" si="6"/>
        <v>9.1030102071523515</v>
      </c>
      <c r="K90" s="79">
        <f t="shared" si="7"/>
        <v>0</v>
      </c>
    </row>
    <row r="91" spans="1:11" s="157" customFormat="1">
      <c r="A91" s="99" t="s">
        <v>285</v>
      </c>
      <c r="B91" s="108"/>
      <c r="C91" s="108">
        <v>68.56</v>
      </c>
      <c r="D91" s="108">
        <v>68.64</v>
      </c>
      <c r="E91" s="108"/>
      <c r="F91" s="108"/>
      <c r="G91" s="108"/>
      <c r="H91" s="90"/>
      <c r="I91" s="79">
        <f t="shared" si="5"/>
        <v>68.64</v>
      </c>
      <c r="J91" s="79"/>
      <c r="K91" s="79"/>
    </row>
    <row r="92" spans="1:11" s="116" customFormat="1">
      <c r="A92" s="78" t="s">
        <v>173</v>
      </c>
      <c r="B92" s="117">
        <v>95.332060056623945</v>
      </c>
      <c r="C92" s="164">
        <v>108.16620355122267</v>
      </c>
      <c r="D92" s="164">
        <v>109.58138492831193</v>
      </c>
      <c r="E92" s="164"/>
      <c r="F92" s="164"/>
      <c r="G92" s="164"/>
      <c r="H92" s="114">
        <f t="shared" si="4"/>
        <v>0.14947043904458146</v>
      </c>
      <c r="I92" s="79">
        <f t="shared" si="5"/>
        <v>14.249324871687989</v>
      </c>
      <c r="J92" s="115">
        <f t="shared" si="6"/>
        <v>1.4151813770892687</v>
      </c>
      <c r="K92" s="79">
        <f t="shared" si="7"/>
        <v>0</v>
      </c>
    </row>
    <row r="93" spans="1:11">
      <c r="D93" s="144" t="s">
        <v>284</v>
      </c>
    </row>
    <row r="94" spans="1:11">
      <c r="F94" s="168"/>
      <c r="G94" s="168"/>
    </row>
    <row r="95" spans="1:11">
      <c r="B95" s="147"/>
      <c r="C95" s="143"/>
      <c r="D95" s="145"/>
      <c r="E95" s="147"/>
      <c r="F95" s="147"/>
      <c r="G95" s="147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7"/>
  <sheetViews>
    <sheetView topLeftCell="I1" zoomScale="80" zoomScaleNormal="80" workbookViewId="0">
      <selection activeCell="N11" sqref="N11"/>
    </sheetView>
  </sheetViews>
  <sheetFormatPr defaultRowHeight="15"/>
  <cols>
    <col min="1" max="1" width="16.140625" customWidth="1"/>
    <col min="2" max="2" width="9.140625" style="149"/>
    <col min="3" max="3" width="9.140625" style="148"/>
    <col min="4" max="4" width="15.140625" style="149" customWidth="1"/>
    <col min="5" max="6" width="8.7109375" style="157"/>
    <col min="7" max="7" width="13.42578125" style="157" customWidth="1"/>
    <col min="8" max="8" width="30.5703125" customWidth="1"/>
    <col min="9" max="9" width="30" customWidth="1"/>
    <col min="10" max="10" width="33.42578125" customWidth="1"/>
    <col min="11" max="11" width="33.42578125" style="157" customWidth="1"/>
  </cols>
  <sheetData>
    <row r="1" spans="1:11" s="157" customFormat="1" ht="15.75" thickBot="1">
      <c r="B1" s="188" t="s">
        <v>281</v>
      </c>
      <c r="C1" s="188"/>
      <c r="D1" s="189"/>
      <c r="E1" s="190" t="s">
        <v>280</v>
      </c>
      <c r="F1" s="188"/>
      <c r="G1" s="189"/>
    </row>
    <row r="2" spans="1:11" ht="49.5" customHeight="1">
      <c r="A2" s="93" t="s">
        <v>174</v>
      </c>
      <c r="B2" s="93">
        <v>42887</v>
      </c>
      <c r="C2" s="93">
        <v>43221</v>
      </c>
      <c r="D2" s="93">
        <v>43252</v>
      </c>
      <c r="E2" s="93">
        <v>42887</v>
      </c>
      <c r="F2" s="93">
        <v>43221</v>
      </c>
      <c r="G2" s="93">
        <v>43252</v>
      </c>
      <c r="H2" s="92" t="s">
        <v>334</v>
      </c>
      <c r="I2" s="92" t="s">
        <v>335</v>
      </c>
      <c r="J2" s="92" t="s">
        <v>336</v>
      </c>
      <c r="K2" s="161" t="s">
        <v>338</v>
      </c>
    </row>
    <row r="3" spans="1:11">
      <c r="A3" s="80" t="s">
        <v>175</v>
      </c>
      <c r="B3" s="105">
        <v>86.496261364884049</v>
      </c>
      <c r="C3" s="105">
        <v>98.064859906154553</v>
      </c>
      <c r="D3" s="105">
        <v>98.923717694441052</v>
      </c>
      <c r="E3" s="105"/>
      <c r="F3" s="105"/>
      <c r="G3" s="105"/>
      <c r="H3" s="90">
        <f>(D3-B3)/B3</f>
        <v>0.14367622523165297</v>
      </c>
      <c r="I3" s="81">
        <f>(D3-B3)</f>
        <v>12.427456329557003</v>
      </c>
      <c r="J3" s="81">
        <f>(D3-C3)</f>
        <v>0.85885778828649961</v>
      </c>
      <c r="K3" s="81">
        <f>G3-F3</f>
        <v>0</v>
      </c>
    </row>
    <row r="4" spans="1:11">
      <c r="A4" s="71" t="s">
        <v>176</v>
      </c>
      <c r="B4" s="106">
        <v>78.792182421046064</v>
      </c>
      <c r="C4" s="106">
        <v>89.479654708301723</v>
      </c>
      <c r="D4" s="106">
        <v>89.854715855349824</v>
      </c>
      <c r="E4" s="106"/>
      <c r="F4" s="106"/>
      <c r="G4" s="106"/>
      <c r="H4" s="90">
        <f t="shared" ref="H4:H67" si="0">(D4-B4)/B4</f>
        <v>0.14040140905335377</v>
      </c>
      <c r="I4" s="81">
        <f t="shared" ref="I4:I67" si="1">(D4-B4)</f>
        <v>11.062533434303759</v>
      </c>
      <c r="J4" s="81">
        <f t="shared" ref="J4:J67" si="2">(D4-C4)</f>
        <v>0.37506114704810045</v>
      </c>
      <c r="K4" s="81">
        <f t="shared" ref="K4:K67" si="3">G4-F4</f>
        <v>0</v>
      </c>
    </row>
    <row r="5" spans="1:11">
      <c r="A5" s="71" t="s">
        <v>177</v>
      </c>
      <c r="B5" s="106">
        <v>78.137847732423808</v>
      </c>
      <c r="C5" s="106">
        <v>92.020741071012267</v>
      </c>
      <c r="D5" s="106">
        <v>88.621315563448547</v>
      </c>
      <c r="E5" s="106"/>
      <c r="F5" s="106"/>
      <c r="G5" s="106"/>
      <c r="H5" s="90">
        <f t="shared" si="0"/>
        <v>0.13416632445424467</v>
      </c>
      <c r="I5" s="81">
        <f t="shared" si="1"/>
        <v>10.48346783102474</v>
      </c>
      <c r="J5" s="81">
        <f t="shared" si="2"/>
        <v>-3.3994255075637199</v>
      </c>
      <c r="K5" s="81">
        <f t="shared" si="3"/>
        <v>0</v>
      </c>
    </row>
    <row r="6" spans="1:11">
      <c r="A6" s="71" t="s">
        <v>178</v>
      </c>
      <c r="B6" s="106">
        <v>79.077347136375053</v>
      </c>
      <c r="C6" s="106">
        <v>99.663826144496753</v>
      </c>
      <c r="D6" s="106">
        <v>94.063584192283997</v>
      </c>
      <c r="E6" s="106"/>
      <c r="F6" s="106"/>
      <c r="G6" s="106"/>
      <c r="H6" s="90">
        <f t="shared" si="0"/>
        <v>0.18951365465085734</v>
      </c>
      <c r="I6" s="81">
        <f t="shared" si="1"/>
        <v>14.986237055908944</v>
      </c>
      <c r="J6" s="81">
        <f t="shared" si="2"/>
        <v>-5.6002419522127553</v>
      </c>
      <c r="K6" s="81">
        <f t="shared" si="3"/>
        <v>0</v>
      </c>
    </row>
    <row r="7" spans="1:11">
      <c r="A7" s="71" t="s">
        <v>180</v>
      </c>
      <c r="B7" s="106">
        <v>78.749623141762456</v>
      </c>
      <c r="C7" s="106">
        <v>94.13613606523883</v>
      </c>
      <c r="D7" s="106">
        <v>91.126501481138803</v>
      </c>
      <c r="E7" s="106"/>
      <c r="F7" s="106"/>
      <c r="G7" s="106"/>
      <c r="H7" s="90">
        <f t="shared" si="0"/>
        <v>0.15716746119655584</v>
      </c>
      <c r="I7" s="81">
        <f t="shared" si="1"/>
        <v>12.376878339376347</v>
      </c>
      <c r="J7" s="81">
        <f t="shared" si="2"/>
        <v>-3.0096345841000272</v>
      </c>
      <c r="K7" s="81">
        <f t="shared" si="3"/>
        <v>0</v>
      </c>
    </row>
    <row r="8" spans="1:11">
      <c r="A8" s="71" t="s">
        <v>181</v>
      </c>
      <c r="B8" s="106">
        <v>106.0315890840468</v>
      </c>
      <c r="C8" s="106">
        <v>119.46890809832773</v>
      </c>
      <c r="D8" s="106">
        <v>121.28095715562313</v>
      </c>
      <c r="E8" s="106"/>
      <c r="F8" s="106"/>
      <c r="G8" s="106"/>
      <c r="H8" s="90">
        <f t="shared" si="0"/>
        <v>0.143819103375776</v>
      </c>
      <c r="I8" s="81">
        <f t="shared" si="1"/>
        <v>15.249368071576328</v>
      </c>
      <c r="J8" s="81">
        <f t="shared" si="2"/>
        <v>1.8120490572953969</v>
      </c>
      <c r="K8" s="81">
        <f t="shared" si="3"/>
        <v>0</v>
      </c>
    </row>
    <row r="9" spans="1:11">
      <c r="A9" s="71" t="s">
        <v>182</v>
      </c>
      <c r="B9" s="106">
        <v>85.053270757815184</v>
      </c>
      <c r="C9" s="106">
        <v>96.810566718241461</v>
      </c>
      <c r="D9" s="106">
        <v>97.960001945723349</v>
      </c>
      <c r="E9" s="106"/>
      <c r="F9" s="106"/>
      <c r="G9" s="106"/>
      <c r="H9" s="90">
        <f t="shared" si="0"/>
        <v>0.15174879311413453</v>
      </c>
      <c r="I9" s="81">
        <f t="shared" si="1"/>
        <v>12.906731187908164</v>
      </c>
      <c r="J9" s="81">
        <f t="shared" si="2"/>
        <v>1.149435227481888</v>
      </c>
      <c r="K9" s="81">
        <f t="shared" si="3"/>
        <v>0</v>
      </c>
    </row>
    <row r="10" spans="1:11">
      <c r="A10" s="71" t="s">
        <v>184</v>
      </c>
      <c r="B10" s="106">
        <v>90.690029651706041</v>
      </c>
      <c r="C10" s="106">
        <v>107.25981227464635</v>
      </c>
      <c r="D10" s="106">
        <v>101.06046685916692</v>
      </c>
      <c r="E10" s="106"/>
      <c r="F10" s="106"/>
      <c r="G10" s="106"/>
      <c r="H10" s="90">
        <f t="shared" si="0"/>
        <v>0.11435035634334248</v>
      </c>
      <c r="I10" s="81">
        <f t="shared" si="1"/>
        <v>10.370437207460881</v>
      </c>
      <c r="J10" s="81">
        <f t="shared" si="2"/>
        <v>-6.1993454154794279</v>
      </c>
      <c r="K10" s="81">
        <f t="shared" si="3"/>
        <v>0</v>
      </c>
    </row>
    <row r="11" spans="1:11">
      <c r="A11" s="71" t="s">
        <v>185</v>
      </c>
      <c r="B11" s="106">
        <v>80.937703312853372</v>
      </c>
      <c r="C11" s="106">
        <v>92.424318166702591</v>
      </c>
      <c r="D11" s="106">
        <v>92.149886041494156</v>
      </c>
      <c r="E11" s="106"/>
      <c r="F11" s="106"/>
      <c r="G11" s="106"/>
      <c r="H11" s="90">
        <f t="shared" si="0"/>
        <v>0.13852855059775615</v>
      </c>
      <c r="I11" s="81">
        <f t="shared" si="1"/>
        <v>11.212182728640784</v>
      </c>
      <c r="J11" s="81">
        <f t="shared" si="2"/>
        <v>-0.27443212520843474</v>
      </c>
      <c r="K11" s="81">
        <f t="shared" si="3"/>
        <v>0</v>
      </c>
    </row>
    <row r="12" spans="1:11">
      <c r="A12" s="71" t="s">
        <v>186</v>
      </c>
      <c r="B12" s="106">
        <v>83.572452792707978</v>
      </c>
      <c r="C12" s="106">
        <v>96.048098932078247</v>
      </c>
      <c r="D12" s="106">
        <v>96.258780926229434</v>
      </c>
      <c r="E12" s="106"/>
      <c r="F12" s="106"/>
      <c r="G12" s="106"/>
      <c r="H12" s="90">
        <f>(D12-B12)/B12</f>
        <v>0.15180035657190127</v>
      </c>
      <c r="I12" s="81">
        <f t="shared" si="1"/>
        <v>12.686328133521457</v>
      </c>
      <c r="J12" s="81">
        <f t="shared" si="2"/>
        <v>0.21068199415118727</v>
      </c>
      <c r="K12" s="81">
        <f t="shared" si="3"/>
        <v>0</v>
      </c>
    </row>
    <row r="13" spans="1:11">
      <c r="A13" s="71" t="s">
        <v>190</v>
      </c>
      <c r="B13" s="106">
        <v>100.81998274285048</v>
      </c>
      <c r="C13" s="106">
        <v>110.0310461908858</v>
      </c>
      <c r="D13" s="106">
        <v>116.37350633177252</v>
      </c>
      <c r="E13" s="106"/>
      <c r="F13" s="106"/>
      <c r="G13" s="106"/>
      <c r="H13" s="90">
        <f t="shared" si="0"/>
        <v>0.15427024649064414</v>
      </c>
      <c r="I13" s="81">
        <f t="shared" si="1"/>
        <v>15.553523588922033</v>
      </c>
      <c r="J13" s="81">
        <f t="shared" si="2"/>
        <v>6.3424601408867147</v>
      </c>
      <c r="K13" s="81">
        <f t="shared" si="3"/>
        <v>0</v>
      </c>
    </row>
    <row r="14" spans="1:11">
      <c r="A14" s="71" t="s">
        <v>191</v>
      </c>
      <c r="B14" s="106">
        <v>78.403442543295043</v>
      </c>
      <c r="C14" s="106">
        <v>94.819347193552701</v>
      </c>
      <c r="D14" s="106">
        <v>89.703782140981275</v>
      </c>
      <c r="E14" s="106"/>
      <c r="F14" s="106"/>
      <c r="G14" s="106"/>
      <c r="H14" s="90">
        <f t="shared" si="0"/>
        <v>0.14413065588856114</v>
      </c>
      <c r="I14" s="81">
        <f t="shared" si="1"/>
        <v>11.300339597686232</v>
      </c>
      <c r="J14" s="81">
        <f t="shared" si="2"/>
        <v>-5.1155650525714265</v>
      </c>
      <c r="K14" s="81">
        <f t="shared" si="3"/>
        <v>0</v>
      </c>
    </row>
    <row r="15" spans="1:11">
      <c r="A15" s="71" t="s">
        <v>192</v>
      </c>
      <c r="B15" s="106">
        <v>79.929479854320462</v>
      </c>
      <c r="C15" s="106">
        <v>96.712814358434315</v>
      </c>
      <c r="D15" s="106">
        <v>90.843420961755953</v>
      </c>
      <c r="E15" s="106"/>
      <c r="F15" s="106"/>
      <c r="G15" s="106"/>
      <c r="H15" s="90">
        <f t="shared" si="0"/>
        <v>0.13654462818133245</v>
      </c>
      <c r="I15" s="81">
        <f t="shared" si="1"/>
        <v>10.913941107435491</v>
      </c>
      <c r="J15" s="81">
        <f t="shared" si="2"/>
        <v>-5.8693933966783618</v>
      </c>
      <c r="K15" s="81">
        <f t="shared" si="3"/>
        <v>0</v>
      </c>
    </row>
    <row r="16" spans="1:11">
      <c r="A16" s="71" t="s">
        <v>193</v>
      </c>
      <c r="B16" s="106">
        <v>88.457603436483481</v>
      </c>
      <c r="C16" s="106">
        <v>96.725999732158158</v>
      </c>
      <c r="D16" s="106">
        <v>99.62884916233466</v>
      </c>
      <c r="E16" s="106"/>
      <c r="F16" s="106"/>
      <c r="G16" s="106"/>
      <c r="H16" s="90">
        <f t="shared" si="0"/>
        <v>0.12628926504743748</v>
      </c>
      <c r="I16" s="81">
        <f t="shared" si="1"/>
        <v>11.171245725851179</v>
      </c>
      <c r="J16" s="81">
        <f t="shared" si="2"/>
        <v>2.9028494301765022</v>
      </c>
      <c r="K16" s="81">
        <f t="shared" si="3"/>
        <v>0</v>
      </c>
    </row>
    <row r="17" spans="1:11">
      <c r="A17" s="71" t="s">
        <v>194</v>
      </c>
      <c r="B17" s="106">
        <v>79.922557682866966</v>
      </c>
      <c r="C17" s="106">
        <v>95.108392469225194</v>
      </c>
      <c r="D17" s="106">
        <v>92.555716428021839</v>
      </c>
      <c r="E17" s="106"/>
      <c r="F17" s="106"/>
      <c r="G17" s="106"/>
      <c r="H17" s="90">
        <f t="shared" si="0"/>
        <v>0.15806749823101632</v>
      </c>
      <c r="I17" s="81">
        <f t="shared" si="1"/>
        <v>12.633158745154873</v>
      </c>
      <c r="J17" s="81">
        <f t="shared" si="2"/>
        <v>-2.5526760412033553</v>
      </c>
      <c r="K17" s="81">
        <f t="shared" si="3"/>
        <v>0</v>
      </c>
    </row>
    <row r="18" spans="1:11">
      <c r="A18" s="71" t="s">
        <v>195</v>
      </c>
      <c r="B18" s="106">
        <v>95.212171576500069</v>
      </c>
      <c r="C18" s="106">
        <v>109.58306740051364</v>
      </c>
      <c r="D18" s="106">
        <v>111.61763756277847</v>
      </c>
      <c r="E18" s="106"/>
      <c r="F18" s="106"/>
      <c r="G18" s="106"/>
      <c r="H18" s="90">
        <f t="shared" si="0"/>
        <v>0.17230429381706844</v>
      </c>
      <c r="I18" s="81">
        <f t="shared" si="1"/>
        <v>16.405465986278401</v>
      </c>
      <c r="J18" s="81">
        <f t="shared" si="2"/>
        <v>2.0345701622648278</v>
      </c>
      <c r="K18" s="81">
        <f t="shared" si="3"/>
        <v>0</v>
      </c>
    </row>
    <row r="19" spans="1:11">
      <c r="A19" s="71" t="s">
        <v>196</v>
      </c>
      <c r="B19" s="106">
        <v>89.918754217622222</v>
      </c>
      <c r="C19" s="106">
        <v>105.23715893819423</v>
      </c>
      <c r="D19" s="106">
        <v>103.99635433733141</v>
      </c>
      <c r="E19" s="106"/>
      <c r="F19" s="106"/>
      <c r="G19" s="106"/>
      <c r="H19" s="90">
        <f t="shared" si="0"/>
        <v>0.15655910985642046</v>
      </c>
      <c r="I19" s="81">
        <f t="shared" si="1"/>
        <v>14.077600119709189</v>
      </c>
      <c r="J19" s="81">
        <f t="shared" si="2"/>
        <v>-1.2408046008628162</v>
      </c>
      <c r="K19" s="81">
        <f t="shared" si="3"/>
        <v>0</v>
      </c>
    </row>
    <row r="20" spans="1:11">
      <c r="A20" s="71" t="s">
        <v>197</v>
      </c>
      <c r="B20" s="106">
        <v>86.148839536738464</v>
      </c>
      <c r="C20" s="106">
        <v>100.49394780368546</v>
      </c>
      <c r="D20" s="106">
        <v>101.32183421426984</v>
      </c>
      <c r="E20" s="106"/>
      <c r="F20" s="106"/>
      <c r="G20" s="106"/>
      <c r="H20" s="90">
        <f t="shared" si="0"/>
        <v>0.17612535188080861</v>
      </c>
      <c r="I20" s="81">
        <f t="shared" si="1"/>
        <v>15.172994677531378</v>
      </c>
      <c r="J20" s="81">
        <f t="shared" si="2"/>
        <v>0.82788641058438373</v>
      </c>
      <c r="K20" s="81">
        <f t="shared" si="3"/>
        <v>0</v>
      </c>
    </row>
    <row r="21" spans="1:11">
      <c r="A21" s="71" t="s">
        <v>198</v>
      </c>
      <c r="B21" s="106">
        <v>76.565133584313187</v>
      </c>
      <c r="C21" s="106">
        <v>91.860744310285483</v>
      </c>
      <c r="D21" s="106">
        <v>88.049969826025162</v>
      </c>
      <c r="E21" s="106"/>
      <c r="F21" s="106"/>
      <c r="G21" s="106"/>
      <c r="H21" s="90">
        <f t="shared" si="0"/>
        <v>0.15000086467641205</v>
      </c>
      <c r="I21" s="81">
        <f t="shared" si="1"/>
        <v>11.484836241711974</v>
      </c>
      <c r="J21" s="81">
        <f t="shared" si="2"/>
        <v>-3.8107744842603211</v>
      </c>
      <c r="K21" s="81">
        <f t="shared" si="3"/>
        <v>0</v>
      </c>
    </row>
    <row r="22" spans="1:11">
      <c r="A22" s="71" t="s">
        <v>199</v>
      </c>
      <c r="B22" s="106">
        <v>77.796713693599116</v>
      </c>
      <c r="C22" s="106">
        <v>91.91150207497013</v>
      </c>
      <c r="D22" s="106">
        <v>89.867947824289402</v>
      </c>
      <c r="E22" s="106"/>
      <c r="F22" s="106"/>
      <c r="G22" s="106"/>
      <c r="H22" s="90">
        <f t="shared" si="0"/>
        <v>0.15516380522489179</v>
      </c>
      <c r="I22" s="81">
        <f t="shared" si="1"/>
        <v>12.071234130690286</v>
      </c>
      <c r="J22" s="81">
        <f t="shared" si="2"/>
        <v>-2.043554250680728</v>
      </c>
      <c r="K22" s="81">
        <f t="shared" si="3"/>
        <v>0</v>
      </c>
    </row>
    <row r="23" spans="1:11">
      <c r="A23" s="71" t="s">
        <v>112</v>
      </c>
      <c r="B23" s="106">
        <v>78.599258732315789</v>
      </c>
      <c r="C23" s="106">
        <v>93.99721571355586</v>
      </c>
      <c r="D23" s="106">
        <v>91.89539099636238</v>
      </c>
      <c r="E23" s="106"/>
      <c r="F23" s="106"/>
      <c r="G23" s="106"/>
      <c r="H23" s="90">
        <f t="shared" si="0"/>
        <v>0.16916358345476273</v>
      </c>
      <c r="I23" s="81">
        <f t="shared" si="1"/>
        <v>13.296132264046591</v>
      </c>
      <c r="J23" s="81">
        <f t="shared" si="2"/>
        <v>-2.1018247171934803</v>
      </c>
      <c r="K23" s="81">
        <f t="shared" si="3"/>
        <v>0</v>
      </c>
    </row>
    <row r="24" spans="1:11">
      <c r="A24" s="71" t="s">
        <v>201</v>
      </c>
      <c r="B24" s="106">
        <v>79.354939285911087</v>
      </c>
      <c r="C24" s="106">
        <v>91.965269981474492</v>
      </c>
      <c r="D24" s="106">
        <v>90.044779370661573</v>
      </c>
      <c r="E24" s="106"/>
      <c r="F24" s="106"/>
      <c r="G24" s="106"/>
      <c r="H24" s="90">
        <f t="shared" si="0"/>
        <v>0.13470919618797303</v>
      </c>
      <c r="I24" s="81">
        <f t="shared" si="1"/>
        <v>10.689840084750486</v>
      </c>
      <c r="J24" s="81">
        <f t="shared" si="2"/>
        <v>-1.9204906108129194</v>
      </c>
      <c r="K24" s="81">
        <f t="shared" si="3"/>
        <v>0</v>
      </c>
    </row>
    <row r="25" spans="1:11">
      <c r="A25" s="71" t="s">
        <v>202</v>
      </c>
      <c r="B25" s="106">
        <v>80.151541338065272</v>
      </c>
      <c r="C25" s="106">
        <v>94.730144079038382</v>
      </c>
      <c r="D25" s="106">
        <v>91.084393739190219</v>
      </c>
      <c r="E25" s="106"/>
      <c r="F25" s="106"/>
      <c r="G25" s="106"/>
      <c r="H25" s="90">
        <f t="shared" si="0"/>
        <v>0.13640227272750846</v>
      </c>
      <c r="I25" s="81">
        <f t="shared" si="1"/>
        <v>10.932852401124947</v>
      </c>
      <c r="J25" s="81">
        <f t="shared" si="2"/>
        <v>-3.6457503398481634</v>
      </c>
      <c r="K25" s="81">
        <f t="shared" si="3"/>
        <v>0</v>
      </c>
    </row>
    <row r="26" spans="1:11">
      <c r="A26" s="71" t="s">
        <v>203</v>
      </c>
      <c r="B26" s="106">
        <v>94.456690513045956</v>
      </c>
      <c r="C26" s="106">
        <v>112.60019103670696</v>
      </c>
      <c r="D26" s="106">
        <v>103.88779038332281</v>
      </c>
      <c r="E26" s="106"/>
      <c r="F26" s="106"/>
      <c r="G26" s="106"/>
      <c r="H26" s="90">
        <f t="shared" si="0"/>
        <v>9.9845758082899055E-2</v>
      </c>
      <c r="I26" s="81">
        <f t="shared" si="1"/>
        <v>9.4310998702768529</v>
      </c>
      <c r="J26" s="81">
        <f t="shared" si="2"/>
        <v>-8.7124006533841509</v>
      </c>
      <c r="K26" s="81">
        <f t="shared" si="3"/>
        <v>0</v>
      </c>
    </row>
    <row r="27" spans="1:11">
      <c r="A27" s="71" t="s">
        <v>204</v>
      </c>
      <c r="B27" s="106">
        <v>85.190944236641471</v>
      </c>
      <c r="C27" s="106">
        <v>101.6285441021903</v>
      </c>
      <c r="D27" s="106">
        <v>96.639861018907254</v>
      </c>
      <c r="E27" s="106"/>
      <c r="F27" s="106"/>
      <c r="G27" s="106"/>
      <c r="H27" s="90">
        <f t="shared" si="0"/>
        <v>0.13439124175526501</v>
      </c>
      <c r="I27" s="81">
        <f t="shared" si="1"/>
        <v>11.448916782265783</v>
      </c>
      <c r="J27" s="81">
        <f t="shared" si="2"/>
        <v>-4.9886830832830498</v>
      </c>
      <c r="K27" s="81">
        <f t="shared" si="3"/>
        <v>0</v>
      </c>
    </row>
    <row r="28" spans="1:11">
      <c r="A28" s="71" t="s">
        <v>205</v>
      </c>
      <c r="B28" s="106">
        <v>101.1594255855256</v>
      </c>
      <c r="C28" s="106">
        <v>115.67179120004674</v>
      </c>
      <c r="D28" s="106">
        <v>116.05746522409092</v>
      </c>
      <c r="E28" s="106"/>
      <c r="F28" s="106"/>
      <c r="G28" s="106"/>
      <c r="H28" s="90">
        <f t="shared" si="0"/>
        <v>0.14727287696952887</v>
      </c>
      <c r="I28" s="81">
        <f t="shared" si="1"/>
        <v>14.898039638565322</v>
      </c>
      <c r="J28" s="81">
        <f t="shared" si="2"/>
        <v>0.38567402404417805</v>
      </c>
      <c r="K28" s="81">
        <f t="shared" si="3"/>
        <v>0</v>
      </c>
    </row>
    <row r="29" spans="1:11">
      <c r="A29" s="71" t="s">
        <v>206</v>
      </c>
      <c r="B29" s="106">
        <v>79.385352805643308</v>
      </c>
      <c r="C29" s="106">
        <v>92.189517265385604</v>
      </c>
      <c r="D29" s="106">
        <v>92.675460136572553</v>
      </c>
      <c r="E29" s="106"/>
      <c r="F29" s="106"/>
      <c r="G29" s="106"/>
      <c r="H29" s="90">
        <f t="shared" si="0"/>
        <v>0.16741258760248887</v>
      </c>
      <c r="I29" s="81">
        <f t="shared" si="1"/>
        <v>13.290107330929246</v>
      </c>
      <c r="J29" s="81">
        <f t="shared" si="2"/>
        <v>0.48594287118694979</v>
      </c>
      <c r="K29" s="81">
        <f t="shared" si="3"/>
        <v>0</v>
      </c>
    </row>
    <row r="30" spans="1:11">
      <c r="A30" s="71" t="s">
        <v>207</v>
      </c>
      <c r="B30" s="106">
        <v>73.594419317237382</v>
      </c>
      <c r="C30" s="106">
        <v>86.92102935968893</v>
      </c>
      <c r="D30" s="106">
        <v>84.156218201732571</v>
      </c>
      <c r="E30" s="106"/>
      <c r="F30" s="106"/>
      <c r="G30" s="106"/>
      <c r="H30" s="90">
        <f t="shared" si="0"/>
        <v>0.1435135840798922</v>
      </c>
      <c r="I30" s="81">
        <f t="shared" si="1"/>
        <v>10.56179888449519</v>
      </c>
      <c r="J30" s="81">
        <f t="shared" si="2"/>
        <v>-2.764811157956359</v>
      </c>
      <c r="K30" s="81">
        <f t="shared" si="3"/>
        <v>0</v>
      </c>
    </row>
    <row r="31" spans="1:11">
      <c r="A31" s="71" t="s">
        <v>208</v>
      </c>
      <c r="B31" s="106">
        <v>82.702716340027905</v>
      </c>
      <c r="C31" s="106">
        <v>99.249848341361385</v>
      </c>
      <c r="D31" s="106">
        <v>97.933491867841141</v>
      </c>
      <c r="E31" s="106"/>
      <c r="F31" s="106"/>
      <c r="G31" s="106"/>
      <c r="H31" s="90">
        <f t="shared" si="0"/>
        <v>0.18416294170064132</v>
      </c>
      <c r="I31" s="81">
        <f t="shared" si="1"/>
        <v>15.230775527813236</v>
      </c>
      <c r="J31" s="81">
        <f t="shared" si="2"/>
        <v>-1.3163564735202442</v>
      </c>
      <c r="K31" s="81">
        <f t="shared" si="3"/>
        <v>0</v>
      </c>
    </row>
    <row r="32" spans="1:11">
      <c r="A32" s="71" t="s">
        <v>209</v>
      </c>
      <c r="B32" s="106">
        <v>74.706556827728477</v>
      </c>
      <c r="C32" s="106">
        <v>91.435064144538842</v>
      </c>
      <c r="D32" s="106">
        <v>87.052917919480535</v>
      </c>
      <c r="E32" s="106"/>
      <c r="F32" s="106"/>
      <c r="G32" s="106"/>
      <c r="H32" s="90">
        <f t="shared" si="0"/>
        <v>0.16526475875768804</v>
      </c>
      <c r="I32" s="81">
        <f t="shared" si="1"/>
        <v>12.346361091752058</v>
      </c>
      <c r="J32" s="81">
        <f t="shared" si="2"/>
        <v>-4.3821462250583068</v>
      </c>
      <c r="K32" s="81">
        <f t="shared" si="3"/>
        <v>0</v>
      </c>
    </row>
    <row r="33" spans="1:11">
      <c r="A33" s="71" t="s">
        <v>210</v>
      </c>
      <c r="B33" s="106">
        <v>86.129556127055537</v>
      </c>
      <c r="C33" s="106">
        <v>98.444701828422751</v>
      </c>
      <c r="D33" s="106">
        <v>97.294724143953175</v>
      </c>
      <c r="E33" s="106"/>
      <c r="F33" s="106"/>
      <c r="G33" s="106"/>
      <c r="H33" s="90">
        <f t="shared" si="0"/>
        <v>0.12963224842848539</v>
      </c>
      <c r="I33" s="81">
        <f t="shared" si="1"/>
        <v>11.165168016897638</v>
      </c>
      <c r="J33" s="81">
        <f t="shared" si="2"/>
        <v>-1.1499776844695759</v>
      </c>
      <c r="K33" s="81">
        <f t="shared" si="3"/>
        <v>0</v>
      </c>
    </row>
    <row r="34" spans="1:11">
      <c r="A34" s="71" t="s">
        <v>212</v>
      </c>
      <c r="B34" s="106">
        <v>80.515692023767087</v>
      </c>
      <c r="C34" s="106">
        <v>94.431262835602112</v>
      </c>
      <c r="D34" s="106">
        <v>95.368660870356464</v>
      </c>
      <c r="E34" s="106"/>
      <c r="F34" s="106"/>
      <c r="G34" s="106"/>
      <c r="H34" s="90">
        <f t="shared" si="0"/>
        <v>0.18447297009140767</v>
      </c>
      <c r="I34" s="81">
        <f t="shared" si="1"/>
        <v>14.852968846589377</v>
      </c>
      <c r="J34" s="81">
        <f t="shared" si="2"/>
        <v>0.93739803475435224</v>
      </c>
      <c r="K34" s="81">
        <f t="shared" si="3"/>
        <v>0</v>
      </c>
    </row>
    <row r="35" spans="1:11">
      <c r="A35" s="71" t="s">
        <v>230</v>
      </c>
      <c r="B35" s="106">
        <v>83.425241404658337</v>
      </c>
      <c r="C35" s="106">
        <v>93.732552686369516</v>
      </c>
      <c r="D35" s="106">
        <v>95.121163949945569</v>
      </c>
      <c r="E35" s="106"/>
      <c r="F35" s="106"/>
      <c r="G35" s="106"/>
      <c r="H35" s="90">
        <f t="shared" si="0"/>
        <v>0.14019644832138478</v>
      </c>
      <c r="I35" s="81">
        <f t="shared" si="1"/>
        <v>11.695922545287232</v>
      </c>
      <c r="J35" s="81">
        <f t="shared" si="2"/>
        <v>1.3886112635760526</v>
      </c>
      <c r="K35" s="81">
        <f t="shared" si="3"/>
        <v>0</v>
      </c>
    </row>
    <row r="36" spans="1:11">
      <c r="A36" s="71" t="s">
        <v>213</v>
      </c>
      <c r="B36" s="106">
        <v>107.21943785655981</v>
      </c>
      <c r="C36" s="106">
        <v>120.4452839521898</v>
      </c>
      <c r="D36" s="106">
        <v>123.6672126540705</v>
      </c>
      <c r="E36" s="106"/>
      <c r="F36" s="106"/>
      <c r="G36" s="106"/>
      <c r="H36" s="90">
        <f t="shared" si="0"/>
        <v>0.15340291952952442</v>
      </c>
      <c r="I36" s="81">
        <f t="shared" si="1"/>
        <v>16.447774797510689</v>
      </c>
      <c r="J36" s="81">
        <f t="shared" si="2"/>
        <v>3.2219287018806995</v>
      </c>
      <c r="K36" s="81">
        <f t="shared" si="3"/>
        <v>0</v>
      </c>
    </row>
    <row r="37" spans="1:11">
      <c r="A37" s="71" t="s">
        <v>214</v>
      </c>
      <c r="B37" s="106">
        <v>97.074042593505993</v>
      </c>
      <c r="C37" s="106">
        <v>108.74953893747762</v>
      </c>
      <c r="D37" s="106">
        <v>111.82963261679222</v>
      </c>
      <c r="E37" s="106"/>
      <c r="F37" s="106"/>
      <c r="G37" s="106"/>
      <c r="H37" s="90">
        <f t="shared" si="0"/>
        <v>0.15200345663026238</v>
      </c>
      <c r="I37" s="81">
        <f t="shared" si="1"/>
        <v>14.755590023286231</v>
      </c>
      <c r="J37" s="81">
        <f t="shared" si="2"/>
        <v>3.0800936793146008</v>
      </c>
      <c r="K37" s="81">
        <f t="shared" si="3"/>
        <v>0</v>
      </c>
    </row>
    <row r="38" spans="1:11">
      <c r="A38" s="71" t="s">
        <v>218</v>
      </c>
      <c r="B38" s="106">
        <v>85.199434196278887</v>
      </c>
      <c r="C38" s="106">
        <v>100.63560378985515</v>
      </c>
      <c r="D38" s="106">
        <v>94.868415377317945</v>
      </c>
      <c r="E38" s="106"/>
      <c r="F38" s="106"/>
      <c r="G38" s="106"/>
      <c r="H38" s="90">
        <f t="shared" si="0"/>
        <v>0.11348644826401152</v>
      </c>
      <c r="I38" s="81">
        <f t="shared" si="1"/>
        <v>9.668981181039058</v>
      </c>
      <c r="J38" s="81">
        <f t="shared" si="2"/>
        <v>-5.7671884125372088</v>
      </c>
      <c r="K38" s="81">
        <f t="shared" si="3"/>
        <v>0</v>
      </c>
    </row>
    <row r="39" spans="1:11">
      <c r="A39" s="71" t="s">
        <v>219</v>
      </c>
      <c r="B39" s="106">
        <v>80.901046319449435</v>
      </c>
      <c r="C39" s="106">
        <v>96.506257208260337</v>
      </c>
      <c r="D39" s="106">
        <v>93.142760732904364</v>
      </c>
      <c r="E39" s="106"/>
      <c r="F39" s="106"/>
      <c r="G39" s="106"/>
      <c r="H39" s="90">
        <f t="shared" si="0"/>
        <v>0.15131713334233968</v>
      </c>
      <c r="I39" s="81">
        <f t="shared" si="1"/>
        <v>12.241714413454929</v>
      </c>
      <c r="J39" s="81">
        <f t="shared" si="2"/>
        <v>-3.3634964753559728</v>
      </c>
      <c r="K39" s="81">
        <f t="shared" si="3"/>
        <v>0</v>
      </c>
    </row>
    <row r="40" spans="1:11">
      <c r="A40" s="71" t="s">
        <v>220</v>
      </c>
      <c r="B40" s="106">
        <v>84.542408448092701</v>
      </c>
      <c r="C40" s="106">
        <v>98.526147586233805</v>
      </c>
      <c r="D40" s="106">
        <v>98.521369727393235</v>
      </c>
      <c r="E40" s="106"/>
      <c r="F40" s="106"/>
      <c r="G40" s="106"/>
      <c r="H40" s="90">
        <f t="shared" si="0"/>
        <v>0.16534851012534532</v>
      </c>
      <c r="I40" s="81">
        <f t="shared" si="1"/>
        <v>13.978961279300535</v>
      </c>
      <c r="J40" s="81">
        <f t="shared" si="2"/>
        <v>-4.777858840569138E-3</v>
      </c>
      <c r="K40" s="81">
        <f t="shared" si="3"/>
        <v>0</v>
      </c>
    </row>
    <row r="41" spans="1:11">
      <c r="A41" s="71" t="s">
        <v>130</v>
      </c>
      <c r="B41" s="106">
        <v>98.254673611947482</v>
      </c>
      <c r="C41" s="106">
        <v>107.92647538673803</v>
      </c>
      <c r="D41" s="106">
        <v>110.38747585945207</v>
      </c>
      <c r="E41" s="106"/>
      <c r="F41" s="106"/>
      <c r="G41" s="106"/>
      <c r="H41" s="90">
        <f t="shared" si="0"/>
        <v>0.12348320748000807</v>
      </c>
      <c r="I41" s="81">
        <f t="shared" si="1"/>
        <v>12.132802247504586</v>
      </c>
      <c r="J41" s="81">
        <f t="shared" si="2"/>
        <v>2.4610004727140335</v>
      </c>
      <c r="K41" s="81">
        <f t="shared" si="3"/>
        <v>0</v>
      </c>
    </row>
    <row r="42" spans="1:11">
      <c r="A42" s="71" t="s">
        <v>223</v>
      </c>
      <c r="B42" s="106">
        <v>88.576510831171163</v>
      </c>
      <c r="C42" s="106">
        <v>95.357008051586774</v>
      </c>
      <c r="D42" s="106">
        <v>101.55302154903185</v>
      </c>
      <c r="E42" s="106"/>
      <c r="F42" s="106"/>
      <c r="G42" s="106"/>
      <c r="H42" s="90">
        <f t="shared" si="0"/>
        <v>0.14650058572067953</v>
      </c>
      <c r="I42" s="81">
        <f t="shared" si="1"/>
        <v>12.976510717860691</v>
      </c>
      <c r="J42" s="81">
        <f t="shared" si="2"/>
        <v>6.1960134974450796</v>
      </c>
      <c r="K42" s="81">
        <f t="shared" si="3"/>
        <v>0</v>
      </c>
    </row>
    <row r="43" spans="1:11">
      <c r="A43" s="71" t="s">
        <v>224</v>
      </c>
      <c r="B43" s="106">
        <v>118.71946710060736</v>
      </c>
      <c r="C43" s="106">
        <v>129.30335175721302</v>
      </c>
      <c r="D43" s="106">
        <v>137.28240172087681</v>
      </c>
      <c r="E43" s="106"/>
      <c r="F43" s="106"/>
      <c r="G43" s="106"/>
      <c r="H43" s="90">
        <f t="shared" si="0"/>
        <v>0.15635965249522651</v>
      </c>
      <c r="I43" s="81">
        <f t="shared" si="1"/>
        <v>18.562934620269445</v>
      </c>
      <c r="J43" s="81">
        <f t="shared" si="2"/>
        <v>7.9790499636637833</v>
      </c>
      <c r="K43" s="81">
        <f t="shared" si="3"/>
        <v>0</v>
      </c>
    </row>
    <row r="44" spans="1:11">
      <c r="A44" s="71" t="s">
        <v>225</v>
      </c>
      <c r="B44" s="106">
        <v>80.026773333012414</v>
      </c>
      <c r="C44" s="106">
        <v>93.904062172786695</v>
      </c>
      <c r="D44" s="106">
        <v>93.012891531865819</v>
      </c>
      <c r="E44" s="106"/>
      <c r="F44" s="106"/>
      <c r="G44" s="106"/>
      <c r="H44" s="90">
        <f t="shared" si="0"/>
        <v>0.16227217039995798</v>
      </c>
      <c r="I44" s="81">
        <f t="shared" si="1"/>
        <v>12.986118198853404</v>
      </c>
      <c r="J44" s="81">
        <f t="shared" si="2"/>
        <v>-0.89117064092087617</v>
      </c>
      <c r="K44" s="81">
        <f t="shared" si="3"/>
        <v>0</v>
      </c>
    </row>
    <row r="45" spans="1:11">
      <c r="A45" s="71" t="s">
        <v>226</v>
      </c>
      <c r="B45" s="106">
        <v>87.278893646768964</v>
      </c>
      <c r="C45" s="106">
        <v>100.16339278398567</v>
      </c>
      <c r="D45" s="106">
        <v>98.080409010148699</v>
      </c>
      <c r="E45" s="106"/>
      <c r="F45" s="106"/>
      <c r="G45" s="106"/>
      <c r="H45" s="90">
        <f t="shared" si="0"/>
        <v>0.12375861920403254</v>
      </c>
      <c r="I45" s="81">
        <f t="shared" si="1"/>
        <v>10.801515363379735</v>
      </c>
      <c r="J45" s="81">
        <f t="shared" si="2"/>
        <v>-2.0829837738369719</v>
      </c>
      <c r="K45" s="81">
        <f t="shared" si="3"/>
        <v>0</v>
      </c>
    </row>
    <row r="46" spans="1:11">
      <c r="A46" s="71" t="s">
        <v>227</v>
      </c>
      <c r="B46" s="106">
        <v>75.651301450668086</v>
      </c>
      <c r="C46" s="106">
        <v>90.524765191438775</v>
      </c>
      <c r="D46" s="106">
        <v>88.01253513719243</v>
      </c>
      <c r="E46" s="106"/>
      <c r="F46" s="106"/>
      <c r="G46" s="106"/>
      <c r="H46" s="90">
        <f t="shared" si="0"/>
        <v>0.16339750208507722</v>
      </c>
      <c r="I46" s="81">
        <f t="shared" si="1"/>
        <v>12.361233686524344</v>
      </c>
      <c r="J46" s="81">
        <f t="shared" si="2"/>
        <v>-2.5122300542463449</v>
      </c>
      <c r="K46" s="81">
        <f t="shared" si="3"/>
        <v>0</v>
      </c>
    </row>
    <row r="47" spans="1:11">
      <c r="A47" s="71" t="s">
        <v>228</v>
      </c>
      <c r="B47" s="106">
        <v>93.424215768146553</v>
      </c>
      <c r="C47" s="106">
        <v>105.18487954212935</v>
      </c>
      <c r="D47" s="106">
        <v>107.4265285465418</v>
      </c>
      <c r="E47" s="106"/>
      <c r="F47" s="106"/>
      <c r="G47" s="106"/>
      <c r="H47" s="90">
        <f t="shared" si="0"/>
        <v>0.14987883669417335</v>
      </c>
      <c r="I47" s="81">
        <f t="shared" si="1"/>
        <v>14.00231277839525</v>
      </c>
      <c r="J47" s="81">
        <f t="shared" si="2"/>
        <v>2.2416490044124515</v>
      </c>
      <c r="K47" s="81">
        <f t="shared" si="3"/>
        <v>0</v>
      </c>
    </row>
    <row r="48" spans="1:11">
      <c r="A48" s="71" t="s">
        <v>279</v>
      </c>
      <c r="B48" s="106">
        <v>80.008586590345274</v>
      </c>
      <c r="C48" s="106">
        <v>95.041117902597364</v>
      </c>
      <c r="D48" s="106">
        <v>91.391863443428832</v>
      </c>
      <c r="E48" s="106"/>
      <c r="F48" s="106"/>
      <c r="G48" s="106"/>
      <c r="H48" s="90">
        <f t="shared" si="0"/>
        <v>0.14227568987523134</v>
      </c>
      <c r="I48" s="81">
        <f t="shared" si="1"/>
        <v>11.383276853083558</v>
      </c>
      <c r="J48" s="81">
        <f t="shared" si="2"/>
        <v>-3.6492544591685316</v>
      </c>
      <c r="K48" s="81">
        <f t="shared" si="3"/>
        <v>0</v>
      </c>
    </row>
    <row r="49" spans="1:11">
      <c r="A49" s="71" t="s">
        <v>229</v>
      </c>
      <c r="B49" s="106">
        <v>74.989669360289213</v>
      </c>
      <c r="C49" s="106">
        <v>86.720319172019501</v>
      </c>
      <c r="D49" s="106">
        <v>86.284326761814569</v>
      </c>
      <c r="E49" s="106"/>
      <c r="F49" s="106"/>
      <c r="G49" s="106"/>
      <c r="H49" s="90">
        <f t="shared" si="0"/>
        <v>0.15061617817328907</v>
      </c>
      <c r="I49" s="81">
        <f t="shared" si="1"/>
        <v>11.294657401525356</v>
      </c>
      <c r="J49" s="81">
        <f t="shared" si="2"/>
        <v>-0.43599241020493196</v>
      </c>
      <c r="K49" s="81">
        <f t="shared" si="3"/>
        <v>0</v>
      </c>
    </row>
    <row r="50" spans="1:11">
      <c r="A50" s="71" t="s">
        <v>231</v>
      </c>
      <c r="B50" s="106">
        <v>84.241048694420357</v>
      </c>
      <c r="C50" s="106">
        <v>96.340883629970776</v>
      </c>
      <c r="D50" s="106">
        <v>96.745332020837594</v>
      </c>
      <c r="E50" s="106"/>
      <c r="F50" s="106"/>
      <c r="G50" s="106"/>
      <c r="H50" s="90">
        <f t="shared" si="0"/>
        <v>0.14843456391166043</v>
      </c>
      <c r="I50" s="81">
        <f t="shared" si="1"/>
        <v>12.504283326417237</v>
      </c>
      <c r="J50" s="81">
        <f t="shared" si="2"/>
        <v>0.40444839086681839</v>
      </c>
      <c r="K50" s="81">
        <f t="shared" si="3"/>
        <v>0</v>
      </c>
    </row>
    <row r="51" spans="1:11">
      <c r="A51" s="71" t="s">
        <v>232</v>
      </c>
      <c r="B51" s="106">
        <v>81.021236855721654</v>
      </c>
      <c r="C51" s="106">
        <v>101.78573465950805</v>
      </c>
      <c r="D51" s="106">
        <v>96.583032369881735</v>
      </c>
      <c r="E51" s="106"/>
      <c r="F51" s="106"/>
      <c r="G51" s="106"/>
      <c r="H51" s="90">
        <f t="shared" si="0"/>
        <v>0.19207057455654136</v>
      </c>
      <c r="I51" s="81">
        <f t="shared" si="1"/>
        <v>15.561795514160082</v>
      </c>
      <c r="J51" s="81">
        <f t="shared" si="2"/>
        <v>-5.2027022896263162</v>
      </c>
      <c r="K51" s="81">
        <f t="shared" si="3"/>
        <v>0</v>
      </c>
    </row>
    <row r="52" spans="1:11">
      <c r="A52" s="71" t="s">
        <v>233</v>
      </c>
      <c r="B52" s="106">
        <v>74.933508596670279</v>
      </c>
      <c r="C52" s="106">
        <v>87.248353814529565</v>
      </c>
      <c r="D52" s="106">
        <v>86.262421856389793</v>
      </c>
      <c r="E52" s="106"/>
      <c r="F52" s="106"/>
      <c r="G52" s="106"/>
      <c r="H52" s="90">
        <f t="shared" si="0"/>
        <v>0.15118621124092035</v>
      </c>
      <c r="I52" s="81">
        <f t="shared" si="1"/>
        <v>11.328913259719513</v>
      </c>
      <c r="J52" s="81">
        <f t="shared" si="2"/>
        <v>-0.98593195813977275</v>
      </c>
      <c r="K52" s="81">
        <f t="shared" si="3"/>
        <v>0</v>
      </c>
    </row>
    <row r="53" spans="1:11">
      <c r="A53" s="71" t="s">
        <v>234</v>
      </c>
      <c r="B53" s="106">
        <v>75.897038932486055</v>
      </c>
      <c r="C53" s="106">
        <v>90.710386933913142</v>
      </c>
      <c r="D53" s="106">
        <v>88.679119188255839</v>
      </c>
      <c r="E53" s="106"/>
      <c r="F53" s="106"/>
      <c r="G53" s="106"/>
      <c r="H53" s="90">
        <f t="shared" si="0"/>
        <v>0.168413424760089</v>
      </c>
      <c r="I53" s="81">
        <f t="shared" si="1"/>
        <v>12.782080255769785</v>
      </c>
      <c r="J53" s="81">
        <f t="shared" si="2"/>
        <v>-2.0312677456573027</v>
      </c>
      <c r="K53" s="81">
        <f t="shared" si="3"/>
        <v>0</v>
      </c>
    </row>
    <row r="54" spans="1:11">
      <c r="A54" s="71" t="s">
        <v>235</v>
      </c>
      <c r="B54" s="106">
        <v>73.662385993021289</v>
      </c>
      <c r="C54" s="106">
        <v>85.57050389013871</v>
      </c>
      <c r="D54" s="106">
        <v>84.56731808290526</v>
      </c>
      <c r="E54" s="106"/>
      <c r="F54" s="106"/>
      <c r="G54" s="106"/>
      <c r="H54" s="90">
        <f t="shared" si="0"/>
        <v>0.14803935472463647</v>
      </c>
      <c r="I54" s="81">
        <f t="shared" si="1"/>
        <v>10.904932089883971</v>
      </c>
      <c r="J54" s="81">
        <f t="shared" si="2"/>
        <v>-1.0031858072334501</v>
      </c>
      <c r="K54" s="81">
        <f t="shared" si="3"/>
        <v>0</v>
      </c>
    </row>
    <row r="55" spans="1:11">
      <c r="A55" s="71" t="s">
        <v>237</v>
      </c>
      <c r="B55" s="106">
        <v>88.847380126851149</v>
      </c>
      <c r="C55" s="106">
        <v>106.35904985038432</v>
      </c>
      <c r="D55" s="106">
        <v>96.342769856643073</v>
      </c>
      <c r="E55" s="106"/>
      <c r="F55" s="106"/>
      <c r="G55" s="106"/>
      <c r="H55" s="90">
        <f t="shared" si="0"/>
        <v>8.4362529531995661E-2</v>
      </c>
      <c r="I55" s="81">
        <f t="shared" si="1"/>
        <v>7.4953897297919241</v>
      </c>
      <c r="J55" s="81">
        <f t="shared" si="2"/>
        <v>-10.01627999374125</v>
      </c>
      <c r="K55" s="81">
        <f t="shared" si="3"/>
        <v>0</v>
      </c>
    </row>
    <row r="56" spans="1:11">
      <c r="A56" s="71" t="s">
        <v>238</v>
      </c>
      <c r="B56" s="106">
        <v>99.535804423833397</v>
      </c>
      <c r="C56" s="106">
        <v>105.66090782502255</v>
      </c>
      <c r="D56" s="106">
        <v>114.56163127364545</v>
      </c>
      <c r="E56" s="106"/>
      <c r="F56" s="106"/>
      <c r="G56" s="106"/>
      <c r="H56" s="90">
        <f t="shared" si="0"/>
        <v>0.15095901356089489</v>
      </c>
      <c r="I56" s="81">
        <f t="shared" si="1"/>
        <v>15.025826849812049</v>
      </c>
      <c r="J56" s="81">
        <f t="shared" si="2"/>
        <v>8.9007234486228981</v>
      </c>
      <c r="K56" s="81">
        <f t="shared" si="3"/>
        <v>0</v>
      </c>
    </row>
    <row r="57" spans="1:11">
      <c r="A57" s="71" t="s">
        <v>239</v>
      </c>
      <c r="B57" s="106">
        <v>81.158875184036503</v>
      </c>
      <c r="C57" s="106">
        <v>93.567287766937667</v>
      </c>
      <c r="D57" s="106">
        <v>91.688126081981324</v>
      </c>
      <c r="E57" s="106"/>
      <c r="F57" s="106"/>
      <c r="G57" s="106"/>
      <c r="H57" s="90">
        <f t="shared" si="0"/>
        <v>0.12973628422114783</v>
      </c>
      <c r="I57" s="81">
        <f t="shared" si="1"/>
        <v>10.52925089794482</v>
      </c>
      <c r="J57" s="81">
        <f t="shared" si="2"/>
        <v>-1.8791616849563439</v>
      </c>
      <c r="K57" s="81">
        <f t="shared" si="3"/>
        <v>0</v>
      </c>
    </row>
    <row r="58" spans="1:11">
      <c r="A58" s="71" t="s">
        <v>240</v>
      </c>
      <c r="B58" s="106">
        <v>76.924162634943826</v>
      </c>
      <c r="C58" s="106">
        <v>99.19924457360699</v>
      </c>
      <c r="D58" s="106">
        <v>96.871454016526044</v>
      </c>
      <c r="E58" s="106"/>
      <c r="F58" s="106"/>
      <c r="G58" s="106"/>
      <c r="H58" s="90">
        <f t="shared" si="0"/>
        <v>0.2593111279773736</v>
      </c>
      <c r="I58" s="81">
        <f t="shared" si="1"/>
        <v>19.947291381582218</v>
      </c>
      <c r="J58" s="81">
        <f t="shared" si="2"/>
        <v>-2.3277905570809452</v>
      </c>
      <c r="K58" s="81">
        <f t="shared" si="3"/>
        <v>0</v>
      </c>
    </row>
    <row r="59" spans="1:11">
      <c r="A59" s="71" t="s">
        <v>241</v>
      </c>
      <c r="B59" s="106">
        <v>75.092769195464143</v>
      </c>
      <c r="C59" s="106">
        <v>89.035385311791586</v>
      </c>
      <c r="D59" s="106">
        <v>86.754130972120819</v>
      </c>
      <c r="E59" s="106"/>
      <c r="F59" s="106"/>
      <c r="G59" s="106"/>
      <c r="H59" s="90">
        <f t="shared" si="0"/>
        <v>0.15529273858981701</v>
      </c>
      <c r="I59" s="81">
        <f t="shared" si="1"/>
        <v>11.661361776656676</v>
      </c>
      <c r="J59" s="81">
        <f t="shared" si="2"/>
        <v>-2.2812543396707667</v>
      </c>
      <c r="K59" s="81">
        <f t="shared" si="3"/>
        <v>0</v>
      </c>
    </row>
    <row r="60" spans="1:11">
      <c r="A60" s="71" t="s">
        <v>242</v>
      </c>
      <c r="B60" s="106">
        <v>87.527832892127662</v>
      </c>
      <c r="C60" s="106">
        <v>100.33677568312386</v>
      </c>
      <c r="D60" s="106">
        <v>95.363153667899269</v>
      </c>
      <c r="E60" s="106"/>
      <c r="F60" s="106"/>
      <c r="G60" s="106"/>
      <c r="H60" s="90">
        <f t="shared" si="0"/>
        <v>8.9518048338156936E-2</v>
      </c>
      <c r="I60" s="81">
        <f t="shared" si="1"/>
        <v>7.8353207757716063</v>
      </c>
      <c r="J60" s="81">
        <f t="shared" si="2"/>
        <v>-4.973622015224592</v>
      </c>
      <c r="K60" s="81">
        <f t="shared" si="3"/>
        <v>0</v>
      </c>
    </row>
    <row r="61" spans="1:11">
      <c r="A61" s="71" t="s">
        <v>245</v>
      </c>
      <c r="B61" s="106">
        <v>97.995963448728205</v>
      </c>
      <c r="C61" s="106">
        <v>108.92424449915113</v>
      </c>
      <c r="D61" s="106">
        <v>113.06304069911182</v>
      </c>
      <c r="E61" s="106"/>
      <c r="F61" s="106"/>
      <c r="G61" s="106"/>
      <c r="H61" s="90">
        <f t="shared" si="0"/>
        <v>0.15375201916624617</v>
      </c>
      <c r="I61" s="81">
        <f t="shared" si="1"/>
        <v>15.067077250383619</v>
      </c>
      <c r="J61" s="81">
        <f t="shared" si="2"/>
        <v>4.1387961999606944</v>
      </c>
      <c r="K61" s="81">
        <f t="shared" si="3"/>
        <v>0</v>
      </c>
    </row>
    <row r="62" spans="1:11">
      <c r="A62" s="71" t="s">
        <v>246</v>
      </c>
      <c r="B62" s="106">
        <v>76.941180170054892</v>
      </c>
      <c r="C62" s="106">
        <v>90.817449118596244</v>
      </c>
      <c r="D62" s="106">
        <v>88.64361215355575</v>
      </c>
      <c r="E62" s="106"/>
      <c r="F62" s="106"/>
      <c r="G62" s="106"/>
      <c r="H62" s="90">
        <f t="shared" si="0"/>
        <v>0.15209582121870524</v>
      </c>
      <c r="I62" s="81">
        <f t="shared" si="1"/>
        <v>11.702431983500858</v>
      </c>
      <c r="J62" s="81">
        <f t="shared" si="2"/>
        <v>-2.1738369650404934</v>
      </c>
      <c r="K62" s="81">
        <f t="shared" si="3"/>
        <v>0</v>
      </c>
    </row>
    <row r="63" spans="1:11">
      <c r="A63" s="71" t="s">
        <v>247</v>
      </c>
      <c r="B63" s="106">
        <v>79.780820086235565</v>
      </c>
      <c r="C63" s="106">
        <v>94.170840363398383</v>
      </c>
      <c r="D63" s="106">
        <v>91.165045024479994</v>
      </c>
      <c r="E63" s="106"/>
      <c r="F63" s="106"/>
      <c r="G63" s="106"/>
      <c r="H63" s="90">
        <f t="shared" si="0"/>
        <v>0.14269375679441693</v>
      </c>
      <c r="I63" s="81">
        <f t="shared" si="1"/>
        <v>11.384224938244429</v>
      </c>
      <c r="J63" s="81">
        <f t="shared" si="2"/>
        <v>-3.0057953389183893</v>
      </c>
      <c r="K63" s="81">
        <f t="shared" si="3"/>
        <v>0</v>
      </c>
    </row>
    <row r="64" spans="1:11">
      <c r="A64" s="71" t="s">
        <v>248</v>
      </c>
      <c r="B64" s="106">
        <v>79.667483668005943</v>
      </c>
      <c r="C64" s="106">
        <v>95.865859471197055</v>
      </c>
      <c r="D64" s="106">
        <v>90.641702632937537</v>
      </c>
      <c r="E64" s="106"/>
      <c r="F64" s="106"/>
      <c r="G64" s="106"/>
      <c r="H64" s="90">
        <f t="shared" si="0"/>
        <v>0.13775028982544338</v>
      </c>
      <c r="I64" s="81">
        <f t="shared" si="1"/>
        <v>10.974218964931595</v>
      </c>
      <c r="J64" s="81">
        <f t="shared" si="2"/>
        <v>-5.2241568382595176</v>
      </c>
      <c r="K64" s="81">
        <f t="shared" si="3"/>
        <v>0</v>
      </c>
    </row>
    <row r="65" spans="1:11">
      <c r="A65" s="71" t="s">
        <v>243</v>
      </c>
      <c r="B65" s="106">
        <v>79.6109673533239</v>
      </c>
      <c r="C65" s="106">
        <v>95.761412945500169</v>
      </c>
      <c r="D65" s="106">
        <v>93.737167395004079</v>
      </c>
      <c r="E65" s="106"/>
      <c r="F65" s="106"/>
      <c r="G65" s="106"/>
      <c r="H65" s="90">
        <f t="shared" si="0"/>
        <v>0.17744037676349605</v>
      </c>
      <c r="I65" s="81">
        <f t="shared" si="1"/>
        <v>14.126200041680178</v>
      </c>
      <c r="J65" s="81">
        <f t="shared" si="2"/>
        <v>-2.0242455504960901</v>
      </c>
      <c r="K65" s="81">
        <f t="shared" si="3"/>
        <v>0</v>
      </c>
    </row>
    <row r="66" spans="1:11">
      <c r="A66" s="71" t="s">
        <v>249</v>
      </c>
      <c r="B66" s="106">
        <v>77.689168906489655</v>
      </c>
      <c r="C66" s="106">
        <v>88.0831606056515</v>
      </c>
      <c r="D66" s="106">
        <v>88.920792207246166</v>
      </c>
      <c r="E66" s="106"/>
      <c r="F66" s="106"/>
      <c r="G66" s="106"/>
      <c r="H66" s="90">
        <f t="shared" si="0"/>
        <v>0.14457128913652587</v>
      </c>
      <c r="I66" s="81">
        <f t="shared" si="1"/>
        <v>11.23162330075651</v>
      </c>
      <c r="J66" s="81">
        <f t="shared" si="2"/>
        <v>0.83763160159466565</v>
      </c>
      <c r="K66" s="81">
        <f t="shared" si="3"/>
        <v>0</v>
      </c>
    </row>
    <row r="67" spans="1:11">
      <c r="A67" s="71" t="s">
        <v>250</v>
      </c>
      <c r="B67" s="106">
        <v>81.057336651734843</v>
      </c>
      <c r="C67" s="106">
        <v>95.300392056478358</v>
      </c>
      <c r="D67" s="106">
        <v>91.078982445255463</v>
      </c>
      <c r="E67" s="106"/>
      <c r="F67" s="106"/>
      <c r="G67" s="106"/>
      <c r="H67" s="90">
        <f t="shared" si="0"/>
        <v>0.12363650481854475</v>
      </c>
      <c r="I67" s="81">
        <f t="shared" si="1"/>
        <v>10.021645793520619</v>
      </c>
      <c r="J67" s="81">
        <f t="shared" si="2"/>
        <v>-4.2214096112228958</v>
      </c>
      <c r="K67" s="81">
        <f t="shared" si="3"/>
        <v>0</v>
      </c>
    </row>
    <row r="68" spans="1:11">
      <c r="A68" s="71" t="s">
        <v>252</v>
      </c>
      <c r="B68" s="106">
        <v>83.147346419923906</v>
      </c>
      <c r="C68" s="106">
        <v>98.206050930569489</v>
      </c>
      <c r="D68" s="106">
        <v>93.984262180573197</v>
      </c>
      <c r="E68" s="106"/>
      <c r="F68" s="106"/>
      <c r="G68" s="106"/>
      <c r="H68" s="90">
        <f t="shared" ref="H68:H84" si="4">(D68-B68)/B68</f>
        <v>0.13033387386674952</v>
      </c>
      <c r="I68" s="81">
        <f t="shared" ref="I68:I84" si="5">(D68-B68)</f>
        <v>10.836915760649291</v>
      </c>
      <c r="J68" s="81">
        <f t="shared" ref="J68:J84" si="6">(D68-C68)</f>
        <v>-4.2217887499962927</v>
      </c>
      <c r="K68" s="81">
        <f t="shared" ref="K68:K84" si="7">G68-F68</f>
        <v>0</v>
      </c>
    </row>
    <row r="69" spans="1:11">
      <c r="A69" s="71" t="s">
        <v>253</v>
      </c>
      <c r="B69" s="106">
        <v>117.74046800823578</v>
      </c>
      <c r="C69" s="106">
        <v>131.09038404868716</v>
      </c>
      <c r="D69" s="106">
        <v>128.01692440976495</v>
      </c>
      <c r="E69" s="106"/>
      <c r="F69" s="106"/>
      <c r="G69" s="106"/>
      <c r="H69" s="90">
        <f t="shared" si="4"/>
        <v>8.7280580546107142E-2</v>
      </c>
      <c r="I69" s="81">
        <f t="shared" si="5"/>
        <v>10.276456401529174</v>
      </c>
      <c r="J69" s="81">
        <f t="shared" si="6"/>
        <v>-3.073459638922202</v>
      </c>
      <c r="K69" s="81">
        <f t="shared" si="7"/>
        <v>0</v>
      </c>
    </row>
    <row r="70" spans="1:11">
      <c r="A70" s="71" t="s">
        <v>179</v>
      </c>
      <c r="B70" s="106">
        <v>81.653615901079803</v>
      </c>
      <c r="C70" s="106">
        <v>94.626763374259397</v>
      </c>
      <c r="D70" s="106">
        <v>94.367579937894604</v>
      </c>
      <c r="E70" s="106"/>
      <c r="F70" s="106"/>
      <c r="G70" s="106"/>
      <c r="H70" s="90">
        <f t="shared" si="4"/>
        <v>0.15570607494244071</v>
      </c>
      <c r="I70" s="81">
        <f t="shared" si="5"/>
        <v>12.713964036814801</v>
      </c>
      <c r="J70" s="81">
        <f t="shared" si="6"/>
        <v>-0.25918343636479335</v>
      </c>
      <c r="K70" s="81">
        <f t="shared" si="7"/>
        <v>0</v>
      </c>
    </row>
    <row r="71" spans="1:11">
      <c r="A71" s="71" t="s">
        <v>189</v>
      </c>
      <c r="B71" s="106">
        <v>75.553526145265479</v>
      </c>
      <c r="C71" s="106">
        <v>93.111835179351701</v>
      </c>
      <c r="D71" s="106">
        <v>86.812095526584187</v>
      </c>
      <c r="E71" s="106"/>
      <c r="F71" s="106"/>
      <c r="G71" s="106"/>
      <c r="H71" s="90">
        <f t="shared" si="4"/>
        <v>0.14901447961107794</v>
      </c>
      <c r="I71" s="81">
        <f t="shared" si="5"/>
        <v>11.258569381318708</v>
      </c>
      <c r="J71" s="81">
        <f t="shared" si="6"/>
        <v>-6.2997396527675136</v>
      </c>
      <c r="K71" s="81">
        <f t="shared" si="7"/>
        <v>0</v>
      </c>
    </row>
    <row r="72" spans="1:11">
      <c r="A72" s="71" t="s">
        <v>217</v>
      </c>
      <c r="B72" s="106">
        <v>80.733124530444243</v>
      </c>
      <c r="C72" s="106">
        <v>92.955288466716809</v>
      </c>
      <c r="D72" s="106">
        <v>93.963846670618068</v>
      </c>
      <c r="E72" s="106"/>
      <c r="F72" s="106"/>
      <c r="G72" s="106"/>
      <c r="H72" s="90">
        <f t="shared" si="4"/>
        <v>0.16388220098163742</v>
      </c>
      <c r="I72" s="81">
        <f t="shared" si="5"/>
        <v>13.230722140173825</v>
      </c>
      <c r="J72" s="81">
        <f t="shared" si="6"/>
        <v>1.0085582039012593</v>
      </c>
      <c r="K72" s="81">
        <f t="shared" si="7"/>
        <v>0</v>
      </c>
    </row>
    <row r="73" spans="1:11">
      <c r="A73" s="71" t="s">
        <v>222</v>
      </c>
      <c r="B73" s="106">
        <v>97.613528584995635</v>
      </c>
      <c r="C73" s="106">
        <v>112.90988965890101</v>
      </c>
      <c r="D73" s="106">
        <v>108.78012353303188</v>
      </c>
      <c r="E73" s="106"/>
      <c r="F73" s="106"/>
      <c r="G73" s="106"/>
      <c r="H73" s="90">
        <f t="shared" si="4"/>
        <v>0.11439597676579318</v>
      </c>
      <c r="I73" s="81">
        <f t="shared" si="5"/>
        <v>11.166594948036249</v>
      </c>
      <c r="J73" s="81">
        <f t="shared" si="6"/>
        <v>-4.1297661258691249</v>
      </c>
      <c r="K73" s="81">
        <f t="shared" si="7"/>
        <v>0</v>
      </c>
    </row>
    <row r="74" spans="1:11">
      <c r="A74" s="71" t="s">
        <v>188</v>
      </c>
      <c r="B74" s="106">
        <v>84.187467164758033</v>
      </c>
      <c r="C74" s="106">
        <v>96.268616938118598</v>
      </c>
      <c r="D74" s="106">
        <v>96.260503623740263</v>
      </c>
      <c r="E74" s="106"/>
      <c r="F74" s="106"/>
      <c r="G74" s="106"/>
      <c r="H74" s="90">
        <f t="shared" si="4"/>
        <v>0.1434065766030809</v>
      </c>
      <c r="I74" s="81">
        <f t="shared" si="5"/>
        <v>12.07303645898223</v>
      </c>
      <c r="J74" s="81">
        <f t="shared" si="6"/>
        <v>-8.113314378334735E-3</v>
      </c>
      <c r="K74" s="81">
        <f t="shared" si="7"/>
        <v>0</v>
      </c>
    </row>
    <row r="75" spans="1:11">
      <c r="A75" s="71" t="s">
        <v>244</v>
      </c>
      <c r="B75" s="106">
        <v>71.097455259508251</v>
      </c>
      <c r="C75" s="106">
        <v>86.515381673715595</v>
      </c>
      <c r="D75" s="106">
        <v>84.577966278561689</v>
      </c>
      <c r="E75" s="106"/>
      <c r="F75" s="106"/>
      <c r="G75" s="106"/>
      <c r="H75" s="90">
        <f t="shared" si="4"/>
        <v>0.18960609729067082</v>
      </c>
      <c r="I75" s="81">
        <f t="shared" si="5"/>
        <v>13.480511019053438</v>
      </c>
      <c r="J75" s="81">
        <f t="shared" si="6"/>
        <v>-1.9374153951539057</v>
      </c>
      <c r="K75" s="81">
        <f t="shared" si="7"/>
        <v>0</v>
      </c>
    </row>
    <row r="76" spans="1:11">
      <c r="A76" s="71" t="s">
        <v>187</v>
      </c>
      <c r="B76" s="106">
        <v>82.179081371326021</v>
      </c>
      <c r="C76" s="106">
        <v>94.12074402326715</v>
      </c>
      <c r="D76" s="106">
        <v>94.135207649970965</v>
      </c>
      <c r="E76" s="106"/>
      <c r="F76" s="106"/>
      <c r="G76" s="106"/>
      <c r="H76" s="90">
        <f t="shared" si="4"/>
        <v>0.14548868251059185</v>
      </c>
      <c r="I76" s="81">
        <f t="shared" si="5"/>
        <v>11.956126278644945</v>
      </c>
      <c r="J76" s="81">
        <f t="shared" si="6"/>
        <v>1.446362670381518E-2</v>
      </c>
      <c r="K76" s="81">
        <f t="shared" si="7"/>
        <v>0</v>
      </c>
    </row>
    <row r="77" spans="1:11">
      <c r="A77" s="71" t="s">
        <v>183</v>
      </c>
      <c r="B77" s="106">
        <v>88.847528786230953</v>
      </c>
      <c r="C77" s="106">
        <v>120.69791245317109</v>
      </c>
      <c r="D77" s="106">
        <v>120.45391478029295</v>
      </c>
      <c r="E77" s="106"/>
      <c r="F77" s="106"/>
      <c r="G77" s="106"/>
      <c r="H77" s="90">
        <f t="shared" si="4"/>
        <v>0.35573736744110951</v>
      </c>
      <c r="I77" s="81">
        <f t="shared" si="5"/>
        <v>31.606385994061995</v>
      </c>
      <c r="J77" s="81">
        <f t="shared" si="6"/>
        <v>-0.24399767287813745</v>
      </c>
      <c r="K77" s="81">
        <f t="shared" si="7"/>
        <v>0</v>
      </c>
    </row>
    <row r="78" spans="1:11">
      <c r="A78" s="71" t="s">
        <v>211</v>
      </c>
      <c r="B78" s="106">
        <v>75.347758425420082</v>
      </c>
      <c r="C78" s="106">
        <v>93.69938545478594</v>
      </c>
      <c r="D78" s="106">
        <v>88.919205583774144</v>
      </c>
      <c r="E78" s="106"/>
      <c r="F78" s="106"/>
      <c r="G78" s="106"/>
      <c r="H78" s="90">
        <f t="shared" si="4"/>
        <v>0.18011746390288713</v>
      </c>
      <c r="I78" s="81">
        <f t="shared" si="5"/>
        <v>13.571447158354061</v>
      </c>
      <c r="J78" s="81">
        <f t="shared" si="6"/>
        <v>-4.7801798710117964</v>
      </c>
      <c r="K78" s="81">
        <f t="shared" si="7"/>
        <v>0</v>
      </c>
    </row>
    <row r="79" spans="1:11">
      <c r="A79" s="71" t="s">
        <v>251</v>
      </c>
      <c r="B79" s="106">
        <v>90.42353635290219</v>
      </c>
      <c r="C79" s="106">
        <v>100.05357372352627</v>
      </c>
      <c r="D79" s="106">
        <v>106.95477312748709</v>
      </c>
      <c r="E79" s="106"/>
      <c r="F79" s="106"/>
      <c r="G79" s="106"/>
      <c r="H79" s="90">
        <f t="shared" si="4"/>
        <v>0.18282006479007076</v>
      </c>
      <c r="I79" s="81">
        <f t="shared" si="5"/>
        <v>16.531236774584897</v>
      </c>
      <c r="J79" s="81">
        <f t="shared" si="6"/>
        <v>6.9011994039608169</v>
      </c>
      <c r="K79" s="81">
        <f t="shared" si="7"/>
        <v>0</v>
      </c>
    </row>
    <row r="80" spans="1:11">
      <c r="A80" s="71" t="s">
        <v>216</v>
      </c>
      <c r="B80" s="106">
        <v>99.18047822940342</v>
      </c>
      <c r="C80" s="106">
        <v>111.54113128367825</v>
      </c>
      <c r="D80" s="106">
        <v>112.37482782019561</v>
      </c>
      <c r="E80" s="106"/>
      <c r="F80" s="106"/>
      <c r="G80" s="106"/>
      <c r="H80" s="90">
        <f t="shared" si="4"/>
        <v>0.13303373633946181</v>
      </c>
      <c r="I80" s="81">
        <f t="shared" si="5"/>
        <v>13.194349590792186</v>
      </c>
      <c r="J80" s="81">
        <f t="shared" si="6"/>
        <v>0.83369653651735121</v>
      </c>
      <c r="K80" s="81">
        <f t="shared" si="7"/>
        <v>0</v>
      </c>
    </row>
    <row r="81" spans="1:11">
      <c r="A81" s="71" t="s">
        <v>221</v>
      </c>
      <c r="B81" s="106">
        <v>73.890095535181473</v>
      </c>
      <c r="C81" s="106">
        <v>96.438418101193037</v>
      </c>
      <c r="D81" s="106">
        <v>86.183327998615866</v>
      </c>
      <c r="E81" s="106"/>
      <c r="F81" s="106"/>
      <c r="G81" s="106"/>
      <c r="H81" s="90">
        <f t="shared" si="4"/>
        <v>0.16637185774893451</v>
      </c>
      <c r="I81" s="81">
        <f t="shared" si="5"/>
        <v>12.293232463434393</v>
      </c>
      <c r="J81" s="81">
        <f t="shared" si="6"/>
        <v>-10.255090102577171</v>
      </c>
      <c r="K81" s="81">
        <f t="shared" si="7"/>
        <v>0</v>
      </c>
    </row>
    <row r="82" spans="1:11">
      <c r="A82" s="71" t="s">
        <v>236</v>
      </c>
      <c r="B82" s="106">
        <v>82.309929721743188</v>
      </c>
      <c r="C82" s="106">
        <v>93.261020771464104</v>
      </c>
      <c r="D82" s="106">
        <v>94.479602193597159</v>
      </c>
      <c r="E82" s="106"/>
      <c r="F82" s="106"/>
      <c r="G82" s="106"/>
      <c r="H82" s="90">
        <f t="shared" si="4"/>
        <v>0.14785181463518127</v>
      </c>
      <c r="I82" s="81">
        <f t="shared" si="5"/>
        <v>12.169672471853971</v>
      </c>
      <c r="J82" s="81">
        <f t="shared" si="6"/>
        <v>1.218581422133056</v>
      </c>
      <c r="K82" s="81">
        <f t="shared" si="7"/>
        <v>0</v>
      </c>
    </row>
    <row r="83" spans="1:11">
      <c r="A83" s="71" t="s">
        <v>200</v>
      </c>
      <c r="B83" s="106">
        <v>81.677553926665595</v>
      </c>
      <c r="C83" s="106">
        <v>94.283192374879931</v>
      </c>
      <c r="D83" s="106">
        <v>94.160903341727973</v>
      </c>
      <c r="E83" s="106"/>
      <c r="F83" s="106"/>
      <c r="G83" s="106"/>
      <c r="H83" s="90">
        <f t="shared" si="4"/>
        <v>0.15283696456275594</v>
      </c>
      <c r="I83" s="81">
        <f t="shared" si="5"/>
        <v>12.483349415062378</v>
      </c>
      <c r="J83" s="81">
        <f t="shared" si="6"/>
        <v>-0.12228903315195794</v>
      </c>
      <c r="K83" s="81">
        <f t="shared" si="7"/>
        <v>0</v>
      </c>
    </row>
    <row r="84" spans="1:11" s="116" customFormat="1">
      <c r="A84" s="71" t="s">
        <v>173</v>
      </c>
      <c r="B84" s="107">
        <v>95.332060056623945</v>
      </c>
      <c r="C84" s="107">
        <v>108.16620355122267</v>
      </c>
      <c r="D84" s="107">
        <v>109.58135635927452</v>
      </c>
      <c r="E84" s="107"/>
      <c r="F84" s="107"/>
      <c r="G84" s="107"/>
      <c r="H84" s="114">
        <f t="shared" si="4"/>
        <v>0.14947013936536133</v>
      </c>
      <c r="I84" s="117">
        <f t="shared" si="5"/>
        <v>14.249296302650578</v>
      </c>
      <c r="J84" s="117">
        <f t="shared" si="6"/>
        <v>1.4151528080518574</v>
      </c>
      <c r="K84" s="81">
        <f t="shared" si="7"/>
        <v>0</v>
      </c>
    </row>
    <row r="85" spans="1:11">
      <c r="B85" s="72"/>
      <c r="C85" s="72"/>
      <c r="D85" s="72"/>
      <c r="E85" s="72"/>
      <c r="F85" s="72"/>
      <c r="G85" s="72"/>
    </row>
    <row r="86" spans="1:11">
      <c r="D86" s="166">
        <f>D84-B84</f>
        <v>14.249296302650578</v>
      </c>
      <c r="E86" s="166">
        <f>D84-C84</f>
        <v>1.4151528080518574</v>
      </c>
    </row>
    <row r="87" spans="1:11">
      <c r="D87" s="166">
        <f>G84-E84</f>
        <v>0</v>
      </c>
      <c r="E87" s="166">
        <f>G84-F84</f>
        <v>0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opLeftCell="L34" zoomScale="80" zoomScaleNormal="80" workbookViewId="0">
      <selection activeCell="AC11" sqref="AC11"/>
    </sheetView>
  </sheetViews>
  <sheetFormatPr defaultRowHeight="15"/>
  <cols>
    <col min="2" max="2" width="19.140625" customWidth="1"/>
    <col min="3" max="3" width="11.140625" style="151" customWidth="1"/>
    <col min="4" max="4" width="11.140625" style="149" customWidth="1"/>
    <col min="5" max="5" width="11.140625" style="150" customWidth="1"/>
    <col min="6" max="8" width="11.140625" style="157" customWidth="1"/>
    <col min="9" max="9" width="31.140625" customWidth="1"/>
    <col min="10" max="10" width="25.140625" customWidth="1"/>
    <col min="11" max="11" width="29" customWidth="1"/>
    <col min="12" max="12" width="28.140625" customWidth="1"/>
  </cols>
  <sheetData>
    <row r="1" spans="1:12" s="157" customFormat="1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2" s="74" customFormat="1" ht="66.599999999999994" customHeight="1">
      <c r="A2" s="92" t="s">
        <v>91</v>
      </c>
      <c r="B2" s="92" t="s">
        <v>174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92" t="s">
        <v>339</v>
      </c>
      <c r="J2" s="92" t="s">
        <v>340</v>
      </c>
      <c r="K2" s="2" t="s">
        <v>341</v>
      </c>
      <c r="L2" s="161" t="s">
        <v>342</v>
      </c>
    </row>
    <row r="3" spans="1:12">
      <c r="A3" s="75">
        <v>1</v>
      </c>
      <c r="B3" s="89" t="s">
        <v>92</v>
      </c>
      <c r="C3" s="82">
        <v>39647</v>
      </c>
      <c r="D3" s="82">
        <v>41656</v>
      </c>
      <c r="E3" s="82">
        <v>41370</v>
      </c>
      <c r="F3" s="82"/>
      <c r="G3" s="82"/>
      <c r="H3" s="82"/>
      <c r="I3" s="90">
        <f>(E3-C3)/C3</f>
        <v>4.345852145181224E-2</v>
      </c>
      <c r="J3" s="83">
        <f>E3-C3</f>
        <v>1723</v>
      </c>
      <c r="K3" s="83">
        <f>E3-D3</f>
        <v>-286</v>
      </c>
      <c r="L3" s="83">
        <f>H3-G3</f>
        <v>0</v>
      </c>
    </row>
    <row r="4" spans="1:12">
      <c r="A4" s="75">
        <v>2</v>
      </c>
      <c r="B4" s="89" t="s">
        <v>93</v>
      </c>
      <c r="C4" s="82">
        <v>6826</v>
      </c>
      <c r="D4" s="82">
        <v>7282</v>
      </c>
      <c r="E4" s="82">
        <v>7448</v>
      </c>
      <c r="F4" s="82"/>
      <c r="G4" s="82"/>
      <c r="H4" s="82"/>
      <c r="I4" s="90">
        <f t="shared" ref="I4:I67" si="0">(E4-C4)/C4</f>
        <v>9.1122179900380892E-2</v>
      </c>
      <c r="J4" s="83">
        <f t="shared" ref="J4:J67" si="1">E4-C4</f>
        <v>622</v>
      </c>
      <c r="K4" s="83">
        <f t="shared" ref="K4:K67" si="2">E4-D4</f>
        <v>166</v>
      </c>
      <c r="L4" s="83">
        <f t="shared" ref="L4:L67" si="3">H4-G4</f>
        <v>0</v>
      </c>
    </row>
    <row r="5" spans="1:12">
      <c r="A5" s="75">
        <v>3</v>
      </c>
      <c r="B5" s="89" t="s">
        <v>94</v>
      </c>
      <c r="C5" s="82">
        <v>12739</v>
      </c>
      <c r="D5" s="82">
        <v>13560</v>
      </c>
      <c r="E5" s="82">
        <v>13729</v>
      </c>
      <c r="F5" s="82"/>
      <c r="G5" s="82"/>
      <c r="H5" s="82"/>
      <c r="I5" s="90">
        <f t="shared" si="0"/>
        <v>7.7714106287777696E-2</v>
      </c>
      <c r="J5" s="83">
        <f t="shared" si="1"/>
        <v>990</v>
      </c>
      <c r="K5" s="83">
        <f t="shared" si="2"/>
        <v>169</v>
      </c>
      <c r="L5" s="83">
        <f t="shared" si="3"/>
        <v>0</v>
      </c>
    </row>
    <row r="6" spans="1:12">
      <c r="A6" s="75">
        <v>4</v>
      </c>
      <c r="B6" s="89" t="s">
        <v>95</v>
      </c>
      <c r="C6" s="82">
        <v>2752</v>
      </c>
      <c r="D6" s="82">
        <v>2853</v>
      </c>
      <c r="E6" s="82">
        <v>2959</v>
      </c>
      <c r="F6" s="82"/>
      <c r="G6" s="82"/>
      <c r="H6" s="82"/>
      <c r="I6" s="90">
        <f t="shared" si="0"/>
        <v>7.5218023255813948E-2</v>
      </c>
      <c r="J6" s="83">
        <f t="shared" si="1"/>
        <v>207</v>
      </c>
      <c r="K6" s="83">
        <f t="shared" si="2"/>
        <v>106</v>
      </c>
      <c r="L6" s="83">
        <f t="shared" si="3"/>
        <v>0</v>
      </c>
    </row>
    <row r="7" spans="1:12">
      <c r="A7" s="75">
        <v>5</v>
      </c>
      <c r="B7" s="89" t="s">
        <v>96</v>
      </c>
      <c r="C7" s="82">
        <v>5886</v>
      </c>
      <c r="D7" s="82">
        <v>6211</v>
      </c>
      <c r="E7" s="82">
        <v>6257</v>
      </c>
      <c r="F7" s="82"/>
      <c r="G7" s="82"/>
      <c r="H7" s="82"/>
      <c r="I7" s="90">
        <f t="shared" si="0"/>
        <v>6.3030920829085971E-2</v>
      </c>
      <c r="J7" s="83">
        <f t="shared" si="1"/>
        <v>371</v>
      </c>
      <c r="K7" s="83">
        <f t="shared" si="2"/>
        <v>46</v>
      </c>
      <c r="L7" s="83">
        <f t="shared" si="3"/>
        <v>0</v>
      </c>
    </row>
    <row r="8" spans="1:12">
      <c r="A8" s="75">
        <v>6</v>
      </c>
      <c r="B8" s="89" t="s">
        <v>97</v>
      </c>
      <c r="C8" s="82">
        <v>136586</v>
      </c>
      <c r="D8" s="82">
        <v>145591</v>
      </c>
      <c r="E8" s="82">
        <v>142120</v>
      </c>
      <c r="F8" s="82"/>
      <c r="G8" s="82"/>
      <c r="H8" s="82"/>
      <c r="I8" s="90">
        <f t="shared" si="0"/>
        <v>4.0516597601511134E-2</v>
      </c>
      <c r="J8" s="83">
        <f t="shared" si="1"/>
        <v>5534</v>
      </c>
      <c r="K8" s="83">
        <f t="shared" si="2"/>
        <v>-3471</v>
      </c>
      <c r="L8" s="83">
        <f t="shared" si="3"/>
        <v>0</v>
      </c>
    </row>
    <row r="9" spans="1:12">
      <c r="A9" s="75">
        <v>7</v>
      </c>
      <c r="B9" s="89" t="s">
        <v>98</v>
      </c>
      <c r="C9" s="82">
        <v>70054</v>
      </c>
      <c r="D9" s="82">
        <v>74028</v>
      </c>
      <c r="E9" s="82">
        <v>74247</v>
      </c>
      <c r="F9" s="82"/>
      <c r="G9" s="82"/>
      <c r="H9" s="82"/>
      <c r="I9" s="90">
        <f t="shared" si="0"/>
        <v>5.9853827047706053E-2</v>
      </c>
      <c r="J9" s="83">
        <f t="shared" si="1"/>
        <v>4193</v>
      </c>
      <c r="K9" s="83">
        <f t="shared" si="2"/>
        <v>219</v>
      </c>
      <c r="L9" s="83">
        <f t="shared" si="3"/>
        <v>0</v>
      </c>
    </row>
    <row r="10" spans="1:12">
      <c r="A10" s="75">
        <v>8</v>
      </c>
      <c r="B10" s="89" t="s">
        <v>99</v>
      </c>
      <c r="C10" s="82">
        <v>3775</v>
      </c>
      <c r="D10" s="82">
        <v>4019</v>
      </c>
      <c r="E10" s="82">
        <v>4052</v>
      </c>
      <c r="F10" s="82"/>
      <c r="G10" s="82"/>
      <c r="H10" s="82"/>
      <c r="I10" s="90">
        <f t="shared" si="0"/>
        <v>7.3377483443708605E-2</v>
      </c>
      <c r="J10" s="83">
        <f t="shared" si="1"/>
        <v>277</v>
      </c>
      <c r="K10" s="83">
        <f t="shared" si="2"/>
        <v>33</v>
      </c>
      <c r="L10" s="83">
        <f t="shared" si="3"/>
        <v>0</v>
      </c>
    </row>
    <row r="11" spans="1:12">
      <c r="A11" s="75">
        <v>9</v>
      </c>
      <c r="B11" s="89" t="s">
        <v>100</v>
      </c>
      <c r="C11" s="82">
        <v>26854</v>
      </c>
      <c r="D11" s="82">
        <v>28312</v>
      </c>
      <c r="E11" s="82">
        <v>28327</v>
      </c>
      <c r="F11" s="82"/>
      <c r="G11" s="82"/>
      <c r="H11" s="82"/>
      <c r="I11" s="90">
        <f t="shared" si="0"/>
        <v>5.4852163551053844E-2</v>
      </c>
      <c r="J11" s="83">
        <f t="shared" si="1"/>
        <v>1473</v>
      </c>
      <c r="K11" s="83">
        <f t="shared" si="2"/>
        <v>15</v>
      </c>
      <c r="L11" s="83">
        <f t="shared" si="3"/>
        <v>0</v>
      </c>
    </row>
    <row r="12" spans="1:12">
      <c r="A12" s="75">
        <v>10</v>
      </c>
      <c r="B12" s="89" t="s">
        <v>101</v>
      </c>
      <c r="C12" s="82">
        <v>28790</v>
      </c>
      <c r="D12" s="82">
        <v>30193</v>
      </c>
      <c r="E12" s="82">
        <v>30306</v>
      </c>
      <c r="F12" s="82"/>
      <c r="G12" s="82"/>
      <c r="H12" s="82"/>
      <c r="I12" s="90">
        <f t="shared" si="0"/>
        <v>5.2657172629385206E-2</v>
      </c>
      <c r="J12" s="83">
        <f t="shared" si="1"/>
        <v>1516</v>
      </c>
      <c r="K12" s="83">
        <f t="shared" si="2"/>
        <v>113</v>
      </c>
      <c r="L12" s="83">
        <f t="shared" si="3"/>
        <v>0</v>
      </c>
    </row>
    <row r="13" spans="1:12">
      <c r="A13" s="75">
        <v>11</v>
      </c>
      <c r="B13" s="89" t="s">
        <v>102</v>
      </c>
      <c r="C13" s="82">
        <v>4570</v>
      </c>
      <c r="D13" s="82">
        <v>4753</v>
      </c>
      <c r="E13" s="82">
        <v>4794</v>
      </c>
      <c r="F13" s="82"/>
      <c r="G13" s="82"/>
      <c r="H13" s="82"/>
      <c r="I13" s="90">
        <f t="shared" si="0"/>
        <v>4.901531728665208E-2</v>
      </c>
      <c r="J13" s="83">
        <f t="shared" si="1"/>
        <v>224</v>
      </c>
      <c r="K13" s="83">
        <f t="shared" si="2"/>
        <v>41</v>
      </c>
      <c r="L13" s="83">
        <f t="shared" si="3"/>
        <v>0</v>
      </c>
    </row>
    <row r="14" spans="1:12">
      <c r="A14" s="75">
        <v>12</v>
      </c>
      <c r="B14" s="89" t="s">
        <v>103</v>
      </c>
      <c r="C14" s="82">
        <v>2533</v>
      </c>
      <c r="D14" s="82">
        <v>2653</v>
      </c>
      <c r="E14" s="82">
        <v>2782</v>
      </c>
      <c r="F14" s="82"/>
      <c r="G14" s="82"/>
      <c r="H14" s="82"/>
      <c r="I14" s="90">
        <f t="shared" si="0"/>
        <v>9.8302408211606795E-2</v>
      </c>
      <c r="J14" s="83">
        <f t="shared" si="1"/>
        <v>249</v>
      </c>
      <c r="K14" s="83">
        <f t="shared" si="2"/>
        <v>129</v>
      </c>
      <c r="L14" s="83">
        <f t="shared" si="3"/>
        <v>0</v>
      </c>
    </row>
    <row r="15" spans="1:12">
      <c r="A15" s="75">
        <v>13</v>
      </c>
      <c r="B15" s="89" t="s">
        <v>104</v>
      </c>
      <c r="C15" s="82">
        <v>2757</v>
      </c>
      <c r="D15" s="82">
        <v>2859</v>
      </c>
      <c r="E15" s="82">
        <v>2942</v>
      </c>
      <c r="F15" s="82"/>
      <c r="G15" s="82"/>
      <c r="H15" s="82"/>
      <c r="I15" s="90">
        <f t="shared" si="0"/>
        <v>6.7101922379397896E-2</v>
      </c>
      <c r="J15" s="83">
        <f t="shared" si="1"/>
        <v>185</v>
      </c>
      <c r="K15" s="83">
        <f t="shared" si="2"/>
        <v>83</v>
      </c>
      <c r="L15" s="83">
        <f t="shared" si="3"/>
        <v>0</v>
      </c>
    </row>
    <row r="16" spans="1:12">
      <c r="A16" s="75">
        <v>14</v>
      </c>
      <c r="B16" s="89" t="s">
        <v>105</v>
      </c>
      <c r="C16" s="82">
        <v>7065</v>
      </c>
      <c r="D16" s="82">
        <v>7444</v>
      </c>
      <c r="E16" s="82">
        <v>7491</v>
      </c>
      <c r="F16" s="82"/>
      <c r="G16" s="82"/>
      <c r="H16" s="82"/>
      <c r="I16" s="90">
        <f t="shared" si="0"/>
        <v>6.029723991507431E-2</v>
      </c>
      <c r="J16" s="83">
        <f t="shared" si="1"/>
        <v>426</v>
      </c>
      <c r="K16" s="83">
        <f t="shared" si="2"/>
        <v>47</v>
      </c>
      <c r="L16" s="83">
        <f t="shared" si="3"/>
        <v>0</v>
      </c>
    </row>
    <row r="17" spans="1:12">
      <c r="A17" s="75">
        <v>15</v>
      </c>
      <c r="B17" s="89" t="s">
        <v>106</v>
      </c>
      <c r="C17" s="82">
        <v>5889</v>
      </c>
      <c r="D17" s="82">
        <v>6255</v>
      </c>
      <c r="E17" s="82">
        <v>6269</v>
      </c>
      <c r="F17" s="82"/>
      <c r="G17" s="82"/>
      <c r="H17" s="82"/>
      <c r="I17" s="90">
        <f t="shared" si="0"/>
        <v>6.452708439463406E-2</v>
      </c>
      <c r="J17" s="83">
        <f t="shared" si="1"/>
        <v>380</v>
      </c>
      <c r="K17" s="83">
        <f t="shared" si="2"/>
        <v>14</v>
      </c>
      <c r="L17" s="83">
        <f t="shared" si="3"/>
        <v>0</v>
      </c>
    </row>
    <row r="18" spans="1:12">
      <c r="A18" s="75">
        <v>16</v>
      </c>
      <c r="B18" s="89" t="s">
        <v>107</v>
      </c>
      <c r="C18" s="82">
        <v>73569</v>
      </c>
      <c r="D18" s="82">
        <v>78451</v>
      </c>
      <c r="E18" s="82">
        <v>77640</v>
      </c>
      <c r="F18" s="82"/>
      <c r="G18" s="82"/>
      <c r="H18" s="82"/>
      <c r="I18" s="90">
        <f t="shared" si="0"/>
        <v>5.5335807201402763E-2</v>
      </c>
      <c r="J18" s="83">
        <f t="shared" si="1"/>
        <v>4071</v>
      </c>
      <c r="K18" s="83">
        <f t="shared" si="2"/>
        <v>-811</v>
      </c>
      <c r="L18" s="83">
        <f t="shared" si="3"/>
        <v>0</v>
      </c>
    </row>
    <row r="19" spans="1:12">
      <c r="A19" s="75">
        <v>17</v>
      </c>
      <c r="B19" s="89" t="s">
        <v>108</v>
      </c>
      <c r="C19" s="82">
        <v>14253</v>
      </c>
      <c r="D19" s="82">
        <v>14902</v>
      </c>
      <c r="E19" s="82">
        <v>15026</v>
      </c>
      <c r="F19" s="82"/>
      <c r="G19" s="82"/>
      <c r="H19" s="82"/>
      <c r="I19" s="90">
        <f t="shared" si="0"/>
        <v>5.4234196309548864E-2</v>
      </c>
      <c r="J19" s="83">
        <f t="shared" si="1"/>
        <v>773</v>
      </c>
      <c r="K19" s="83">
        <f t="shared" si="2"/>
        <v>124</v>
      </c>
      <c r="L19" s="83">
        <f t="shared" si="3"/>
        <v>0</v>
      </c>
    </row>
    <row r="20" spans="1:12">
      <c r="A20" s="75">
        <v>18</v>
      </c>
      <c r="B20" s="89" t="s">
        <v>109</v>
      </c>
      <c r="C20" s="82">
        <v>3035</v>
      </c>
      <c r="D20" s="82">
        <v>3124</v>
      </c>
      <c r="E20" s="82">
        <v>3172</v>
      </c>
      <c r="F20" s="82"/>
      <c r="G20" s="82"/>
      <c r="H20" s="82"/>
      <c r="I20" s="90">
        <f t="shared" si="0"/>
        <v>4.5140032948929161E-2</v>
      </c>
      <c r="J20" s="83">
        <f t="shared" si="1"/>
        <v>137</v>
      </c>
      <c r="K20" s="83">
        <f t="shared" si="2"/>
        <v>48</v>
      </c>
      <c r="L20" s="83">
        <f t="shared" si="3"/>
        <v>0</v>
      </c>
    </row>
    <row r="21" spans="1:12">
      <c r="A21" s="75">
        <v>19</v>
      </c>
      <c r="B21" s="89" t="s">
        <v>110</v>
      </c>
      <c r="C21" s="82">
        <v>8415</v>
      </c>
      <c r="D21" s="82">
        <v>8900</v>
      </c>
      <c r="E21" s="82">
        <v>8951</v>
      </c>
      <c r="F21" s="82"/>
      <c r="G21" s="82"/>
      <c r="H21" s="82"/>
      <c r="I21" s="90">
        <f t="shared" si="0"/>
        <v>6.3695781342840166E-2</v>
      </c>
      <c r="J21" s="83">
        <f t="shared" si="1"/>
        <v>536</v>
      </c>
      <c r="K21" s="83">
        <f t="shared" si="2"/>
        <v>51</v>
      </c>
      <c r="L21" s="83">
        <f t="shared" si="3"/>
        <v>0</v>
      </c>
    </row>
    <row r="22" spans="1:12">
      <c r="A22" s="75">
        <v>20</v>
      </c>
      <c r="B22" s="89" t="s">
        <v>111</v>
      </c>
      <c r="C22" s="82">
        <v>24648</v>
      </c>
      <c r="D22" s="82">
        <v>26408</v>
      </c>
      <c r="E22" s="82">
        <v>25900</v>
      </c>
      <c r="F22" s="82"/>
      <c r="G22" s="82"/>
      <c r="H22" s="82"/>
      <c r="I22" s="90">
        <f t="shared" si="0"/>
        <v>5.0795196364816615E-2</v>
      </c>
      <c r="J22" s="83">
        <f t="shared" si="1"/>
        <v>1252</v>
      </c>
      <c r="K22" s="83">
        <f t="shared" si="2"/>
        <v>-508</v>
      </c>
      <c r="L22" s="83">
        <f t="shared" si="3"/>
        <v>0</v>
      </c>
    </row>
    <row r="23" spans="1:12">
      <c r="A23" s="75">
        <v>21</v>
      </c>
      <c r="B23" s="89" t="s">
        <v>112</v>
      </c>
      <c r="C23" s="82">
        <v>14589</v>
      </c>
      <c r="D23" s="82">
        <v>15847</v>
      </c>
      <c r="E23" s="82">
        <v>16139</v>
      </c>
      <c r="F23" s="82"/>
      <c r="G23" s="82"/>
      <c r="H23" s="82"/>
      <c r="I23" s="90">
        <f t="shared" si="0"/>
        <v>0.10624443073548565</v>
      </c>
      <c r="J23" s="83">
        <f t="shared" si="1"/>
        <v>1550</v>
      </c>
      <c r="K23" s="83">
        <f t="shared" si="2"/>
        <v>292</v>
      </c>
      <c r="L23" s="83">
        <f t="shared" si="3"/>
        <v>0</v>
      </c>
    </row>
    <row r="24" spans="1:12">
      <c r="A24" s="75">
        <v>22</v>
      </c>
      <c r="B24" s="89" t="s">
        <v>113</v>
      </c>
      <c r="C24" s="82">
        <v>9376</v>
      </c>
      <c r="D24" s="82">
        <v>9832</v>
      </c>
      <c r="E24" s="82">
        <v>9881</v>
      </c>
      <c r="F24" s="82"/>
      <c r="G24" s="82"/>
      <c r="H24" s="82"/>
      <c r="I24" s="90">
        <f t="shared" si="0"/>
        <v>5.3860921501706488E-2</v>
      </c>
      <c r="J24" s="83">
        <f t="shared" si="1"/>
        <v>505</v>
      </c>
      <c r="K24" s="83">
        <f t="shared" si="2"/>
        <v>49</v>
      </c>
      <c r="L24" s="83">
        <f t="shared" si="3"/>
        <v>0</v>
      </c>
    </row>
    <row r="25" spans="1:12">
      <c r="A25" s="75">
        <v>23</v>
      </c>
      <c r="B25" s="89" t="s">
        <v>114</v>
      </c>
      <c r="C25" s="82">
        <v>7580</v>
      </c>
      <c r="D25" s="82">
        <v>8124</v>
      </c>
      <c r="E25" s="82">
        <v>8245</v>
      </c>
      <c r="F25" s="82"/>
      <c r="G25" s="82"/>
      <c r="H25" s="82"/>
      <c r="I25" s="90">
        <f t="shared" si="0"/>
        <v>8.7730870712401057E-2</v>
      </c>
      <c r="J25" s="83">
        <f t="shared" si="1"/>
        <v>665</v>
      </c>
      <c r="K25" s="83">
        <f t="shared" si="2"/>
        <v>121</v>
      </c>
      <c r="L25" s="83">
        <f t="shared" si="3"/>
        <v>0</v>
      </c>
    </row>
    <row r="26" spans="1:12">
      <c r="A26" s="75">
        <v>24</v>
      </c>
      <c r="B26" s="89" t="s">
        <v>115</v>
      </c>
      <c r="C26" s="82">
        <v>3807</v>
      </c>
      <c r="D26" s="82">
        <v>4016</v>
      </c>
      <c r="E26" s="82">
        <v>4149</v>
      </c>
      <c r="F26" s="82"/>
      <c r="G26" s="82"/>
      <c r="H26" s="82"/>
      <c r="I26" s="90">
        <f t="shared" si="0"/>
        <v>8.9834515366430265E-2</v>
      </c>
      <c r="J26" s="83">
        <f t="shared" si="1"/>
        <v>342</v>
      </c>
      <c r="K26" s="83">
        <f t="shared" si="2"/>
        <v>133</v>
      </c>
      <c r="L26" s="83">
        <f t="shared" si="3"/>
        <v>0</v>
      </c>
    </row>
    <row r="27" spans="1:12">
      <c r="A27" s="75">
        <v>25</v>
      </c>
      <c r="B27" s="89" t="s">
        <v>116</v>
      </c>
      <c r="C27" s="82">
        <v>9870</v>
      </c>
      <c r="D27" s="82">
        <v>10530</v>
      </c>
      <c r="E27" s="82">
        <v>10582</v>
      </c>
      <c r="F27" s="82"/>
      <c r="G27" s="82"/>
      <c r="H27" s="82"/>
      <c r="I27" s="90">
        <f t="shared" si="0"/>
        <v>7.2137791286727454E-2</v>
      </c>
      <c r="J27" s="83">
        <f t="shared" si="1"/>
        <v>712</v>
      </c>
      <c r="K27" s="83">
        <f t="shared" si="2"/>
        <v>52</v>
      </c>
      <c r="L27" s="83">
        <f t="shared" si="3"/>
        <v>0</v>
      </c>
    </row>
    <row r="28" spans="1:12">
      <c r="A28" s="75">
        <v>26</v>
      </c>
      <c r="B28" s="89" t="s">
        <v>117</v>
      </c>
      <c r="C28" s="82">
        <v>19884</v>
      </c>
      <c r="D28" s="82">
        <v>20814</v>
      </c>
      <c r="E28" s="82">
        <v>20674</v>
      </c>
      <c r="F28" s="82"/>
      <c r="G28" s="82"/>
      <c r="H28" s="82"/>
      <c r="I28" s="90">
        <f t="shared" si="0"/>
        <v>3.9730436531884933E-2</v>
      </c>
      <c r="J28" s="83">
        <f t="shared" si="1"/>
        <v>790</v>
      </c>
      <c r="K28" s="83">
        <f t="shared" si="2"/>
        <v>-140</v>
      </c>
      <c r="L28" s="83">
        <f t="shared" si="3"/>
        <v>0</v>
      </c>
    </row>
    <row r="29" spans="1:12">
      <c r="A29" s="75">
        <v>27</v>
      </c>
      <c r="B29" s="89" t="s">
        <v>118</v>
      </c>
      <c r="C29" s="82">
        <v>32338</v>
      </c>
      <c r="D29" s="82">
        <v>33918</v>
      </c>
      <c r="E29" s="82">
        <v>34070</v>
      </c>
      <c r="F29" s="82"/>
      <c r="G29" s="82"/>
      <c r="H29" s="82"/>
      <c r="I29" s="90">
        <f t="shared" si="0"/>
        <v>5.3559280103902526E-2</v>
      </c>
      <c r="J29" s="83">
        <f t="shared" si="1"/>
        <v>1732</v>
      </c>
      <c r="K29" s="83">
        <f t="shared" si="2"/>
        <v>152</v>
      </c>
      <c r="L29" s="83">
        <f t="shared" si="3"/>
        <v>0</v>
      </c>
    </row>
    <row r="30" spans="1:12">
      <c r="A30" s="75">
        <v>28</v>
      </c>
      <c r="B30" s="89" t="s">
        <v>119</v>
      </c>
      <c r="C30" s="82">
        <v>8424</v>
      </c>
      <c r="D30" s="82">
        <v>9208</v>
      </c>
      <c r="E30" s="82">
        <v>9154</v>
      </c>
      <c r="F30" s="82"/>
      <c r="G30" s="82"/>
      <c r="H30" s="82"/>
      <c r="I30" s="90">
        <f t="shared" si="0"/>
        <v>8.6657169990503324E-2</v>
      </c>
      <c r="J30" s="83">
        <f t="shared" si="1"/>
        <v>730</v>
      </c>
      <c r="K30" s="83">
        <f t="shared" si="2"/>
        <v>-54</v>
      </c>
      <c r="L30" s="83">
        <f t="shared" si="3"/>
        <v>0</v>
      </c>
    </row>
    <row r="31" spans="1:12">
      <c r="A31" s="75">
        <v>29</v>
      </c>
      <c r="B31" s="89" t="s">
        <v>120</v>
      </c>
      <c r="C31" s="82">
        <v>2303</v>
      </c>
      <c r="D31" s="82">
        <v>2390</v>
      </c>
      <c r="E31" s="82">
        <v>2457</v>
      </c>
      <c r="F31" s="82"/>
      <c r="G31" s="82"/>
      <c r="H31" s="82"/>
      <c r="I31" s="90">
        <f t="shared" si="0"/>
        <v>6.6869300911854099E-2</v>
      </c>
      <c r="J31" s="83">
        <f t="shared" si="1"/>
        <v>154</v>
      </c>
      <c r="K31" s="83">
        <f t="shared" si="2"/>
        <v>67</v>
      </c>
      <c r="L31" s="83">
        <f t="shared" si="3"/>
        <v>0</v>
      </c>
    </row>
    <row r="32" spans="1:12">
      <c r="A32" s="75">
        <v>30</v>
      </c>
      <c r="B32" s="89" t="s">
        <v>121</v>
      </c>
      <c r="C32" s="82">
        <v>1449</v>
      </c>
      <c r="D32" s="82">
        <v>1420</v>
      </c>
      <c r="E32" s="82">
        <v>1515</v>
      </c>
      <c r="F32" s="82"/>
      <c r="G32" s="82"/>
      <c r="H32" s="82"/>
      <c r="I32" s="90">
        <f t="shared" si="0"/>
        <v>4.5548654244306416E-2</v>
      </c>
      <c r="J32" s="83">
        <f t="shared" si="1"/>
        <v>66</v>
      </c>
      <c r="K32" s="83">
        <f t="shared" si="2"/>
        <v>95</v>
      </c>
      <c r="L32" s="83">
        <f t="shared" si="3"/>
        <v>0</v>
      </c>
    </row>
    <row r="33" spans="1:12">
      <c r="A33" s="75">
        <v>31</v>
      </c>
      <c r="B33" s="89" t="s">
        <v>122</v>
      </c>
      <c r="C33" s="82">
        <v>22122</v>
      </c>
      <c r="D33" s="82">
        <v>23516</v>
      </c>
      <c r="E33" s="82">
        <v>23709</v>
      </c>
      <c r="F33" s="82"/>
      <c r="G33" s="82"/>
      <c r="H33" s="82"/>
      <c r="I33" s="90">
        <f t="shared" si="0"/>
        <v>7.1738540819094115E-2</v>
      </c>
      <c r="J33" s="83">
        <f t="shared" si="1"/>
        <v>1587</v>
      </c>
      <c r="K33" s="83">
        <f t="shared" si="2"/>
        <v>193</v>
      </c>
      <c r="L33" s="83">
        <f t="shared" si="3"/>
        <v>0</v>
      </c>
    </row>
    <row r="34" spans="1:12">
      <c r="A34" s="75">
        <v>32</v>
      </c>
      <c r="B34" s="89" t="s">
        <v>123</v>
      </c>
      <c r="C34" s="82">
        <v>8948</v>
      </c>
      <c r="D34" s="82">
        <v>9313</v>
      </c>
      <c r="E34" s="82">
        <v>9401</v>
      </c>
      <c r="F34" s="82"/>
      <c r="G34" s="82"/>
      <c r="H34" s="82"/>
      <c r="I34" s="90">
        <f t="shared" si="0"/>
        <v>5.0625838176128743E-2</v>
      </c>
      <c r="J34" s="83">
        <f t="shared" si="1"/>
        <v>453</v>
      </c>
      <c r="K34" s="83">
        <f t="shared" si="2"/>
        <v>88</v>
      </c>
      <c r="L34" s="83">
        <f t="shared" si="3"/>
        <v>0</v>
      </c>
    </row>
    <row r="35" spans="1:12">
      <c r="A35" s="75">
        <v>33</v>
      </c>
      <c r="B35" s="89" t="s">
        <v>124</v>
      </c>
      <c r="C35" s="82">
        <v>36308</v>
      </c>
      <c r="D35" s="82">
        <v>38458</v>
      </c>
      <c r="E35" s="82">
        <v>38633</v>
      </c>
      <c r="F35" s="82"/>
      <c r="G35" s="82"/>
      <c r="H35" s="82"/>
      <c r="I35" s="90">
        <f t="shared" si="0"/>
        <v>6.4035474275641727E-2</v>
      </c>
      <c r="J35" s="83">
        <f t="shared" si="1"/>
        <v>2325</v>
      </c>
      <c r="K35" s="83">
        <f t="shared" si="2"/>
        <v>175</v>
      </c>
      <c r="L35" s="83">
        <f t="shared" si="3"/>
        <v>0</v>
      </c>
    </row>
    <row r="36" spans="1:12">
      <c r="A36" s="75">
        <v>34</v>
      </c>
      <c r="B36" s="89" t="s">
        <v>125</v>
      </c>
      <c r="C36" s="82">
        <v>499171</v>
      </c>
      <c r="D36" s="82">
        <v>527795</v>
      </c>
      <c r="E36" s="82">
        <v>519038</v>
      </c>
      <c r="F36" s="82"/>
      <c r="G36" s="82"/>
      <c r="H36" s="82"/>
      <c r="I36" s="90">
        <f t="shared" si="0"/>
        <v>3.9799988380735257E-2</v>
      </c>
      <c r="J36" s="83">
        <f t="shared" si="1"/>
        <v>19867</v>
      </c>
      <c r="K36" s="83">
        <f t="shared" si="2"/>
        <v>-8757</v>
      </c>
      <c r="L36" s="83">
        <f t="shared" si="3"/>
        <v>0</v>
      </c>
    </row>
    <row r="37" spans="1:12">
      <c r="A37" s="75">
        <v>35</v>
      </c>
      <c r="B37" s="89" t="s">
        <v>126</v>
      </c>
      <c r="C37" s="82">
        <v>123149</v>
      </c>
      <c r="D37" s="82">
        <v>132500</v>
      </c>
      <c r="E37" s="82">
        <v>129610</v>
      </c>
      <c r="F37" s="82"/>
      <c r="G37" s="82"/>
      <c r="H37" s="82"/>
      <c r="I37" s="90">
        <f t="shared" si="0"/>
        <v>5.2464900242795313E-2</v>
      </c>
      <c r="J37" s="83">
        <f t="shared" si="1"/>
        <v>6461</v>
      </c>
      <c r="K37" s="83">
        <f t="shared" si="2"/>
        <v>-2890</v>
      </c>
      <c r="L37" s="83">
        <f t="shared" si="3"/>
        <v>0</v>
      </c>
    </row>
    <row r="38" spans="1:12">
      <c r="A38" s="75">
        <v>36</v>
      </c>
      <c r="B38" s="89" t="s">
        <v>127</v>
      </c>
      <c r="C38" s="82">
        <v>3052</v>
      </c>
      <c r="D38" s="82">
        <v>3020</v>
      </c>
      <c r="E38" s="82">
        <v>3109</v>
      </c>
      <c r="F38" s="82"/>
      <c r="G38" s="82"/>
      <c r="H38" s="82"/>
      <c r="I38" s="90">
        <f t="shared" si="0"/>
        <v>1.8676277850589777E-2</v>
      </c>
      <c r="J38" s="83">
        <f t="shared" si="1"/>
        <v>57</v>
      </c>
      <c r="K38" s="83">
        <f t="shared" si="2"/>
        <v>89</v>
      </c>
      <c r="L38" s="83">
        <f t="shared" si="3"/>
        <v>0</v>
      </c>
    </row>
    <row r="39" spans="1:12">
      <c r="A39" s="75">
        <v>37</v>
      </c>
      <c r="B39" s="89" t="s">
        <v>128</v>
      </c>
      <c r="C39" s="82">
        <v>7318</v>
      </c>
      <c r="D39" s="82">
        <v>7925</v>
      </c>
      <c r="E39" s="82">
        <v>7882</v>
      </c>
      <c r="F39" s="82"/>
      <c r="G39" s="82"/>
      <c r="H39" s="82"/>
      <c r="I39" s="90">
        <f t="shared" si="0"/>
        <v>7.7070237769882477E-2</v>
      </c>
      <c r="J39" s="83">
        <f t="shared" si="1"/>
        <v>564</v>
      </c>
      <c r="K39" s="83">
        <f t="shared" si="2"/>
        <v>-43</v>
      </c>
      <c r="L39" s="83">
        <f t="shared" si="3"/>
        <v>0</v>
      </c>
    </row>
    <row r="40" spans="1:12">
      <c r="A40" s="75">
        <v>38</v>
      </c>
      <c r="B40" s="89" t="s">
        <v>129</v>
      </c>
      <c r="C40" s="82">
        <v>29986</v>
      </c>
      <c r="D40" s="82">
        <v>31344</v>
      </c>
      <c r="E40" s="82">
        <v>31615</v>
      </c>
      <c r="F40" s="82"/>
      <c r="G40" s="82"/>
      <c r="H40" s="82"/>
      <c r="I40" s="90">
        <f t="shared" si="0"/>
        <v>5.43253518308544E-2</v>
      </c>
      <c r="J40" s="83">
        <f t="shared" si="1"/>
        <v>1629</v>
      </c>
      <c r="K40" s="83">
        <f t="shared" si="2"/>
        <v>271</v>
      </c>
      <c r="L40" s="83">
        <f t="shared" si="3"/>
        <v>0</v>
      </c>
    </row>
    <row r="41" spans="1:12">
      <c r="A41" s="75">
        <v>39</v>
      </c>
      <c r="B41" s="89" t="s">
        <v>130</v>
      </c>
      <c r="C41" s="82">
        <v>8039</v>
      </c>
      <c r="D41" s="82">
        <v>8559</v>
      </c>
      <c r="E41" s="82">
        <v>8588</v>
      </c>
      <c r="F41" s="82"/>
      <c r="G41" s="82"/>
      <c r="H41" s="82"/>
      <c r="I41" s="90">
        <f t="shared" si="0"/>
        <v>6.8292076128871754E-2</v>
      </c>
      <c r="J41" s="83">
        <f t="shared" si="1"/>
        <v>549</v>
      </c>
      <c r="K41" s="83">
        <f t="shared" si="2"/>
        <v>29</v>
      </c>
      <c r="L41" s="83">
        <f t="shared" si="3"/>
        <v>0</v>
      </c>
    </row>
    <row r="42" spans="1:12">
      <c r="A42" s="75">
        <v>40</v>
      </c>
      <c r="B42" s="89" t="s">
        <v>131</v>
      </c>
      <c r="C42" s="82">
        <v>3804</v>
      </c>
      <c r="D42" s="82">
        <v>3918</v>
      </c>
      <c r="E42" s="82">
        <v>3989</v>
      </c>
      <c r="F42" s="82"/>
      <c r="G42" s="82"/>
      <c r="H42" s="82"/>
      <c r="I42" s="90">
        <f t="shared" si="0"/>
        <v>4.8633017875920087E-2</v>
      </c>
      <c r="J42" s="83">
        <f t="shared" si="1"/>
        <v>185</v>
      </c>
      <c r="K42" s="83">
        <f t="shared" si="2"/>
        <v>71</v>
      </c>
      <c r="L42" s="83">
        <f t="shared" si="3"/>
        <v>0</v>
      </c>
    </row>
    <row r="43" spans="1:12">
      <c r="A43" s="75">
        <v>41</v>
      </c>
      <c r="B43" s="89" t="s">
        <v>132</v>
      </c>
      <c r="C43" s="82">
        <v>44244</v>
      </c>
      <c r="D43" s="82">
        <v>46833</v>
      </c>
      <c r="E43" s="82">
        <v>47108</v>
      </c>
      <c r="F43" s="82"/>
      <c r="G43" s="82"/>
      <c r="H43" s="82"/>
      <c r="I43" s="90">
        <f t="shared" si="0"/>
        <v>6.4731941054154238E-2</v>
      </c>
      <c r="J43" s="83">
        <f t="shared" si="1"/>
        <v>2864</v>
      </c>
      <c r="K43" s="83">
        <f t="shared" si="2"/>
        <v>275</v>
      </c>
      <c r="L43" s="83">
        <f t="shared" si="3"/>
        <v>0</v>
      </c>
    </row>
    <row r="44" spans="1:12">
      <c r="A44" s="75">
        <v>42</v>
      </c>
      <c r="B44" s="89" t="s">
        <v>133</v>
      </c>
      <c r="C44" s="82">
        <v>44063</v>
      </c>
      <c r="D44" s="82">
        <v>46261</v>
      </c>
      <c r="E44" s="82">
        <v>46595</v>
      </c>
      <c r="F44" s="82"/>
      <c r="G44" s="82"/>
      <c r="H44" s="82"/>
      <c r="I44" s="90">
        <f t="shared" si="0"/>
        <v>5.7463177722805979E-2</v>
      </c>
      <c r="J44" s="83">
        <f t="shared" si="1"/>
        <v>2532</v>
      </c>
      <c r="K44" s="83">
        <f t="shared" si="2"/>
        <v>334</v>
      </c>
      <c r="L44" s="83">
        <f t="shared" si="3"/>
        <v>0</v>
      </c>
    </row>
    <row r="45" spans="1:12">
      <c r="A45" s="75">
        <v>43</v>
      </c>
      <c r="B45" s="89" t="s">
        <v>134</v>
      </c>
      <c r="C45" s="82">
        <v>10323</v>
      </c>
      <c r="D45" s="82">
        <v>10836</v>
      </c>
      <c r="E45" s="82">
        <v>10841</v>
      </c>
      <c r="F45" s="82"/>
      <c r="G45" s="82"/>
      <c r="H45" s="82"/>
      <c r="I45" s="90">
        <f t="shared" si="0"/>
        <v>5.0179211469534052E-2</v>
      </c>
      <c r="J45" s="83">
        <f t="shared" si="1"/>
        <v>518</v>
      </c>
      <c r="K45" s="83">
        <f t="shared" si="2"/>
        <v>5</v>
      </c>
      <c r="L45" s="83">
        <f t="shared" si="3"/>
        <v>0</v>
      </c>
    </row>
    <row r="46" spans="1:12">
      <c r="A46" s="75">
        <v>44</v>
      </c>
      <c r="B46" s="89" t="s">
        <v>135</v>
      </c>
      <c r="C46" s="82">
        <v>11706</v>
      </c>
      <c r="D46" s="82">
        <v>12343</v>
      </c>
      <c r="E46" s="82">
        <v>12428</v>
      </c>
      <c r="F46" s="82"/>
      <c r="G46" s="82"/>
      <c r="H46" s="82"/>
      <c r="I46" s="90">
        <f t="shared" si="0"/>
        <v>6.1677772082692636E-2</v>
      </c>
      <c r="J46" s="83">
        <f t="shared" si="1"/>
        <v>722</v>
      </c>
      <c r="K46" s="83">
        <f t="shared" si="2"/>
        <v>85</v>
      </c>
      <c r="L46" s="83">
        <f t="shared" si="3"/>
        <v>0</v>
      </c>
    </row>
    <row r="47" spans="1:12">
      <c r="A47" s="75">
        <v>45</v>
      </c>
      <c r="B47" s="89" t="s">
        <v>136</v>
      </c>
      <c r="C47" s="82">
        <v>27138</v>
      </c>
      <c r="D47" s="82">
        <v>28622</v>
      </c>
      <c r="E47" s="82">
        <v>28774</v>
      </c>
      <c r="F47" s="82"/>
      <c r="G47" s="82"/>
      <c r="H47" s="82"/>
      <c r="I47" s="90">
        <f t="shared" si="0"/>
        <v>6.0284471958139879E-2</v>
      </c>
      <c r="J47" s="83">
        <f t="shared" si="1"/>
        <v>1636</v>
      </c>
      <c r="K47" s="83">
        <f t="shared" si="2"/>
        <v>152</v>
      </c>
      <c r="L47" s="83">
        <f t="shared" si="3"/>
        <v>0</v>
      </c>
    </row>
    <row r="48" spans="1:12">
      <c r="A48" s="75">
        <v>46</v>
      </c>
      <c r="B48" s="89" t="s">
        <v>137</v>
      </c>
      <c r="C48" s="82">
        <v>15091</v>
      </c>
      <c r="D48" s="82">
        <v>16116</v>
      </c>
      <c r="E48" s="82">
        <v>16294</v>
      </c>
      <c r="F48" s="82"/>
      <c r="G48" s="82"/>
      <c r="H48" s="82"/>
      <c r="I48" s="90">
        <f t="shared" si="0"/>
        <v>7.9716387250679213E-2</v>
      </c>
      <c r="J48" s="83">
        <f t="shared" si="1"/>
        <v>1203</v>
      </c>
      <c r="K48" s="83">
        <f t="shared" si="2"/>
        <v>178</v>
      </c>
      <c r="L48" s="83">
        <f t="shared" si="3"/>
        <v>0</v>
      </c>
    </row>
    <row r="49" spans="1:12">
      <c r="A49" s="75">
        <v>47</v>
      </c>
      <c r="B49" s="89" t="s">
        <v>138</v>
      </c>
      <c r="C49" s="82">
        <v>5554</v>
      </c>
      <c r="D49" s="82">
        <v>6078</v>
      </c>
      <c r="E49" s="82">
        <v>6207</v>
      </c>
      <c r="F49" s="82"/>
      <c r="G49" s="82"/>
      <c r="H49" s="82"/>
      <c r="I49" s="90">
        <f t="shared" si="0"/>
        <v>0.11757292041771696</v>
      </c>
      <c r="J49" s="83">
        <f t="shared" si="1"/>
        <v>653</v>
      </c>
      <c r="K49" s="83">
        <f t="shared" si="2"/>
        <v>129</v>
      </c>
      <c r="L49" s="83">
        <f t="shared" si="3"/>
        <v>0</v>
      </c>
    </row>
    <row r="50" spans="1:12">
      <c r="A50" s="75">
        <v>48</v>
      </c>
      <c r="B50" s="89" t="s">
        <v>139</v>
      </c>
      <c r="C50" s="82">
        <v>35434</v>
      </c>
      <c r="D50" s="82">
        <v>37227</v>
      </c>
      <c r="E50" s="82">
        <v>37758</v>
      </c>
      <c r="F50" s="82"/>
      <c r="G50" s="82"/>
      <c r="H50" s="82"/>
      <c r="I50" s="90">
        <f t="shared" si="0"/>
        <v>6.558672461477677E-2</v>
      </c>
      <c r="J50" s="83">
        <f t="shared" si="1"/>
        <v>2324</v>
      </c>
      <c r="K50" s="83">
        <f t="shared" si="2"/>
        <v>531</v>
      </c>
      <c r="L50" s="83">
        <f t="shared" si="3"/>
        <v>0</v>
      </c>
    </row>
    <row r="51" spans="1:12">
      <c r="A51" s="75">
        <v>49</v>
      </c>
      <c r="B51" s="89" t="s">
        <v>140</v>
      </c>
      <c r="C51" s="82">
        <v>2298</v>
      </c>
      <c r="D51" s="82">
        <v>2372</v>
      </c>
      <c r="E51" s="82">
        <v>2455</v>
      </c>
      <c r="F51" s="82"/>
      <c r="G51" s="82"/>
      <c r="H51" s="82"/>
      <c r="I51" s="90">
        <f t="shared" si="0"/>
        <v>6.8320278503046131E-2</v>
      </c>
      <c r="J51" s="83">
        <f t="shared" si="1"/>
        <v>157</v>
      </c>
      <c r="K51" s="83">
        <f t="shared" si="2"/>
        <v>83</v>
      </c>
      <c r="L51" s="83">
        <f t="shared" si="3"/>
        <v>0</v>
      </c>
    </row>
    <row r="52" spans="1:12">
      <c r="A52" s="75">
        <v>50</v>
      </c>
      <c r="B52" s="89" t="s">
        <v>141</v>
      </c>
      <c r="C52" s="82">
        <v>6070</v>
      </c>
      <c r="D52" s="82">
        <v>6355</v>
      </c>
      <c r="E52" s="82">
        <v>6462</v>
      </c>
      <c r="F52" s="82"/>
      <c r="G52" s="82"/>
      <c r="H52" s="82"/>
      <c r="I52" s="90">
        <f t="shared" si="0"/>
        <v>6.4579901153212521E-2</v>
      </c>
      <c r="J52" s="83">
        <f t="shared" si="1"/>
        <v>392</v>
      </c>
      <c r="K52" s="83">
        <f t="shared" si="2"/>
        <v>107</v>
      </c>
      <c r="L52" s="83">
        <f t="shared" si="3"/>
        <v>0</v>
      </c>
    </row>
    <row r="53" spans="1:12">
      <c r="A53" s="75">
        <v>51</v>
      </c>
      <c r="B53" s="89" t="s">
        <v>142</v>
      </c>
      <c r="C53" s="82">
        <v>6052</v>
      </c>
      <c r="D53" s="82">
        <v>6227</v>
      </c>
      <c r="E53" s="82">
        <v>6289</v>
      </c>
      <c r="F53" s="82"/>
      <c r="G53" s="82"/>
      <c r="H53" s="82"/>
      <c r="I53" s="90">
        <f t="shared" si="0"/>
        <v>3.9160608063450099E-2</v>
      </c>
      <c r="J53" s="83">
        <f t="shared" si="1"/>
        <v>237</v>
      </c>
      <c r="K53" s="83">
        <f t="shared" si="2"/>
        <v>62</v>
      </c>
      <c r="L53" s="83">
        <f t="shared" si="3"/>
        <v>0</v>
      </c>
    </row>
    <row r="54" spans="1:12">
      <c r="A54" s="75">
        <v>52</v>
      </c>
      <c r="B54" s="89" t="s">
        <v>143</v>
      </c>
      <c r="C54" s="82">
        <v>12353</v>
      </c>
      <c r="D54" s="82">
        <v>13412</v>
      </c>
      <c r="E54" s="82">
        <v>13436</v>
      </c>
      <c r="F54" s="82"/>
      <c r="G54" s="82"/>
      <c r="H54" s="82"/>
      <c r="I54" s="90">
        <f t="shared" si="0"/>
        <v>8.7671011090423384E-2</v>
      </c>
      <c r="J54" s="83">
        <f t="shared" si="1"/>
        <v>1083</v>
      </c>
      <c r="K54" s="83">
        <f t="shared" si="2"/>
        <v>24</v>
      </c>
      <c r="L54" s="83">
        <f t="shared" si="3"/>
        <v>0</v>
      </c>
    </row>
    <row r="55" spans="1:12">
      <c r="A55" s="75">
        <v>53</v>
      </c>
      <c r="B55" s="89" t="s">
        <v>144</v>
      </c>
      <c r="C55" s="82">
        <v>6514</v>
      </c>
      <c r="D55" s="82">
        <v>7233</v>
      </c>
      <c r="E55" s="82">
        <v>7283</v>
      </c>
      <c r="F55" s="82"/>
      <c r="G55" s="82"/>
      <c r="H55" s="82"/>
      <c r="I55" s="90">
        <f t="shared" si="0"/>
        <v>0.11805342339576297</v>
      </c>
      <c r="J55" s="83">
        <f t="shared" si="1"/>
        <v>769</v>
      </c>
      <c r="K55" s="83">
        <f t="shared" si="2"/>
        <v>50</v>
      </c>
      <c r="L55" s="83">
        <f t="shared" si="3"/>
        <v>0</v>
      </c>
    </row>
    <row r="56" spans="1:12">
      <c r="A56" s="75">
        <v>54</v>
      </c>
      <c r="B56" s="89" t="s">
        <v>145</v>
      </c>
      <c r="C56" s="82">
        <v>22201</v>
      </c>
      <c r="D56" s="82">
        <v>23117</v>
      </c>
      <c r="E56" s="82">
        <v>23160</v>
      </c>
      <c r="F56" s="82"/>
      <c r="G56" s="82"/>
      <c r="H56" s="82"/>
      <c r="I56" s="90">
        <f t="shared" si="0"/>
        <v>4.3196252421062113E-2</v>
      </c>
      <c r="J56" s="83">
        <f t="shared" si="1"/>
        <v>959</v>
      </c>
      <c r="K56" s="83">
        <f t="shared" si="2"/>
        <v>43</v>
      </c>
      <c r="L56" s="83">
        <f t="shared" si="3"/>
        <v>0</v>
      </c>
    </row>
    <row r="57" spans="1:12">
      <c r="A57" s="75">
        <v>55</v>
      </c>
      <c r="B57" s="89" t="s">
        <v>146</v>
      </c>
      <c r="C57" s="82">
        <v>24462</v>
      </c>
      <c r="D57" s="82">
        <v>26397</v>
      </c>
      <c r="E57" s="82">
        <v>26141</v>
      </c>
      <c r="F57" s="82"/>
      <c r="G57" s="82"/>
      <c r="H57" s="82"/>
      <c r="I57" s="90">
        <f t="shared" si="0"/>
        <v>6.8637069740822496E-2</v>
      </c>
      <c r="J57" s="83">
        <f t="shared" si="1"/>
        <v>1679</v>
      </c>
      <c r="K57" s="83">
        <f t="shared" si="2"/>
        <v>-256</v>
      </c>
      <c r="L57" s="83">
        <f t="shared" si="3"/>
        <v>0</v>
      </c>
    </row>
    <row r="58" spans="1:12">
      <c r="A58" s="75">
        <v>56</v>
      </c>
      <c r="B58" s="89" t="s">
        <v>147</v>
      </c>
      <c r="C58" s="82">
        <v>2257</v>
      </c>
      <c r="D58" s="82">
        <v>2359</v>
      </c>
      <c r="E58" s="82">
        <v>2392</v>
      </c>
      <c r="F58" s="82"/>
      <c r="G58" s="82"/>
      <c r="H58" s="82"/>
      <c r="I58" s="90">
        <f t="shared" si="0"/>
        <v>5.981391227292867E-2</v>
      </c>
      <c r="J58" s="83">
        <f t="shared" si="1"/>
        <v>135</v>
      </c>
      <c r="K58" s="83">
        <f t="shared" si="2"/>
        <v>33</v>
      </c>
      <c r="L58" s="83">
        <f t="shared" si="3"/>
        <v>0</v>
      </c>
    </row>
    <row r="59" spans="1:12">
      <c r="A59" s="75">
        <v>57</v>
      </c>
      <c r="B59" s="89" t="s">
        <v>148</v>
      </c>
      <c r="C59" s="82">
        <v>4092</v>
      </c>
      <c r="D59" s="82">
        <v>4316</v>
      </c>
      <c r="E59" s="82">
        <v>4387</v>
      </c>
      <c r="F59" s="82"/>
      <c r="G59" s="82"/>
      <c r="H59" s="82"/>
      <c r="I59" s="90">
        <f t="shared" si="0"/>
        <v>7.2091886608015646E-2</v>
      </c>
      <c r="J59" s="83">
        <f t="shared" si="1"/>
        <v>295</v>
      </c>
      <c r="K59" s="83">
        <f t="shared" si="2"/>
        <v>71</v>
      </c>
      <c r="L59" s="83">
        <f t="shared" si="3"/>
        <v>0</v>
      </c>
    </row>
    <row r="60" spans="1:12">
      <c r="A60" s="75">
        <v>58</v>
      </c>
      <c r="B60" s="89" t="s">
        <v>149</v>
      </c>
      <c r="C60" s="82">
        <v>9921</v>
      </c>
      <c r="D60" s="82">
        <v>10267</v>
      </c>
      <c r="E60" s="82">
        <v>10575</v>
      </c>
      <c r="F60" s="82"/>
      <c r="G60" s="82"/>
      <c r="H60" s="82"/>
      <c r="I60" s="90">
        <f t="shared" si="0"/>
        <v>6.5920774115512545E-2</v>
      </c>
      <c r="J60" s="83">
        <f t="shared" si="1"/>
        <v>654</v>
      </c>
      <c r="K60" s="83">
        <f t="shared" si="2"/>
        <v>308</v>
      </c>
      <c r="L60" s="83">
        <f t="shared" si="3"/>
        <v>0</v>
      </c>
    </row>
    <row r="61" spans="1:12">
      <c r="A61" s="75">
        <v>59</v>
      </c>
      <c r="B61" s="89" t="s">
        <v>150</v>
      </c>
      <c r="C61" s="82">
        <v>23341</v>
      </c>
      <c r="D61" s="82">
        <v>24924</v>
      </c>
      <c r="E61" s="82">
        <v>25008</v>
      </c>
      <c r="F61" s="82"/>
      <c r="G61" s="82"/>
      <c r="H61" s="82"/>
      <c r="I61" s="90">
        <f t="shared" si="0"/>
        <v>7.1419390771603614E-2</v>
      </c>
      <c r="J61" s="83">
        <f t="shared" si="1"/>
        <v>1667</v>
      </c>
      <c r="K61" s="83">
        <f t="shared" si="2"/>
        <v>84</v>
      </c>
      <c r="L61" s="83">
        <f t="shared" si="3"/>
        <v>0</v>
      </c>
    </row>
    <row r="62" spans="1:12">
      <c r="A62" s="75">
        <v>60</v>
      </c>
      <c r="B62" s="89" t="s">
        <v>151</v>
      </c>
      <c r="C62" s="82">
        <v>8423</v>
      </c>
      <c r="D62" s="82">
        <v>8969</v>
      </c>
      <c r="E62" s="82">
        <v>9006</v>
      </c>
      <c r="F62" s="82"/>
      <c r="G62" s="82"/>
      <c r="H62" s="82"/>
      <c r="I62" s="90">
        <f t="shared" si="0"/>
        <v>6.9215243974830823E-2</v>
      </c>
      <c r="J62" s="83">
        <f t="shared" si="1"/>
        <v>583</v>
      </c>
      <c r="K62" s="83">
        <f t="shared" si="2"/>
        <v>37</v>
      </c>
      <c r="L62" s="83">
        <f t="shared" si="3"/>
        <v>0</v>
      </c>
    </row>
    <row r="63" spans="1:12">
      <c r="A63" s="75">
        <v>61</v>
      </c>
      <c r="B63" s="89" t="s">
        <v>152</v>
      </c>
      <c r="C63" s="82">
        <v>17369</v>
      </c>
      <c r="D63" s="82">
        <v>18749</v>
      </c>
      <c r="E63" s="82">
        <v>18706</v>
      </c>
      <c r="F63" s="82"/>
      <c r="G63" s="82"/>
      <c r="H63" s="82"/>
      <c r="I63" s="90">
        <f t="shared" si="0"/>
        <v>7.6976222004721054E-2</v>
      </c>
      <c r="J63" s="83">
        <f t="shared" si="1"/>
        <v>1337</v>
      </c>
      <c r="K63" s="83">
        <f t="shared" si="2"/>
        <v>-43</v>
      </c>
      <c r="L63" s="83">
        <f t="shared" si="3"/>
        <v>0</v>
      </c>
    </row>
    <row r="64" spans="1:12">
      <c r="A64" s="75">
        <v>62</v>
      </c>
      <c r="B64" s="89" t="s">
        <v>153</v>
      </c>
      <c r="C64" s="82">
        <v>1380</v>
      </c>
      <c r="D64" s="82">
        <v>1288</v>
      </c>
      <c r="E64" s="82">
        <v>1325</v>
      </c>
      <c r="F64" s="82"/>
      <c r="G64" s="82"/>
      <c r="H64" s="82"/>
      <c r="I64" s="90">
        <f t="shared" si="0"/>
        <v>-3.9855072463768113E-2</v>
      </c>
      <c r="J64" s="83">
        <f t="shared" si="1"/>
        <v>-55</v>
      </c>
      <c r="K64" s="83">
        <f t="shared" si="2"/>
        <v>37</v>
      </c>
      <c r="L64" s="83">
        <f t="shared" si="3"/>
        <v>0</v>
      </c>
    </row>
    <row r="65" spans="1:12">
      <c r="A65" s="75">
        <v>63</v>
      </c>
      <c r="B65" s="89" t="s">
        <v>154</v>
      </c>
      <c r="C65" s="82">
        <v>12418</v>
      </c>
      <c r="D65" s="82">
        <v>13612</v>
      </c>
      <c r="E65" s="82">
        <v>13726</v>
      </c>
      <c r="F65" s="82"/>
      <c r="G65" s="82"/>
      <c r="H65" s="82"/>
      <c r="I65" s="90">
        <f t="shared" si="0"/>
        <v>0.10533097117088099</v>
      </c>
      <c r="J65" s="83">
        <f t="shared" si="1"/>
        <v>1308</v>
      </c>
      <c r="K65" s="83">
        <f t="shared" si="2"/>
        <v>114</v>
      </c>
      <c r="L65" s="83">
        <f t="shared" si="3"/>
        <v>0</v>
      </c>
    </row>
    <row r="66" spans="1:12">
      <c r="A66" s="75">
        <v>64</v>
      </c>
      <c r="B66" s="89" t="s">
        <v>155</v>
      </c>
      <c r="C66" s="82">
        <v>8471</v>
      </c>
      <c r="D66" s="82">
        <v>9299</v>
      </c>
      <c r="E66" s="82">
        <v>8985</v>
      </c>
      <c r="F66" s="82"/>
      <c r="G66" s="82"/>
      <c r="H66" s="82"/>
      <c r="I66" s="90">
        <f t="shared" si="0"/>
        <v>6.0677605949710778E-2</v>
      </c>
      <c r="J66" s="83">
        <f t="shared" si="1"/>
        <v>514</v>
      </c>
      <c r="K66" s="83">
        <f t="shared" si="2"/>
        <v>-314</v>
      </c>
      <c r="L66" s="83">
        <f t="shared" si="3"/>
        <v>0</v>
      </c>
    </row>
    <row r="67" spans="1:12">
      <c r="A67" s="75">
        <v>65</v>
      </c>
      <c r="B67" s="89" t="s">
        <v>156</v>
      </c>
      <c r="C67" s="82">
        <v>8347</v>
      </c>
      <c r="D67" s="82">
        <v>9121</v>
      </c>
      <c r="E67" s="82">
        <v>9223</v>
      </c>
      <c r="F67" s="82"/>
      <c r="G67" s="82"/>
      <c r="H67" s="82"/>
      <c r="I67" s="90">
        <f t="shared" si="0"/>
        <v>0.10494788546783275</v>
      </c>
      <c r="J67" s="83">
        <f t="shared" si="1"/>
        <v>876</v>
      </c>
      <c r="K67" s="83">
        <f t="shared" si="2"/>
        <v>102</v>
      </c>
      <c r="L67" s="83">
        <f t="shared" si="3"/>
        <v>0</v>
      </c>
    </row>
    <row r="68" spans="1:12">
      <c r="A68" s="75">
        <v>66</v>
      </c>
      <c r="B68" s="89" t="s">
        <v>157</v>
      </c>
      <c r="C68" s="82">
        <v>5878</v>
      </c>
      <c r="D68" s="82">
        <v>5923</v>
      </c>
      <c r="E68" s="82">
        <v>6146</v>
      </c>
      <c r="F68" s="82"/>
      <c r="G68" s="82"/>
      <c r="H68" s="82"/>
      <c r="I68" s="90">
        <f t="shared" ref="I68:I84" si="4">(E68-C68)/C68</f>
        <v>4.559373936713168E-2</v>
      </c>
      <c r="J68" s="83">
        <f t="shared" ref="J68:J84" si="5">E68-C68</f>
        <v>268</v>
      </c>
      <c r="K68" s="83">
        <f t="shared" ref="K68:K84" si="6">E68-D68</f>
        <v>223</v>
      </c>
      <c r="L68" s="83">
        <f t="shared" ref="L68:L84" si="7">H68-G68</f>
        <v>0</v>
      </c>
    </row>
    <row r="69" spans="1:12">
      <c r="A69" s="75">
        <v>67</v>
      </c>
      <c r="B69" s="89" t="s">
        <v>158</v>
      </c>
      <c r="C69" s="82">
        <v>10950</v>
      </c>
      <c r="D69" s="82">
        <v>11287</v>
      </c>
      <c r="E69" s="82">
        <v>11406</v>
      </c>
      <c r="F69" s="82"/>
      <c r="G69" s="82"/>
      <c r="H69" s="82"/>
      <c r="I69" s="90">
        <f t="shared" si="4"/>
        <v>4.1643835616438356E-2</v>
      </c>
      <c r="J69" s="83">
        <f t="shared" si="5"/>
        <v>456</v>
      </c>
      <c r="K69" s="83">
        <f t="shared" si="6"/>
        <v>119</v>
      </c>
      <c r="L69" s="83">
        <f t="shared" si="7"/>
        <v>0</v>
      </c>
    </row>
    <row r="70" spans="1:12">
      <c r="A70" s="75">
        <v>68</v>
      </c>
      <c r="B70" s="89" t="s">
        <v>159</v>
      </c>
      <c r="C70" s="82">
        <v>7046</v>
      </c>
      <c r="D70" s="82">
        <v>7426</v>
      </c>
      <c r="E70" s="82">
        <v>7582</v>
      </c>
      <c r="F70" s="82"/>
      <c r="G70" s="82"/>
      <c r="H70" s="82"/>
      <c r="I70" s="90">
        <f t="shared" si="4"/>
        <v>7.6071529946068694E-2</v>
      </c>
      <c r="J70" s="83">
        <f t="shared" si="5"/>
        <v>536</v>
      </c>
      <c r="K70" s="83">
        <f t="shared" si="6"/>
        <v>156</v>
      </c>
      <c r="L70" s="83">
        <f t="shared" si="7"/>
        <v>0</v>
      </c>
    </row>
    <row r="71" spans="1:12">
      <c r="A71" s="75">
        <v>69</v>
      </c>
      <c r="B71" s="89" t="s">
        <v>160</v>
      </c>
      <c r="C71" s="82">
        <v>1267</v>
      </c>
      <c r="D71" s="82">
        <v>1250</v>
      </c>
      <c r="E71" s="82">
        <v>1271</v>
      </c>
      <c r="F71" s="82"/>
      <c r="G71" s="82"/>
      <c r="H71" s="82"/>
      <c r="I71" s="90">
        <f t="shared" si="4"/>
        <v>3.1570639305445935E-3</v>
      </c>
      <c r="J71" s="83">
        <f t="shared" si="5"/>
        <v>4</v>
      </c>
      <c r="K71" s="83">
        <f t="shared" si="6"/>
        <v>21</v>
      </c>
      <c r="L71" s="83">
        <f t="shared" si="7"/>
        <v>0</v>
      </c>
    </row>
    <row r="72" spans="1:12">
      <c r="A72" s="75">
        <v>70</v>
      </c>
      <c r="B72" s="89" t="s">
        <v>161</v>
      </c>
      <c r="C72" s="82">
        <v>4498</v>
      </c>
      <c r="D72" s="82">
        <v>4676</v>
      </c>
      <c r="E72" s="82">
        <v>4721</v>
      </c>
      <c r="F72" s="82"/>
      <c r="G72" s="82"/>
      <c r="H72" s="82"/>
      <c r="I72" s="90">
        <f t="shared" si="4"/>
        <v>4.9577590040017785E-2</v>
      </c>
      <c r="J72" s="83">
        <f t="shared" si="5"/>
        <v>223</v>
      </c>
      <c r="K72" s="83">
        <f t="shared" si="6"/>
        <v>45</v>
      </c>
      <c r="L72" s="83">
        <f t="shared" si="7"/>
        <v>0</v>
      </c>
    </row>
    <row r="73" spans="1:12">
      <c r="A73" s="75">
        <v>71</v>
      </c>
      <c r="B73" s="89" t="s">
        <v>162</v>
      </c>
      <c r="C73" s="82">
        <v>4799</v>
      </c>
      <c r="D73" s="82">
        <v>4949</v>
      </c>
      <c r="E73" s="82">
        <v>4918</v>
      </c>
      <c r="F73" s="82"/>
      <c r="G73" s="82"/>
      <c r="H73" s="82"/>
      <c r="I73" s="90">
        <f t="shared" si="4"/>
        <v>2.4796832673473639E-2</v>
      </c>
      <c r="J73" s="83">
        <f t="shared" si="5"/>
        <v>119</v>
      </c>
      <c r="K73" s="83">
        <f t="shared" si="6"/>
        <v>-31</v>
      </c>
      <c r="L73" s="83">
        <f t="shared" si="7"/>
        <v>0</v>
      </c>
    </row>
    <row r="74" spans="1:12">
      <c r="A74" s="75">
        <v>72</v>
      </c>
      <c r="B74" s="89" t="s">
        <v>163</v>
      </c>
      <c r="C74" s="82">
        <v>3975</v>
      </c>
      <c r="D74" s="82">
        <v>4367</v>
      </c>
      <c r="E74" s="82">
        <v>4457</v>
      </c>
      <c r="F74" s="82"/>
      <c r="G74" s="82"/>
      <c r="H74" s="82"/>
      <c r="I74" s="90">
        <f t="shared" si="4"/>
        <v>0.12125786163522012</v>
      </c>
      <c r="J74" s="83">
        <f t="shared" si="5"/>
        <v>482</v>
      </c>
      <c r="K74" s="83">
        <f t="shared" si="6"/>
        <v>90</v>
      </c>
      <c r="L74" s="83">
        <f t="shared" si="7"/>
        <v>0</v>
      </c>
    </row>
    <row r="75" spans="1:12">
      <c r="A75" s="75">
        <v>73</v>
      </c>
      <c r="B75" s="89" t="s">
        <v>164</v>
      </c>
      <c r="C75" s="82">
        <v>2391</v>
      </c>
      <c r="D75" s="82">
        <v>2645</v>
      </c>
      <c r="E75" s="82">
        <v>2759</v>
      </c>
      <c r="F75" s="82"/>
      <c r="G75" s="82"/>
      <c r="H75" s="82"/>
      <c r="I75" s="90">
        <f t="shared" si="4"/>
        <v>0.15391049769970724</v>
      </c>
      <c r="J75" s="83">
        <f t="shared" si="5"/>
        <v>368</v>
      </c>
      <c r="K75" s="83">
        <f t="shared" si="6"/>
        <v>114</v>
      </c>
      <c r="L75" s="83">
        <f t="shared" si="7"/>
        <v>0</v>
      </c>
    </row>
    <row r="76" spans="1:12">
      <c r="A76" s="75">
        <v>74</v>
      </c>
      <c r="B76" s="89" t="s">
        <v>165</v>
      </c>
      <c r="C76" s="82">
        <v>4228</v>
      </c>
      <c r="D76" s="82">
        <v>4226</v>
      </c>
      <c r="E76" s="82">
        <v>4295</v>
      </c>
      <c r="F76" s="82"/>
      <c r="G76" s="82"/>
      <c r="H76" s="82"/>
      <c r="I76" s="90">
        <f t="shared" si="4"/>
        <v>1.5846736045411543E-2</v>
      </c>
      <c r="J76" s="83">
        <f t="shared" si="5"/>
        <v>67</v>
      </c>
      <c r="K76" s="83">
        <f t="shared" si="6"/>
        <v>69</v>
      </c>
      <c r="L76" s="83">
        <f t="shared" si="7"/>
        <v>0</v>
      </c>
    </row>
    <row r="77" spans="1:12">
      <c r="A77" s="75">
        <v>75</v>
      </c>
      <c r="B77" s="89" t="s">
        <v>166</v>
      </c>
      <c r="C77" s="82">
        <v>1368</v>
      </c>
      <c r="D77" s="82">
        <v>1320</v>
      </c>
      <c r="E77" s="82">
        <v>1383</v>
      </c>
      <c r="F77" s="82"/>
      <c r="G77" s="82"/>
      <c r="H77" s="82"/>
      <c r="I77" s="90">
        <f t="shared" si="4"/>
        <v>1.0964912280701754E-2</v>
      </c>
      <c r="J77" s="83">
        <f t="shared" si="5"/>
        <v>15</v>
      </c>
      <c r="K77" s="83">
        <f t="shared" si="6"/>
        <v>63</v>
      </c>
      <c r="L77" s="83">
        <f t="shared" si="7"/>
        <v>0</v>
      </c>
    </row>
    <row r="78" spans="1:12">
      <c r="A78" s="75">
        <v>76</v>
      </c>
      <c r="B78" s="89" t="s">
        <v>167</v>
      </c>
      <c r="C78" s="82">
        <v>1911</v>
      </c>
      <c r="D78" s="82">
        <v>2049</v>
      </c>
      <c r="E78" s="82">
        <v>2085</v>
      </c>
      <c r="F78" s="82"/>
      <c r="G78" s="82"/>
      <c r="H78" s="82"/>
      <c r="I78" s="90">
        <f t="shared" si="4"/>
        <v>9.1051805337519623E-2</v>
      </c>
      <c r="J78" s="83">
        <f t="shared" si="5"/>
        <v>174</v>
      </c>
      <c r="K78" s="83">
        <f t="shared" si="6"/>
        <v>36</v>
      </c>
      <c r="L78" s="83">
        <f t="shared" si="7"/>
        <v>0</v>
      </c>
    </row>
    <row r="79" spans="1:12">
      <c r="A79" s="75">
        <v>77</v>
      </c>
      <c r="B79" s="89" t="s">
        <v>168</v>
      </c>
      <c r="C79" s="82">
        <v>6830</v>
      </c>
      <c r="D79" s="82">
        <v>7158</v>
      </c>
      <c r="E79" s="82">
        <v>7199</v>
      </c>
      <c r="F79" s="82"/>
      <c r="G79" s="82"/>
      <c r="H79" s="82"/>
      <c r="I79" s="90">
        <f t="shared" si="4"/>
        <v>5.4026354319180091E-2</v>
      </c>
      <c r="J79" s="83">
        <f t="shared" si="5"/>
        <v>369</v>
      </c>
      <c r="K79" s="83">
        <f t="shared" si="6"/>
        <v>41</v>
      </c>
      <c r="L79" s="83">
        <f t="shared" si="7"/>
        <v>0</v>
      </c>
    </row>
    <row r="80" spans="1:12">
      <c r="A80" s="75">
        <v>78</v>
      </c>
      <c r="B80" s="89" t="s">
        <v>169</v>
      </c>
      <c r="C80" s="82">
        <v>5152</v>
      </c>
      <c r="D80" s="82">
        <v>5249</v>
      </c>
      <c r="E80" s="82">
        <v>5256</v>
      </c>
      <c r="F80" s="82"/>
      <c r="G80" s="82"/>
      <c r="H80" s="82"/>
      <c r="I80" s="90">
        <f t="shared" si="4"/>
        <v>2.0186335403726708E-2</v>
      </c>
      <c r="J80" s="83">
        <f t="shared" si="5"/>
        <v>104</v>
      </c>
      <c r="K80" s="83">
        <f t="shared" si="6"/>
        <v>7</v>
      </c>
      <c r="L80" s="83">
        <f t="shared" si="7"/>
        <v>0</v>
      </c>
    </row>
    <row r="81" spans="1:12">
      <c r="A81" s="75">
        <v>79</v>
      </c>
      <c r="B81" s="89" t="s">
        <v>170</v>
      </c>
      <c r="C81" s="82">
        <v>1591</v>
      </c>
      <c r="D81" s="82">
        <v>1628</v>
      </c>
      <c r="E81" s="82">
        <v>1673</v>
      </c>
      <c r="F81" s="82"/>
      <c r="G81" s="82"/>
      <c r="H81" s="82"/>
      <c r="I81" s="90">
        <f t="shared" si="4"/>
        <v>5.1539912005028284E-2</v>
      </c>
      <c r="J81" s="83">
        <f t="shared" si="5"/>
        <v>82</v>
      </c>
      <c r="K81" s="83">
        <f t="shared" si="6"/>
        <v>45</v>
      </c>
      <c r="L81" s="83">
        <f t="shared" si="7"/>
        <v>0</v>
      </c>
    </row>
    <row r="82" spans="1:12">
      <c r="A82" s="75">
        <v>80</v>
      </c>
      <c r="B82" s="89" t="s">
        <v>171</v>
      </c>
      <c r="C82" s="82">
        <v>6608</v>
      </c>
      <c r="D82" s="82">
        <v>6934</v>
      </c>
      <c r="E82" s="82">
        <v>6998</v>
      </c>
      <c r="F82" s="82"/>
      <c r="G82" s="82"/>
      <c r="H82" s="82"/>
      <c r="I82" s="90">
        <f t="shared" si="4"/>
        <v>5.9019370460048425E-2</v>
      </c>
      <c r="J82" s="83">
        <f t="shared" si="5"/>
        <v>390</v>
      </c>
      <c r="K82" s="83">
        <f t="shared" si="6"/>
        <v>64</v>
      </c>
      <c r="L82" s="83">
        <f t="shared" si="7"/>
        <v>0</v>
      </c>
    </row>
    <row r="83" spans="1:12">
      <c r="A83" s="75">
        <v>81</v>
      </c>
      <c r="B83" s="89" t="s">
        <v>172</v>
      </c>
      <c r="C83" s="82">
        <v>7825</v>
      </c>
      <c r="D83" s="82">
        <v>8317</v>
      </c>
      <c r="E83" s="82">
        <v>8342</v>
      </c>
      <c r="F83" s="82"/>
      <c r="G83" s="82"/>
      <c r="H83" s="82"/>
      <c r="I83" s="90">
        <f t="shared" si="4"/>
        <v>6.6070287539936101E-2</v>
      </c>
      <c r="J83" s="83">
        <f t="shared" si="5"/>
        <v>517</v>
      </c>
      <c r="K83" s="83">
        <f t="shared" si="6"/>
        <v>25</v>
      </c>
      <c r="L83" s="83">
        <f t="shared" si="7"/>
        <v>0</v>
      </c>
    </row>
    <row r="84" spans="1:12" s="116" customFormat="1">
      <c r="A84" s="191" t="s">
        <v>173</v>
      </c>
      <c r="B84" s="191"/>
      <c r="C84" s="118">
        <v>1777999</v>
      </c>
      <c r="D84" s="118">
        <v>1883638</v>
      </c>
      <c r="E84" s="118">
        <v>1873277</v>
      </c>
      <c r="F84" s="118"/>
      <c r="G84" s="118"/>
      <c r="H84" s="118"/>
      <c r="I84" s="113">
        <f t="shared" si="4"/>
        <v>5.3587206741961046E-2</v>
      </c>
      <c r="J84" s="119">
        <f t="shared" si="5"/>
        <v>95278</v>
      </c>
      <c r="K84" s="119">
        <f t="shared" si="6"/>
        <v>-10361</v>
      </c>
      <c r="L84" s="83">
        <f t="shared" si="7"/>
        <v>0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D70" sqref="D70"/>
    </sheetView>
  </sheetViews>
  <sheetFormatPr defaultRowHeight="15"/>
  <cols>
    <col min="1" max="1" width="9.140625" style="157"/>
    <col min="2" max="2" width="16.7109375" style="157" customWidth="1"/>
    <col min="3" max="3" width="10.140625" style="157" customWidth="1"/>
    <col min="4" max="4" width="21.28515625" style="157" customWidth="1"/>
    <col min="5" max="5" width="9.28515625" style="157" customWidth="1"/>
    <col min="6" max="6" width="11.7109375" style="157" customWidth="1"/>
    <col min="7" max="7" width="8.7109375" style="157" customWidth="1"/>
    <col min="8" max="8" width="10.5703125" style="157" bestFit="1" customWidth="1"/>
    <col min="9" max="16384" width="9.140625" style="157"/>
  </cols>
  <sheetData>
    <row r="1" spans="1:8" ht="45">
      <c r="A1" s="175" t="s">
        <v>0</v>
      </c>
      <c r="B1" s="175" t="s">
        <v>286</v>
      </c>
      <c r="C1" s="175" t="s">
        <v>287</v>
      </c>
      <c r="D1" s="175" t="s">
        <v>288</v>
      </c>
      <c r="E1" s="175" t="s">
        <v>289</v>
      </c>
      <c r="F1" s="175" t="s">
        <v>290</v>
      </c>
      <c r="G1" s="175" t="s">
        <v>291</v>
      </c>
      <c r="H1" s="175" t="s">
        <v>292</v>
      </c>
    </row>
    <row r="2" spans="1:8">
      <c r="A2" s="176">
        <v>41275</v>
      </c>
      <c r="B2" s="159">
        <v>11698045</v>
      </c>
      <c r="C2" s="177">
        <f>(B2/$B$2)*100</f>
        <v>100</v>
      </c>
      <c r="D2" s="159">
        <v>2963719</v>
      </c>
      <c r="E2" s="177">
        <f>(D2/$D$2)*100</f>
        <v>100</v>
      </c>
      <c r="F2" s="159">
        <v>2667984</v>
      </c>
      <c r="G2" s="177">
        <f>(F2/$F$2*100)</f>
        <v>100</v>
      </c>
      <c r="H2" s="159">
        <f>B2+D2+F2</f>
        <v>17329748</v>
      </c>
    </row>
    <row r="3" spans="1:8">
      <c r="A3" s="176">
        <v>41306</v>
      </c>
      <c r="B3" s="159">
        <v>11620928</v>
      </c>
      <c r="C3" s="177">
        <f t="shared" ref="C3:C67" si="0">(B3/$B$2)*100</f>
        <v>99.340770188522953</v>
      </c>
      <c r="D3" s="159">
        <v>2969232</v>
      </c>
      <c r="E3" s="177">
        <f t="shared" ref="E3:E67" si="1">(D3/$D$2)*100</f>
        <v>100.18601628561952</v>
      </c>
      <c r="F3" s="159">
        <v>2670744</v>
      </c>
      <c r="G3" s="177">
        <f t="shared" ref="G3:G63" si="2">(F3/$F$2*100)</f>
        <v>100.10344889624525</v>
      </c>
      <c r="H3" s="159">
        <f>B3+D3+F3</f>
        <v>17260904</v>
      </c>
    </row>
    <row r="4" spans="1:8">
      <c r="A4" s="176">
        <v>41334</v>
      </c>
      <c r="B4" s="159">
        <v>11896801</v>
      </c>
      <c r="C4" s="177">
        <f t="shared" si="0"/>
        <v>101.69905313238236</v>
      </c>
      <c r="D4" s="159">
        <v>2973096</v>
      </c>
      <c r="E4" s="177">
        <f t="shared" si="1"/>
        <v>100.31639301836645</v>
      </c>
      <c r="F4" s="159">
        <v>2651342</v>
      </c>
      <c r="G4" s="177">
        <f t="shared" si="2"/>
        <v>99.376233140828433</v>
      </c>
      <c r="H4" s="159">
        <f t="shared" ref="H4:H63" si="3">B4+D4+F4</f>
        <v>17521239</v>
      </c>
    </row>
    <row r="5" spans="1:8">
      <c r="A5" s="176">
        <v>41365</v>
      </c>
      <c r="B5" s="159">
        <v>12132681</v>
      </c>
      <c r="C5" s="177">
        <f t="shared" si="0"/>
        <v>103.71545843771331</v>
      </c>
      <c r="D5" s="159">
        <v>2976760</v>
      </c>
      <c r="E5" s="177">
        <f t="shared" si="1"/>
        <v>100.44002147302089</v>
      </c>
      <c r="F5" s="159">
        <v>2649513</v>
      </c>
      <c r="G5" s="177">
        <f t="shared" si="2"/>
        <v>99.307679506323879</v>
      </c>
      <c r="H5" s="159">
        <f t="shared" si="3"/>
        <v>17758954</v>
      </c>
    </row>
    <row r="6" spans="1:8">
      <c r="A6" s="176">
        <v>41395</v>
      </c>
      <c r="B6" s="159">
        <v>12216079</v>
      </c>
      <c r="C6" s="177">
        <f t="shared" si="0"/>
        <v>104.42838098160847</v>
      </c>
      <c r="D6" s="159">
        <v>2981302</v>
      </c>
      <c r="E6" s="177">
        <f t="shared" si="1"/>
        <v>100.59327486850135</v>
      </c>
      <c r="F6" s="159">
        <v>2650756</v>
      </c>
      <c r="G6" s="177">
        <f t="shared" si="2"/>
        <v>99.354268991118388</v>
      </c>
      <c r="H6" s="159">
        <f t="shared" si="3"/>
        <v>17848137</v>
      </c>
    </row>
    <row r="7" spans="1:8">
      <c r="A7" s="176">
        <v>41426</v>
      </c>
      <c r="B7" s="159">
        <v>12274403</v>
      </c>
      <c r="C7" s="177">
        <f t="shared" si="0"/>
        <v>104.92696001767816</v>
      </c>
      <c r="D7" s="159">
        <v>2974355</v>
      </c>
      <c r="E7" s="177">
        <f t="shared" si="1"/>
        <v>100.35887342895869</v>
      </c>
      <c r="F7" s="159">
        <v>2663305</v>
      </c>
      <c r="G7" s="177">
        <f t="shared" si="2"/>
        <v>99.82462413567697</v>
      </c>
      <c r="H7" s="159">
        <f t="shared" si="3"/>
        <v>17912063</v>
      </c>
    </row>
    <row r="8" spans="1:8">
      <c r="A8" s="176">
        <v>41456</v>
      </c>
      <c r="B8" s="159">
        <v>12200031</v>
      </c>
      <c r="C8" s="177">
        <f t="shared" si="0"/>
        <v>104.29119566560054</v>
      </c>
      <c r="D8" s="159">
        <v>2970694</v>
      </c>
      <c r="E8" s="177">
        <f t="shared" si="1"/>
        <v>100.23534619847563</v>
      </c>
      <c r="F8" s="159">
        <v>2668898</v>
      </c>
      <c r="G8" s="177">
        <f t="shared" si="2"/>
        <v>100.03425807651021</v>
      </c>
      <c r="H8" s="159">
        <f t="shared" si="3"/>
        <v>17839623</v>
      </c>
    </row>
    <row r="9" spans="1:8">
      <c r="A9" s="176">
        <v>41487</v>
      </c>
      <c r="B9" s="159">
        <v>12236880</v>
      </c>
      <c r="C9" s="177">
        <f t="shared" si="0"/>
        <v>104.60619701839069</v>
      </c>
      <c r="D9" s="159">
        <v>2931681</v>
      </c>
      <c r="E9" s="177">
        <f t="shared" si="1"/>
        <v>98.91899333236384</v>
      </c>
      <c r="F9" s="159">
        <v>2663081</v>
      </c>
      <c r="G9" s="177">
        <f t="shared" si="2"/>
        <v>99.816228283228085</v>
      </c>
      <c r="H9" s="159">
        <f t="shared" si="3"/>
        <v>17831642</v>
      </c>
    </row>
    <row r="10" spans="1:8">
      <c r="A10" s="176">
        <v>41518</v>
      </c>
      <c r="B10" s="159">
        <v>12523723</v>
      </c>
      <c r="C10" s="177">
        <f t="shared" si="0"/>
        <v>107.05825631547836</v>
      </c>
      <c r="D10" s="159">
        <v>2883080</v>
      </c>
      <c r="E10" s="177">
        <f t="shared" si="1"/>
        <v>97.279128014497999</v>
      </c>
      <c r="F10" s="159">
        <v>2707070</v>
      </c>
      <c r="G10" s="177">
        <f t="shared" si="2"/>
        <v>101.46500128936304</v>
      </c>
      <c r="H10" s="159">
        <f t="shared" si="3"/>
        <v>18113873</v>
      </c>
    </row>
    <row r="11" spans="1:8">
      <c r="A11" s="176">
        <v>41548</v>
      </c>
      <c r="B11" s="159">
        <v>12297151</v>
      </c>
      <c r="C11" s="177">
        <f t="shared" si="0"/>
        <v>105.12141986118193</v>
      </c>
      <c r="D11" s="159">
        <v>2856746</v>
      </c>
      <c r="E11" s="177">
        <f t="shared" si="1"/>
        <v>96.390582238059679</v>
      </c>
      <c r="F11" s="159">
        <v>2756891</v>
      </c>
      <c r="G11" s="177">
        <f t="shared" si="2"/>
        <v>103.33236631104235</v>
      </c>
      <c r="H11" s="159">
        <f t="shared" si="3"/>
        <v>17910788</v>
      </c>
    </row>
    <row r="12" spans="1:8">
      <c r="A12" s="176">
        <v>41579</v>
      </c>
      <c r="B12" s="159">
        <v>12433976</v>
      </c>
      <c r="C12" s="177">
        <f t="shared" si="0"/>
        <v>106.29105974545318</v>
      </c>
      <c r="D12" s="159">
        <v>2800861</v>
      </c>
      <c r="E12" s="177">
        <f t="shared" si="1"/>
        <v>94.504944632065317</v>
      </c>
      <c r="F12" s="159">
        <v>2766055</v>
      </c>
      <c r="G12" s="177">
        <f t="shared" si="2"/>
        <v>103.6758466317639</v>
      </c>
      <c r="H12" s="159">
        <f t="shared" si="3"/>
        <v>18000892</v>
      </c>
    </row>
    <row r="13" spans="1:8">
      <c r="A13" s="176">
        <v>41609</v>
      </c>
      <c r="B13" s="159">
        <v>12363785</v>
      </c>
      <c r="C13" s="177">
        <f t="shared" si="0"/>
        <v>105.69103640822036</v>
      </c>
      <c r="D13" s="159">
        <v>2760917</v>
      </c>
      <c r="E13" s="177">
        <f t="shared" si="1"/>
        <v>93.157178531432976</v>
      </c>
      <c r="F13" s="159">
        <v>2822178</v>
      </c>
      <c r="G13" s="177">
        <f t="shared" si="2"/>
        <v>105.77941996653652</v>
      </c>
      <c r="H13" s="159">
        <f t="shared" si="3"/>
        <v>17946880</v>
      </c>
    </row>
    <row r="14" spans="1:8">
      <c r="A14" s="176">
        <v>41640</v>
      </c>
      <c r="B14" s="159">
        <v>12329012</v>
      </c>
      <c r="C14" s="177">
        <f t="shared" si="0"/>
        <v>105.39378161051698</v>
      </c>
      <c r="D14" s="159">
        <v>2720965</v>
      </c>
      <c r="E14" s="177">
        <f t="shared" si="1"/>
        <v>91.809142499676923</v>
      </c>
      <c r="F14" s="159">
        <v>2838873</v>
      </c>
      <c r="G14" s="177">
        <f t="shared" si="2"/>
        <v>106.40517334436788</v>
      </c>
      <c r="H14" s="159">
        <f t="shared" si="3"/>
        <v>17888850</v>
      </c>
    </row>
    <row r="15" spans="1:8">
      <c r="A15" s="176">
        <v>41671</v>
      </c>
      <c r="B15" s="159">
        <v>12355589</v>
      </c>
      <c r="C15" s="177">
        <f t="shared" si="0"/>
        <v>105.62097341906276</v>
      </c>
      <c r="D15" s="159">
        <v>2855300</v>
      </c>
      <c r="E15" s="177">
        <f t="shared" si="1"/>
        <v>96.341792187450963</v>
      </c>
      <c r="F15" s="159">
        <v>2836699</v>
      </c>
      <c r="G15" s="177">
        <f t="shared" si="2"/>
        <v>106.32368859783267</v>
      </c>
      <c r="H15" s="159">
        <f t="shared" si="3"/>
        <v>18047588</v>
      </c>
    </row>
    <row r="16" spans="1:8">
      <c r="A16" s="176">
        <v>41699</v>
      </c>
      <c r="B16" s="159">
        <v>12566310</v>
      </c>
      <c r="C16" s="177">
        <f t="shared" si="0"/>
        <v>107.42230859942836</v>
      </c>
      <c r="D16" s="159">
        <v>2871284</v>
      </c>
      <c r="E16" s="177">
        <f t="shared" si="1"/>
        <v>96.881114572602868</v>
      </c>
      <c r="F16" s="159">
        <v>2849623</v>
      </c>
      <c r="G16" s="177">
        <f t="shared" si="2"/>
        <v>106.80809929894633</v>
      </c>
      <c r="H16" s="159">
        <f t="shared" si="3"/>
        <v>18287217</v>
      </c>
    </row>
    <row r="17" spans="1:8">
      <c r="A17" s="176">
        <v>41730</v>
      </c>
      <c r="B17" s="159">
        <v>12730077</v>
      </c>
      <c r="C17" s="177">
        <f t="shared" si="0"/>
        <v>108.8222604717284</v>
      </c>
      <c r="D17" s="159">
        <v>2815090</v>
      </c>
      <c r="E17" s="177">
        <f t="shared" si="1"/>
        <v>94.985050876955611</v>
      </c>
      <c r="F17" s="159">
        <v>2844868</v>
      </c>
      <c r="G17" s="177">
        <f t="shared" si="2"/>
        <v>106.62987484182813</v>
      </c>
      <c r="H17" s="159">
        <f t="shared" si="3"/>
        <v>18390035</v>
      </c>
    </row>
    <row r="18" spans="1:8">
      <c r="A18" s="176">
        <v>41760</v>
      </c>
      <c r="B18" s="159">
        <v>12922571</v>
      </c>
      <c r="C18" s="177">
        <f t="shared" si="0"/>
        <v>110.46778329199452</v>
      </c>
      <c r="D18" s="159">
        <v>2815276</v>
      </c>
      <c r="E18" s="177">
        <f t="shared" si="1"/>
        <v>94.991326775581626</v>
      </c>
      <c r="F18" s="159">
        <v>2849314</v>
      </c>
      <c r="G18" s="177">
        <f t="shared" si="2"/>
        <v>106.79651752034496</v>
      </c>
      <c r="H18" s="159">
        <f t="shared" si="3"/>
        <v>18587161</v>
      </c>
    </row>
    <row r="19" spans="1:8">
      <c r="A19" s="176">
        <v>41791</v>
      </c>
      <c r="B19" s="159">
        <v>13034290</v>
      </c>
      <c r="C19" s="177">
        <f t="shared" si="0"/>
        <v>111.42280611845825</v>
      </c>
      <c r="D19" s="159">
        <v>2816946</v>
      </c>
      <c r="E19" s="177">
        <f t="shared" si="1"/>
        <v>95.04767489765392</v>
      </c>
      <c r="F19" s="159">
        <v>2852087</v>
      </c>
      <c r="G19" s="177">
        <f t="shared" si="2"/>
        <v>106.90045367588412</v>
      </c>
      <c r="H19" s="159">
        <f t="shared" si="3"/>
        <v>18703323</v>
      </c>
    </row>
    <row r="20" spans="1:8">
      <c r="A20" s="176">
        <v>41821</v>
      </c>
      <c r="B20" s="159">
        <v>12701507</v>
      </c>
      <c r="C20" s="177">
        <f t="shared" si="0"/>
        <v>108.57803162836184</v>
      </c>
      <c r="D20" s="159">
        <v>2875917</v>
      </c>
      <c r="E20" s="177">
        <f t="shared" si="1"/>
        <v>97.037438434615424</v>
      </c>
      <c r="F20" s="159">
        <v>2864800</v>
      </c>
      <c r="G20" s="177">
        <f t="shared" si="2"/>
        <v>107.37695578384279</v>
      </c>
      <c r="H20" s="159">
        <f t="shared" si="3"/>
        <v>18442224</v>
      </c>
    </row>
    <row r="21" spans="1:8">
      <c r="A21" s="176">
        <v>41852</v>
      </c>
      <c r="B21" s="159">
        <v>12884711</v>
      </c>
      <c r="C21" s="177">
        <f t="shared" si="0"/>
        <v>110.14413946945835</v>
      </c>
      <c r="D21" s="159">
        <v>2909657</v>
      </c>
      <c r="E21" s="177">
        <f t="shared" si="1"/>
        <v>98.175872948818693</v>
      </c>
      <c r="F21" s="159">
        <v>2859563</v>
      </c>
      <c r="G21" s="177">
        <f t="shared" si="2"/>
        <v>107.18066525136582</v>
      </c>
      <c r="H21" s="159">
        <f t="shared" si="3"/>
        <v>18653931</v>
      </c>
    </row>
    <row r="22" spans="1:8">
      <c r="A22" s="176">
        <v>41883</v>
      </c>
      <c r="B22" s="159">
        <v>13155308</v>
      </c>
      <c r="C22" s="177">
        <f t="shared" si="0"/>
        <v>112.45732086002404</v>
      </c>
      <c r="D22" s="159">
        <v>2907549</v>
      </c>
      <c r="E22" s="177">
        <f t="shared" si="1"/>
        <v>98.104746097723833</v>
      </c>
      <c r="F22" s="159">
        <v>2879940</v>
      </c>
      <c r="G22" s="177">
        <f t="shared" si="2"/>
        <v>107.94442545382581</v>
      </c>
      <c r="H22" s="159">
        <f t="shared" si="3"/>
        <v>18942797</v>
      </c>
    </row>
    <row r="23" spans="1:8">
      <c r="A23" s="176">
        <v>41913</v>
      </c>
      <c r="B23" s="159">
        <v>13072609</v>
      </c>
      <c r="C23" s="177">
        <f t="shared" si="0"/>
        <v>111.75037367354972</v>
      </c>
      <c r="D23" s="159">
        <v>2924846</v>
      </c>
      <c r="E23" s="177">
        <f t="shared" si="1"/>
        <v>98.688370928552942</v>
      </c>
      <c r="F23" s="159">
        <v>2908367</v>
      </c>
      <c r="G23" s="177">
        <f t="shared" si="2"/>
        <v>109.0099116036678</v>
      </c>
      <c r="H23" s="159">
        <f t="shared" si="3"/>
        <v>18905822</v>
      </c>
    </row>
    <row r="24" spans="1:8">
      <c r="A24" s="176">
        <v>41944</v>
      </c>
      <c r="B24" s="159">
        <v>13100694</v>
      </c>
      <c r="C24" s="177">
        <f t="shared" si="0"/>
        <v>111.99045652500055</v>
      </c>
      <c r="D24" s="159">
        <v>2868886</v>
      </c>
      <c r="E24" s="177">
        <f t="shared" si="1"/>
        <v>96.800202718273894</v>
      </c>
      <c r="F24" s="159">
        <v>2929226</v>
      </c>
      <c r="G24" s="177">
        <f t="shared" si="2"/>
        <v>109.79173788148655</v>
      </c>
      <c r="H24" s="159">
        <f t="shared" si="3"/>
        <v>18898806</v>
      </c>
    </row>
    <row r="25" spans="1:8">
      <c r="A25" s="176">
        <v>41974</v>
      </c>
      <c r="B25" s="159">
        <v>13093230</v>
      </c>
      <c r="C25" s="177">
        <f t="shared" si="0"/>
        <v>111.92665099168279</v>
      </c>
      <c r="D25" s="159">
        <v>2827633</v>
      </c>
      <c r="E25" s="177">
        <f t="shared" si="1"/>
        <v>95.40826913752619</v>
      </c>
      <c r="F25" s="159">
        <v>2909003</v>
      </c>
      <c r="G25" s="177">
        <f t="shared" si="2"/>
        <v>109.03374982758518</v>
      </c>
      <c r="H25" s="159">
        <f t="shared" si="3"/>
        <v>18829866</v>
      </c>
    </row>
    <row r="26" spans="1:8">
      <c r="A26" s="176">
        <v>42005</v>
      </c>
      <c r="B26" s="159">
        <v>12913416</v>
      </c>
      <c r="C26" s="177">
        <f t="shared" si="0"/>
        <v>110.38952235181179</v>
      </c>
      <c r="D26" s="159">
        <v>2821819</v>
      </c>
      <c r="E26" s="177">
        <f t="shared" si="1"/>
        <v>95.212096693377475</v>
      </c>
      <c r="F26" s="159">
        <v>2926680</v>
      </c>
      <c r="G26" s="177">
        <f t="shared" si="2"/>
        <v>109.69631002284872</v>
      </c>
      <c r="H26" s="159">
        <f t="shared" si="3"/>
        <v>18661915</v>
      </c>
    </row>
    <row r="27" spans="1:8">
      <c r="A27" s="176">
        <v>42036</v>
      </c>
      <c r="B27" s="159">
        <v>12851205</v>
      </c>
      <c r="C27" s="177">
        <f t="shared" si="0"/>
        <v>109.85771554135755</v>
      </c>
      <c r="D27" s="159">
        <v>2914541</v>
      </c>
      <c r="E27" s="177">
        <f t="shared" si="1"/>
        <v>98.340665899837333</v>
      </c>
      <c r="F27" s="159">
        <v>2929385</v>
      </c>
      <c r="G27" s="177">
        <f t="shared" si="2"/>
        <v>109.7976974374659</v>
      </c>
      <c r="H27" s="159">
        <f t="shared" si="3"/>
        <v>18695131</v>
      </c>
    </row>
    <row r="28" spans="1:8">
      <c r="A28" s="176">
        <v>42064</v>
      </c>
      <c r="B28" s="159">
        <v>13148326</v>
      </c>
      <c r="C28" s="177">
        <f t="shared" si="0"/>
        <v>112.39763567331123</v>
      </c>
      <c r="D28" s="159">
        <v>2898016</v>
      </c>
      <c r="E28" s="177">
        <f t="shared" si="1"/>
        <v>97.783089422445244</v>
      </c>
      <c r="F28" s="159">
        <v>2926533</v>
      </c>
      <c r="G28" s="177">
        <f t="shared" si="2"/>
        <v>109.69080024467912</v>
      </c>
      <c r="H28" s="159">
        <f t="shared" si="3"/>
        <v>18972875</v>
      </c>
    </row>
    <row r="29" spans="1:8">
      <c r="A29" s="176">
        <v>42095</v>
      </c>
      <c r="B29" s="159">
        <v>13451823</v>
      </c>
      <c r="C29" s="177">
        <f t="shared" si="0"/>
        <v>114.99206063919227</v>
      </c>
      <c r="D29" s="159">
        <v>2789168</v>
      </c>
      <c r="E29" s="177">
        <f t="shared" si="1"/>
        <v>94.110406553387833</v>
      </c>
      <c r="F29" s="159">
        <v>2928695</v>
      </c>
      <c r="G29" s="177">
        <f t="shared" si="2"/>
        <v>109.77183521340457</v>
      </c>
      <c r="H29" s="159">
        <f t="shared" si="3"/>
        <v>19169686</v>
      </c>
    </row>
    <row r="30" spans="1:8">
      <c r="A30" s="176">
        <v>42125</v>
      </c>
      <c r="B30" s="159">
        <v>13585611</v>
      </c>
      <c r="C30" s="177">
        <f t="shared" si="0"/>
        <v>116.13573892047775</v>
      </c>
      <c r="D30" s="159">
        <v>2874835</v>
      </c>
      <c r="E30" s="177">
        <f t="shared" si="1"/>
        <v>97.000930250135056</v>
      </c>
      <c r="F30" s="159">
        <v>2928677</v>
      </c>
      <c r="G30" s="177">
        <f t="shared" si="2"/>
        <v>109.77116054668994</v>
      </c>
      <c r="H30" s="159">
        <f t="shared" si="3"/>
        <v>19389123</v>
      </c>
    </row>
    <row r="31" spans="1:8">
      <c r="A31" s="176">
        <v>42156</v>
      </c>
      <c r="B31" s="159">
        <v>13596512</v>
      </c>
      <c r="C31" s="177">
        <f t="shared" si="0"/>
        <v>116.22892543155716</v>
      </c>
      <c r="D31" s="159">
        <v>2829934</v>
      </c>
      <c r="E31" s="177">
        <f t="shared" si="1"/>
        <v>95.485908076980309</v>
      </c>
      <c r="F31" s="159">
        <v>2936848</v>
      </c>
      <c r="G31" s="177">
        <f t="shared" si="2"/>
        <v>110.0774217536537</v>
      </c>
      <c r="H31" s="159">
        <f t="shared" si="3"/>
        <v>19363294</v>
      </c>
    </row>
    <row r="32" spans="1:8">
      <c r="A32" s="176">
        <v>42186</v>
      </c>
      <c r="B32" s="159">
        <v>13318215</v>
      </c>
      <c r="C32" s="177">
        <f t="shared" si="0"/>
        <v>113.84992107655596</v>
      </c>
      <c r="D32" s="159">
        <v>2838611</v>
      </c>
      <c r="E32" s="177">
        <f t="shared" si="1"/>
        <v>95.778682122023042</v>
      </c>
      <c r="F32" s="159">
        <v>2948014</v>
      </c>
      <c r="G32" s="177">
        <f t="shared" si="2"/>
        <v>110.49594000563721</v>
      </c>
      <c r="H32" s="159">
        <f t="shared" si="3"/>
        <v>19104840</v>
      </c>
    </row>
    <row r="33" spans="1:8">
      <c r="A33" s="176">
        <v>42217</v>
      </c>
      <c r="B33" s="159">
        <v>13566414</v>
      </c>
      <c r="C33" s="177">
        <f t="shared" si="0"/>
        <v>115.97163457654676</v>
      </c>
      <c r="D33" s="159">
        <v>2629792</v>
      </c>
      <c r="E33" s="177">
        <f t="shared" si="1"/>
        <v>88.732838707043413</v>
      </c>
      <c r="F33" s="159">
        <v>2949836</v>
      </c>
      <c r="G33" s="177">
        <f t="shared" si="2"/>
        <v>110.56423126975274</v>
      </c>
      <c r="H33" s="159">
        <f t="shared" si="3"/>
        <v>19146042</v>
      </c>
    </row>
    <row r="34" spans="1:8">
      <c r="A34" s="176">
        <v>42248</v>
      </c>
      <c r="B34" s="159">
        <v>13489364</v>
      </c>
      <c r="C34" s="177">
        <f t="shared" si="0"/>
        <v>115.31297751034468</v>
      </c>
      <c r="D34" s="159">
        <v>2841359</v>
      </c>
      <c r="E34" s="177">
        <f t="shared" si="1"/>
        <v>95.871403463013877</v>
      </c>
      <c r="F34" s="159">
        <v>2967562</v>
      </c>
      <c r="G34" s="177">
        <f t="shared" si="2"/>
        <v>111.22862805773947</v>
      </c>
      <c r="H34" s="159">
        <f t="shared" si="3"/>
        <v>19298285</v>
      </c>
    </row>
    <row r="35" spans="1:8">
      <c r="A35" s="176">
        <v>42278</v>
      </c>
      <c r="B35" s="159">
        <v>13741124</v>
      </c>
      <c r="C35" s="177">
        <f t="shared" si="0"/>
        <v>117.46513199427768</v>
      </c>
      <c r="D35" s="159">
        <v>2834268</v>
      </c>
      <c r="E35" s="177">
        <f t="shared" si="1"/>
        <v>95.6321432632446</v>
      </c>
      <c r="F35" s="159">
        <v>3071020</v>
      </c>
      <c r="G35" s="177">
        <f t="shared" si="2"/>
        <v>115.10638744460238</v>
      </c>
      <c r="H35" s="159">
        <f t="shared" si="3"/>
        <v>19646412</v>
      </c>
    </row>
    <row r="36" spans="1:8">
      <c r="A36" s="176">
        <v>42309</v>
      </c>
      <c r="B36" s="159">
        <v>13755572</v>
      </c>
      <c r="C36" s="177">
        <f t="shared" si="0"/>
        <v>117.58863981118213</v>
      </c>
      <c r="D36" s="159">
        <v>2830809</v>
      </c>
      <c r="E36" s="177">
        <f t="shared" si="1"/>
        <v>95.515431793634946</v>
      </c>
      <c r="F36" s="159">
        <v>2996123</v>
      </c>
      <c r="G36" s="177">
        <f t="shared" si="2"/>
        <v>112.29913672645712</v>
      </c>
      <c r="H36" s="159">
        <f t="shared" si="3"/>
        <v>19582504</v>
      </c>
    </row>
    <row r="37" spans="1:8">
      <c r="A37" s="176">
        <v>42339</v>
      </c>
      <c r="B37" s="159">
        <v>13713717</v>
      </c>
      <c r="C37" s="177">
        <f t="shared" si="0"/>
        <v>117.23084498307195</v>
      </c>
      <c r="D37" s="159">
        <v>2833035</v>
      </c>
      <c r="E37" s="177">
        <f t="shared" si="1"/>
        <v>95.590540128804378</v>
      </c>
      <c r="F37" s="159">
        <v>3031979</v>
      </c>
      <c r="G37" s="177">
        <f t="shared" si="2"/>
        <v>113.64307282202593</v>
      </c>
      <c r="H37" s="159">
        <f t="shared" si="3"/>
        <v>19578731</v>
      </c>
    </row>
    <row r="38" spans="1:8">
      <c r="A38" s="176">
        <v>42370</v>
      </c>
      <c r="B38" s="159">
        <v>13352629</v>
      </c>
      <c r="C38" s="177">
        <f t="shared" si="0"/>
        <v>114.14410698539798</v>
      </c>
      <c r="D38" s="159">
        <v>2803728</v>
      </c>
      <c r="E38" s="177">
        <f t="shared" si="1"/>
        <v>94.601681198521177</v>
      </c>
      <c r="F38" s="159">
        <v>3034105</v>
      </c>
      <c r="G38" s="177">
        <f t="shared" si="2"/>
        <v>113.72275845732209</v>
      </c>
      <c r="H38" s="159">
        <f t="shared" si="3"/>
        <v>19190462</v>
      </c>
    </row>
    <row r="39" spans="1:8">
      <c r="A39" s="176">
        <v>42401</v>
      </c>
      <c r="B39" s="159">
        <v>13258741</v>
      </c>
      <c r="C39" s="177">
        <f t="shared" si="0"/>
        <v>113.34151133800563</v>
      </c>
      <c r="D39" s="159">
        <v>2708174</v>
      </c>
      <c r="E39" s="177">
        <f t="shared" si="1"/>
        <v>91.377556374271649</v>
      </c>
      <c r="F39" s="159">
        <v>3059263</v>
      </c>
      <c r="G39" s="177">
        <f t="shared" si="2"/>
        <v>114.66571763548808</v>
      </c>
      <c r="H39" s="159">
        <f t="shared" si="3"/>
        <v>19026178</v>
      </c>
    </row>
    <row r="40" spans="1:8">
      <c r="A40" s="176">
        <v>42430</v>
      </c>
      <c r="B40" s="159">
        <v>13503330</v>
      </c>
      <c r="C40" s="177">
        <f t="shared" si="0"/>
        <v>115.43236498064419</v>
      </c>
      <c r="D40" s="159">
        <v>2683978</v>
      </c>
      <c r="E40" s="177">
        <f t="shared" si="1"/>
        <v>90.561149690642068</v>
      </c>
      <c r="F40" s="159">
        <v>3068719</v>
      </c>
      <c r="G40" s="177">
        <f t="shared" si="2"/>
        <v>115.02014254958051</v>
      </c>
      <c r="H40" s="159">
        <f t="shared" si="3"/>
        <v>19256027</v>
      </c>
    </row>
    <row r="41" spans="1:8">
      <c r="A41" s="176">
        <v>42461</v>
      </c>
      <c r="B41" s="159">
        <v>13665900</v>
      </c>
      <c r="C41" s="177">
        <f t="shared" si="0"/>
        <v>116.82208437392745</v>
      </c>
      <c r="D41" s="159">
        <v>2671866</v>
      </c>
      <c r="E41" s="177">
        <f t="shared" si="1"/>
        <v>90.152473969360784</v>
      </c>
      <c r="F41" s="159">
        <v>3062031</v>
      </c>
      <c r="G41" s="177">
        <f t="shared" si="2"/>
        <v>114.7694663836065</v>
      </c>
      <c r="H41" s="159">
        <f t="shared" si="3"/>
        <v>19399797</v>
      </c>
    </row>
    <row r="42" spans="1:8">
      <c r="A42" s="176">
        <v>42491</v>
      </c>
      <c r="B42" s="159">
        <v>13696518</v>
      </c>
      <c r="C42" s="177">
        <f t="shared" si="0"/>
        <v>117.08382041614647</v>
      </c>
      <c r="D42" s="159">
        <v>2683126</v>
      </c>
      <c r="E42" s="177">
        <f t="shared" si="1"/>
        <v>90.532402025968054</v>
      </c>
      <c r="F42" s="159">
        <v>3063975</v>
      </c>
      <c r="G42" s="177">
        <f t="shared" si="2"/>
        <v>114.84233038878796</v>
      </c>
      <c r="H42" s="159">
        <f t="shared" si="3"/>
        <v>19443619</v>
      </c>
    </row>
    <row r="43" spans="1:8">
      <c r="A43" s="178">
        <v>42522</v>
      </c>
      <c r="B43" s="159">
        <v>13686743</v>
      </c>
      <c r="C43" s="177">
        <f t="shared" si="0"/>
        <v>117.00025944506112</v>
      </c>
      <c r="D43" s="159">
        <v>2679867</v>
      </c>
      <c r="E43" s="177">
        <f t="shared" si="1"/>
        <v>90.422438834450901</v>
      </c>
      <c r="F43" s="159">
        <v>3083240</v>
      </c>
      <c r="G43" s="177">
        <f t="shared" si="2"/>
        <v>115.56441118087663</v>
      </c>
      <c r="H43" s="159">
        <f t="shared" si="3"/>
        <v>19449850</v>
      </c>
    </row>
    <row r="44" spans="1:8">
      <c r="A44" s="178">
        <v>42552</v>
      </c>
      <c r="B44" s="159">
        <v>13362031</v>
      </c>
      <c r="C44" s="177">
        <f t="shared" si="0"/>
        <v>114.22447938950482</v>
      </c>
      <c r="D44" s="159">
        <v>2684141</v>
      </c>
      <c r="E44" s="177">
        <f t="shared" si="1"/>
        <v>90.566649537287446</v>
      </c>
      <c r="F44" s="159">
        <v>3071724</v>
      </c>
      <c r="G44" s="177">
        <f t="shared" si="2"/>
        <v>115.13277440944174</v>
      </c>
      <c r="H44" s="159">
        <f t="shared" si="3"/>
        <v>19117896</v>
      </c>
    </row>
    <row r="45" spans="1:8">
      <c r="A45" s="178">
        <v>42583</v>
      </c>
      <c r="B45" s="159">
        <v>13471407</v>
      </c>
      <c r="C45" s="177">
        <f t="shared" si="0"/>
        <v>115.15947322821891</v>
      </c>
      <c r="D45" s="159">
        <v>2690074</v>
      </c>
      <c r="E45" s="177">
        <f t="shared" si="1"/>
        <v>90.766837206901201</v>
      </c>
      <c r="F45" s="159">
        <v>3042243</v>
      </c>
      <c r="G45" s="177">
        <f t="shared" si="2"/>
        <v>114.02778277530901</v>
      </c>
      <c r="H45" s="159">
        <f t="shared" si="3"/>
        <v>19203724</v>
      </c>
    </row>
    <row r="46" spans="1:8">
      <c r="A46" s="178">
        <v>42614</v>
      </c>
      <c r="B46" s="159">
        <v>13470684</v>
      </c>
      <c r="C46" s="177">
        <f t="shared" si="0"/>
        <v>115.15329270831151</v>
      </c>
      <c r="D46" s="159">
        <v>2692666</v>
      </c>
      <c r="E46" s="177">
        <f t="shared" si="1"/>
        <v>90.854294890979887</v>
      </c>
      <c r="F46" s="159">
        <v>2992784</v>
      </c>
      <c r="G46" s="177">
        <f t="shared" si="2"/>
        <v>112.17398605089086</v>
      </c>
      <c r="H46" s="159">
        <f t="shared" si="3"/>
        <v>19156134</v>
      </c>
    </row>
    <row r="47" spans="1:8">
      <c r="A47" s="178">
        <v>42644</v>
      </c>
      <c r="B47" s="159">
        <v>13660465</v>
      </c>
      <c r="C47" s="177">
        <f t="shared" si="0"/>
        <v>116.7756236191603</v>
      </c>
      <c r="D47" s="159">
        <v>2695038</v>
      </c>
      <c r="E47" s="177">
        <f t="shared" si="1"/>
        <v>90.934329469156822</v>
      </c>
      <c r="F47" s="159">
        <v>2994165</v>
      </c>
      <c r="G47" s="177">
        <f t="shared" si="2"/>
        <v>112.22574798049763</v>
      </c>
      <c r="H47" s="159">
        <f t="shared" si="3"/>
        <v>19349668</v>
      </c>
    </row>
    <row r="48" spans="1:8">
      <c r="A48" s="178">
        <v>42675</v>
      </c>
      <c r="B48" s="159">
        <v>13583875</v>
      </c>
      <c r="C48" s="177">
        <f t="shared" si="0"/>
        <v>116.12089883395046</v>
      </c>
      <c r="D48" s="159">
        <v>2706609</v>
      </c>
      <c r="E48" s="177">
        <f t="shared" si="1"/>
        <v>91.324751098197908</v>
      </c>
      <c r="F48" s="159">
        <v>2985474</v>
      </c>
      <c r="G48" s="177">
        <f t="shared" si="2"/>
        <v>111.89999640177753</v>
      </c>
      <c r="H48" s="159">
        <f t="shared" si="3"/>
        <v>19275958</v>
      </c>
    </row>
    <row r="49" spans="1:10">
      <c r="A49" s="178">
        <v>42705</v>
      </c>
      <c r="B49" s="159">
        <v>13415843</v>
      </c>
      <c r="C49" s="177">
        <f t="shared" si="0"/>
        <v>114.6844878781027</v>
      </c>
      <c r="D49" s="159">
        <v>2701537</v>
      </c>
      <c r="E49" s="177">
        <f t="shared" si="1"/>
        <v>91.153614765772332</v>
      </c>
      <c r="F49" s="159">
        <v>2981646</v>
      </c>
      <c r="G49" s="177">
        <f t="shared" si="2"/>
        <v>111.75651728046346</v>
      </c>
      <c r="H49" s="159">
        <f t="shared" si="3"/>
        <v>19099026</v>
      </c>
    </row>
    <row r="50" spans="1:10">
      <c r="A50" s="178">
        <v>42736</v>
      </c>
      <c r="B50" s="159">
        <v>13115945</v>
      </c>
      <c r="C50" s="177">
        <f t="shared" si="0"/>
        <v>112.12082873676756</v>
      </c>
      <c r="D50" s="159">
        <v>2520079</v>
      </c>
      <c r="E50" s="177">
        <f t="shared" si="1"/>
        <v>85.030969535235968</v>
      </c>
      <c r="F50" s="159">
        <v>2970210</v>
      </c>
      <c r="G50" s="177">
        <f t="shared" si="2"/>
        <v>111.32787902776029</v>
      </c>
      <c r="H50" s="159">
        <f t="shared" si="3"/>
        <v>18606234</v>
      </c>
      <c r="J50" s="159"/>
    </row>
    <row r="51" spans="1:10">
      <c r="A51" s="178">
        <v>42767</v>
      </c>
      <c r="B51" s="159">
        <v>13126079</v>
      </c>
      <c r="C51" s="177">
        <f t="shared" si="0"/>
        <v>112.20745859671423</v>
      </c>
      <c r="D51" s="159">
        <v>2698940</v>
      </c>
      <c r="E51" s="177">
        <f t="shared" si="1"/>
        <v>91.065988374741323</v>
      </c>
      <c r="F51" s="159">
        <v>2965218</v>
      </c>
      <c r="G51" s="177">
        <f t="shared" si="2"/>
        <v>111.14077145889931</v>
      </c>
      <c r="H51" s="159">
        <f t="shared" si="3"/>
        <v>18790237</v>
      </c>
      <c r="J51" s="159"/>
    </row>
    <row r="52" spans="1:10">
      <c r="A52" s="178">
        <v>42795</v>
      </c>
      <c r="B52" s="159">
        <v>13558783</v>
      </c>
      <c r="C52" s="177">
        <f t="shared" si="0"/>
        <v>115.90640145426011</v>
      </c>
      <c r="D52" s="159">
        <v>2734104</v>
      </c>
      <c r="E52" s="177">
        <f t="shared" si="1"/>
        <v>92.252470628963138</v>
      </c>
      <c r="F52" s="159">
        <v>2970810</v>
      </c>
      <c r="G52" s="177">
        <f t="shared" si="2"/>
        <v>111.35036791824839</v>
      </c>
      <c r="H52" s="159">
        <f t="shared" si="3"/>
        <v>19263697</v>
      </c>
      <c r="J52" s="159"/>
    </row>
    <row r="53" spans="1:10">
      <c r="A53" s="178">
        <v>42826</v>
      </c>
      <c r="B53" s="159">
        <v>13849359</v>
      </c>
      <c r="C53" s="177">
        <f t="shared" si="0"/>
        <v>118.39037206644359</v>
      </c>
      <c r="D53" s="159">
        <v>2760089</v>
      </c>
      <c r="E53" s="177">
        <f t="shared" si="1"/>
        <v>93.129240660130066</v>
      </c>
      <c r="F53" s="159">
        <v>2969930</v>
      </c>
      <c r="G53" s="177">
        <f t="shared" si="2"/>
        <v>111.31738421219917</v>
      </c>
      <c r="H53" s="159">
        <f t="shared" si="3"/>
        <v>19579378</v>
      </c>
      <c r="J53" s="159"/>
    </row>
    <row r="54" spans="1:10">
      <c r="A54" s="178">
        <v>42856</v>
      </c>
      <c r="B54" s="159">
        <v>14105505</v>
      </c>
      <c r="C54" s="177">
        <f t="shared" si="0"/>
        <v>120.580019994794</v>
      </c>
      <c r="D54" s="159">
        <v>2771634</v>
      </c>
      <c r="E54" s="177">
        <f t="shared" si="1"/>
        <v>93.518785013019112</v>
      </c>
      <c r="F54" s="159">
        <v>2970555</v>
      </c>
      <c r="G54" s="177">
        <f t="shared" si="2"/>
        <v>111.34081013979093</v>
      </c>
      <c r="H54" s="159">
        <f t="shared" si="3"/>
        <v>19847694</v>
      </c>
      <c r="J54" s="159"/>
    </row>
    <row r="55" spans="1:10">
      <c r="A55" s="178">
        <v>42887</v>
      </c>
      <c r="B55" s="159">
        <v>14009873</v>
      </c>
      <c r="C55" s="177">
        <f t="shared" si="0"/>
        <v>119.76251587337885</v>
      </c>
      <c r="D55" s="159">
        <v>2789173</v>
      </c>
      <c r="E55" s="177">
        <f t="shared" si="1"/>
        <v>94.110575260340141</v>
      </c>
      <c r="F55" s="159">
        <v>2976758</v>
      </c>
      <c r="G55" s="177">
        <f t="shared" si="2"/>
        <v>111.57330778595373</v>
      </c>
      <c r="H55" s="159">
        <f t="shared" si="3"/>
        <v>19775804</v>
      </c>
      <c r="J55" s="159"/>
    </row>
    <row r="56" spans="1:10">
      <c r="A56" s="178">
        <v>42917</v>
      </c>
      <c r="B56" s="159">
        <v>14195607</v>
      </c>
      <c r="C56" s="177">
        <f t="shared" si="0"/>
        <v>121.35025125993275</v>
      </c>
      <c r="D56" s="159">
        <v>2751389</v>
      </c>
      <c r="E56" s="177">
        <f t="shared" si="1"/>
        <v>92.835690563106681</v>
      </c>
      <c r="F56" s="159">
        <v>2975092</v>
      </c>
      <c r="G56" s="177">
        <f t="shared" si="2"/>
        <v>111.5108636333651</v>
      </c>
      <c r="H56" s="159">
        <f t="shared" si="3"/>
        <v>19922088</v>
      </c>
      <c r="J56" s="159"/>
    </row>
    <row r="57" spans="1:10">
      <c r="A57" s="178">
        <v>42948</v>
      </c>
      <c r="B57" s="159">
        <v>14265038</v>
      </c>
      <c r="C57" s="177">
        <f t="shared" si="0"/>
        <v>121.94377778509144</v>
      </c>
      <c r="D57" s="159">
        <v>2753919</v>
      </c>
      <c r="E57" s="177">
        <f t="shared" si="1"/>
        <v>92.921056280976714</v>
      </c>
      <c r="F57" s="159">
        <v>2960311</v>
      </c>
      <c r="G57" s="177">
        <f t="shared" si="2"/>
        <v>110.95684981619081</v>
      </c>
      <c r="H57" s="159">
        <f t="shared" si="3"/>
        <v>19979268</v>
      </c>
      <c r="J57" s="159"/>
    </row>
    <row r="58" spans="1:10">
      <c r="A58" s="178">
        <v>42979</v>
      </c>
      <c r="B58" s="159">
        <v>14547574</v>
      </c>
      <c r="C58" s="177">
        <f t="shared" si="0"/>
        <v>124.35901896427993</v>
      </c>
      <c r="D58" s="159">
        <v>2772117</v>
      </c>
      <c r="E58" s="177">
        <f t="shared" si="1"/>
        <v>93.535082104612471</v>
      </c>
      <c r="F58" s="159">
        <v>2964754</v>
      </c>
      <c r="G58" s="177">
        <f t="shared" si="2"/>
        <v>111.12338005025518</v>
      </c>
      <c r="H58" s="159">
        <f t="shared" si="3"/>
        <v>20284445</v>
      </c>
      <c r="J58" s="159"/>
    </row>
    <row r="59" spans="1:10">
      <c r="A59" s="178">
        <v>43009</v>
      </c>
      <c r="B59" s="159">
        <v>14644895</v>
      </c>
      <c r="C59" s="177">
        <f t="shared" si="0"/>
        <v>125.1909613956862</v>
      </c>
      <c r="D59" s="159">
        <v>2768836</v>
      </c>
      <c r="E59" s="177">
        <f t="shared" si="1"/>
        <v>93.424376602505163</v>
      </c>
      <c r="F59" s="159">
        <v>2976497</v>
      </c>
      <c r="G59" s="177">
        <f t="shared" si="2"/>
        <v>111.56352511859143</v>
      </c>
      <c r="H59" s="159">
        <f t="shared" si="3"/>
        <v>20390228</v>
      </c>
      <c r="J59" s="159"/>
    </row>
    <row r="60" spans="1:10">
      <c r="A60" s="178">
        <v>43040</v>
      </c>
      <c r="B60" s="179">
        <v>14555878</v>
      </c>
      <c r="C60" s="177">
        <f t="shared" si="0"/>
        <v>124.43000518462701</v>
      </c>
      <c r="D60" s="179">
        <v>2767790</v>
      </c>
      <c r="E60" s="177">
        <f t="shared" si="1"/>
        <v>93.389083108081437</v>
      </c>
      <c r="F60" s="179">
        <v>2979048</v>
      </c>
      <c r="G60" s="177">
        <f t="shared" si="2"/>
        <v>111.65914038464999</v>
      </c>
      <c r="H60" s="159">
        <f t="shared" si="3"/>
        <v>20302716</v>
      </c>
      <c r="J60" s="179"/>
    </row>
    <row r="61" spans="1:10">
      <c r="A61" s="178">
        <v>43070</v>
      </c>
      <c r="B61" s="179">
        <v>14477817</v>
      </c>
      <c r="C61" s="177">
        <f t="shared" si="0"/>
        <v>123.7627056486789</v>
      </c>
      <c r="D61" s="179">
        <v>2777484</v>
      </c>
      <c r="E61" s="177">
        <f t="shared" si="1"/>
        <v>93.716172147224484</v>
      </c>
      <c r="F61" s="179">
        <v>2986088</v>
      </c>
      <c r="G61" s="177">
        <f t="shared" si="2"/>
        <v>111.92301003304368</v>
      </c>
      <c r="H61" s="159">
        <f t="shared" si="3"/>
        <v>20241389</v>
      </c>
      <c r="J61" s="179"/>
    </row>
    <row r="62" spans="1:10">
      <c r="A62" s="178">
        <v>43101</v>
      </c>
      <c r="B62" s="179">
        <v>14218231</v>
      </c>
      <c r="C62" s="177">
        <f t="shared" si="0"/>
        <v>121.543651097256</v>
      </c>
      <c r="D62" s="179">
        <v>2762901</v>
      </c>
      <c r="E62" s="177">
        <f t="shared" si="1"/>
        <v>93.224121450110488</v>
      </c>
      <c r="F62" s="179">
        <v>2989631</v>
      </c>
      <c r="G62" s="177">
        <f t="shared" si="2"/>
        <v>112.05580693137588</v>
      </c>
      <c r="H62" s="159">
        <f t="shared" si="3"/>
        <v>19970763</v>
      </c>
      <c r="J62" s="179"/>
    </row>
    <row r="63" spans="1:10">
      <c r="A63" s="178">
        <v>43132</v>
      </c>
      <c r="B63" s="179">
        <v>14127524</v>
      </c>
      <c r="C63" s="177">
        <f t="shared" si="0"/>
        <v>120.76824802776873</v>
      </c>
      <c r="D63" s="179">
        <v>2835795</v>
      </c>
      <c r="E63" s="177">
        <f t="shared" si="1"/>
        <v>95.683666366480765</v>
      </c>
      <c r="F63" s="179">
        <v>2996690</v>
      </c>
      <c r="G63" s="177">
        <f t="shared" si="2"/>
        <v>112.32038872796839</v>
      </c>
      <c r="H63" s="159">
        <f t="shared" si="3"/>
        <v>19960009</v>
      </c>
      <c r="J63" s="179"/>
    </row>
    <row r="64" spans="1:10">
      <c r="A64" s="178">
        <v>43160</v>
      </c>
      <c r="B64" s="179">
        <v>14325806</v>
      </c>
      <c r="C64" s="177">
        <f t="shared" si="0"/>
        <v>122.46324920104171</v>
      </c>
      <c r="D64" s="179">
        <v>2804909</v>
      </c>
      <c r="E64" s="177">
        <f t="shared" si="1"/>
        <v>94.641529780657336</v>
      </c>
      <c r="F64" s="179">
        <v>3006828</v>
      </c>
      <c r="G64" s="177">
        <f t="shared" ref="G64:G67" si="4">(F64/$F$2*100)</f>
        <v>112.70037601424896</v>
      </c>
      <c r="H64" s="159">
        <f t="shared" ref="H64:H67" si="5">B64+D64+F64</f>
        <v>20137543</v>
      </c>
      <c r="J64" s="179"/>
    </row>
    <row r="65" spans="1:10">
      <c r="A65" s="178">
        <v>43191</v>
      </c>
      <c r="B65" s="179">
        <v>14527332</v>
      </c>
      <c r="C65" s="177">
        <f t="shared" si="0"/>
        <v>124.185981503747</v>
      </c>
      <c r="D65" s="179">
        <v>2812961</v>
      </c>
      <c r="E65" s="177">
        <f t="shared" si="1"/>
        <v>94.913215456661035</v>
      </c>
      <c r="F65" s="179">
        <v>3011373</v>
      </c>
      <c r="G65" s="177">
        <f t="shared" si="4"/>
        <v>112.87072935969631</v>
      </c>
      <c r="H65" s="159">
        <f t="shared" si="5"/>
        <v>20351666</v>
      </c>
      <c r="J65" s="179"/>
    </row>
    <row r="66" spans="1:10">
      <c r="A66" s="178">
        <v>43221</v>
      </c>
      <c r="B66" s="179">
        <v>14729306</v>
      </c>
      <c r="C66" s="177">
        <f t="shared" si="0"/>
        <v>125.91254350620125</v>
      </c>
      <c r="D66" s="179">
        <v>2803693</v>
      </c>
      <c r="E66" s="177">
        <f t="shared" si="1"/>
        <v>94.600500249855003</v>
      </c>
      <c r="F66" s="179">
        <v>3014740</v>
      </c>
      <c r="G66" s="177">
        <f t="shared" si="4"/>
        <v>112.9969295168187</v>
      </c>
      <c r="H66" s="159">
        <f t="shared" si="5"/>
        <v>20547739</v>
      </c>
      <c r="J66" s="179"/>
    </row>
    <row r="67" spans="1:10">
      <c r="A67" s="178">
        <v>43252</v>
      </c>
      <c r="B67" s="179">
        <v>14570283</v>
      </c>
      <c r="C67" s="177">
        <f t="shared" si="0"/>
        <v>124.55314541874304</v>
      </c>
      <c r="D67" s="179">
        <v>2702964</v>
      </c>
      <c r="E67" s="177">
        <f t="shared" si="1"/>
        <v>91.201763729962252</v>
      </c>
      <c r="F67" s="179">
        <v>3019444</v>
      </c>
      <c r="G67" s="177">
        <f t="shared" si="4"/>
        <v>113.17324241824538</v>
      </c>
      <c r="H67" s="159">
        <f t="shared" si="5"/>
        <v>20292691</v>
      </c>
    </row>
    <row r="68" spans="1:10">
      <c r="B68" s="103"/>
      <c r="C68" s="103"/>
      <c r="D68" s="103"/>
      <c r="E68" s="103"/>
      <c r="F68" s="10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7"/>
  <sheetViews>
    <sheetView topLeftCell="J1" zoomScale="80" zoomScaleNormal="80" workbookViewId="0">
      <selection activeCell="S13" sqref="S13"/>
    </sheetView>
  </sheetViews>
  <sheetFormatPr defaultRowHeight="15"/>
  <cols>
    <col min="2" max="2" width="34.5703125" customWidth="1"/>
    <col min="3" max="3" width="11.42578125" style="152" customWidth="1"/>
    <col min="4" max="4" width="11.42578125" style="151" customWidth="1"/>
    <col min="5" max="5" width="11.42578125" style="153" customWidth="1"/>
    <col min="6" max="8" width="11.42578125" style="157" customWidth="1"/>
    <col min="9" max="9" width="24.42578125" customWidth="1"/>
    <col min="10" max="10" width="23.5703125" customWidth="1"/>
    <col min="11" max="11" width="30.85546875" customWidth="1"/>
    <col min="12" max="12" width="30.85546875" style="157" customWidth="1"/>
  </cols>
  <sheetData>
    <row r="1" spans="1:12" s="157" customFormat="1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2" ht="45">
      <c r="A2" s="95" t="s">
        <v>1</v>
      </c>
      <c r="B2" s="94" t="s">
        <v>90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92" t="s">
        <v>343</v>
      </c>
      <c r="J2" s="92" t="s">
        <v>344</v>
      </c>
      <c r="K2" s="2" t="s">
        <v>345</v>
      </c>
      <c r="L2" s="163" t="s">
        <v>346</v>
      </c>
    </row>
    <row r="3" spans="1:12">
      <c r="A3" s="84">
        <v>1</v>
      </c>
      <c r="B3" s="85" t="s">
        <v>2</v>
      </c>
      <c r="C3" s="82">
        <v>17327</v>
      </c>
      <c r="D3" s="82">
        <v>17256</v>
      </c>
      <c r="E3" s="82">
        <v>17383</v>
      </c>
      <c r="F3" s="82"/>
      <c r="G3" s="82"/>
      <c r="H3" s="82"/>
      <c r="I3" s="90">
        <f>(E3-C3)/C3</f>
        <v>3.2319501356264787E-3</v>
      </c>
      <c r="J3" s="83">
        <f>E3-C3</f>
        <v>56</v>
      </c>
      <c r="K3" s="83">
        <f>E3-D3</f>
        <v>127</v>
      </c>
      <c r="L3" s="83">
        <f>H3-G3</f>
        <v>0</v>
      </c>
    </row>
    <row r="4" spans="1:12">
      <c r="A4" s="84">
        <v>2</v>
      </c>
      <c r="B4" s="85" t="s">
        <v>3</v>
      </c>
      <c r="C4" s="82">
        <v>3047</v>
      </c>
      <c r="D4" s="82">
        <v>3487</v>
      </c>
      <c r="E4" s="82">
        <v>3587</v>
      </c>
      <c r="F4" s="82"/>
      <c r="G4" s="82"/>
      <c r="H4" s="82"/>
      <c r="I4" s="90">
        <f t="shared" ref="I4:I67" si="0">(E4-C4)/C4</f>
        <v>0.17722349852313751</v>
      </c>
      <c r="J4" s="83">
        <f t="shared" ref="J4:J67" si="1">E4-C4</f>
        <v>540</v>
      </c>
      <c r="K4" s="83">
        <f t="shared" ref="K4:K67" si="2">E4-D4</f>
        <v>100</v>
      </c>
      <c r="L4" s="83">
        <f t="shared" ref="L4:L67" si="3">H4-G4</f>
        <v>0</v>
      </c>
    </row>
    <row r="5" spans="1:12">
      <c r="A5" s="84">
        <v>3</v>
      </c>
      <c r="B5" s="85" t="s">
        <v>4</v>
      </c>
      <c r="C5" s="82">
        <v>1093</v>
      </c>
      <c r="D5" s="82">
        <v>1135</v>
      </c>
      <c r="E5" s="82">
        <v>1124</v>
      </c>
      <c r="F5" s="82"/>
      <c r="G5" s="82"/>
      <c r="H5" s="82"/>
      <c r="I5" s="90">
        <f t="shared" si="0"/>
        <v>2.8362305580969808E-2</v>
      </c>
      <c r="J5" s="83">
        <f t="shared" si="1"/>
        <v>31</v>
      </c>
      <c r="K5" s="83">
        <f t="shared" si="2"/>
        <v>-11</v>
      </c>
      <c r="L5" s="83">
        <f t="shared" si="3"/>
        <v>0</v>
      </c>
    </row>
    <row r="6" spans="1:12">
      <c r="A6" s="84">
        <v>5</v>
      </c>
      <c r="B6" s="85" t="s">
        <v>5</v>
      </c>
      <c r="C6" s="82">
        <v>421</v>
      </c>
      <c r="D6" s="82">
        <v>407</v>
      </c>
      <c r="E6" s="82">
        <v>402</v>
      </c>
      <c r="F6" s="82"/>
      <c r="G6" s="82"/>
      <c r="H6" s="82"/>
      <c r="I6" s="90">
        <f t="shared" si="0"/>
        <v>-4.5130641330166268E-2</v>
      </c>
      <c r="J6" s="83">
        <f t="shared" si="1"/>
        <v>-19</v>
      </c>
      <c r="K6" s="83">
        <f t="shared" si="2"/>
        <v>-5</v>
      </c>
      <c r="L6" s="83">
        <f t="shared" si="3"/>
        <v>0</v>
      </c>
    </row>
    <row r="7" spans="1:12">
      <c r="A7" s="84">
        <v>6</v>
      </c>
      <c r="B7" s="85" t="s">
        <v>6</v>
      </c>
      <c r="C7" s="82">
        <v>31</v>
      </c>
      <c r="D7" s="82">
        <v>27</v>
      </c>
      <c r="E7" s="82">
        <v>27</v>
      </c>
      <c r="F7" s="82"/>
      <c r="G7" s="82"/>
      <c r="H7" s="82"/>
      <c r="I7" s="90">
        <f t="shared" si="0"/>
        <v>-0.12903225806451613</v>
      </c>
      <c r="J7" s="83">
        <f t="shared" si="1"/>
        <v>-4</v>
      </c>
      <c r="K7" s="83">
        <f t="shared" si="2"/>
        <v>0</v>
      </c>
      <c r="L7" s="83">
        <f t="shared" si="3"/>
        <v>0</v>
      </c>
    </row>
    <row r="8" spans="1:12">
      <c r="A8" s="84">
        <v>7</v>
      </c>
      <c r="B8" s="85" t="s">
        <v>7</v>
      </c>
      <c r="C8" s="82">
        <v>732</v>
      </c>
      <c r="D8" s="82">
        <v>750</v>
      </c>
      <c r="E8" s="82">
        <v>753</v>
      </c>
      <c r="F8" s="82"/>
      <c r="G8" s="82"/>
      <c r="H8" s="82"/>
      <c r="I8" s="90">
        <f t="shared" si="0"/>
        <v>2.8688524590163935E-2</v>
      </c>
      <c r="J8" s="83">
        <f t="shared" si="1"/>
        <v>21</v>
      </c>
      <c r="K8" s="83">
        <f t="shared" si="2"/>
        <v>3</v>
      </c>
      <c r="L8" s="83">
        <f t="shared" si="3"/>
        <v>0</v>
      </c>
    </row>
    <row r="9" spans="1:12">
      <c r="A9" s="84">
        <v>8</v>
      </c>
      <c r="B9" s="85" t="s">
        <v>300</v>
      </c>
      <c r="C9" s="82">
        <v>4878</v>
      </c>
      <c r="D9" s="82">
        <v>5016</v>
      </c>
      <c r="E9" s="82">
        <v>4977</v>
      </c>
      <c r="F9" s="82"/>
      <c r="G9" s="82"/>
      <c r="H9" s="82"/>
      <c r="I9" s="90">
        <f t="shared" si="0"/>
        <v>2.0295202952029519E-2</v>
      </c>
      <c r="J9" s="83">
        <f t="shared" si="1"/>
        <v>99</v>
      </c>
      <c r="K9" s="83">
        <f t="shared" si="2"/>
        <v>-39</v>
      </c>
      <c r="L9" s="83">
        <f t="shared" si="3"/>
        <v>0</v>
      </c>
    </row>
    <row r="10" spans="1:12">
      <c r="A10" s="84">
        <v>9</v>
      </c>
      <c r="B10" s="85" t="s">
        <v>8</v>
      </c>
      <c r="C10" s="82">
        <v>536</v>
      </c>
      <c r="D10" s="82">
        <v>636</v>
      </c>
      <c r="E10" s="82">
        <v>649</v>
      </c>
      <c r="F10" s="82"/>
      <c r="G10" s="82"/>
      <c r="H10" s="82"/>
      <c r="I10" s="90">
        <f t="shared" si="0"/>
        <v>0.21082089552238806</v>
      </c>
      <c r="J10" s="83">
        <f t="shared" si="1"/>
        <v>113</v>
      </c>
      <c r="K10" s="83">
        <f t="shared" si="2"/>
        <v>13</v>
      </c>
      <c r="L10" s="83">
        <f t="shared" si="3"/>
        <v>0</v>
      </c>
    </row>
    <row r="11" spans="1:12">
      <c r="A11" s="86">
        <v>10</v>
      </c>
      <c r="B11" s="85" t="s">
        <v>9</v>
      </c>
      <c r="C11" s="82">
        <v>42611</v>
      </c>
      <c r="D11" s="82">
        <v>43004</v>
      </c>
      <c r="E11" s="82">
        <v>42921</v>
      </c>
      <c r="F11" s="82"/>
      <c r="G11" s="82"/>
      <c r="H11" s="82"/>
      <c r="I11" s="90">
        <f t="shared" si="0"/>
        <v>7.2751167538898411E-3</v>
      </c>
      <c r="J11" s="83">
        <f t="shared" si="1"/>
        <v>310</v>
      </c>
      <c r="K11" s="83">
        <f t="shared" si="2"/>
        <v>-83</v>
      </c>
      <c r="L11" s="83">
        <f t="shared" si="3"/>
        <v>0</v>
      </c>
    </row>
    <row r="12" spans="1:12">
      <c r="A12" s="86">
        <v>11</v>
      </c>
      <c r="B12" s="85" t="s">
        <v>10</v>
      </c>
      <c r="C12" s="82">
        <v>654</v>
      </c>
      <c r="D12" s="82">
        <v>666</v>
      </c>
      <c r="E12" s="82">
        <v>670</v>
      </c>
      <c r="F12" s="82"/>
      <c r="G12" s="82"/>
      <c r="H12" s="82"/>
      <c r="I12" s="90">
        <f t="shared" si="0"/>
        <v>2.4464831804281346E-2</v>
      </c>
      <c r="J12" s="83">
        <f t="shared" si="1"/>
        <v>16</v>
      </c>
      <c r="K12" s="83">
        <f t="shared" si="2"/>
        <v>4</v>
      </c>
      <c r="L12" s="83">
        <f t="shared" si="3"/>
        <v>0</v>
      </c>
    </row>
    <row r="13" spans="1:12">
      <c r="A13" s="86">
        <v>12</v>
      </c>
      <c r="B13" s="85" t="s">
        <v>11</v>
      </c>
      <c r="C13" s="82">
        <v>49</v>
      </c>
      <c r="D13" s="82">
        <v>63</v>
      </c>
      <c r="E13" s="82">
        <v>61</v>
      </c>
      <c r="F13" s="82"/>
      <c r="G13" s="82"/>
      <c r="H13" s="82"/>
      <c r="I13" s="90">
        <f t="shared" si="0"/>
        <v>0.24489795918367346</v>
      </c>
      <c r="J13" s="83">
        <f t="shared" si="1"/>
        <v>12</v>
      </c>
      <c r="K13" s="83">
        <f t="shared" si="2"/>
        <v>-2</v>
      </c>
      <c r="L13" s="83">
        <f t="shared" si="3"/>
        <v>0</v>
      </c>
    </row>
    <row r="14" spans="1:12">
      <c r="A14" s="86">
        <v>13</v>
      </c>
      <c r="B14" s="85" t="s">
        <v>12</v>
      </c>
      <c r="C14" s="82">
        <v>16924</v>
      </c>
      <c r="D14" s="82">
        <v>16661</v>
      </c>
      <c r="E14" s="82">
        <v>16635</v>
      </c>
      <c r="F14" s="82"/>
      <c r="G14" s="82"/>
      <c r="H14" s="82"/>
      <c r="I14" s="90">
        <f t="shared" si="0"/>
        <v>-1.7076341290475066E-2</v>
      </c>
      <c r="J14" s="83">
        <f t="shared" si="1"/>
        <v>-289</v>
      </c>
      <c r="K14" s="83">
        <f t="shared" si="2"/>
        <v>-26</v>
      </c>
      <c r="L14" s="83">
        <f t="shared" si="3"/>
        <v>0</v>
      </c>
    </row>
    <row r="15" spans="1:12">
      <c r="A15" s="86">
        <v>14</v>
      </c>
      <c r="B15" s="85" t="s">
        <v>13</v>
      </c>
      <c r="C15" s="82">
        <v>32857</v>
      </c>
      <c r="D15" s="82">
        <v>33345</v>
      </c>
      <c r="E15" s="82">
        <v>33239</v>
      </c>
      <c r="F15" s="82"/>
      <c r="G15" s="82"/>
      <c r="H15" s="82"/>
      <c r="I15" s="90">
        <f t="shared" si="0"/>
        <v>1.1626137504945674E-2</v>
      </c>
      <c r="J15" s="83">
        <f t="shared" si="1"/>
        <v>382</v>
      </c>
      <c r="K15" s="83">
        <f t="shared" si="2"/>
        <v>-106</v>
      </c>
      <c r="L15" s="83">
        <f t="shared" si="3"/>
        <v>0</v>
      </c>
    </row>
    <row r="16" spans="1:12">
      <c r="A16" s="86">
        <v>15</v>
      </c>
      <c r="B16" s="85" t="s">
        <v>14</v>
      </c>
      <c r="C16" s="82">
        <v>6983</v>
      </c>
      <c r="D16" s="82">
        <v>6562</v>
      </c>
      <c r="E16" s="82">
        <v>6497</v>
      </c>
      <c r="F16" s="82"/>
      <c r="G16" s="82"/>
      <c r="H16" s="82"/>
      <c r="I16" s="90">
        <f t="shared" si="0"/>
        <v>-6.9597594157239012E-2</v>
      </c>
      <c r="J16" s="83">
        <f t="shared" si="1"/>
        <v>-486</v>
      </c>
      <c r="K16" s="83">
        <f t="shared" si="2"/>
        <v>-65</v>
      </c>
      <c r="L16" s="83">
        <f t="shared" si="3"/>
        <v>0</v>
      </c>
    </row>
    <row r="17" spans="1:12">
      <c r="A17" s="86">
        <v>16</v>
      </c>
      <c r="B17" s="85" t="s">
        <v>15</v>
      </c>
      <c r="C17" s="82">
        <v>11006</v>
      </c>
      <c r="D17" s="82">
        <v>10575</v>
      </c>
      <c r="E17" s="82">
        <v>10533</v>
      </c>
      <c r="F17" s="82"/>
      <c r="G17" s="82"/>
      <c r="H17" s="82"/>
      <c r="I17" s="90">
        <f t="shared" si="0"/>
        <v>-4.297655824095948E-2</v>
      </c>
      <c r="J17" s="83">
        <f t="shared" si="1"/>
        <v>-473</v>
      </c>
      <c r="K17" s="83">
        <f t="shared" si="2"/>
        <v>-42</v>
      </c>
      <c r="L17" s="83">
        <f t="shared" si="3"/>
        <v>0</v>
      </c>
    </row>
    <row r="18" spans="1:12">
      <c r="A18" s="86">
        <v>17</v>
      </c>
      <c r="B18" s="85" t="s">
        <v>16</v>
      </c>
      <c r="C18" s="82">
        <v>2473</v>
      </c>
      <c r="D18" s="82">
        <v>2618</v>
      </c>
      <c r="E18" s="82">
        <v>2602</v>
      </c>
      <c r="F18" s="82"/>
      <c r="G18" s="82"/>
      <c r="H18" s="82"/>
      <c r="I18" s="90">
        <f t="shared" si="0"/>
        <v>5.2163364334816012E-2</v>
      </c>
      <c r="J18" s="83">
        <f t="shared" si="1"/>
        <v>129</v>
      </c>
      <c r="K18" s="83">
        <f t="shared" si="2"/>
        <v>-16</v>
      </c>
      <c r="L18" s="83">
        <f t="shared" si="3"/>
        <v>0</v>
      </c>
    </row>
    <row r="19" spans="1:12">
      <c r="A19" s="86">
        <v>18</v>
      </c>
      <c r="B19" s="85" t="s">
        <v>17</v>
      </c>
      <c r="C19" s="82">
        <v>8381</v>
      </c>
      <c r="D19" s="82">
        <v>7751</v>
      </c>
      <c r="E19" s="82">
        <v>7688</v>
      </c>
      <c r="F19" s="82"/>
      <c r="G19" s="82"/>
      <c r="H19" s="82"/>
      <c r="I19" s="90">
        <f t="shared" si="0"/>
        <v>-8.2687030187328481E-2</v>
      </c>
      <c r="J19" s="83">
        <f t="shared" si="1"/>
        <v>-693</v>
      </c>
      <c r="K19" s="83">
        <f t="shared" si="2"/>
        <v>-63</v>
      </c>
      <c r="L19" s="83">
        <f t="shared" si="3"/>
        <v>0</v>
      </c>
    </row>
    <row r="20" spans="1:12">
      <c r="A20" s="86">
        <v>19</v>
      </c>
      <c r="B20" s="85" t="s">
        <v>18</v>
      </c>
      <c r="C20" s="82">
        <v>268</v>
      </c>
      <c r="D20" s="82">
        <v>259</v>
      </c>
      <c r="E20" s="82">
        <v>256</v>
      </c>
      <c r="F20" s="82"/>
      <c r="G20" s="82"/>
      <c r="H20" s="82"/>
      <c r="I20" s="90">
        <f t="shared" si="0"/>
        <v>-4.4776119402985072E-2</v>
      </c>
      <c r="J20" s="83">
        <f t="shared" si="1"/>
        <v>-12</v>
      </c>
      <c r="K20" s="83">
        <f t="shared" si="2"/>
        <v>-3</v>
      </c>
      <c r="L20" s="83">
        <f t="shared" si="3"/>
        <v>0</v>
      </c>
    </row>
    <row r="21" spans="1:12">
      <c r="A21" s="86">
        <v>20</v>
      </c>
      <c r="B21" s="85" t="s">
        <v>19</v>
      </c>
      <c r="C21" s="82">
        <v>4429</v>
      </c>
      <c r="D21" s="82">
        <v>4684</v>
      </c>
      <c r="E21" s="82">
        <v>4656</v>
      </c>
      <c r="F21" s="82"/>
      <c r="G21" s="82"/>
      <c r="H21" s="82"/>
      <c r="I21" s="90">
        <f t="shared" si="0"/>
        <v>5.1253104538270491E-2</v>
      </c>
      <c r="J21" s="83">
        <f t="shared" si="1"/>
        <v>227</v>
      </c>
      <c r="K21" s="83">
        <f t="shared" si="2"/>
        <v>-28</v>
      </c>
      <c r="L21" s="83">
        <f t="shared" si="3"/>
        <v>0</v>
      </c>
    </row>
    <row r="22" spans="1:12">
      <c r="A22" s="86">
        <v>21</v>
      </c>
      <c r="B22" s="85" t="s">
        <v>20</v>
      </c>
      <c r="C22" s="82">
        <v>344</v>
      </c>
      <c r="D22" s="82">
        <v>401</v>
      </c>
      <c r="E22" s="82">
        <v>405</v>
      </c>
      <c r="F22" s="82"/>
      <c r="G22" s="82"/>
      <c r="H22" s="82"/>
      <c r="I22" s="90">
        <f t="shared" si="0"/>
        <v>0.17732558139534885</v>
      </c>
      <c r="J22" s="83">
        <f t="shared" si="1"/>
        <v>61</v>
      </c>
      <c r="K22" s="83">
        <f t="shared" si="2"/>
        <v>4</v>
      </c>
      <c r="L22" s="83">
        <f t="shared" si="3"/>
        <v>0</v>
      </c>
    </row>
    <row r="23" spans="1:12">
      <c r="A23" s="86">
        <v>22</v>
      </c>
      <c r="B23" s="85" t="s">
        <v>21</v>
      </c>
      <c r="C23" s="82">
        <v>13587</v>
      </c>
      <c r="D23" s="82">
        <v>13356</v>
      </c>
      <c r="E23" s="82">
        <v>13338</v>
      </c>
      <c r="F23" s="82"/>
      <c r="G23" s="82"/>
      <c r="H23" s="82"/>
      <c r="I23" s="90">
        <f t="shared" si="0"/>
        <v>-1.8326341355707661E-2</v>
      </c>
      <c r="J23" s="83">
        <f t="shared" si="1"/>
        <v>-249</v>
      </c>
      <c r="K23" s="83">
        <f t="shared" si="2"/>
        <v>-18</v>
      </c>
      <c r="L23" s="83">
        <f t="shared" si="3"/>
        <v>0</v>
      </c>
    </row>
    <row r="24" spans="1:12">
      <c r="A24" s="86">
        <v>23</v>
      </c>
      <c r="B24" s="85" t="s">
        <v>22</v>
      </c>
      <c r="C24" s="82">
        <v>14563</v>
      </c>
      <c r="D24" s="82">
        <v>14203</v>
      </c>
      <c r="E24" s="82">
        <v>14219</v>
      </c>
      <c r="F24" s="82"/>
      <c r="G24" s="82"/>
      <c r="H24" s="82"/>
      <c r="I24" s="90">
        <f t="shared" si="0"/>
        <v>-2.3621506557714757E-2</v>
      </c>
      <c r="J24" s="83">
        <f t="shared" si="1"/>
        <v>-344</v>
      </c>
      <c r="K24" s="83">
        <f t="shared" si="2"/>
        <v>16</v>
      </c>
      <c r="L24" s="83">
        <f t="shared" si="3"/>
        <v>0</v>
      </c>
    </row>
    <row r="25" spans="1:12">
      <c r="A25" s="86">
        <v>24</v>
      </c>
      <c r="B25" s="85" t="s">
        <v>23</v>
      </c>
      <c r="C25" s="82">
        <v>7275</v>
      </c>
      <c r="D25" s="82">
        <v>6647</v>
      </c>
      <c r="E25" s="82">
        <v>6624</v>
      </c>
      <c r="F25" s="82"/>
      <c r="G25" s="82"/>
      <c r="H25" s="82"/>
      <c r="I25" s="90">
        <f t="shared" si="0"/>
        <v>-8.9484536082474225E-2</v>
      </c>
      <c r="J25" s="83">
        <f t="shared" si="1"/>
        <v>-651</v>
      </c>
      <c r="K25" s="83">
        <f t="shared" si="2"/>
        <v>-23</v>
      </c>
      <c r="L25" s="83">
        <f t="shared" si="3"/>
        <v>0</v>
      </c>
    </row>
    <row r="26" spans="1:12">
      <c r="A26" s="86">
        <v>25</v>
      </c>
      <c r="B26" s="85" t="s">
        <v>24</v>
      </c>
      <c r="C26" s="82">
        <v>35618</v>
      </c>
      <c r="D26" s="82">
        <v>35724</v>
      </c>
      <c r="E26" s="82">
        <v>35666</v>
      </c>
      <c r="F26" s="82"/>
      <c r="G26" s="82"/>
      <c r="H26" s="82"/>
      <c r="I26" s="90">
        <f t="shared" si="0"/>
        <v>1.3476332191588523E-3</v>
      </c>
      <c r="J26" s="83">
        <f t="shared" si="1"/>
        <v>48</v>
      </c>
      <c r="K26" s="83">
        <f t="shared" si="2"/>
        <v>-58</v>
      </c>
      <c r="L26" s="83">
        <f t="shared" si="3"/>
        <v>0</v>
      </c>
    </row>
    <row r="27" spans="1:12">
      <c r="A27" s="86">
        <v>26</v>
      </c>
      <c r="B27" s="85" t="s">
        <v>25</v>
      </c>
      <c r="C27" s="82">
        <v>1607</v>
      </c>
      <c r="D27" s="82">
        <v>1714</v>
      </c>
      <c r="E27" s="82">
        <v>1715</v>
      </c>
      <c r="F27" s="82"/>
      <c r="G27" s="82"/>
      <c r="H27" s="82"/>
      <c r="I27" s="90">
        <f t="shared" si="0"/>
        <v>6.7205973864343502E-2</v>
      </c>
      <c r="J27" s="83">
        <f t="shared" si="1"/>
        <v>108</v>
      </c>
      <c r="K27" s="83">
        <f t="shared" si="2"/>
        <v>1</v>
      </c>
      <c r="L27" s="83">
        <f t="shared" si="3"/>
        <v>0</v>
      </c>
    </row>
    <row r="28" spans="1:12">
      <c r="A28" s="86">
        <v>27</v>
      </c>
      <c r="B28" s="85" t="s">
        <v>26</v>
      </c>
      <c r="C28" s="82">
        <v>6412</v>
      </c>
      <c r="D28" s="82">
        <v>6185</v>
      </c>
      <c r="E28" s="82">
        <v>6184</v>
      </c>
      <c r="F28" s="82"/>
      <c r="G28" s="82"/>
      <c r="H28" s="82"/>
      <c r="I28" s="90">
        <f t="shared" si="0"/>
        <v>-3.5558328134747345E-2</v>
      </c>
      <c r="J28" s="83">
        <f t="shared" si="1"/>
        <v>-228</v>
      </c>
      <c r="K28" s="83">
        <f t="shared" si="2"/>
        <v>-1</v>
      </c>
      <c r="L28" s="83">
        <f t="shared" si="3"/>
        <v>0</v>
      </c>
    </row>
    <row r="29" spans="1:12">
      <c r="A29" s="86">
        <v>28</v>
      </c>
      <c r="B29" s="85" t="s">
        <v>27</v>
      </c>
      <c r="C29" s="82">
        <v>11424</v>
      </c>
      <c r="D29" s="82">
        <v>11584</v>
      </c>
      <c r="E29" s="82">
        <v>11611</v>
      </c>
      <c r="F29" s="82"/>
      <c r="G29" s="82"/>
      <c r="H29" s="82"/>
      <c r="I29" s="90">
        <f t="shared" si="0"/>
        <v>1.636904761904762E-2</v>
      </c>
      <c r="J29" s="83">
        <f t="shared" si="1"/>
        <v>187</v>
      </c>
      <c r="K29" s="83">
        <f t="shared" si="2"/>
        <v>27</v>
      </c>
      <c r="L29" s="83">
        <f t="shared" si="3"/>
        <v>0</v>
      </c>
    </row>
    <row r="30" spans="1:12">
      <c r="A30" s="86">
        <v>29</v>
      </c>
      <c r="B30" s="85" t="s">
        <v>28</v>
      </c>
      <c r="C30" s="82">
        <v>3481</v>
      </c>
      <c r="D30" s="82">
        <v>3607</v>
      </c>
      <c r="E30" s="82">
        <v>3613</v>
      </c>
      <c r="F30" s="82"/>
      <c r="G30" s="82"/>
      <c r="H30" s="82"/>
      <c r="I30" s="90">
        <f t="shared" si="0"/>
        <v>3.7920137891410514E-2</v>
      </c>
      <c r="J30" s="83">
        <f t="shared" si="1"/>
        <v>132</v>
      </c>
      <c r="K30" s="83">
        <f t="shared" si="2"/>
        <v>6</v>
      </c>
      <c r="L30" s="83">
        <f t="shared" si="3"/>
        <v>0</v>
      </c>
    </row>
    <row r="31" spans="1:12">
      <c r="A31" s="86">
        <v>30</v>
      </c>
      <c r="B31" s="85" t="s">
        <v>29</v>
      </c>
      <c r="C31" s="82">
        <v>1055</v>
      </c>
      <c r="D31" s="82">
        <v>1090</v>
      </c>
      <c r="E31" s="82">
        <v>1100</v>
      </c>
      <c r="F31" s="82"/>
      <c r="G31" s="82"/>
      <c r="H31" s="82"/>
      <c r="I31" s="90">
        <f t="shared" si="0"/>
        <v>4.2654028436018961E-2</v>
      </c>
      <c r="J31" s="83">
        <f t="shared" si="1"/>
        <v>45</v>
      </c>
      <c r="K31" s="83">
        <f t="shared" si="2"/>
        <v>10</v>
      </c>
      <c r="L31" s="83">
        <f t="shared" si="3"/>
        <v>0</v>
      </c>
    </row>
    <row r="32" spans="1:12">
      <c r="A32" s="86">
        <v>31</v>
      </c>
      <c r="B32" s="85" t="s">
        <v>30</v>
      </c>
      <c r="C32" s="82">
        <v>22466</v>
      </c>
      <c r="D32" s="82">
        <v>22344</v>
      </c>
      <c r="E32" s="82">
        <v>22246</v>
      </c>
      <c r="F32" s="82"/>
      <c r="G32" s="82"/>
      <c r="H32" s="82"/>
      <c r="I32" s="90">
        <f t="shared" si="0"/>
        <v>-9.7925754473426503E-3</v>
      </c>
      <c r="J32" s="83">
        <f t="shared" si="1"/>
        <v>-220</v>
      </c>
      <c r="K32" s="83">
        <f t="shared" si="2"/>
        <v>-98</v>
      </c>
      <c r="L32" s="83">
        <f t="shared" si="3"/>
        <v>0</v>
      </c>
    </row>
    <row r="33" spans="1:12">
      <c r="A33" s="86">
        <v>32</v>
      </c>
      <c r="B33" s="85" t="s">
        <v>31</v>
      </c>
      <c r="C33" s="82">
        <v>7070</v>
      </c>
      <c r="D33" s="82">
        <v>6787</v>
      </c>
      <c r="E33" s="82">
        <v>6806</v>
      </c>
      <c r="F33" s="82"/>
      <c r="G33" s="82"/>
      <c r="H33" s="82"/>
      <c r="I33" s="90">
        <f t="shared" si="0"/>
        <v>-3.7340876944837342E-2</v>
      </c>
      <c r="J33" s="83">
        <f t="shared" si="1"/>
        <v>-264</v>
      </c>
      <c r="K33" s="83">
        <f t="shared" si="2"/>
        <v>19</v>
      </c>
      <c r="L33" s="83">
        <f t="shared" si="3"/>
        <v>0</v>
      </c>
    </row>
    <row r="34" spans="1:12">
      <c r="A34" s="86">
        <v>33</v>
      </c>
      <c r="B34" s="85" t="s">
        <v>32</v>
      </c>
      <c r="C34" s="82">
        <v>19849</v>
      </c>
      <c r="D34" s="82">
        <v>19075</v>
      </c>
      <c r="E34" s="82">
        <v>19017</v>
      </c>
      <c r="F34" s="82"/>
      <c r="G34" s="82"/>
      <c r="H34" s="82"/>
      <c r="I34" s="90">
        <f t="shared" si="0"/>
        <v>-4.1916469343543754E-2</v>
      </c>
      <c r="J34" s="83">
        <f t="shared" si="1"/>
        <v>-832</v>
      </c>
      <c r="K34" s="83">
        <f t="shared" si="2"/>
        <v>-58</v>
      </c>
      <c r="L34" s="83">
        <f t="shared" si="3"/>
        <v>0</v>
      </c>
    </row>
    <row r="35" spans="1:12">
      <c r="A35" s="86">
        <v>35</v>
      </c>
      <c r="B35" s="85" t="s">
        <v>33</v>
      </c>
      <c r="C35" s="82">
        <v>15571</v>
      </c>
      <c r="D35" s="82">
        <v>14033</v>
      </c>
      <c r="E35" s="82">
        <v>13748</v>
      </c>
      <c r="F35" s="82"/>
      <c r="G35" s="82"/>
      <c r="H35" s="82"/>
      <c r="I35" s="90">
        <f t="shared" si="0"/>
        <v>-0.11707661678761801</v>
      </c>
      <c r="J35" s="83">
        <f t="shared" si="1"/>
        <v>-1823</v>
      </c>
      <c r="K35" s="83">
        <f t="shared" si="2"/>
        <v>-285</v>
      </c>
      <c r="L35" s="83">
        <f t="shared" si="3"/>
        <v>0</v>
      </c>
    </row>
    <row r="36" spans="1:12">
      <c r="A36" s="86">
        <v>36</v>
      </c>
      <c r="B36" s="85" t="s">
        <v>34</v>
      </c>
      <c r="C36" s="82">
        <v>921</v>
      </c>
      <c r="D36" s="82">
        <v>860</v>
      </c>
      <c r="E36" s="82">
        <v>903</v>
      </c>
      <c r="F36" s="82"/>
      <c r="G36" s="82"/>
      <c r="H36" s="82"/>
      <c r="I36" s="90">
        <f t="shared" si="0"/>
        <v>-1.9543973941368076E-2</v>
      </c>
      <c r="J36" s="83">
        <f t="shared" si="1"/>
        <v>-18</v>
      </c>
      <c r="K36" s="83">
        <f t="shared" si="2"/>
        <v>43</v>
      </c>
      <c r="L36" s="83">
        <f t="shared" si="3"/>
        <v>0</v>
      </c>
    </row>
    <row r="37" spans="1:12">
      <c r="A37" s="86">
        <v>37</v>
      </c>
      <c r="B37" s="85" t="s">
        <v>35</v>
      </c>
      <c r="C37" s="82">
        <v>506</v>
      </c>
      <c r="D37" s="82">
        <v>547</v>
      </c>
      <c r="E37" s="82">
        <v>555</v>
      </c>
      <c r="F37" s="82"/>
      <c r="G37" s="82"/>
      <c r="H37" s="82"/>
      <c r="I37" s="90">
        <f t="shared" si="0"/>
        <v>9.6837944664031617E-2</v>
      </c>
      <c r="J37" s="83">
        <f t="shared" si="1"/>
        <v>49</v>
      </c>
      <c r="K37" s="83">
        <f t="shared" si="2"/>
        <v>8</v>
      </c>
      <c r="L37" s="83">
        <f t="shared" si="3"/>
        <v>0</v>
      </c>
    </row>
    <row r="38" spans="1:12">
      <c r="A38" s="86">
        <v>38</v>
      </c>
      <c r="B38" s="85" t="s">
        <v>36</v>
      </c>
      <c r="C38" s="82">
        <v>3293</v>
      </c>
      <c r="D38" s="82">
        <v>3539</v>
      </c>
      <c r="E38" s="82">
        <v>3541</v>
      </c>
      <c r="F38" s="82"/>
      <c r="G38" s="82"/>
      <c r="H38" s="82"/>
      <c r="I38" s="90">
        <f t="shared" si="0"/>
        <v>7.5311266322502277E-2</v>
      </c>
      <c r="J38" s="83">
        <f t="shared" si="1"/>
        <v>248</v>
      </c>
      <c r="K38" s="83">
        <f t="shared" si="2"/>
        <v>2</v>
      </c>
      <c r="L38" s="83">
        <f t="shared" si="3"/>
        <v>0</v>
      </c>
    </row>
    <row r="39" spans="1:12">
      <c r="A39" s="86">
        <v>39</v>
      </c>
      <c r="B39" s="85" t="s">
        <v>37</v>
      </c>
      <c r="C39" s="82">
        <v>120</v>
      </c>
      <c r="D39" s="82">
        <v>110</v>
      </c>
      <c r="E39" s="82">
        <v>113</v>
      </c>
      <c r="F39" s="82"/>
      <c r="G39" s="82"/>
      <c r="H39" s="82"/>
      <c r="I39" s="90">
        <f t="shared" si="0"/>
        <v>-5.8333333333333334E-2</v>
      </c>
      <c r="J39" s="83">
        <f t="shared" si="1"/>
        <v>-7</v>
      </c>
      <c r="K39" s="83">
        <f t="shared" si="2"/>
        <v>3</v>
      </c>
      <c r="L39" s="83">
        <f t="shared" si="3"/>
        <v>0</v>
      </c>
    </row>
    <row r="40" spans="1:12">
      <c r="A40" s="86">
        <v>41</v>
      </c>
      <c r="B40" s="85" t="s">
        <v>38</v>
      </c>
      <c r="C40" s="82">
        <v>132830</v>
      </c>
      <c r="D40" s="82">
        <v>136021</v>
      </c>
      <c r="E40" s="82">
        <v>133218</v>
      </c>
      <c r="F40" s="82"/>
      <c r="G40" s="82"/>
      <c r="H40" s="82"/>
      <c r="I40" s="90">
        <f t="shared" si="0"/>
        <v>2.9210268764586315E-3</v>
      </c>
      <c r="J40" s="83">
        <f t="shared" si="1"/>
        <v>388</v>
      </c>
      <c r="K40" s="83">
        <f t="shared" si="2"/>
        <v>-2803</v>
      </c>
      <c r="L40" s="83">
        <f t="shared" si="3"/>
        <v>0</v>
      </c>
    </row>
    <row r="41" spans="1:12">
      <c r="A41" s="86">
        <v>42</v>
      </c>
      <c r="B41" s="85" t="s">
        <v>39</v>
      </c>
      <c r="C41" s="82">
        <v>15104</v>
      </c>
      <c r="D41" s="82">
        <v>14562</v>
      </c>
      <c r="E41" s="82">
        <v>15200</v>
      </c>
      <c r="F41" s="82"/>
      <c r="G41" s="82"/>
      <c r="H41" s="82"/>
      <c r="I41" s="90">
        <f t="shared" si="0"/>
        <v>6.3559322033898309E-3</v>
      </c>
      <c r="J41" s="83">
        <f t="shared" si="1"/>
        <v>96</v>
      </c>
      <c r="K41" s="83">
        <f t="shared" si="2"/>
        <v>638</v>
      </c>
      <c r="L41" s="83">
        <f t="shared" si="3"/>
        <v>0</v>
      </c>
    </row>
    <row r="42" spans="1:12">
      <c r="A42" s="86">
        <v>43</v>
      </c>
      <c r="B42" s="85" t="s">
        <v>40</v>
      </c>
      <c r="C42" s="82">
        <v>56453</v>
      </c>
      <c r="D42" s="82">
        <v>57749</v>
      </c>
      <c r="E42" s="82">
        <v>57675</v>
      </c>
      <c r="F42" s="82"/>
      <c r="G42" s="82"/>
      <c r="H42" s="82"/>
      <c r="I42" s="90">
        <f t="shared" si="0"/>
        <v>2.1646325261722141E-2</v>
      </c>
      <c r="J42" s="83">
        <f t="shared" si="1"/>
        <v>1222</v>
      </c>
      <c r="K42" s="83">
        <f t="shared" si="2"/>
        <v>-74</v>
      </c>
      <c r="L42" s="83">
        <f t="shared" si="3"/>
        <v>0</v>
      </c>
    </row>
    <row r="43" spans="1:12">
      <c r="A43" s="86">
        <v>45</v>
      </c>
      <c r="B43" s="85" t="s">
        <v>41</v>
      </c>
      <c r="C43" s="82">
        <v>51757</v>
      </c>
      <c r="D43" s="82">
        <v>54880</v>
      </c>
      <c r="E43" s="82">
        <v>54966</v>
      </c>
      <c r="F43" s="82"/>
      <c r="G43" s="82"/>
      <c r="H43" s="82"/>
      <c r="I43" s="90">
        <f t="shared" si="0"/>
        <v>6.2001275189829397E-2</v>
      </c>
      <c r="J43" s="83">
        <f t="shared" si="1"/>
        <v>3209</v>
      </c>
      <c r="K43" s="83">
        <f t="shared" si="2"/>
        <v>86</v>
      </c>
      <c r="L43" s="83">
        <f t="shared" si="3"/>
        <v>0</v>
      </c>
    </row>
    <row r="44" spans="1:12">
      <c r="A44" s="86">
        <v>46</v>
      </c>
      <c r="B44" s="85" t="s">
        <v>42</v>
      </c>
      <c r="C44" s="82">
        <v>132676</v>
      </c>
      <c r="D44" s="82">
        <v>138893</v>
      </c>
      <c r="E44" s="82">
        <v>138796</v>
      </c>
      <c r="F44" s="82"/>
      <c r="G44" s="82"/>
      <c r="H44" s="82"/>
      <c r="I44" s="90">
        <f t="shared" si="0"/>
        <v>4.6127408122041663E-2</v>
      </c>
      <c r="J44" s="83">
        <f t="shared" si="1"/>
        <v>6120</v>
      </c>
      <c r="K44" s="83">
        <f t="shared" si="2"/>
        <v>-97</v>
      </c>
      <c r="L44" s="83">
        <f t="shared" si="3"/>
        <v>0</v>
      </c>
    </row>
    <row r="45" spans="1:12">
      <c r="A45" s="86">
        <v>47</v>
      </c>
      <c r="B45" s="85" t="s">
        <v>43</v>
      </c>
      <c r="C45" s="82">
        <v>283929</v>
      </c>
      <c r="D45" s="82">
        <v>322329</v>
      </c>
      <c r="E45" s="82">
        <v>321791</v>
      </c>
      <c r="F45" s="82"/>
      <c r="G45" s="82"/>
      <c r="H45" s="82"/>
      <c r="I45" s="90">
        <f t="shared" si="0"/>
        <v>0.13335023896819276</v>
      </c>
      <c r="J45" s="83">
        <f t="shared" si="1"/>
        <v>37862</v>
      </c>
      <c r="K45" s="83">
        <f t="shared" si="2"/>
        <v>-538</v>
      </c>
      <c r="L45" s="83">
        <f t="shared" si="3"/>
        <v>0</v>
      </c>
    </row>
    <row r="46" spans="1:12">
      <c r="A46" s="86">
        <v>49</v>
      </c>
      <c r="B46" s="85" t="s">
        <v>44</v>
      </c>
      <c r="C46" s="82">
        <v>121207</v>
      </c>
      <c r="D46" s="82">
        <v>126324</v>
      </c>
      <c r="E46" s="82">
        <v>125141</v>
      </c>
      <c r="F46" s="82"/>
      <c r="G46" s="82"/>
      <c r="H46" s="82"/>
      <c r="I46" s="90">
        <f t="shared" si="0"/>
        <v>3.2456871302812544E-2</v>
      </c>
      <c r="J46" s="83">
        <f t="shared" si="1"/>
        <v>3934</v>
      </c>
      <c r="K46" s="83">
        <f t="shared" si="2"/>
        <v>-1183</v>
      </c>
      <c r="L46" s="83">
        <f t="shared" si="3"/>
        <v>0</v>
      </c>
    </row>
    <row r="47" spans="1:12">
      <c r="A47" s="86">
        <v>50</v>
      </c>
      <c r="B47" s="85" t="s">
        <v>45</v>
      </c>
      <c r="C47" s="82">
        <v>2679</v>
      </c>
      <c r="D47" s="82">
        <v>2792</v>
      </c>
      <c r="E47" s="82">
        <v>2993</v>
      </c>
      <c r="F47" s="82"/>
      <c r="G47" s="82"/>
      <c r="H47" s="82"/>
      <c r="I47" s="90">
        <f t="shared" si="0"/>
        <v>0.11720791340052258</v>
      </c>
      <c r="J47" s="83">
        <f t="shared" si="1"/>
        <v>314</v>
      </c>
      <c r="K47" s="83">
        <f t="shared" si="2"/>
        <v>201</v>
      </c>
      <c r="L47" s="83">
        <f t="shared" si="3"/>
        <v>0</v>
      </c>
    </row>
    <row r="48" spans="1:12">
      <c r="A48" s="86">
        <v>51</v>
      </c>
      <c r="B48" s="85" t="s">
        <v>46</v>
      </c>
      <c r="C48" s="82">
        <v>276</v>
      </c>
      <c r="D48" s="82">
        <v>270</v>
      </c>
      <c r="E48" s="82">
        <v>271</v>
      </c>
      <c r="F48" s="82"/>
      <c r="G48" s="82"/>
      <c r="H48" s="82"/>
      <c r="I48" s="90">
        <f t="shared" si="0"/>
        <v>-1.8115942028985508E-2</v>
      </c>
      <c r="J48" s="83">
        <f t="shared" si="1"/>
        <v>-5</v>
      </c>
      <c r="K48" s="83">
        <f t="shared" si="2"/>
        <v>1</v>
      </c>
      <c r="L48" s="83">
        <f t="shared" si="3"/>
        <v>0</v>
      </c>
    </row>
    <row r="49" spans="1:12">
      <c r="A49" s="86">
        <v>52</v>
      </c>
      <c r="B49" s="85" t="s">
        <v>47</v>
      </c>
      <c r="C49" s="82">
        <v>18954</v>
      </c>
      <c r="D49" s="82">
        <v>18618</v>
      </c>
      <c r="E49" s="82">
        <v>18605</v>
      </c>
      <c r="F49" s="82"/>
      <c r="G49" s="82"/>
      <c r="H49" s="82"/>
      <c r="I49" s="90">
        <f t="shared" si="0"/>
        <v>-1.8412999894481377E-2</v>
      </c>
      <c r="J49" s="83">
        <f t="shared" si="1"/>
        <v>-349</v>
      </c>
      <c r="K49" s="83">
        <f t="shared" si="2"/>
        <v>-13</v>
      </c>
      <c r="L49" s="83">
        <f t="shared" si="3"/>
        <v>0</v>
      </c>
    </row>
    <row r="50" spans="1:12">
      <c r="A50" s="86">
        <v>53</v>
      </c>
      <c r="B50" s="85" t="s">
        <v>48</v>
      </c>
      <c r="C50" s="82">
        <v>2599</v>
      </c>
      <c r="D50" s="82">
        <v>2895</v>
      </c>
      <c r="E50" s="82">
        <v>2914</v>
      </c>
      <c r="F50" s="82"/>
      <c r="G50" s="82"/>
      <c r="H50" s="82"/>
      <c r="I50" s="90">
        <f t="shared" si="0"/>
        <v>0.12120046171604464</v>
      </c>
      <c r="J50" s="83">
        <f t="shared" si="1"/>
        <v>315</v>
      </c>
      <c r="K50" s="83">
        <f t="shared" si="2"/>
        <v>19</v>
      </c>
      <c r="L50" s="83">
        <f t="shared" si="3"/>
        <v>0</v>
      </c>
    </row>
    <row r="51" spans="1:12">
      <c r="A51" s="86">
        <v>55</v>
      </c>
      <c r="B51" s="85" t="s">
        <v>49</v>
      </c>
      <c r="C51" s="82">
        <v>19087</v>
      </c>
      <c r="D51" s="82">
        <v>18876</v>
      </c>
      <c r="E51" s="82">
        <v>19131</v>
      </c>
      <c r="F51" s="82"/>
      <c r="G51" s="82"/>
      <c r="H51" s="82"/>
      <c r="I51" s="90">
        <f t="shared" si="0"/>
        <v>2.3052339288520984E-3</v>
      </c>
      <c r="J51" s="83">
        <f t="shared" si="1"/>
        <v>44</v>
      </c>
      <c r="K51" s="83">
        <f t="shared" si="2"/>
        <v>255</v>
      </c>
      <c r="L51" s="83">
        <f t="shared" si="3"/>
        <v>0</v>
      </c>
    </row>
    <row r="52" spans="1:12">
      <c r="A52" s="86">
        <v>56</v>
      </c>
      <c r="B52" s="85" t="s">
        <v>50</v>
      </c>
      <c r="C52" s="82">
        <v>113269</v>
      </c>
      <c r="D52" s="82">
        <v>120381</v>
      </c>
      <c r="E52" s="82">
        <v>118491</v>
      </c>
      <c r="F52" s="82"/>
      <c r="G52" s="82"/>
      <c r="H52" s="82"/>
      <c r="I52" s="90">
        <f t="shared" si="0"/>
        <v>4.6102640616585297E-2</v>
      </c>
      <c r="J52" s="83">
        <f t="shared" si="1"/>
        <v>5222</v>
      </c>
      <c r="K52" s="83">
        <f t="shared" si="2"/>
        <v>-1890</v>
      </c>
      <c r="L52" s="83">
        <f t="shared" si="3"/>
        <v>0</v>
      </c>
    </row>
    <row r="53" spans="1:12">
      <c r="A53" s="86">
        <v>58</v>
      </c>
      <c r="B53" s="85" t="s">
        <v>51</v>
      </c>
      <c r="C53" s="82">
        <v>2353</v>
      </c>
      <c r="D53" s="82">
        <v>2623</v>
      </c>
      <c r="E53" s="82">
        <v>2637</v>
      </c>
      <c r="F53" s="82"/>
      <c r="G53" s="82"/>
      <c r="H53" s="82"/>
      <c r="I53" s="90">
        <f t="shared" si="0"/>
        <v>0.12069698257543561</v>
      </c>
      <c r="J53" s="83">
        <f t="shared" si="1"/>
        <v>284</v>
      </c>
      <c r="K53" s="83">
        <f t="shared" si="2"/>
        <v>14</v>
      </c>
      <c r="L53" s="83">
        <f t="shared" si="3"/>
        <v>0</v>
      </c>
    </row>
    <row r="54" spans="1:12">
      <c r="A54" s="86">
        <v>59</v>
      </c>
      <c r="B54" s="85" t="s">
        <v>52</v>
      </c>
      <c r="C54" s="82">
        <v>2036</v>
      </c>
      <c r="D54" s="82">
        <v>2105</v>
      </c>
      <c r="E54" s="82">
        <v>2092</v>
      </c>
      <c r="F54" s="82"/>
      <c r="G54" s="82"/>
      <c r="H54" s="82"/>
      <c r="I54" s="90">
        <f t="shared" si="0"/>
        <v>2.75049115913556E-2</v>
      </c>
      <c r="J54" s="83">
        <f t="shared" si="1"/>
        <v>56</v>
      </c>
      <c r="K54" s="83">
        <f t="shared" si="2"/>
        <v>-13</v>
      </c>
      <c r="L54" s="83">
        <f t="shared" si="3"/>
        <v>0</v>
      </c>
    </row>
    <row r="55" spans="1:12">
      <c r="A55" s="86">
        <v>60</v>
      </c>
      <c r="B55" s="85" t="s">
        <v>53</v>
      </c>
      <c r="C55" s="82">
        <v>733</v>
      </c>
      <c r="D55" s="82">
        <v>749</v>
      </c>
      <c r="E55" s="82">
        <v>745</v>
      </c>
      <c r="F55" s="82"/>
      <c r="G55" s="82"/>
      <c r="H55" s="82"/>
      <c r="I55" s="90">
        <f t="shared" si="0"/>
        <v>1.6371077762619372E-2</v>
      </c>
      <c r="J55" s="83">
        <f t="shared" si="1"/>
        <v>12</v>
      </c>
      <c r="K55" s="83">
        <f t="shared" si="2"/>
        <v>-4</v>
      </c>
      <c r="L55" s="83">
        <f t="shared" si="3"/>
        <v>0</v>
      </c>
    </row>
    <row r="56" spans="1:12">
      <c r="A56" s="86">
        <v>61</v>
      </c>
      <c r="B56" s="85" t="s">
        <v>54</v>
      </c>
      <c r="C56" s="82">
        <v>3163</v>
      </c>
      <c r="D56" s="82">
        <v>3091</v>
      </c>
      <c r="E56" s="82">
        <v>3032</v>
      </c>
      <c r="F56" s="82"/>
      <c r="G56" s="82"/>
      <c r="H56" s="82"/>
      <c r="I56" s="90">
        <f t="shared" si="0"/>
        <v>-4.1416376857413846E-2</v>
      </c>
      <c r="J56" s="83">
        <f t="shared" si="1"/>
        <v>-131</v>
      </c>
      <c r="K56" s="83">
        <f t="shared" si="2"/>
        <v>-59</v>
      </c>
      <c r="L56" s="83">
        <f t="shared" si="3"/>
        <v>0</v>
      </c>
    </row>
    <row r="57" spans="1:12">
      <c r="A57" s="86">
        <v>62</v>
      </c>
      <c r="B57" s="85" t="s">
        <v>55</v>
      </c>
      <c r="C57" s="82">
        <v>8547</v>
      </c>
      <c r="D57" s="82">
        <v>8865</v>
      </c>
      <c r="E57" s="82">
        <v>8919</v>
      </c>
      <c r="F57" s="82"/>
      <c r="G57" s="82"/>
      <c r="H57" s="82"/>
      <c r="I57" s="90">
        <f t="shared" si="0"/>
        <v>4.3524043524043522E-2</v>
      </c>
      <c r="J57" s="83">
        <f t="shared" si="1"/>
        <v>372</v>
      </c>
      <c r="K57" s="83">
        <f t="shared" si="2"/>
        <v>54</v>
      </c>
      <c r="L57" s="83">
        <f t="shared" si="3"/>
        <v>0</v>
      </c>
    </row>
    <row r="58" spans="1:12">
      <c r="A58" s="86">
        <v>63</v>
      </c>
      <c r="B58" s="85" t="s">
        <v>56</v>
      </c>
      <c r="C58" s="82">
        <v>1637</v>
      </c>
      <c r="D58" s="82">
        <v>1816</v>
      </c>
      <c r="E58" s="82">
        <v>1821</v>
      </c>
      <c r="F58" s="82"/>
      <c r="G58" s="82"/>
      <c r="H58" s="82"/>
      <c r="I58" s="90">
        <f t="shared" si="0"/>
        <v>0.11240073304825901</v>
      </c>
      <c r="J58" s="83">
        <f t="shared" si="1"/>
        <v>184</v>
      </c>
      <c r="K58" s="83">
        <f t="shared" si="2"/>
        <v>5</v>
      </c>
      <c r="L58" s="83">
        <f t="shared" si="3"/>
        <v>0</v>
      </c>
    </row>
    <row r="59" spans="1:12">
      <c r="A59" s="86">
        <v>64</v>
      </c>
      <c r="B59" s="85" t="s">
        <v>57</v>
      </c>
      <c r="C59" s="82">
        <v>7718</v>
      </c>
      <c r="D59" s="82">
        <v>7142</v>
      </c>
      <c r="E59" s="82">
        <v>7172</v>
      </c>
      <c r="F59" s="82"/>
      <c r="G59" s="82"/>
      <c r="H59" s="82"/>
      <c r="I59" s="90">
        <f t="shared" si="0"/>
        <v>-7.0743715988598077E-2</v>
      </c>
      <c r="J59" s="83">
        <f t="shared" si="1"/>
        <v>-546</v>
      </c>
      <c r="K59" s="83">
        <f t="shared" si="2"/>
        <v>30</v>
      </c>
      <c r="L59" s="83">
        <f t="shared" si="3"/>
        <v>0</v>
      </c>
    </row>
    <row r="60" spans="1:12">
      <c r="A60" s="86">
        <v>65</v>
      </c>
      <c r="B60" s="85" t="s">
        <v>58</v>
      </c>
      <c r="C60" s="82">
        <v>4465</v>
      </c>
      <c r="D60" s="82">
        <v>3729</v>
      </c>
      <c r="E60" s="82">
        <v>3720</v>
      </c>
      <c r="F60" s="82"/>
      <c r="G60" s="82"/>
      <c r="H60" s="82"/>
      <c r="I60" s="90">
        <f t="shared" si="0"/>
        <v>-0.16685330347144456</v>
      </c>
      <c r="J60" s="83">
        <f t="shared" si="1"/>
        <v>-745</v>
      </c>
      <c r="K60" s="83">
        <f t="shared" si="2"/>
        <v>-9</v>
      </c>
      <c r="L60" s="83">
        <f t="shared" si="3"/>
        <v>0</v>
      </c>
    </row>
    <row r="61" spans="1:12">
      <c r="A61" s="86">
        <v>66</v>
      </c>
      <c r="B61" s="85" t="s">
        <v>59</v>
      </c>
      <c r="C61" s="82">
        <v>12332</v>
      </c>
      <c r="D61" s="82">
        <v>11904</v>
      </c>
      <c r="E61" s="82">
        <v>11943</v>
      </c>
      <c r="F61" s="82"/>
      <c r="G61" s="82"/>
      <c r="H61" s="82"/>
      <c r="I61" s="90">
        <f t="shared" si="0"/>
        <v>-3.1543950697372689E-2</v>
      </c>
      <c r="J61" s="83">
        <f t="shared" si="1"/>
        <v>-389</v>
      </c>
      <c r="K61" s="83">
        <f t="shared" si="2"/>
        <v>39</v>
      </c>
      <c r="L61" s="83">
        <f t="shared" si="3"/>
        <v>0</v>
      </c>
    </row>
    <row r="62" spans="1:12">
      <c r="A62" s="86">
        <v>68</v>
      </c>
      <c r="B62" s="85" t="s">
        <v>60</v>
      </c>
      <c r="C62" s="82">
        <v>57253</v>
      </c>
      <c r="D62" s="82">
        <v>61449</v>
      </c>
      <c r="E62" s="82">
        <v>60958</v>
      </c>
      <c r="F62" s="82"/>
      <c r="G62" s="82"/>
      <c r="H62" s="82"/>
      <c r="I62" s="90">
        <f t="shared" si="0"/>
        <v>6.4712766143258868E-2</v>
      </c>
      <c r="J62" s="83">
        <f t="shared" si="1"/>
        <v>3705</v>
      </c>
      <c r="K62" s="83">
        <f t="shared" si="2"/>
        <v>-491</v>
      </c>
      <c r="L62" s="83">
        <f t="shared" si="3"/>
        <v>0</v>
      </c>
    </row>
    <row r="63" spans="1:12">
      <c r="A63" s="86">
        <v>69</v>
      </c>
      <c r="B63" s="85" t="s">
        <v>61</v>
      </c>
      <c r="C63" s="82">
        <v>48128</v>
      </c>
      <c r="D63" s="82">
        <v>50339</v>
      </c>
      <c r="E63" s="82">
        <v>50250</v>
      </c>
      <c r="F63" s="82"/>
      <c r="G63" s="82"/>
      <c r="H63" s="82"/>
      <c r="I63" s="90">
        <f t="shared" si="0"/>
        <v>4.4090757978723402E-2</v>
      </c>
      <c r="J63" s="83">
        <f t="shared" si="1"/>
        <v>2122</v>
      </c>
      <c r="K63" s="83">
        <f t="shared" si="2"/>
        <v>-89</v>
      </c>
      <c r="L63" s="83">
        <f t="shared" si="3"/>
        <v>0</v>
      </c>
    </row>
    <row r="64" spans="1:12">
      <c r="A64" s="86">
        <v>70</v>
      </c>
      <c r="B64" s="85" t="s">
        <v>62</v>
      </c>
      <c r="C64" s="82">
        <v>20677</v>
      </c>
      <c r="D64" s="82">
        <v>20032</v>
      </c>
      <c r="E64" s="82">
        <v>19977</v>
      </c>
      <c r="F64" s="82"/>
      <c r="G64" s="82"/>
      <c r="H64" s="82"/>
      <c r="I64" s="90">
        <f t="shared" si="0"/>
        <v>-3.3854040721574698E-2</v>
      </c>
      <c r="J64" s="83">
        <f t="shared" si="1"/>
        <v>-700</v>
      </c>
      <c r="K64" s="83">
        <f t="shared" si="2"/>
        <v>-55</v>
      </c>
      <c r="L64" s="83">
        <f t="shared" si="3"/>
        <v>0</v>
      </c>
    </row>
    <row r="65" spans="1:12">
      <c r="A65" s="86">
        <v>71</v>
      </c>
      <c r="B65" s="85" t="s">
        <v>63</v>
      </c>
      <c r="C65" s="82">
        <v>24138</v>
      </c>
      <c r="D65" s="82">
        <v>25038</v>
      </c>
      <c r="E65" s="82">
        <v>25044</v>
      </c>
      <c r="F65" s="82"/>
      <c r="G65" s="82"/>
      <c r="H65" s="82"/>
      <c r="I65" s="90">
        <f t="shared" si="0"/>
        <v>3.7534178473775791E-2</v>
      </c>
      <c r="J65" s="83">
        <f t="shared" si="1"/>
        <v>906</v>
      </c>
      <c r="K65" s="83">
        <f t="shared" si="2"/>
        <v>6</v>
      </c>
      <c r="L65" s="83">
        <f t="shared" si="3"/>
        <v>0</v>
      </c>
    </row>
    <row r="66" spans="1:12">
      <c r="A66" s="86">
        <v>72</v>
      </c>
      <c r="B66" s="85" t="s">
        <v>64</v>
      </c>
      <c r="C66" s="82">
        <v>819</v>
      </c>
      <c r="D66" s="82">
        <v>923</v>
      </c>
      <c r="E66" s="82">
        <v>907</v>
      </c>
      <c r="F66" s="82"/>
      <c r="G66" s="82"/>
      <c r="H66" s="82"/>
      <c r="I66" s="90">
        <f t="shared" si="0"/>
        <v>0.10744810744810745</v>
      </c>
      <c r="J66" s="83">
        <f t="shared" si="1"/>
        <v>88</v>
      </c>
      <c r="K66" s="83">
        <f t="shared" si="2"/>
        <v>-16</v>
      </c>
      <c r="L66" s="83">
        <f t="shared" si="3"/>
        <v>0</v>
      </c>
    </row>
    <row r="67" spans="1:12">
      <c r="A67" s="86">
        <v>73</v>
      </c>
      <c r="B67" s="85" t="s">
        <v>65</v>
      </c>
      <c r="C67" s="82">
        <v>7850</v>
      </c>
      <c r="D67" s="82">
        <v>7406</v>
      </c>
      <c r="E67" s="82">
        <v>7364</v>
      </c>
      <c r="F67" s="82"/>
      <c r="G67" s="82"/>
      <c r="H67" s="82"/>
      <c r="I67" s="90">
        <f t="shared" si="0"/>
        <v>-6.1910828025477704E-2</v>
      </c>
      <c r="J67" s="83">
        <f t="shared" si="1"/>
        <v>-486</v>
      </c>
      <c r="K67" s="83">
        <f t="shared" si="2"/>
        <v>-42</v>
      </c>
      <c r="L67" s="83">
        <f t="shared" si="3"/>
        <v>0</v>
      </c>
    </row>
    <row r="68" spans="1:12">
      <c r="A68" s="86">
        <v>74</v>
      </c>
      <c r="B68" s="85" t="s">
        <v>66</v>
      </c>
      <c r="C68" s="82">
        <v>8736</v>
      </c>
      <c r="D68" s="82">
        <v>8991</v>
      </c>
      <c r="E68" s="82">
        <v>9011</v>
      </c>
      <c r="F68" s="82"/>
      <c r="G68" s="82"/>
      <c r="H68" s="82"/>
      <c r="I68" s="90">
        <f t="shared" ref="I68:I92" si="4">(E68-C68)/C68</f>
        <v>3.1478937728937728E-2</v>
      </c>
      <c r="J68" s="83">
        <f t="shared" ref="J68:J92" si="5">E68-C68</f>
        <v>275</v>
      </c>
      <c r="K68" s="83">
        <f t="shared" ref="K68:K92" si="6">E68-D68</f>
        <v>20</v>
      </c>
      <c r="L68" s="83">
        <f t="shared" ref="L68:L92" si="7">H68-G68</f>
        <v>0</v>
      </c>
    </row>
    <row r="69" spans="1:12">
      <c r="A69" s="86">
        <v>75</v>
      </c>
      <c r="B69" s="85" t="s">
        <v>67</v>
      </c>
      <c r="C69" s="82">
        <v>2857</v>
      </c>
      <c r="D69" s="82">
        <v>2622</v>
      </c>
      <c r="E69" s="82">
        <v>2622</v>
      </c>
      <c r="F69" s="82"/>
      <c r="G69" s="82"/>
      <c r="H69" s="82"/>
      <c r="I69" s="90">
        <f t="shared" si="4"/>
        <v>-8.2254112705635277E-2</v>
      </c>
      <c r="J69" s="83">
        <f t="shared" si="5"/>
        <v>-235</v>
      </c>
      <c r="K69" s="83">
        <f t="shared" si="6"/>
        <v>0</v>
      </c>
      <c r="L69" s="83">
        <f t="shared" si="7"/>
        <v>0</v>
      </c>
    </row>
    <row r="70" spans="1:12">
      <c r="A70" s="86">
        <v>77</v>
      </c>
      <c r="B70" s="85" t="s">
        <v>68</v>
      </c>
      <c r="C70" s="82">
        <v>6261</v>
      </c>
      <c r="D70" s="82">
        <v>5896</v>
      </c>
      <c r="E70" s="82">
        <v>5920</v>
      </c>
      <c r="F70" s="82"/>
      <c r="G70" s="82"/>
      <c r="H70" s="82"/>
      <c r="I70" s="90">
        <f t="shared" si="4"/>
        <v>-5.4464143108129692E-2</v>
      </c>
      <c r="J70" s="83">
        <f t="shared" si="5"/>
        <v>-341</v>
      </c>
      <c r="K70" s="83">
        <f t="shared" si="6"/>
        <v>24</v>
      </c>
      <c r="L70" s="83">
        <f t="shared" si="7"/>
        <v>0</v>
      </c>
    </row>
    <row r="71" spans="1:12">
      <c r="A71" s="86">
        <v>78</v>
      </c>
      <c r="B71" s="85" t="s">
        <v>69</v>
      </c>
      <c r="C71" s="82">
        <v>1866</v>
      </c>
      <c r="D71" s="82">
        <v>1825</v>
      </c>
      <c r="E71" s="82">
        <v>1810</v>
      </c>
      <c r="F71" s="82"/>
      <c r="G71" s="82"/>
      <c r="H71" s="82"/>
      <c r="I71" s="90">
        <f t="shared" si="4"/>
        <v>-3.0010718113612004E-2</v>
      </c>
      <c r="J71" s="83">
        <f t="shared" si="5"/>
        <v>-56</v>
      </c>
      <c r="K71" s="83">
        <f t="shared" si="6"/>
        <v>-15</v>
      </c>
      <c r="L71" s="83">
        <f t="shared" si="7"/>
        <v>0</v>
      </c>
    </row>
    <row r="72" spans="1:12">
      <c r="A72" s="86">
        <v>79</v>
      </c>
      <c r="B72" s="85" t="s">
        <v>70</v>
      </c>
      <c r="C72" s="82">
        <v>8613</v>
      </c>
      <c r="D72" s="82">
        <v>8235</v>
      </c>
      <c r="E72" s="82">
        <v>8290</v>
      </c>
      <c r="F72" s="82"/>
      <c r="G72" s="82"/>
      <c r="H72" s="82"/>
      <c r="I72" s="90">
        <f t="shared" si="4"/>
        <v>-3.750145129455474E-2</v>
      </c>
      <c r="J72" s="83">
        <f t="shared" si="5"/>
        <v>-323</v>
      </c>
      <c r="K72" s="83">
        <f t="shared" si="6"/>
        <v>55</v>
      </c>
      <c r="L72" s="83">
        <f t="shared" si="7"/>
        <v>0</v>
      </c>
    </row>
    <row r="73" spans="1:12">
      <c r="A73" s="86">
        <v>80</v>
      </c>
      <c r="B73" s="85" t="s">
        <v>71</v>
      </c>
      <c r="C73" s="82">
        <v>21339</v>
      </c>
      <c r="D73" s="82">
        <v>22540</v>
      </c>
      <c r="E73" s="82">
        <v>22499</v>
      </c>
      <c r="F73" s="82"/>
      <c r="G73" s="82"/>
      <c r="H73" s="82"/>
      <c r="I73" s="90">
        <f t="shared" si="4"/>
        <v>5.4360560476123532E-2</v>
      </c>
      <c r="J73" s="83">
        <f t="shared" si="5"/>
        <v>1160</v>
      </c>
      <c r="K73" s="83">
        <f t="shared" si="6"/>
        <v>-41</v>
      </c>
      <c r="L73" s="83">
        <f t="shared" si="7"/>
        <v>0</v>
      </c>
    </row>
    <row r="74" spans="1:12">
      <c r="A74" s="86">
        <v>81</v>
      </c>
      <c r="B74" s="85" t="s">
        <v>72</v>
      </c>
      <c r="C74" s="82">
        <v>55478</v>
      </c>
      <c r="D74" s="82">
        <v>49079</v>
      </c>
      <c r="E74" s="82">
        <v>48765</v>
      </c>
      <c r="F74" s="82"/>
      <c r="G74" s="82"/>
      <c r="H74" s="82"/>
      <c r="I74" s="90">
        <f t="shared" si="4"/>
        <v>-0.1210029200764267</v>
      </c>
      <c r="J74" s="83">
        <f t="shared" si="5"/>
        <v>-6713</v>
      </c>
      <c r="K74" s="83">
        <f t="shared" si="6"/>
        <v>-314</v>
      </c>
      <c r="L74" s="83">
        <f t="shared" si="7"/>
        <v>0</v>
      </c>
    </row>
    <row r="75" spans="1:12">
      <c r="A75" s="86">
        <v>82</v>
      </c>
      <c r="B75" s="85" t="s">
        <v>73</v>
      </c>
      <c r="C75" s="82">
        <v>50505</v>
      </c>
      <c r="D75" s="82">
        <v>50445</v>
      </c>
      <c r="E75" s="82">
        <v>50022</v>
      </c>
      <c r="F75" s="82"/>
      <c r="G75" s="82"/>
      <c r="H75" s="82"/>
      <c r="I75" s="90">
        <f t="shared" si="4"/>
        <v>-9.5634095634095639E-3</v>
      </c>
      <c r="J75" s="83">
        <f t="shared" si="5"/>
        <v>-483</v>
      </c>
      <c r="K75" s="83">
        <f t="shared" si="6"/>
        <v>-423</v>
      </c>
      <c r="L75" s="83">
        <f t="shared" si="7"/>
        <v>0</v>
      </c>
    </row>
    <row r="76" spans="1:12">
      <c r="A76" s="86">
        <v>84</v>
      </c>
      <c r="B76" s="85" t="s">
        <v>74</v>
      </c>
      <c r="C76" s="82">
        <v>2690</v>
      </c>
      <c r="D76" s="82">
        <v>3963</v>
      </c>
      <c r="E76" s="82">
        <v>4019</v>
      </c>
      <c r="F76" s="82"/>
      <c r="G76" s="82"/>
      <c r="H76" s="82"/>
      <c r="I76" s="90">
        <f t="shared" si="4"/>
        <v>0.49405204460966545</v>
      </c>
      <c r="J76" s="83">
        <f t="shared" si="5"/>
        <v>1329</v>
      </c>
      <c r="K76" s="83">
        <f t="shared" si="6"/>
        <v>56</v>
      </c>
      <c r="L76" s="83">
        <f t="shared" si="7"/>
        <v>0</v>
      </c>
    </row>
    <row r="77" spans="1:12">
      <c r="A77" s="86">
        <v>85</v>
      </c>
      <c r="B77" s="85" t="s">
        <v>75</v>
      </c>
      <c r="C77" s="82">
        <v>30116</v>
      </c>
      <c r="D77" s="82">
        <v>35016</v>
      </c>
      <c r="E77" s="82">
        <v>32007</v>
      </c>
      <c r="F77" s="82"/>
      <c r="G77" s="82"/>
      <c r="H77" s="82"/>
      <c r="I77" s="90">
        <f t="shared" si="4"/>
        <v>6.2790543232833049E-2</v>
      </c>
      <c r="J77" s="83">
        <f t="shared" si="5"/>
        <v>1891</v>
      </c>
      <c r="K77" s="83">
        <f t="shared" si="6"/>
        <v>-3009</v>
      </c>
      <c r="L77" s="83">
        <f t="shared" si="7"/>
        <v>0</v>
      </c>
    </row>
    <row r="78" spans="1:12">
      <c r="A78" s="86">
        <v>86</v>
      </c>
      <c r="B78" s="85" t="s">
        <v>76</v>
      </c>
      <c r="C78" s="82">
        <v>23082</v>
      </c>
      <c r="D78" s="82">
        <v>25120</v>
      </c>
      <c r="E78" s="82">
        <v>25109</v>
      </c>
      <c r="F78" s="82"/>
      <c r="G78" s="82"/>
      <c r="H78" s="82"/>
      <c r="I78" s="90">
        <f t="shared" si="4"/>
        <v>8.7817346850359593E-2</v>
      </c>
      <c r="J78" s="83">
        <f t="shared" si="5"/>
        <v>2027</v>
      </c>
      <c r="K78" s="83">
        <f t="shared" si="6"/>
        <v>-11</v>
      </c>
      <c r="L78" s="83">
        <f t="shared" si="7"/>
        <v>0</v>
      </c>
    </row>
    <row r="79" spans="1:12">
      <c r="A79" s="86">
        <v>87</v>
      </c>
      <c r="B79" s="85" t="s">
        <v>77</v>
      </c>
      <c r="C79" s="82">
        <v>1467</v>
      </c>
      <c r="D79" s="82">
        <v>1610</v>
      </c>
      <c r="E79" s="82">
        <v>1649</v>
      </c>
      <c r="F79" s="82"/>
      <c r="G79" s="82"/>
      <c r="H79" s="82"/>
      <c r="I79" s="90">
        <f t="shared" si="4"/>
        <v>0.12406271301976823</v>
      </c>
      <c r="J79" s="83">
        <f t="shared" si="5"/>
        <v>182</v>
      </c>
      <c r="K79" s="83">
        <f t="shared" si="6"/>
        <v>39</v>
      </c>
      <c r="L79" s="83">
        <f t="shared" si="7"/>
        <v>0</v>
      </c>
    </row>
    <row r="80" spans="1:12">
      <c r="A80" s="86">
        <v>88</v>
      </c>
      <c r="B80" s="85" t="s">
        <v>78</v>
      </c>
      <c r="C80" s="82">
        <v>4678</v>
      </c>
      <c r="D80" s="82">
        <v>5030</v>
      </c>
      <c r="E80" s="82">
        <v>5038</v>
      </c>
      <c r="F80" s="82"/>
      <c r="G80" s="82"/>
      <c r="H80" s="82"/>
      <c r="I80" s="90">
        <f t="shared" si="4"/>
        <v>7.6955964087216763E-2</v>
      </c>
      <c r="J80" s="83">
        <f t="shared" si="5"/>
        <v>360</v>
      </c>
      <c r="K80" s="83">
        <f t="shared" si="6"/>
        <v>8</v>
      </c>
      <c r="L80" s="83">
        <f t="shared" si="7"/>
        <v>0</v>
      </c>
    </row>
    <row r="81" spans="1:12">
      <c r="A81" s="86">
        <v>90</v>
      </c>
      <c r="B81" s="85" t="s">
        <v>79</v>
      </c>
      <c r="C81" s="82">
        <v>1430</v>
      </c>
      <c r="D81" s="82">
        <v>1450</v>
      </c>
      <c r="E81" s="82">
        <v>1437</v>
      </c>
      <c r="F81" s="82"/>
      <c r="G81" s="82"/>
      <c r="H81" s="82"/>
      <c r="I81" s="90">
        <f t="shared" si="4"/>
        <v>4.8951048951048955E-3</v>
      </c>
      <c r="J81" s="83">
        <f t="shared" si="5"/>
        <v>7</v>
      </c>
      <c r="K81" s="83">
        <f t="shared" si="6"/>
        <v>-13</v>
      </c>
      <c r="L81" s="83">
        <f t="shared" si="7"/>
        <v>0</v>
      </c>
    </row>
    <row r="82" spans="1:12">
      <c r="A82" s="86">
        <v>91</v>
      </c>
      <c r="B82" s="85" t="s">
        <v>80</v>
      </c>
      <c r="C82" s="82">
        <v>412</v>
      </c>
      <c r="D82" s="82">
        <v>502</v>
      </c>
      <c r="E82" s="82">
        <v>509</v>
      </c>
      <c r="F82" s="82"/>
      <c r="G82" s="82"/>
      <c r="H82" s="82"/>
      <c r="I82" s="90">
        <f t="shared" si="4"/>
        <v>0.2354368932038835</v>
      </c>
      <c r="J82" s="83">
        <f t="shared" si="5"/>
        <v>97</v>
      </c>
      <c r="K82" s="83">
        <f t="shared" si="6"/>
        <v>7</v>
      </c>
      <c r="L82" s="83">
        <f t="shared" si="7"/>
        <v>0</v>
      </c>
    </row>
    <row r="83" spans="1:12">
      <c r="A83" s="86">
        <v>92</v>
      </c>
      <c r="B83" s="85" t="s">
        <v>81</v>
      </c>
      <c r="C83" s="82">
        <v>3990</v>
      </c>
      <c r="D83" s="82">
        <v>3203</v>
      </c>
      <c r="E83" s="82">
        <v>3185</v>
      </c>
      <c r="F83" s="82"/>
      <c r="G83" s="82"/>
      <c r="H83" s="82"/>
      <c r="I83" s="90">
        <f t="shared" si="4"/>
        <v>-0.20175438596491227</v>
      </c>
      <c r="J83" s="83">
        <f t="shared" si="5"/>
        <v>-805</v>
      </c>
      <c r="K83" s="83">
        <f t="shared" si="6"/>
        <v>-18</v>
      </c>
      <c r="L83" s="83">
        <f t="shared" si="7"/>
        <v>0</v>
      </c>
    </row>
    <row r="84" spans="1:12">
      <c r="A84" s="86">
        <v>93</v>
      </c>
      <c r="B84" s="85" t="s">
        <v>82</v>
      </c>
      <c r="C84" s="82">
        <v>8554</v>
      </c>
      <c r="D84" s="82">
        <v>8614</v>
      </c>
      <c r="E84" s="82">
        <v>8724</v>
      </c>
      <c r="F84" s="82"/>
      <c r="G84" s="82"/>
      <c r="H84" s="82"/>
      <c r="I84" s="90">
        <f t="shared" si="4"/>
        <v>1.9873743277998596E-2</v>
      </c>
      <c r="J84" s="83">
        <f t="shared" si="5"/>
        <v>170</v>
      </c>
      <c r="K84" s="83">
        <f t="shared" si="6"/>
        <v>110</v>
      </c>
      <c r="L84" s="83">
        <f t="shared" si="7"/>
        <v>0</v>
      </c>
    </row>
    <row r="85" spans="1:12">
      <c r="A85" s="86">
        <v>94</v>
      </c>
      <c r="B85" s="85" t="s">
        <v>83</v>
      </c>
      <c r="C85" s="82">
        <v>10653</v>
      </c>
      <c r="D85" s="82">
        <v>10862</v>
      </c>
      <c r="E85" s="82">
        <v>10667</v>
      </c>
      <c r="F85" s="82"/>
      <c r="G85" s="82"/>
      <c r="H85" s="82"/>
      <c r="I85" s="90">
        <f t="shared" si="4"/>
        <v>1.3141837979911762E-3</v>
      </c>
      <c r="J85" s="83">
        <f t="shared" si="5"/>
        <v>14</v>
      </c>
      <c r="K85" s="83">
        <f t="shared" si="6"/>
        <v>-195</v>
      </c>
      <c r="L85" s="83">
        <f t="shared" si="7"/>
        <v>0</v>
      </c>
    </row>
    <row r="86" spans="1:12">
      <c r="A86" s="86">
        <v>95</v>
      </c>
      <c r="B86" s="85" t="s">
        <v>84</v>
      </c>
      <c r="C86" s="82">
        <v>12369</v>
      </c>
      <c r="D86" s="82">
        <v>11949</v>
      </c>
      <c r="E86" s="82">
        <v>11865</v>
      </c>
      <c r="F86" s="82"/>
      <c r="G86" s="82"/>
      <c r="H86" s="82"/>
      <c r="I86" s="90">
        <f t="shared" si="4"/>
        <v>-4.074702886247878E-2</v>
      </c>
      <c r="J86" s="83">
        <f t="shared" si="5"/>
        <v>-504</v>
      </c>
      <c r="K86" s="83">
        <f t="shared" si="6"/>
        <v>-84</v>
      </c>
      <c r="L86" s="83">
        <f t="shared" si="7"/>
        <v>0</v>
      </c>
    </row>
    <row r="87" spans="1:12">
      <c r="A87" s="86">
        <v>96</v>
      </c>
      <c r="B87" s="85" t="s">
        <v>85</v>
      </c>
      <c r="C87" s="82">
        <v>31014</v>
      </c>
      <c r="D87" s="82">
        <v>32240</v>
      </c>
      <c r="E87" s="82">
        <v>32258</v>
      </c>
      <c r="F87" s="82"/>
      <c r="G87" s="82"/>
      <c r="H87" s="82"/>
      <c r="I87" s="90">
        <f t="shared" si="4"/>
        <v>4.0110917650093503E-2</v>
      </c>
      <c r="J87" s="83">
        <f t="shared" si="5"/>
        <v>1244</v>
      </c>
      <c r="K87" s="83">
        <f t="shared" si="6"/>
        <v>18</v>
      </c>
      <c r="L87" s="83">
        <f t="shared" si="7"/>
        <v>0</v>
      </c>
    </row>
    <row r="88" spans="1:12">
      <c r="A88" s="86">
        <v>97</v>
      </c>
      <c r="B88" s="85" t="s">
        <v>86</v>
      </c>
      <c r="C88" s="82">
        <v>18465</v>
      </c>
      <c r="D88" s="82">
        <v>13746</v>
      </c>
      <c r="E88" s="82">
        <v>13440</v>
      </c>
      <c r="F88" s="82"/>
      <c r="G88" s="82"/>
      <c r="H88" s="82"/>
      <c r="I88" s="90">
        <f t="shared" si="4"/>
        <v>-0.27213647441104794</v>
      </c>
      <c r="J88" s="83">
        <f t="shared" si="5"/>
        <v>-5025</v>
      </c>
      <c r="K88" s="83">
        <f t="shared" si="6"/>
        <v>-306</v>
      </c>
      <c r="L88" s="83">
        <f t="shared" si="7"/>
        <v>0</v>
      </c>
    </row>
    <row r="89" spans="1:12">
      <c r="A89" s="86">
        <v>98</v>
      </c>
      <c r="B89" s="85" t="s">
        <v>87</v>
      </c>
      <c r="C89" s="82">
        <v>438</v>
      </c>
      <c r="D89" s="82">
        <v>395</v>
      </c>
      <c r="E89" s="82">
        <v>396</v>
      </c>
      <c r="F89" s="82"/>
      <c r="G89" s="82"/>
      <c r="H89" s="82"/>
      <c r="I89" s="90">
        <f t="shared" si="4"/>
        <v>-9.5890410958904104E-2</v>
      </c>
      <c r="J89" s="83">
        <f t="shared" si="5"/>
        <v>-42</v>
      </c>
      <c r="K89" s="83">
        <f t="shared" si="6"/>
        <v>1</v>
      </c>
      <c r="L89" s="83">
        <f t="shared" si="7"/>
        <v>0</v>
      </c>
    </row>
    <row r="90" spans="1:12">
      <c r="A90" s="86">
        <v>99</v>
      </c>
      <c r="B90" s="85" t="s">
        <v>88</v>
      </c>
      <c r="C90" s="82">
        <v>455</v>
      </c>
      <c r="D90" s="82">
        <v>437</v>
      </c>
      <c r="E90" s="82">
        <v>436</v>
      </c>
      <c r="F90" s="82"/>
      <c r="G90" s="82"/>
      <c r="H90" s="82"/>
      <c r="I90" s="90">
        <f t="shared" si="4"/>
        <v>-4.1758241758241756E-2</v>
      </c>
      <c r="J90" s="83">
        <f t="shared" si="5"/>
        <v>-19</v>
      </c>
      <c r="K90" s="83">
        <f t="shared" si="6"/>
        <v>-1</v>
      </c>
      <c r="L90" s="83">
        <f t="shared" si="7"/>
        <v>0</v>
      </c>
    </row>
    <row r="91" spans="1:12" s="157" customFormat="1">
      <c r="A91" s="86"/>
      <c r="B91" s="85" t="s">
        <v>285</v>
      </c>
      <c r="C91" s="82"/>
      <c r="D91" s="82">
        <v>41359</v>
      </c>
      <c r="E91" s="82">
        <v>41762</v>
      </c>
      <c r="F91" s="82"/>
      <c r="G91" s="82"/>
      <c r="H91" s="82"/>
      <c r="I91" s="90"/>
      <c r="J91" s="83"/>
      <c r="K91" s="83"/>
      <c r="L91" s="83"/>
    </row>
    <row r="92" spans="1:12" s="116" customFormat="1" ht="14.45" customHeight="1">
      <c r="A92" s="193" t="s">
        <v>89</v>
      </c>
      <c r="B92" s="193"/>
      <c r="C92" s="118">
        <v>1777999</v>
      </c>
      <c r="D92" s="118">
        <v>1883638</v>
      </c>
      <c r="E92" s="118">
        <v>1873277</v>
      </c>
      <c r="F92" s="118"/>
      <c r="G92" s="118"/>
      <c r="H92" s="118"/>
      <c r="I92" s="113">
        <f t="shared" si="4"/>
        <v>5.3587206741961046E-2</v>
      </c>
      <c r="J92" s="119">
        <f t="shared" si="5"/>
        <v>95278</v>
      </c>
      <c r="K92" s="119">
        <f t="shared" si="6"/>
        <v>-10361</v>
      </c>
      <c r="L92" s="83">
        <f t="shared" si="7"/>
        <v>0</v>
      </c>
    </row>
    <row r="93" spans="1:12">
      <c r="A93" s="7"/>
      <c r="B93" s="7"/>
    </row>
    <row r="94" spans="1:12">
      <c r="E94" s="165"/>
      <c r="F94" s="165"/>
    </row>
    <row r="95" spans="1:12">
      <c r="E95" s="165"/>
      <c r="F95" s="165"/>
    </row>
    <row r="97" spans="3:8">
      <c r="C97" s="169"/>
      <c r="D97" s="169"/>
      <c r="E97" s="169"/>
      <c r="F97" s="169"/>
      <c r="G97" s="169"/>
      <c r="H97" s="169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7"/>
  <sheetViews>
    <sheetView topLeftCell="J1" zoomScale="80" zoomScaleNormal="80" workbookViewId="0">
      <selection activeCell="T16" sqref="T16"/>
    </sheetView>
  </sheetViews>
  <sheetFormatPr defaultRowHeight="15"/>
  <cols>
    <col min="2" max="2" width="19.140625" customWidth="1"/>
    <col min="3" max="3" width="13.140625" style="154" customWidth="1"/>
    <col min="4" max="4" width="13.140625" style="153" customWidth="1"/>
    <col min="5" max="5" width="13.140625" style="155" customWidth="1"/>
    <col min="6" max="8" width="13.140625" style="157" customWidth="1"/>
    <col min="9" max="9" width="34.85546875" customWidth="1"/>
    <col min="10" max="10" width="34.5703125" customWidth="1"/>
    <col min="11" max="11" width="31" customWidth="1"/>
    <col min="12" max="12" width="31" style="157" customWidth="1"/>
  </cols>
  <sheetData>
    <row r="1" spans="1:12" s="157" customFormat="1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2" ht="43.5" customHeight="1">
      <c r="A2" s="92" t="s">
        <v>91</v>
      </c>
      <c r="B2" s="92" t="s">
        <v>174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92" t="s">
        <v>347</v>
      </c>
      <c r="J2" s="92" t="s">
        <v>348</v>
      </c>
      <c r="K2" s="2" t="s">
        <v>349</v>
      </c>
      <c r="L2" s="163" t="s">
        <v>350</v>
      </c>
    </row>
    <row r="3" spans="1:12">
      <c r="A3" s="75">
        <v>1</v>
      </c>
      <c r="B3" s="89" t="s">
        <v>92</v>
      </c>
      <c r="C3" s="25">
        <v>246547</v>
      </c>
      <c r="D3" s="25">
        <v>257220</v>
      </c>
      <c r="E3" s="25">
        <v>253604</v>
      </c>
      <c r="F3" s="25"/>
      <c r="G3" s="25"/>
      <c r="H3" s="25"/>
      <c r="I3" s="90">
        <f>(E3-C3)/C3</f>
        <v>2.8623345650119449E-2</v>
      </c>
      <c r="J3" s="25">
        <f>E3-C3</f>
        <v>7057</v>
      </c>
      <c r="K3" s="25">
        <f>E3-D3</f>
        <v>-3616</v>
      </c>
      <c r="L3" s="25">
        <f>H3-G3</f>
        <v>0</v>
      </c>
    </row>
    <row r="4" spans="1:12">
      <c r="A4" s="75">
        <v>2</v>
      </c>
      <c r="B4" s="89" t="s">
        <v>93</v>
      </c>
      <c r="C4" s="25">
        <v>43894</v>
      </c>
      <c r="D4" s="25">
        <v>46952</v>
      </c>
      <c r="E4" s="25">
        <v>46938</v>
      </c>
      <c r="F4" s="25"/>
      <c r="G4" s="25"/>
      <c r="H4" s="25"/>
      <c r="I4" s="90">
        <f t="shared" ref="I4:I67" si="0">(E4-C4)/C4</f>
        <v>6.9348885952521991E-2</v>
      </c>
      <c r="J4" s="25">
        <f t="shared" ref="J4:J67" si="1">E4-C4</f>
        <v>3044</v>
      </c>
      <c r="K4" s="25">
        <f t="shared" ref="K4:K67" si="2">E4-D4</f>
        <v>-14</v>
      </c>
      <c r="L4" s="25">
        <f t="shared" ref="L4:L67" si="3">H4-G4</f>
        <v>0</v>
      </c>
    </row>
    <row r="5" spans="1:12">
      <c r="A5" s="75">
        <v>3</v>
      </c>
      <c r="B5" s="89" t="s">
        <v>94</v>
      </c>
      <c r="C5" s="25">
        <v>82259</v>
      </c>
      <c r="D5" s="25">
        <v>86078</v>
      </c>
      <c r="E5" s="25">
        <v>85313</v>
      </c>
      <c r="F5" s="25"/>
      <c r="G5" s="25"/>
      <c r="H5" s="25"/>
      <c r="I5" s="90">
        <f t="shared" si="0"/>
        <v>3.7126636599034757E-2</v>
      </c>
      <c r="J5" s="25">
        <f t="shared" si="1"/>
        <v>3054</v>
      </c>
      <c r="K5" s="25">
        <f t="shared" si="2"/>
        <v>-765</v>
      </c>
      <c r="L5" s="25">
        <f t="shared" si="3"/>
        <v>0</v>
      </c>
    </row>
    <row r="6" spans="1:12">
      <c r="A6" s="75">
        <v>4</v>
      </c>
      <c r="B6" s="89" t="s">
        <v>95</v>
      </c>
      <c r="C6" s="25">
        <v>23162</v>
      </c>
      <c r="D6" s="25">
        <v>25742</v>
      </c>
      <c r="E6" s="25">
        <v>26116</v>
      </c>
      <c r="F6" s="25"/>
      <c r="G6" s="25"/>
      <c r="H6" s="25"/>
      <c r="I6" s="90">
        <f t="shared" si="0"/>
        <v>0.12753648216907004</v>
      </c>
      <c r="J6" s="25">
        <f t="shared" si="1"/>
        <v>2954</v>
      </c>
      <c r="K6" s="25">
        <f t="shared" si="2"/>
        <v>374</v>
      </c>
      <c r="L6" s="25">
        <f t="shared" si="3"/>
        <v>0</v>
      </c>
    </row>
    <row r="7" spans="1:12">
      <c r="A7" s="75">
        <v>5</v>
      </c>
      <c r="B7" s="89" t="s">
        <v>96</v>
      </c>
      <c r="C7" s="25">
        <v>34545</v>
      </c>
      <c r="D7" s="25">
        <v>36728</v>
      </c>
      <c r="E7" s="25">
        <v>36058</v>
      </c>
      <c r="F7" s="25"/>
      <c r="G7" s="25"/>
      <c r="H7" s="25"/>
      <c r="I7" s="90">
        <f t="shared" si="0"/>
        <v>4.3797944709798815E-2</v>
      </c>
      <c r="J7" s="25">
        <f t="shared" si="1"/>
        <v>1513</v>
      </c>
      <c r="K7" s="25">
        <f t="shared" si="2"/>
        <v>-670</v>
      </c>
      <c r="L7" s="25">
        <f t="shared" si="3"/>
        <v>0</v>
      </c>
    </row>
    <row r="8" spans="1:12">
      <c r="A8" s="75">
        <v>6</v>
      </c>
      <c r="B8" s="89" t="s">
        <v>97</v>
      </c>
      <c r="C8" s="25">
        <v>880439</v>
      </c>
      <c r="D8" s="25">
        <v>919527</v>
      </c>
      <c r="E8" s="25">
        <v>903593</v>
      </c>
      <c r="F8" s="25"/>
      <c r="G8" s="25"/>
      <c r="H8" s="25"/>
      <c r="I8" s="90">
        <f t="shared" si="0"/>
        <v>2.6298244398533004E-2</v>
      </c>
      <c r="J8" s="25">
        <f t="shared" si="1"/>
        <v>23154</v>
      </c>
      <c r="K8" s="25">
        <f t="shared" si="2"/>
        <v>-15934</v>
      </c>
      <c r="L8" s="25">
        <f t="shared" si="3"/>
        <v>0</v>
      </c>
    </row>
    <row r="9" spans="1:12">
      <c r="A9" s="75">
        <v>7</v>
      </c>
      <c r="B9" s="89" t="s">
        <v>98</v>
      </c>
      <c r="C9" s="25">
        <v>428142</v>
      </c>
      <c r="D9" s="25">
        <v>458468</v>
      </c>
      <c r="E9" s="25">
        <v>454303</v>
      </c>
      <c r="F9" s="25"/>
      <c r="G9" s="25"/>
      <c r="H9" s="25"/>
      <c r="I9" s="90">
        <f t="shared" si="0"/>
        <v>6.1103559099551084E-2</v>
      </c>
      <c r="J9" s="25">
        <f t="shared" si="1"/>
        <v>26161</v>
      </c>
      <c r="K9" s="25">
        <f t="shared" si="2"/>
        <v>-4165</v>
      </c>
      <c r="L9" s="25">
        <f t="shared" si="3"/>
        <v>0</v>
      </c>
    </row>
    <row r="10" spans="1:12">
      <c r="A10" s="75">
        <v>8</v>
      </c>
      <c r="B10" s="89" t="s">
        <v>99</v>
      </c>
      <c r="C10" s="25">
        <v>22114</v>
      </c>
      <c r="D10" s="25">
        <v>23435</v>
      </c>
      <c r="E10" s="25">
        <v>22643</v>
      </c>
      <c r="F10" s="25"/>
      <c r="G10" s="25"/>
      <c r="H10" s="25"/>
      <c r="I10" s="90">
        <f t="shared" si="0"/>
        <v>2.3921497693768654E-2</v>
      </c>
      <c r="J10" s="25">
        <f t="shared" si="1"/>
        <v>529</v>
      </c>
      <c r="K10" s="25">
        <f t="shared" si="2"/>
        <v>-792</v>
      </c>
      <c r="L10" s="25">
        <f t="shared" si="3"/>
        <v>0</v>
      </c>
    </row>
    <row r="11" spans="1:12">
      <c r="A11" s="75">
        <v>9</v>
      </c>
      <c r="B11" s="89" t="s">
        <v>100</v>
      </c>
      <c r="C11" s="25">
        <v>144334</v>
      </c>
      <c r="D11" s="25">
        <v>150579</v>
      </c>
      <c r="E11" s="25">
        <v>146763</v>
      </c>
      <c r="F11" s="25"/>
      <c r="G11" s="25"/>
      <c r="H11" s="25"/>
      <c r="I11" s="90">
        <f t="shared" si="0"/>
        <v>1.6829021574958084E-2</v>
      </c>
      <c r="J11" s="25">
        <f t="shared" si="1"/>
        <v>2429</v>
      </c>
      <c r="K11" s="25">
        <f t="shared" si="2"/>
        <v>-3816</v>
      </c>
      <c r="L11" s="25">
        <f t="shared" si="3"/>
        <v>0</v>
      </c>
    </row>
    <row r="12" spans="1:12">
      <c r="A12" s="75">
        <v>10</v>
      </c>
      <c r="B12" s="89" t="s">
        <v>101</v>
      </c>
      <c r="C12" s="25">
        <v>153357</v>
      </c>
      <c r="D12" s="25">
        <v>159436</v>
      </c>
      <c r="E12" s="25">
        <v>158419</v>
      </c>
      <c r="F12" s="25"/>
      <c r="G12" s="25"/>
      <c r="H12" s="25"/>
      <c r="I12" s="90">
        <f t="shared" si="0"/>
        <v>3.300794877312415E-2</v>
      </c>
      <c r="J12" s="25">
        <f t="shared" si="1"/>
        <v>5062</v>
      </c>
      <c r="K12" s="25">
        <f t="shared" si="2"/>
        <v>-1017</v>
      </c>
      <c r="L12" s="25">
        <f t="shared" si="3"/>
        <v>0</v>
      </c>
    </row>
    <row r="13" spans="1:12">
      <c r="A13" s="75">
        <v>11</v>
      </c>
      <c r="B13" s="89" t="s">
        <v>102</v>
      </c>
      <c r="C13" s="25">
        <v>30017</v>
      </c>
      <c r="D13" s="25">
        <v>31946</v>
      </c>
      <c r="E13" s="25">
        <v>31707</v>
      </c>
      <c r="F13" s="25"/>
      <c r="G13" s="25"/>
      <c r="H13" s="25"/>
      <c r="I13" s="90">
        <f t="shared" si="0"/>
        <v>5.6301429190125596E-2</v>
      </c>
      <c r="J13" s="25">
        <f t="shared" si="1"/>
        <v>1690</v>
      </c>
      <c r="K13" s="25">
        <f t="shared" si="2"/>
        <v>-239</v>
      </c>
      <c r="L13" s="25">
        <f t="shared" si="3"/>
        <v>0</v>
      </c>
    </row>
    <row r="14" spans="1:12">
      <c r="A14" s="75">
        <v>12</v>
      </c>
      <c r="B14" s="89" t="s">
        <v>103</v>
      </c>
      <c r="C14" s="25">
        <v>21691</v>
      </c>
      <c r="D14" s="25">
        <v>22445</v>
      </c>
      <c r="E14" s="25">
        <v>22777</v>
      </c>
      <c r="F14" s="25"/>
      <c r="G14" s="25"/>
      <c r="H14" s="25"/>
      <c r="I14" s="90">
        <f t="shared" si="0"/>
        <v>5.0066848001475268E-2</v>
      </c>
      <c r="J14" s="25">
        <f t="shared" si="1"/>
        <v>1086</v>
      </c>
      <c r="K14" s="25">
        <f t="shared" si="2"/>
        <v>332</v>
      </c>
      <c r="L14" s="25">
        <f t="shared" si="3"/>
        <v>0</v>
      </c>
    </row>
    <row r="15" spans="1:12">
      <c r="A15" s="75">
        <v>13</v>
      </c>
      <c r="B15" s="89" t="s">
        <v>104</v>
      </c>
      <c r="C15" s="25">
        <v>21660</v>
      </c>
      <c r="D15" s="25">
        <v>24800</v>
      </c>
      <c r="E15" s="25">
        <v>24610</v>
      </c>
      <c r="F15" s="25"/>
      <c r="G15" s="25"/>
      <c r="H15" s="25"/>
      <c r="I15" s="90">
        <f t="shared" si="0"/>
        <v>0.13619575253924285</v>
      </c>
      <c r="J15" s="25">
        <f t="shared" si="1"/>
        <v>2950</v>
      </c>
      <c r="K15" s="25">
        <f t="shared" si="2"/>
        <v>-190</v>
      </c>
      <c r="L15" s="25">
        <f t="shared" si="3"/>
        <v>0</v>
      </c>
    </row>
    <row r="16" spans="1:12">
      <c r="A16" s="75">
        <v>14</v>
      </c>
      <c r="B16" s="89" t="s">
        <v>105</v>
      </c>
      <c r="C16" s="25">
        <v>45308</v>
      </c>
      <c r="D16" s="25">
        <v>48622</v>
      </c>
      <c r="E16" s="25">
        <v>48074</v>
      </c>
      <c r="F16" s="25"/>
      <c r="G16" s="25"/>
      <c r="H16" s="25"/>
      <c r="I16" s="90">
        <f t="shared" si="0"/>
        <v>6.1048821400194228E-2</v>
      </c>
      <c r="J16" s="25">
        <f t="shared" si="1"/>
        <v>2766</v>
      </c>
      <c r="K16" s="25">
        <f t="shared" si="2"/>
        <v>-548</v>
      </c>
      <c r="L16" s="25">
        <f t="shared" si="3"/>
        <v>0</v>
      </c>
    </row>
    <row r="17" spans="1:12">
      <c r="A17" s="75">
        <v>15</v>
      </c>
      <c r="B17" s="89" t="s">
        <v>106</v>
      </c>
      <c r="C17" s="25">
        <v>34519</v>
      </c>
      <c r="D17" s="25">
        <v>35690</v>
      </c>
      <c r="E17" s="25">
        <v>34646</v>
      </c>
      <c r="F17" s="25"/>
      <c r="G17" s="25"/>
      <c r="H17" s="25"/>
      <c r="I17" s="90">
        <f t="shared" si="0"/>
        <v>3.679133230974246E-3</v>
      </c>
      <c r="J17" s="25">
        <f t="shared" si="1"/>
        <v>127</v>
      </c>
      <c r="K17" s="25">
        <f t="shared" si="2"/>
        <v>-1044</v>
      </c>
      <c r="L17" s="25">
        <f t="shared" si="3"/>
        <v>0</v>
      </c>
    </row>
    <row r="18" spans="1:12">
      <c r="A18" s="75">
        <v>16</v>
      </c>
      <c r="B18" s="89" t="s">
        <v>107</v>
      </c>
      <c r="C18" s="25">
        <v>505425</v>
      </c>
      <c r="D18" s="25">
        <v>528682</v>
      </c>
      <c r="E18" s="25">
        <v>519998</v>
      </c>
      <c r="F18" s="25"/>
      <c r="G18" s="25"/>
      <c r="H18" s="25"/>
      <c r="I18" s="90">
        <f t="shared" si="0"/>
        <v>2.8833160211703023E-2</v>
      </c>
      <c r="J18" s="25">
        <f t="shared" si="1"/>
        <v>14573</v>
      </c>
      <c r="K18" s="25">
        <f t="shared" si="2"/>
        <v>-8684</v>
      </c>
      <c r="L18" s="25">
        <f t="shared" si="3"/>
        <v>0</v>
      </c>
    </row>
    <row r="19" spans="1:12">
      <c r="A19" s="75">
        <v>17</v>
      </c>
      <c r="B19" s="89" t="s">
        <v>108</v>
      </c>
      <c r="C19" s="25">
        <v>69818</v>
      </c>
      <c r="D19" s="25">
        <v>73487</v>
      </c>
      <c r="E19" s="25">
        <v>73060</v>
      </c>
      <c r="F19" s="25"/>
      <c r="G19" s="25"/>
      <c r="H19" s="25"/>
      <c r="I19" s="90">
        <f t="shared" si="0"/>
        <v>4.6435016757856142E-2</v>
      </c>
      <c r="J19" s="25">
        <f t="shared" si="1"/>
        <v>3242</v>
      </c>
      <c r="K19" s="25">
        <f t="shared" si="2"/>
        <v>-427</v>
      </c>
      <c r="L19" s="25">
        <f t="shared" si="3"/>
        <v>0</v>
      </c>
    </row>
    <row r="20" spans="1:12">
      <c r="A20" s="75">
        <v>18</v>
      </c>
      <c r="B20" s="89" t="s">
        <v>109</v>
      </c>
      <c r="C20" s="25">
        <v>20196</v>
      </c>
      <c r="D20" s="25">
        <v>20380</v>
      </c>
      <c r="E20" s="25">
        <v>21198</v>
      </c>
      <c r="F20" s="25"/>
      <c r="G20" s="25"/>
      <c r="H20" s="25"/>
      <c r="I20" s="90">
        <f t="shared" si="0"/>
        <v>4.9613784907902553E-2</v>
      </c>
      <c r="J20" s="25">
        <f t="shared" si="1"/>
        <v>1002</v>
      </c>
      <c r="K20" s="25">
        <f t="shared" si="2"/>
        <v>818</v>
      </c>
      <c r="L20" s="25">
        <f t="shared" si="3"/>
        <v>0</v>
      </c>
    </row>
    <row r="21" spans="1:12">
      <c r="A21" s="75">
        <v>19</v>
      </c>
      <c r="B21" s="89" t="s">
        <v>110</v>
      </c>
      <c r="C21" s="25">
        <v>55251</v>
      </c>
      <c r="D21" s="25">
        <v>55466</v>
      </c>
      <c r="E21" s="25">
        <v>55337</v>
      </c>
      <c r="F21" s="25"/>
      <c r="G21" s="25"/>
      <c r="H21" s="25"/>
      <c r="I21" s="90">
        <f t="shared" si="0"/>
        <v>1.5565329134314312E-3</v>
      </c>
      <c r="J21" s="25">
        <f t="shared" si="1"/>
        <v>86</v>
      </c>
      <c r="K21" s="25">
        <f t="shared" si="2"/>
        <v>-129</v>
      </c>
      <c r="L21" s="25">
        <f t="shared" si="3"/>
        <v>0</v>
      </c>
    </row>
    <row r="22" spans="1:12">
      <c r="A22" s="75">
        <v>20</v>
      </c>
      <c r="B22" s="89" t="s">
        <v>111</v>
      </c>
      <c r="C22" s="25">
        <v>164843</v>
      </c>
      <c r="D22" s="25">
        <v>170979</v>
      </c>
      <c r="E22" s="25">
        <v>166109</v>
      </c>
      <c r="F22" s="25"/>
      <c r="G22" s="25"/>
      <c r="H22" s="25"/>
      <c r="I22" s="90">
        <f t="shared" si="0"/>
        <v>7.6800349423390745E-3</v>
      </c>
      <c r="J22" s="25">
        <f t="shared" si="1"/>
        <v>1266</v>
      </c>
      <c r="K22" s="25">
        <f t="shared" si="2"/>
        <v>-4870</v>
      </c>
      <c r="L22" s="25">
        <f t="shared" si="3"/>
        <v>0</v>
      </c>
    </row>
    <row r="23" spans="1:12">
      <c r="A23" s="75">
        <v>21</v>
      </c>
      <c r="B23" s="89" t="s">
        <v>112</v>
      </c>
      <c r="C23" s="25">
        <v>117488</v>
      </c>
      <c r="D23" s="25">
        <v>127982</v>
      </c>
      <c r="E23" s="25">
        <v>122266</v>
      </c>
      <c r="F23" s="25"/>
      <c r="G23" s="25"/>
      <c r="H23" s="25"/>
      <c r="I23" s="90">
        <f t="shared" si="0"/>
        <v>4.0667983113169007E-2</v>
      </c>
      <c r="J23" s="25">
        <f t="shared" si="1"/>
        <v>4778</v>
      </c>
      <c r="K23" s="25">
        <f t="shared" si="2"/>
        <v>-5716</v>
      </c>
      <c r="L23" s="25">
        <f t="shared" si="3"/>
        <v>0</v>
      </c>
    </row>
    <row r="24" spans="1:12">
      <c r="A24" s="75">
        <v>22</v>
      </c>
      <c r="B24" s="89" t="s">
        <v>113</v>
      </c>
      <c r="C24" s="25">
        <v>50266</v>
      </c>
      <c r="D24" s="25">
        <v>52625</v>
      </c>
      <c r="E24" s="25">
        <v>51909</v>
      </c>
      <c r="F24" s="25"/>
      <c r="G24" s="25"/>
      <c r="H24" s="25"/>
      <c r="I24" s="90">
        <f t="shared" si="0"/>
        <v>3.2686109895356703E-2</v>
      </c>
      <c r="J24" s="25">
        <f t="shared" si="1"/>
        <v>1643</v>
      </c>
      <c r="K24" s="25">
        <f t="shared" si="2"/>
        <v>-716</v>
      </c>
      <c r="L24" s="25">
        <f t="shared" si="3"/>
        <v>0</v>
      </c>
    </row>
    <row r="25" spans="1:12">
      <c r="A25" s="75">
        <v>23</v>
      </c>
      <c r="B25" s="89" t="s">
        <v>114</v>
      </c>
      <c r="C25" s="25">
        <v>54167</v>
      </c>
      <c r="D25" s="25">
        <v>59812</v>
      </c>
      <c r="E25" s="25">
        <v>59660</v>
      </c>
      <c r="F25" s="25"/>
      <c r="G25" s="25"/>
      <c r="H25" s="25"/>
      <c r="I25" s="90">
        <f t="shared" si="0"/>
        <v>0.10140860671626636</v>
      </c>
      <c r="J25" s="25">
        <f t="shared" si="1"/>
        <v>5493</v>
      </c>
      <c r="K25" s="25">
        <f t="shared" si="2"/>
        <v>-152</v>
      </c>
      <c r="L25" s="25">
        <f t="shared" si="3"/>
        <v>0</v>
      </c>
    </row>
    <row r="26" spans="1:12">
      <c r="A26" s="75">
        <v>24</v>
      </c>
      <c r="B26" s="89" t="s">
        <v>115</v>
      </c>
      <c r="C26" s="25">
        <v>26429</v>
      </c>
      <c r="D26" s="25">
        <v>28994</v>
      </c>
      <c r="E26" s="25">
        <v>29019</v>
      </c>
      <c r="F26" s="25"/>
      <c r="G26" s="25"/>
      <c r="H26" s="25"/>
      <c r="I26" s="90">
        <f t="shared" si="0"/>
        <v>9.7998410836581035E-2</v>
      </c>
      <c r="J26" s="25">
        <f t="shared" si="1"/>
        <v>2590</v>
      </c>
      <c r="K26" s="25">
        <f t="shared" si="2"/>
        <v>25</v>
      </c>
      <c r="L26" s="25">
        <f t="shared" si="3"/>
        <v>0</v>
      </c>
    </row>
    <row r="27" spans="1:12">
      <c r="A27" s="75">
        <v>25</v>
      </c>
      <c r="B27" s="89" t="s">
        <v>116</v>
      </c>
      <c r="C27" s="25">
        <v>72224</v>
      </c>
      <c r="D27" s="25">
        <v>76170</v>
      </c>
      <c r="E27" s="25">
        <v>76596</v>
      </c>
      <c r="F27" s="25"/>
      <c r="G27" s="25"/>
      <c r="H27" s="25"/>
      <c r="I27" s="90">
        <f t="shared" si="0"/>
        <v>6.0533894550287994E-2</v>
      </c>
      <c r="J27" s="25">
        <f t="shared" si="1"/>
        <v>4372</v>
      </c>
      <c r="K27" s="25">
        <f t="shared" si="2"/>
        <v>426</v>
      </c>
      <c r="L27" s="25">
        <f t="shared" si="3"/>
        <v>0</v>
      </c>
    </row>
    <row r="28" spans="1:12">
      <c r="A28" s="75">
        <v>26</v>
      </c>
      <c r="B28" s="89" t="s">
        <v>117</v>
      </c>
      <c r="C28" s="25">
        <v>117392</v>
      </c>
      <c r="D28" s="25">
        <v>120679</v>
      </c>
      <c r="E28" s="25">
        <v>118469</v>
      </c>
      <c r="F28" s="25"/>
      <c r="G28" s="25"/>
      <c r="H28" s="25"/>
      <c r="I28" s="90">
        <f t="shared" si="0"/>
        <v>9.1743900776884279E-3</v>
      </c>
      <c r="J28" s="25">
        <f t="shared" si="1"/>
        <v>1077</v>
      </c>
      <c r="K28" s="25">
        <f t="shared" si="2"/>
        <v>-2210</v>
      </c>
      <c r="L28" s="25">
        <f t="shared" si="3"/>
        <v>0</v>
      </c>
    </row>
    <row r="29" spans="1:12">
      <c r="A29" s="75">
        <v>27</v>
      </c>
      <c r="B29" s="89" t="s">
        <v>118</v>
      </c>
      <c r="C29" s="25">
        <v>207166</v>
      </c>
      <c r="D29" s="25">
        <v>223454</v>
      </c>
      <c r="E29" s="25">
        <v>219695</v>
      </c>
      <c r="F29" s="25"/>
      <c r="G29" s="25"/>
      <c r="H29" s="25"/>
      <c r="I29" s="90">
        <f t="shared" si="0"/>
        <v>6.0478070725891314E-2</v>
      </c>
      <c r="J29" s="25">
        <f t="shared" si="1"/>
        <v>12529</v>
      </c>
      <c r="K29" s="25">
        <f t="shared" si="2"/>
        <v>-3759</v>
      </c>
      <c r="L29" s="25">
        <f t="shared" si="3"/>
        <v>0</v>
      </c>
    </row>
    <row r="30" spans="1:12">
      <c r="A30" s="75">
        <v>28</v>
      </c>
      <c r="B30" s="89" t="s">
        <v>119</v>
      </c>
      <c r="C30" s="25">
        <v>46488</v>
      </c>
      <c r="D30" s="25">
        <v>50634</v>
      </c>
      <c r="E30" s="25">
        <v>48525</v>
      </c>
      <c r="F30" s="25"/>
      <c r="G30" s="25"/>
      <c r="H30" s="25"/>
      <c r="I30" s="90">
        <f t="shared" si="0"/>
        <v>4.381775942178627E-2</v>
      </c>
      <c r="J30" s="25">
        <f t="shared" si="1"/>
        <v>2037</v>
      </c>
      <c r="K30" s="25">
        <f t="shared" si="2"/>
        <v>-2109</v>
      </c>
      <c r="L30" s="25">
        <f t="shared" si="3"/>
        <v>0</v>
      </c>
    </row>
    <row r="31" spans="1:12">
      <c r="A31" s="75">
        <v>29</v>
      </c>
      <c r="B31" s="89" t="s">
        <v>120</v>
      </c>
      <c r="C31" s="25">
        <v>14226</v>
      </c>
      <c r="D31" s="25">
        <v>15233</v>
      </c>
      <c r="E31" s="25">
        <v>15359</v>
      </c>
      <c r="F31" s="25"/>
      <c r="G31" s="25"/>
      <c r="H31" s="25"/>
      <c r="I31" s="90">
        <f t="shared" si="0"/>
        <v>7.9642907352734424E-2</v>
      </c>
      <c r="J31" s="25">
        <f t="shared" si="1"/>
        <v>1133</v>
      </c>
      <c r="K31" s="25">
        <f t="shared" si="2"/>
        <v>126</v>
      </c>
      <c r="L31" s="25">
        <f t="shared" si="3"/>
        <v>0</v>
      </c>
    </row>
    <row r="32" spans="1:12">
      <c r="A32" s="75">
        <v>30</v>
      </c>
      <c r="B32" s="89" t="s">
        <v>121</v>
      </c>
      <c r="C32" s="25">
        <v>13263</v>
      </c>
      <c r="D32" s="25">
        <v>14383</v>
      </c>
      <c r="E32" s="25">
        <v>16284</v>
      </c>
      <c r="F32" s="25"/>
      <c r="G32" s="25"/>
      <c r="H32" s="25"/>
      <c r="I32" s="90">
        <f t="shared" si="0"/>
        <v>0.2277765211490613</v>
      </c>
      <c r="J32" s="25">
        <f t="shared" si="1"/>
        <v>3021</v>
      </c>
      <c r="K32" s="25">
        <f t="shared" si="2"/>
        <v>1901</v>
      </c>
      <c r="L32" s="25">
        <f t="shared" si="3"/>
        <v>0</v>
      </c>
    </row>
    <row r="33" spans="1:12">
      <c r="A33" s="75">
        <v>31</v>
      </c>
      <c r="B33" s="89" t="s">
        <v>122</v>
      </c>
      <c r="C33" s="25">
        <v>134868</v>
      </c>
      <c r="D33" s="25">
        <v>137923</v>
      </c>
      <c r="E33" s="25">
        <v>138068</v>
      </c>
      <c r="F33" s="25"/>
      <c r="G33" s="25"/>
      <c r="H33" s="25"/>
      <c r="I33" s="90">
        <f t="shared" si="0"/>
        <v>2.3726903342527507E-2</v>
      </c>
      <c r="J33" s="25">
        <f t="shared" si="1"/>
        <v>3200</v>
      </c>
      <c r="K33" s="25">
        <f t="shared" si="2"/>
        <v>145</v>
      </c>
      <c r="L33" s="25">
        <f t="shared" si="3"/>
        <v>0</v>
      </c>
    </row>
    <row r="34" spans="1:12">
      <c r="A34" s="75">
        <v>32</v>
      </c>
      <c r="B34" s="89" t="s">
        <v>123</v>
      </c>
      <c r="C34" s="25">
        <v>50486</v>
      </c>
      <c r="D34" s="25">
        <v>52645</v>
      </c>
      <c r="E34" s="25">
        <v>52160</v>
      </c>
      <c r="F34" s="25"/>
      <c r="G34" s="25"/>
      <c r="H34" s="25"/>
      <c r="I34" s="90">
        <f t="shared" si="0"/>
        <v>3.3157707087113256E-2</v>
      </c>
      <c r="J34" s="25">
        <f t="shared" si="1"/>
        <v>1674</v>
      </c>
      <c r="K34" s="25">
        <f t="shared" si="2"/>
        <v>-485</v>
      </c>
      <c r="L34" s="25">
        <f t="shared" si="3"/>
        <v>0</v>
      </c>
    </row>
    <row r="35" spans="1:12">
      <c r="A35" s="75">
        <v>33</v>
      </c>
      <c r="B35" s="89" t="s">
        <v>124</v>
      </c>
      <c r="C35" s="25">
        <v>213027</v>
      </c>
      <c r="D35" s="25">
        <v>226743</v>
      </c>
      <c r="E35" s="25">
        <v>222526</v>
      </c>
      <c r="F35" s="25"/>
      <c r="G35" s="25"/>
      <c r="H35" s="25"/>
      <c r="I35" s="90">
        <f t="shared" si="0"/>
        <v>4.4590591802917003E-2</v>
      </c>
      <c r="J35" s="25">
        <f t="shared" si="1"/>
        <v>9499</v>
      </c>
      <c r="K35" s="25">
        <f t="shared" si="2"/>
        <v>-4217</v>
      </c>
      <c r="L35" s="25">
        <f t="shared" si="3"/>
        <v>0</v>
      </c>
    </row>
    <row r="36" spans="1:12">
      <c r="A36" s="75">
        <v>34</v>
      </c>
      <c r="B36" s="89" t="s">
        <v>125</v>
      </c>
      <c r="C36" s="25">
        <v>3231434</v>
      </c>
      <c r="D36" s="25">
        <v>3336914</v>
      </c>
      <c r="E36" s="25">
        <v>3277424</v>
      </c>
      <c r="F36" s="25"/>
      <c r="G36" s="25"/>
      <c r="H36" s="25"/>
      <c r="I36" s="90">
        <f t="shared" si="0"/>
        <v>1.4232071581842613E-2</v>
      </c>
      <c r="J36" s="25">
        <f t="shared" si="1"/>
        <v>45990</v>
      </c>
      <c r="K36" s="25">
        <f t="shared" si="2"/>
        <v>-59490</v>
      </c>
      <c r="L36" s="25">
        <f t="shared" si="3"/>
        <v>0</v>
      </c>
    </row>
    <row r="37" spans="1:12">
      <c r="A37" s="75">
        <v>35</v>
      </c>
      <c r="B37" s="89" t="s">
        <v>126</v>
      </c>
      <c r="C37" s="25">
        <v>729495</v>
      </c>
      <c r="D37" s="25">
        <v>772855</v>
      </c>
      <c r="E37" s="25">
        <v>757993</v>
      </c>
      <c r="F37" s="25"/>
      <c r="G37" s="25"/>
      <c r="H37" s="25"/>
      <c r="I37" s="90">
        <f t="shared" si="0"/>
        <v>3.9065380845653502E-2</v>
      </c>
      <c r="J37" s="25">
        <f t="shared" si="1"/>
        <v>28498</v>
      </c>
      <c r="K37" s="25">
        <f t="shared" si="2"/>
        <v>-14862</v>
      </c>
      <c r="L37" s="25">
        <f t="shared" si="3"/>
        <v>0</v>
      </c>
    </row>
    <row r="38" spans="1:12">
      <c r="A38" s="75">
        <v>36</v>
      </c>
      <c r="B38" s="89" t="s">
        <v>127</v>
      </c>
      <c r="C38" s="25">
        <v>24612</v>
      </c>
      <c r="D38" s="25">
        <v>25825</v>
      </c>
      <c r="E38" s="25">
        <v>25850</v>
      </c>
      <c r="F38" s="25"/>
      <c r="G38" s="25"/>
      <c r="H38" s="25"/>
      <c r="I38" s="90">
        <f t="shared" si="0"/>
        <v>5.0300666341621975E-2</v>
      </c>
      <c r="J38" s="25">
        <f t="shared" si="1"/>
        <v>1238</v>
      </c>
      <c r="K38" s="25">
        <f t="shared" si="2"/>
        <v>25</v>
      </c>
      <c r="L38" s="25">
        <f t="shared" si="3"/>
        <v>0</v>
      </c>
    </row>
    <row r="39" spans="1:12">
      <c r="A39" s="75">
        <v>37</v>
      </c>
      <c r="B39" s="89" t="s">
        <v>128</v>
      </c>
      <c r="C39" s="25">
        <v>43640</v>
      </c>
      <c r="D39" s="25">
        <v>48346</v>
      </c>
      <c r="E39" s="25">
        <v>46885</v>
      </c>
      <c r="F39" s="25"/>
      <c r="G39" s="25"/>
      <c r="H39" s="25"/>
      <c r="I39" s="90">
        <f t="shared" si="0"/>
        <v>7.4358386801099907E-2</v>
      </c>
      <c r="J39" s="25">
        <f t="shared" si="1"/>
        <v>3245</v>
      </c>
      <c r="K39" s="25">
        <f t="shared" si="2"/>
        <v>-1461</v>
      </c>
      <c r="L39" s="25">
        <f t="shared" si="3"/>
        <v>0</v>
      </c>
    </row>
    <row r="40" spans="1:12">
      <c r="A40" s="75">
        <v>38</v>
      </c>
      <c r="B40" s="89" t="s">
        <v>129</v>
      </c>
      <c r="C40" s="25">
        <v>175395</v>
      </c>
      <c r="D40" s="25">
        <v>182634</v>
      </c>
      <c r="E40" s="25">
        <v>181379</v>
      </c>
      <c r="F40" s="25"/>
      <c r="G40" s="25"/>
      <c r="H40" s="25"/>
      <c r="I40" s="90">
        <f t="shared" si="0"/>
        <v>3.4117278143618687E-2</v>
      </c>
      <c r="J40" s="25">
        <f t="shared" si="1"/>
        <v>5984</v>
      </c>
      <c r="K40" s="25">
        <f t="shared" si="2"/>
        <v>-1255</v>
      </c>
      <c r="L40" s="25">
        <f t="shared" si="3"/>
        <v>0</v>
      </c>
    </row>
    <row r="41" spans="1:12">
      <c r="A41" s="75">
        <v>39</v>
      </c>
      <c r="B41" s="89" t="s">
        <v>130</v>
      </c>
      <c r="C41" s="25">
        <v>49637</v>
      </c>
      <c r="D41" s="25">
        <v>52293</v>
      </c>
      <c r="E41" s="25">
        <v>51384</v>
      </c>
      <c r="F41" s="25"/>
      <c r="G41" s="25"/>
      <c r="H41" s="25"/>
      <c r="I41" s="90">
        <f t="shared" si="0"/>
        <v>3.519551947136209E-2</v>
      </c>
      <c r="J41" s="25">
        <f t="shared" si="1"/>
        <v>1747</v>
      </c>
      <c r="K41" s="25">
        <f t="shared" si="2"/>
        <v>-909</v>
      </c>
      <c r="L41" s="25">
        <f t="shared" si="3"/>
        <v>0</v>
      </c>
    </row>
    <row r="42" spans="1:12">
      <c r="A42" s="75">
        <v>40</v>
      </c>
      <c r="B42" s="89" t="s">
        <v>131</v>
      </c>
      <c r="C42" s="25">
        <v>21262</v>
      </c>
      <c r="D42" s="25">
        <v>21464</v>
      </c>
      <c r="E42" s="25">
        <v>21280</v>
      </c>
      <c r="F42" s="25"/>
      <c r="G42" s="25"/>
      <c r="H42" s="25"/>
      <c r="I42" s="90">
        <f t="shared" si="0"/>
        <v>8.4658075439751667E-4</v>
      </c>
      <c r="J42" s="25">
        <f t="shared" si="1"/>
        <v>18</v>
      </c>
      <c r="K42" s="25">
        <f t="shared" si="2"/>
        <v>-184</v>
      </c>
      <c r="L42" s="25">
        <f t="shared" si="3"/>
        <v>0</v>
      </c>
    </row>
    <row r="43" spans="1:12">
      <c r="A43" s="75">
        <v>41</v>
      </c>
      <c r="B43" s="89" t="s">
        <v>132</v>
      </c>
      <c r="C43" s="25">
        <v>350127</v>
      </c>
      <c r="D43" s="25">
        <v>368589</v>
      </c>
      <c r="E43" s="25">
        <v>366417</v>
      </c>
      <c r="F43" s="25"/>
      <c r="G43" s="25"/>
      <c r="H43" s="25"/>
      <c r="I43" s="90">
        <f t="shared" si="0"/>
        <v>4.6525974860550601E-2</v>
      </c>
      <c r="J43" s="25">
        <f t="shared" si="1"/>
        <v>16290</v>
      </c>
      <c r="K43" s="25">
        <f t="shared" si="2"/>
        <v>-2172</v>
      </c>
      <c r="L43" s="25">
        <f t="shared" si="3"/>
        <v>0</v>
      </c>
    </row>
    <row r="44" spans="1:12">
      <c r="A44" s="75">
        <v>42</v>
      </c>
      <c r="B44" s="89" t="s">
        <v>133</v>
      </c>
      <c r="C44" s="25">
        <v>259394</v>
      </c>
      <c r="D44" s="25">
        <v>273078</v>
      </c>
      <c r="E44" s="25">
        <v>268640</v>
      </c>
      <c r="F44" s="25"/>
      <c r="G44" s="25"/>
      <c r="H44" s="25"/>
      <c r="I44" s="90">
        <f t="shared" si="0"/>
        <v>3.564461784004256E-2</v>
      </c>
      <c r="J44" s="25">
        <f t="shared" si="1"/>
        <v>9246</v>
      </c>
      <c r="K44" s="25">
        <f t="shared" si="2"/>
        <v>-4438</v>
      </c>
      <c r="L44" s="25">
        <f t="shared" si="3"/>
        <v>0</v>
      </c>
    </row>
    <row r="45" spans="1:12">
      <c r="A45" s="75">
        <v>43</v>
      </c>
      <c r="B45" s="89" t="s">
        <v>134</v>
      </c>
      <c r="C45" s="25">
        <v>62332</v>
      </c>
      <c r="D45" s="25">
        <v>64883</v>
      </c>
      <c r="E45" s="25">
        <v>63833</v>
      </c>
      <c r="F45" s="25"/>
      <c r="G45" s="25"/>
      <c r="H45" s="25"/>
      <c r="I45" s="90">
        <f t="shared" si="0"/>
        <v>2.4080728999550792E-2</v>
      </c>
      <c r="J45" s="25">
        <f t="shared" si="1"/>
        <v>1501</v>
      </c>
      <c r="K45" s="25">
        <f t="shared" si="2"/>
        <v>-1050</v>
      </c>
      <c r="L45" s="25">
        <f t="shared" si="3"/>
        <v>0</v>
      </c>
    </row>
    <row r="46" spans="1:12">
      <c r="A46" s="75">
        <v>44</v>
      </c>
      <c r="B46" s="89" t="s">
        <v>135</v>
      </c>
      <c r="C46" s="25">
        <v>78086</v>
      </c>
      <c r="D46" s="25">
        <v>80837</v>
      </c>
      <c r="E46" s="25">
        <v>79964</v>
      </c>
      <c r="F46" s="25"/>
      <c r="G46" s="25"/>
      <c r="H46" s="25"/>
      <c r="I46" s="90">
        <f t="shared" si="0"/>
        <v>2.4050405962656559E-2</v>
      </c>
      <c r="J46" s="25">
        <f t="shared" si="1"/>
        <v>1878</v>
      </c>
      <c r="K46" s="25">
        <f t="shared" si="2"/>
        <v>-873</v>
      </c>
      <c r="L46" s="25">
        <f t="shared" si="3"/>
        <v>0</v>
      </c>
    </row>
    <row r="47" spans="1:12">
      <c r="A47" s="75">
        <v>45</v>
      </c>
      <c r="B47" s="89" t="s">
        <v>136</v>
      </c>
      <c r="C47" s="25">
        <v>169359</v>
      </c>
      <c r="D47" s="25">
        <v>182899</v>
      </c>
      <c r="E47" s="25">
        <v>178964</v>
      </c>
      <c r="F47" s="25"/>
      <c r="G47" s="25"/>
      <c r="H47" s="25"/>
      <c r="I47" s="90">
        <f t="shared" si="0"/>
        <v>5.6713844555057596E-2</v>
      </c>
      <c r="J47" s="25">
        <f t="shared" si="1"/>
        <v>9605</v>
      </c>
      <c r="K47" s="25">
        <f t="shared" si="2"/>
        <v>-3935</v>
      </c>
      <c r="L47" s="25">
        <f t="shared" si="3"/>
        <v>0</v>
      </c>
    </row>
    <row r="48" spans="1:12">
      <c r="A48" s="75">
        <v>46</v>
      </c>
      <c r="B48" s="89" t="s">
        <v>137</v>
      </c>
      <c r="C48" s="25">
        <v>106715</v>
      </c>
      <c r="D48" s="25">
        <v>110030</v>
      </c>
      <c r="E48" s="25">
        <v>109536</v>
      </c>
      <c r="F48" s="25"/>
      <c r="G48" s="25"/>
      <c r="H48" s="25"/>
      <c r="I48" s="90">
        <f t="shared" si="0"/>
        <v>2.6434896687438505E-2</v>
      </c>
      <c r="J48" s="25">
        <f t="shared" si="1"/>
        <v>2821</v>
      </c>
      <c r="K48" s="25">
        <f t="shared" si="2"/>
        <v>-494</v>
      </c>
      <c r="L48" s="25">
        <f t="shared" si="3"/>
        <v>0</v>
      </c>
    </row>
    <row r="49" spans="1:12">
      <c r="A49" s="75">
        <v>47</v>
      </c>
      <c r="B49" s="89" t="s">
        <v>138</v>
      </c>
      <c r="C49" s="25">
        <v>55249</v>
      </c>
      <c r="D49" s="25">
        <v>59518</v>
      </c>
      <c r="E49" s="25">
        <v>61070</v>
      </c>
      <c r="F49" s="25"/>
      <c r="G49" s="25"/>
      <c r="H49" s="25"/>
      <c r="I49" s="90">
        <f t="shared" si="0"/>
        <v>0.10535937302032616</v>
      </c>
      <c r="J49" s="25">
        <f t="shared" si="1"/>
        <v>5821</v>
      </c>
      <c r="K49" s="25">
        <f t="shared" si="2"/>
        <v>1552</v>
      </c>
      <c r="L49" s="25">
        <f t="shared" si="3"/>
        <v>0</v>
      </c>
    </row>
    <row r="50" spans="1:12">
      <c r="A50" s="75">
        <v>48</v>
      </c>
      <c r="B50" s="89" t="s">
        <v>139</v>
      </c>
      <c r="C50" s="25">
        <v>200775</v>
      </c>
      <c r="D50" s="25">
        <v>201457</v>
      </c>
      <c r="E50" s="25">
        <v>207812</v>
      </c>
      <c r="F50" s="25"/>
      <c r="G50" s="25"/>
      <c r="H50" s="25"/>
      <c r="I50" s="90">
        <f t="shared" si="0"/>
        <v>3.5049184410409662E-2</v>
      </c>
      <c r="J50" s="25">
        <f t="shared" si="1"/>
        <v>7037</v>
      </c>
      <c r="K50" s="25">
        <f t="shared" si="2"/>
        <v>6355</v>
      </c>
      <c r="L50" s="25">
        <f t="shared" si="3"/>
        <v>0</v>
      </c>
    </row>
    <row r="51" spans="1:12">
      <c r="A51" s="75">
        <v>49</v>
      </c>
      <c r="B51" s="89" t="s">
        <v>140</v>
      </c>
      <c r="C51" s="25">
        <v>20297</v>
      </c>
      <c r="D51" s="25">
        <v>19668</v>
      </c>
      <c r="E51" s="25">
        <v>20044</v>
      </c>
      <c r="F51" s="25"/>
      <c r="G51" s="25"/>
      <c r="H51" s="25"/>
      <c r="I51" s="90">
        <f t="shared" si="0"/>
        <v>-1.2464896290092132E-2</v>
      </c>
      <c r="J51" s="25">
        <f t="shared" si="1"/>
        <v>-253</v>
      </c>
      <c r="K51" s="25">
        <f t="shared" si="2"/>
        <v>376</v>
      </c>
      <c r="L51" s="25">
        <f t="shared" si="3"/>
        <v>0</v>
      </c>
    </row>
    <row r="52" spans="1:12">
      <c r="A52" s="75">
        <v>50</v>
      </c>
      <c r="B52" s="89" t="s">
        <v>141</v>
      </c>
      <c r="C52" s="25">
        <v>35739</v>
      </c>
      <c r="D52" s="25">
        <v>37123</v>
      </c>
      <c r="E52" s="25">
        <v>37768</v>
      </c>
      <c r="F52" s="25"/>
      <c r="G52" s="25"/>
      <c r="H52" s="25"/>
      <c r="I52" s="90">
        <f t="shared" si="0"/>
        <v>5.6772713282408571E-2</v>
      </c>
      <c r="J52" s="25">
        <f t="shared" si="1"/>
        <v>2029</v>
      </c>
      <c r="K52" s="25">
        <f t="shared" si="2"/>
        <v>645</v>
      </c>
      <c r="L52" s="25">
        <f t="shared" si="3"/>
        <v>0</v>
      </c>
    </row>
    <row r="53" spans="1:12">
      <c r="A53" s="75">
        <v>51</v>
      </c>
      <c r="B53" s="89" t="s">
        <v>142</v>
      </c>
      <c r="C53" s="25">
        <v>37580</v>
      </c>
      <c r="D53" s="25">
        <v>36029</v>
      </c>
      <c r="E53" s="25">
        <v>35687</v>
      </c>
      <c r="F53" s="25"/>
      <c r="G53" s="25"/>
      <c r="H53" s="25"/>
      <c r="I53" s="90">
        <f t="shared" si="0"/>
        <v>-5.037253858435338E-2</v>
      </c>
      <c r="J53" s="25">
        <f t="shared" si="1"/>
        <v>-1893</v>
      </c>
      <c r="K53" s="25">
        <f t="shared" si="2"/>
        <v>-342</v>
      </c>
      <c r="L53" s="25">
        <f t="shared" si="3"/>
        <v>0</v>
      </c>
    </row>
    <row r="54" spans="1:12">
      <c r="A54" s="75">
        <v>52</v>
      </c>
      <c r="B54" s="89" t="s">
        <v>143</v>
      </c>
      <c r="C54" s="25">
        <v>70634</v>
      </c>
      <c r="D54" s="25">
        <v>76551</v>
      </c>
      <c r="E54" s="25">
        <v>75593</v>
      </c>
      <c r="F54" s="25"/>
      <c r="G54" s="25"/>
      <c r="H54" s="25"/>
      <c r="I54" s="90">
        <f t="shared" si="0"/>
        <v>7.0206982473029991E-2</v>
      </c>
      <c r="J54" s="25">
        <f t="shared" si="1"/>
        <v>4959</v>
      </c>
      <c r="K54" s="25">
        <f t="shared" si="2"/>
        <v>-958</v>
      </c>
      <c r="L54" s="25">
        <f t="shared" si="3"/>
        <v>0</v>
      </c>
    </row>
    <row r="55" spans="1:12">
      <c r="A55" s="75">
        <v>53</v>
      </c>
      <c r="B55" s="89" t="s">
        <v>144</v>
      </c>
      <c r="C55" s="25">
        <v>46321</v>
      </c>
      <c r="D55" s="25">
        <v>47947</v>
      </c>
      <c r="E55" s="25">
        <v>47350</v>
      </c>
      <c r="F55" s="25"/>
      <c r="G55" s="25"/>
      <c r="H55" s="25"/>
      <c r="I55" s="90">
        <f t="shared" si="0"/>
        <v>2.2214546318084671E-2</v>
      </c>
      <c r="J55" s="25">
        <f t="shared" si="1"/>
        <v>1029</v>
      </c>
      <c r="K55" s="25">
        <f t="shared" si="2"/>
        <v>-597</v>
      </c>
      <c r="L55" s="25">
        <f t="shared" si="3"/>
        <v>0</v>
      </c>
    </row>
    <row r="56" spans="1:12">
      <c r="A56" s="75">
        <v>54</v>
      </c>
      <c r="B56" s="89" t="s">
        <v>145</v>
      </c>
      <c r="C56" s="25">
        <v>133983</v>
      </c>
      <c r="D56" s="25">
        <v>139875</v>
      </c>
      <c r="E56" s="25">
        <v>137960</v>
      </c>
      <c r="F56" s="25"/>
      <c r="G56" s="25"/>
      <c r="H56" s="25"/>
      <c r="I56" s="90">
        <f t="shared" si="0"/>
        <v>2.9682870214878008E-2</v>
      </c>
      <c r="J56" s="25">
        <f t="shared" si="1"/>
        <v>3977</v>
      </c>
      <c r="K56" s="25">
        <f t="shared" si="2"/>
        <v>-1915</v>
      </c>
      <c r="L56" s="25">
        <f t="shared" si="3"/>
        <v>0</v>
      </c>
    </row>
    <row r="57" spans="1:12">
      <c r="A57" s="75">
        <v>55</v>
      </c>
      <c r="B57" s="89" t="s">
        <v>146</v>
      </c>
      <c r="C57" s="25">
        <v>142317</v>
      </c>
      <c r="D57" s="25">
        <v>154095</v>
      </c>
      <c r="E57" s="25">
        <v>151251</v>
      </c>
      <c r="F57" s="25"/>
      <c r="G57" s="25"/>
      <c r="H57" s="25"/>
      <c r="I57" s="90">
        <f t="shared" si="0"/>
        <v>6.2775353612006993E-2</v>
      </c>
      <c r="J57" s="25">
        <f t="shared" si="1"/>
        <v>8934</v>
      </c>
      <c r="K57" s="25">
        <f t="shared" si="2"/>
        <v>-2844</v>
      </c>
      <c r="L57" s="25">
        <f t="shared" si="3"/>
        <v>0</v>
      </c>
    </row>
    <row r="58" spans="1:12">
      <c r="A58" s="75">
        <v>56</v>
      </c>
      <c r="B58" s="89" t="s">
        <v>147</v>
      </c>
      <c r="C58" s="25">
        <v>19220</v>
      </c>
      <c r="D58" s="25">
        <v>21061</v>
      </c>
      <c r="E58" s="25">
        <v>20492</v>
      </c>
      <c r="F58" s="25"/>
      <c r="G58" s="25"/>
      <c r="H58" s="25"/>
      <c r="I58" s="90">
        <f t="shared" si="0"/>
        <v>6.6181061394380847E-2</v>
      </c>
      <c r="J58" s="25">
        <f t="shared" si="1"/>
        <v>1272</v>
      </c>
      <c r="K58" s="25">
        <f t="shared" si="2"/>
        <v>-569</v>
      </c>
      <c r="L58" s="25">
        <f t="shared" si="3"/>
        <v>0</v>
      </c>
    </row>
    <row r="59" spans="1:12">
      <c r="A59" s="75">
        <v>57</v>
      </c>
      <c r="B59" s="89" t="s">
        <v>148</v>
      </c>
      <c r="C59" s="25">
        <v>23547</v>
      </c>
      <c r="D59" s="25">
        <v>23988</v>
      </c>
      <c r="E59" s="25">
        <v>23846</v>
      </c>
      <c r="F59" s="25"/>
      <c r="G59" s="25"/>
      <c r="H59" s="25"/>
      <c r="I59" s="90">
        <f t="shared" si="0"/>
        <v>1.2698008238841466E-2</v>
      </c>
      <c r="J59" s="25">
        <f t="shared" si="1"/>
        <v>299</v>
      </c>
      <c r="K59" s="25">
        <f t="shared" si="2"/>
        <v>-142</v>
      </c>
      <c r="L59" s="25">
        <f t="shared" si="3"/>
        <v>0</v>
      </c>
    </row>
    <row r="60" spans="1:12">
      <c r="A60" s="75">
        <v>58</v>
      </c>
      <c r="B60" s="89" t="s">
        <v>149</v>
      </c>
      <c r="C60" s="25">
        <v>67146</v>
      </c>
      <c r="D60" s="25">
        <v>69297</v>
      </c>
      <c r="E60" s="25">
        <v>69703</v>
      </c>
      <c r="F60" s="25"/>
      <c r="G60" s="25"/>
      <c r="H60" s="25"/>
      <c r="I60" s="90">
        <f t="shared" si="0"/>
        <v>3.8081196199326837E-2</v>
      </c>
      <c r="J60" s="25">
        <f t="shared" si="1"/>
        <v>2557</v>
      </c>
      <c r="K60" s="25">
        <f t="shared" si="2"/>
        <v>406</v>
      </c>
      <c r="L60" s="25">
        <f t="shared" si="3"/>
        <v>0</v>
      </c>
    </row>
    <row r="61" spans="1:12">
      <c r="A61" s="75">
        <v>59</v>
      </c>
      <c r="B61" s="89" t="s">
        <v>150</v>
      </c>
      <c r="C61" s="25">
        <v>186410</v>
      </c>
      <c r="D61" s="25">
        <v>198966</v>
      </c>
      <c r="E61" s="25">
        <v>196733</v>
      </c>
      <c r="F61" s="25"/>
      <c r="G61" s="25"/>
      <c r="H61" s="25"/>
      <c r="I61" s="90">
        <f t="shared" si="0"/>
        <v>5.5377930368542459E-2</v>
      </c>
      <c r="J61" s="25">
        <f t="shared" si="1"/>
        <v>10323</v>
      </c>
      <c r="K61" s="25">
        <f t="shared" si="2"/>
        <v>-2233</v>
      </c>
      <c r="L61" s="25">
        <f t="shared" si="3"/>
        <v>0</v>
      </c>
    </row>
    <row r="62" spans="1:12">
      <c r="A62" s="75">
        <v>60</v>
      </c>
      <c r="B62" s="89" t="s">
        <v>151</v>
      </c>
      <c r="C62" s="25">
        <v>49730</v>
      </c>
      <c r="D62" s="25">
        <v>51442</v>
      </c>
      <c r="E62" s="25">
        <v>49540</v>
      </c>
      <c r="F62" s="25"/>
      <c r="G62" s="25"/>
      <c r="H62" s="25"/>
      <c r="I62" s="90">
        <f t="shared" si="0"/>
        <v>-3.8206314096119044E-3</v>
      </c>
      <c r="J62" s="25">
        <f t="shared" si="1"/>
        <v>-190</v>
      </c>
      <c r="K62" s="25">
        <f t="shared" si="2"/>
        <v>-1902</v>
      </c>
      <c r="L62" s="25">
        <f t="shared" si="3"/>
        <v>0</v>
      </c>
    </row>
    <row r="63" spans="1:12">
      <c r="A63" s="75">
        <v>61</v>
      </c>
      <c r="B63" s="89" t="s">
        <v>152</v>
      </c>
      <c r="C63" s="25">
        <v>105453</v>
      </c>
      <c r="D63" s="25">
        <v>109697</v>
      </c>
      <c r="E63" s="25">
        <v>108207</v>
      </c>
      <c r="F63" s="25"/>
      <c r="G63" s="25"/>
      <c r="H63" s="25"/>
      <c r="I63" s="90">
        <f t="shared" si="0"/>
        <v>2.6115899974396176E-2</v>
      </c>
      <c r="J63" s="25">
        <f t="shared" si="1"/>
        <v>2754</v>
      </c>
      <c r="K63" s="25">
        <f t="shared" si="2"/>
        <v>-1490</v>
      </c>
      <c r="L63" s="25">
        <f t="shared" si="3"/>
        <v>0</v>
      </c>
    </row>
    <row r="64" spans="1:12">
      <c r="A64" s="75">
        <v>62</v>
      </c>
      <c r="B64" s="89" t="s">
        <v>153</v>
      </c>
      <c r="C64" s="25">
        <v>8179</v>
      </c>
      <c r="D64" s="25">
        <v>8776</v>
      </c>
      <c r="E64" s="25">
        <v>9113</v>
      </c>
      <c r="F64" s="25"/>
      <c r="G64" s="25"/>
      <c r="H64" s="25"/>
      <c r="I64" s="90">
        <f t="shared" si="0"/>
        <v>0.11419488935077637</v>
      </c>
      <c r="J64" s="25">
        <f t="shared" si="1"/>
        <v>934</v>
      </c>
      <c r="K64" s="25">
        <f t="shared" si="2"/>
        <v>337</v>
      </c>
      <c r="L64" s="25">
        <f t="shared" si="3"/>
        <v>0</v>
      </c>
    </row>
    <row r="65" spans="1:12">
      <c r="A65" s="75">
        <v>63</v>
      </c>
      <c r="B65" s="89" t="s">
        <v>154</v>
      </c>
      <c r="C65" s="25">
        <v>97432</v>
      </c>
      <c r="D65" s="25">
        <v>103080</v>
      </c>
      <c r="E65" s="25">
        <v>101356</v>
      </c>
      <c r="F65" s="25"/>
      <c r="G65" s="25"/>
      <c r="H65" s="25"/>
      <c r="I65" s="90">
        <f t="shared" si="0"/>
        <v>4.0274242548649315E-2</v>
      </c>
      <c r="J65" s="25">
        <f t="shared" si="1"/>
        <v>3924</v>
      </c>
      <c r="K65" s="25">
        <f t="shared" si="2"/>
        <v>-1724</v>
      </c>
      <c r="L65" s="25">
        <f t="shared" si="3"/>
        <v>0</v>
      </c>
    </row>
    <row r="66" spans="1:12">
      <c r="A66" s="75">
        <v>64</v>
      </c>
      <c r="B66" s="89" t="s">
        <v>155</v>
      </c>
      <c r="C66" s="25">
        <v>50218</v>
      </c>
      <c r="D66" s="25">
        <v>53073</v>
      </c>
      <c r="E66" s="25">
        <v>51779</v>
      </c>
      <c r="F66" s="25"/>
      <c r="G66" s="25"/>
      <c r="H66" s="25"/>
      <c r="I66" s="90">
        <f t="shared" si="0"/>
        <v>3.1084471703373293E-2</v>
      </c>
      <c r="J66" s="25">
        <f t="shared" si="1"/>
        <v>1561</v>
      </c>
      <c r="K66" s="25">
        <f t="shared" si="2"/>
        <v>-1294</v>
      </c>
      <c r="L66" s="25">
        <f t="shared" si="3"/>
        <v>0</v>
      </c>
    </row>
    <row r="67" spans="1:12">
      <c r="A67" s="75">
        <v>65</v>
      </c>
      <c r="B67" s="89" t="s">
        <v>156</v>
      </c>
      <c r="C67" s="25">
        <v>67075</v>
      </c>
      <c r="D67" s="25">
        <v>71895</v>
      </c>
      <c r="E67" s="25">
        <v>72586</v>
      </c>
      <c r="F67" s="25"/>
      <c r="G67" s="25"/>
      <c r="H67" s="25"/>
      <c r="I67" s="90">
        <f t="shared" si="0"/>
        <v>8.2161759224748415E-2</v>
      </c>
      <c r="J67" s="25">
        <f t="shared" si="1"/>
        <v>5511</v>
      </c>
      <c r="K67" s="25">
        <f t="shared" si="2"/>
        <v>691</v>
      </c>
      <c r="L67" s="25">
        <f t="shared" si="3"/>
        <v>0</v>
      </c>
    </row>
    <row r="68" spans="1:12">
      <c r="A68" s="75">
        <v>66</v>
      </c>
      <c r="B68" s="89" t="s">
        <v>157</v>
      </c>
      <c r="C68" s="25">
        <v>35908</v>
      </c>
      <c r="D68" s="25">
        <v>35420</v>
      </c>
      <c r="E68" s="25">
        <v>36722</v>
      </c>
      <c r="F68" s="25"/>
      <c r="G68" s="25"/>
      <c r="H68" s="25"/>
      <c r="I68" s="90">
        <f t="shared" ref="I68:I84" si="4">(E68-C68)/C68</f>
        <v>2.2669043110170435E-2</v>
      </c>
      <c r="J68" s="25">
        <f t="shared" ref="J68:J84" si="5">E68-C68</f>
        <v>814</v>
      </c>
      <c r="K68" s="25">
        <f t="shared" ref="K68:K84" si="6">E68-D68</f>
        <v>1302</v>
      </c>
      <c r="L68" s="25">
        <f t="shared" ref="L68:L84" si="7">H68-G68</f>
        <v>0</v>
      </c>
    </row>
    <row r="69" spans="1:12">
      <c r="A69" s="75">
        <v>67</v>
      </c>
      <c r="B69" s="89" t="s">
        <v>158</v>
      </c>
      <c r="C69" s="25">
        <v>62930</v>
      </c>
      <c r="D69" s="25">
        <v>65561</v>
      </c>
      <c r="E69" s="25">
        <v>65005</v>
      </c>
      <c r="F69" s="25"/>
      <c r="G69" s="25"/>
      <c r="H69" s="25"/>
      <c r="I69" s="90">
        <f t="shared" si="4"/>
        <v>3.2973144764023521E-2</v>
      </c>
      <c r="J69" s="25">
        <f t="shared" si="5"/>
        <v>2075</v>
      </c>
      <c r="K69" s="25">
        <f t="shared" si="6"/>
        <v>-556</v>
      </c>
      <c r="L69" s="25">
        <f t="shared" si="7"/>
        <v>0</v>
      </c>
    </row>
    <row r="70" spans="1:12">
      <c r="A70" s="75">
        <v>68</v>
      </c>
      <c r="B70" s="89" t="s">
        <v>159</v>
      </c>
      <c r="C70" s="25">
        <v>41966</v>
      </c>
      <c r="D70" s="25">
        <v>42894</v>
      </c>
      <c r="E70" s="25">
        <v>43780</v>
      </c>
      <c r="F70" s="25"/>
      <c r="G70" s="25"/>
      <c r="H70" s="25"/>
      <c r="I70" s="90">
        <f t="shared" si="4"/>
        <v>4.3225468236191202E-2</v>
      </c>
      <c r="J70" s="25">
        <f t="shared" si="5"/>
        <v>1814</v>
      </c>
      <c r="K70" s="25">
        <f t="shared" si="6"/>
        <v>886</v>
      </c>
      <c r="L70" s="25">
        <f t="shared" si="7"/>
        <v>0</v>
      </c>
    </row>
    <row r="71" spans="1:12">
      <c r="A71" s="75">
        <v>69</v>
      </c>
      <c r="B71" s="89" t="s">
        <v>160</v>
      </c>
      <c r="C71" s="25">
        <v>8562</v>
      </c>
      <c r="D71" s="25">
        <v>8887</v>
      </c>
      <c r="E71" s="25">
        <v>9102</v>
      </c>
      <c r="F71" s="25"/>
      <c r="G71" s="25"/>
      <c r="H71" s="25"/>
      <c r="I71" s="90">
        <f t="shared" si="4"/>
        <v>6.3069376313945338E-2</v>
      </c>
      <c r="J71" s="25">
        <f t="shared" si="5"/>
        <v>540</v>
      </c>
      <c r="K71" s="25">
        <f t="shared" si="6"/>
        <v>215</v>
      </c>
      <c r="L71" s="25">
        <f t="shared" si="7"/>
        <v>0</v>
      </c>
    </row>
    <row r="72" spans="1:12">
      <c r="A72" s="75">
        <v>70</v>
      </c>
      <c r="B72" s="89" t="s">
        <v>161</v>
      </c>
      <c r="C72" s="25">
        <v>30156</v>
      </c>
      <c r="D72" s="25">
        <v>29557</v>
      </c>
      <c r="E72" s="25">
        <v>29560</v>
      </c>
      <c r="F72" s="25"/>
      <c r="G72" s="25"/>
      <c r="H72" s="25"/>
      <c r="I72" s="90">
        <f t="shared" si="4"/>
        <v>-1.9763894415705002E-2</v>
      </c>
      <c r="J72" s="25">
        <f t="shared" si="5"/>
        <v>-596</v>
      </c>
      <c r="K72" s="25">
        <f t="shared" si="6"/>
        <v>3</v>
      </c>
      <c r="L72" s="25">
        <f t="shared" si="7"/>
        <v>0</v>
      </c>
    </row>
    <row r="73" spans="1:12">
      <c r="A73" s="75">
        <v>71</v>
      </c>
      <c r="B73" s="89" t="s">
        <v>162</v>
      </c>
      <c r="C73" s="25">
        <v>30940</v>
      </c>
      <c r="D73" s="25">
        <v>30767</v>
      </c>
      <c r="E73" s="25">
        <v>29813</v>
      </c>
      <c r="F73" s="25"/>
      <c r="G73" s="25"/>
      <c r="H73" s="25"/>
      <c r="I73" s="90">
        <f t="shared" si="4"/>
        <v>-3.642533936651584E-2</v>
      </c>
      <c r="J73" s="25">
        <f t="shared" si="5"/>
        <v>-1127</v>
      </c>
      <c r="K73" s="25">
        <f t="shared" si="6"/>
        <v>-954</v>
      </c>
      <c r="L73" s="25">
        <f t="shared" si="7"/>
        <v>0</v>
      </c>
    </row>
    <row r="74" spans="1:12">
      <c r="A74" s="75">
        <v>72</v>
      </c>
      <c r="B74" s="89" t="s">
        <v>163</v>
      </c>
      <c r="C74" s="25">
        <v>41051</v>
      </c>
      <c r="D74" s="25">
        <v>43700</v>
      </c>
      <c r="E74" s="25">
        <v>43346</v>
      </c>
      <c r="F74" s="25"/>
      <c r="G74" s="25"/>
      <c r="H74" s="25"/>
      <c r="I74" s="90">
        <f t="shared" si="4"/>
        <v>5.5906068061679373E-2</v>
      </c>
      <c r="J74" s="25">
        <f t="shared" si="5"/>
        <v>2295</v>
      </c>
      <c r="K74" s="25">
        <f t="shared" si="6"/>
        <v>-354</v>
      </c>
      <c r="L74" s="25">
        <f t="shared" si="7"/>
        <v>0</v>
      </c>
    </row>
    <row r="75" spans="1:12">
      <c r="A75" s="75">
        <v>73</v>
      </c>
      <c r="B75" s="89" t="s">
        <v>164</v>
      </c>
      <c r="C75" s="25">
        <v>29369</v>
      </c>
      <c r="D75" s="25">
        <v>29527</v>
      </c>
      <c r="E75" s="25">
        <v>30825</v>
      </c>
      <c r="F75" s="25"/>
      <c r="G75" s="25"/>
      <c r="H75" s="25"/>
      <c r="I75" s="90">
        <f t="shared" si="4"/>
        <v>4.9576083625591613E-2</v>
      </c>
      <c r="J75" s="25">
        <f t="shared" si="5"/>
        <v>1456</v>
      </c>
      <c r="K75" s="25">
        <f t="shared" si="6"/>
        <v>1298</v>
      </c>
      <c r="L75" s="25">
        <f t="shared" si="7"/>
        <v>0</v>
      </c>
    </row>
    <row r="76" spans="1:12">
      <c r="A76" s="75">
        <v>74</v>
      </c>
      <c r="B76" s="89" t="s">
        <v>165</v>
      </c>
      <c r="C76" s="25">
        <v>24293</v>
      </c>
      <c r="D76" s="25">
        <v>24732</v>
      </c>
      <c r="E76" s="25">
        <v>24163</v>
      </c>
      <c r="F76" s="25"/>
      <c r="G76" s="25"/>
      <c r="H76" s="25"/>
      <c r="I76" s="90">
        <f t="shared" si="4"/>
        <v>-5.3513357757378668E-3</v>
      </c>
      <c r="J76" s="25">
        <f t="shared" si="5"/>
        <v>-130</v>
      </c>
      <c r="K76" s="25">
        <f t="shared" si="6"/>
        <v>-569</v>
      </c>
      <c r="L76" s="25">
        <f t="shared" si="7"/>
        <v>0</v>
      </c>
    </row>
    <row r="77" spans="1:12">
      <c r="A77" s="75">
        <v>75</v>
      </c>
      <c r="B77" s="89" t="s">
        <v>166</v>
      </c>
      <c r="C77" s="25">
        <v>8698</v>
      </c>
      <c r="D77" s="25">
        <v>8891</v>
      </c>
      <c r="E77" s="25">
        <v>9560</v>
      </c>
      <c r="F77" s="25"/>
      <c r="G77" s="25"/>
      <c r="H77" s="25"/>
      <c r="I77" s="90">
        <f t="shared" si="4"/>
        <v>9.9103242124626345E-2</v>
      </c>
      <c r="J77" s="25">
        <f t="shared" si="5"/>
        <v>862</v>
      </c>
      <c r="K77" s="25">
        <f t="shared" si="6"/>
        <v>669</v>
      </c>
      <c r="L77" s="25">
        <f t="shared" si="7"/>
        <v>0</v>
      </c>
    </row>
    <row r="78" spans="1:12">
      <c r="A78" s="75">
        <v>76</v>
      </c>
      <c r="B78" s="89" t="s">
        <v>167</v>
      </c>
      <c r="C78" s="25">
        <v>15818</v>
      </c>
      <c r="D78" s="25">
        <v>16733</v>
      </c>
      <c r="E78" s="25">
        <v>16344</v>
      </c>
      <c r="F78" s="25"/>
      <c r="G78" s="25"/>
      <c r="H78" s="25"/>
      <c r="I78" s="90">
        <f t="shared" si="4"/>
        <v>3.3253255784549247E-2</v>
      </c>
      <c r="J78" s="25">
        <f t="shared" si="5"/>
        <v>526</v>
      </c>
      <c r="K78" s="25">
        <f t="shared" si="6"/>
        <v>-389</v>
      </c>
      <c r="L78" s="25">
        <f t="shared" si="7"/>
        <v>0</v>
      </c>
    </row>
    <row r="79" spans="1:12">
      <c r="A79" s="75">
        <v>77</v>
      </c>
      <c r="B79" s="89" t="s">
        <v>168</v>
      </c>
      <c r="C79" s="25">
        <v>38717</v>
      </c>
      <c r="D79" s="25">
        <v>40060</v>
      </c>
      <c r="E79" s="25">
        <v>39283</v>
      </c>
      <c r="F79" s="25"/>
      <c r="G79" s="25"/>
      <c r="H79" s="25"/>
      <c r="I79" s="90">
        <f t="shared" si="4"/>
        <v>1.4618901257845391E-2</v>
      </c>
      <c r="J79" s="25">
        <f t="shared" si="5"/>
        <v>566</v>
      </c>
      <c r="K79" s="25">
        <f t="shared" si="6"/>
        <v>-777</v>
      </c>
      <c r="L79" s="25">
        <f t="shared" si="7"/>
        <v>0</v>
      </c>
    </row>
    <row r="80" spans="1:12">
      <c r="A80" s="75">
        <v>78</v>
      </c>
      <c r="B80" s="89" t="s">
        <v>169</v>
      </c>
      <c r="C80" s="25">
        <v>28374</v>
      </c>
      <c r="D80" s="25">
        <v>30567</v>
      </c>
      <c r="E80" s="25">
        <v>29405</v>
      </c>
      <c r="F80" s="25"/>
      <c r="G80" s="25"/>
      <c r="H80" s="25"/>
      <c r="I80" s="90">
        <f t="shared" si="4"/>
        <v>3.6336082328892648E-2</v>
      </c>
      <c r="J80" s="25">
        <f t="shared" si="5"/>
        <v>1031</v>
      </c>
      <c r="K80" s="25">
        <f t="shared" si="6"/>
        <v>-1162</v>
      </c>
      <c r="L80" s="25">
        <f t="shared" si="7"/>
        <v>0</v>
      </c>
    </row>
    <row r="81" spans="1:12">
      <c r="A81" s="75">
        <v>79</v>
      </c>
      <c r="B81" s="89" t="s">
        <v>170</v>
      </c>
      <c r="C81" s="25">
        <v>12025</v>
      </c>
      <c r="D81" s="25">
        <v>12590</v>
      </c>
      <c r="E81" s="25">
        <v>13750</v>
      </c>
      <c r="F81" s="25"/>
      <c r="G81" s="25"/>
      <c r="H81" s="25"/>
      <c r="I81" s="90">
        <f t="shared" si="4"/>
        <v>0.14345114345114346</v>
      </c>
      <c r="J81" s="25">
        <f t="shared" si="5"/>
        <v>1725</v>
      </c>
      <c r="K81" s="25">
        <f t="shared" si="6"/>
        <v>1160</v>
      </c>
      <c r="L81" s="25">
        <f t="shared" si="7"/>
        <v>0</v>
      </c>
    </row>
    <row r="82" spans="1:12">
      <c r="A82" s="75">
        <v>80</v>
      </c>
      <c r="B82" s="89" t="s">
        <v>171</v>
      </c>
      <c r="C82" s="25">
        <v>43161</v>
      </c>
      <c r="D82" s="25">
        <v>44624</v>
      </c>
      <c r="E82" s="25">
        <v>44030</v>
      </c>
      <c r="F82" s="25"/>
      <c r="G82" s="25"/>
      <c r="H82" s="25"/>
      <c r="I82" s="90">
        <f t="shared" si="4"/>
        <v>2.0133917193762889E-2</v>
      </c>
      <c r="J82" s="25">
        <f t="shared" si="5"/>
        <v>869</v>
      </c>
      <c r="K82" s="25">
        <f t="shared" si="6"/>
        <v>-594</v>
      </c>
      <c r="L82" s="25">
        <f t="shared" si="7"/>
        <v>0</v>
      </c>
    </row>
    <row r="83" spans="1:12">
      <c r="A83" s="75">
        <v>81</v>
      </c>
      <c r="B83" s="89" t="s">
        <v>172</v>
      </c>
      <c r="C83" s="25">
        <v>58028</v>
      </c>
      <c r="D83" s="25">
        <v>60028</v>
      </c>
      <c r="E83" s="25">
        <v>59093</v>
      </c>
      <c r="F83" s="25"/>
      <c r="G83" s="25"/>
      <c r="H83" s="25"/>
      <c r="I83" s="90">
        <f t="shared" si="4"/>
        <v>1.8353208795753775E-2</v>
      </c>
      <c r="J83" s="25">
        <f t="shared" si="5"/>
        <v>1065</v>
      </c>
      <c r="K83" s="25">
        <f t="shared" si="6"/>
        <v>-935</v>
      </c>
      <c r="L83" s="25">
        <f t="shared" si="7"/>
        <v>0</v>
      </c>
    </row>
    <row r="84" spans="1:12" s="116" customFormat="1">
      <c r="A84" s="191" t="s">
        <v>173</v>
      </c>
      <c r="B84" s="191"/>
      <c r="C84" s="120">
        <v>11373800</v>
      </c>
      <c r="D84" s="120">
        <v>11892662</v>
      </c>
      <c r="E84" s="120">
        <v>11733022</v>
      </c>
      <c r="F84" s="120"/>
      <c r="G84" s="120"/>
      <c r="H84" s="120"/>
      <c r="I84" s="113">
        <f t="shared" si="4"/>
        <v>3.1583287907295712E-2</v>
      </c>
      <c r="J84" s="121">
        <f t="shared" si="5"/>
        <v>359222</v>
      </c>
      <c r="K84" s="121">
        <f t="shared" si="6"/>
        <v>-159640</v>
      </c>
      <c r="L84" s="25">
        <f t="shared" si="7"/>
        <v>0</v>
      </c>
    </row>
    <row r="86" spans="1:12">
      <c r="E86" s="159"/>
      <c r="F86" s="159"/>
    </row>
    <row r="87" spans="1:12">
      <c r="E87" s="159"/>
      <c r="F87" s="159"/>
      <c r="G87" s="159"/>
      <c r="H87" s="159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4"/>
  <sheetViews>
    <sheetView tabSelected="1" topLeftCell="J1" zoomScale="80" zoomScaleNormal="80" workbookViewId="0">
      <selection activeCell="R12" sqref="R12"/>
    </sheetView>
  </sheetViews>
  <sheetFormatPr defaultRowHeight="15"/>
  <cols>
    <col min="2" max="2" width="39.5703125" customWidth="1"/>
    <col min="3" max="3" width="19.42578125" style="157" customWidth="1"/>
    <col min="4" max="4" width="19.42578125" style="155" customWidth="1"/>
    <col min="5" max="5" width="19.42578125" style="156" customWidth="1"/>
    <col min="6" max="8" width="19.42578125" style="157" customWidth="1"/>
    <col min="9" max="9" width="41.140625" customWidth="1"/>
    <col min="10" max="10" width="29.140625" customWidth="1"/>
    <col min="11" max="11" width="23.42578125" customWidth="1"/>
    <col min="12" max="12" width="23.42578125" style="157" customWidth="1"/>
  </cols>
  <sheetData>
    <row r="1" spans="1:12" s="157" customFormat="1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2" ht="62.1" customHeight="1">
      <c r="A2" s="95" t="s">
        <v>1</v>
      </c>
      <c r="B2" s="94" t="s">
        <v>90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92" t="s">
        <v>351</v>
      </c>
      <c r="J2" s="92" t="s">
        <v>352</v>
      </c>
      <c r="K2" s="2" t="s">
        <v>353</v>
      </c>
      <c r="L2" s="163" t="s">
        <v>354</v>
      </c>
    </row>
    <row r="3" spans="1:12">
      <c r="A3" s="84">
        <v>1</v>
      </c>
      <c r="B3" s="85" t="s">
        <v>2</v>
      </c>
      <c r="C3" s="25">
        <v>102421</v>
      </c>
      <c r="D3" s="25">
        <v>99516</v>
      </c>
      <c r="E3" s="25">
        <v>98470</v>
      </c>
      <c r="F3" s="25"/>
      <c r="G3" s="25"/>
      <c r="H3" s="25"/>
      <c r="I3" s="90">
        <f>(E3-C3)/C3</f>
        <v>-3.8576073266224697E-2</v>
      </c>
      <c r="J3" s="25">
        <f>E3-C3</f>
        <v>-3951</v>
      </c>
      <c r="K3" s="25">
        <f>E3-D3</f>
        <v>-1046</v>
      </c>
      <c r="L3" s="25">
        <f>H3-G3</f>
        <v>0</v>
      </c>
    </row>
    <row r="4" spans="1:12">
      <c r="A4" s="84">
        <v>2</v>
      </c>
      <c r="B4" s="85" t="s">
        <v>3</v>
      </c>
      <c r="C4" s="25">
        <v>41646</v>
      </c>
      <c r="D4" s="25">
        <v>39208</v>
      </c>
      <c r="E4" s="25">
        <v>41420</v>
      </c>
      <c r="F4" s="25"/>
      <c r="G4" s="25"/>
      <c r="H4" s="25"/>
      <c r="I4" s="90">
        <f t="shared" ref="I4:I67" si="0">(E4-C4)/C4</f>
        <v>-5.4266916390529702E-3</v>
      </c>
      <c r="J4" s="25">
        <f t="shared" ref="J4:J67" si="1">E4-C4</f>
        <v>-226</v>
      </c>
      <c r="K4" s="25">
        <f t="shared" ref="K4:K67" si="2">E4-D4</f>
        <v>2212</v>
      </c>
      <c r="L4" s="25">
        <f t="shared" ref="L4:L67" si="3">H4-G4</f>
        <v>0</v>
      </c>
    </row>
    <row r="5" spans="1:12">
      <c r="A5" s="84">
        <v>3</v>
      </c>
      <c r="B5" s="85" t="s">
        <v>4</v>
      </c>
      <c r="C5" s="25">
        <v>7426</v>
      </c>
      <c r="D5" s="25">
        <v>8213</v>
      </c>
      <c r="E5" s="25">
        <v>8153</v>
      </c>
      <c r="F5" s="25"/>
      <c r="G5" s="25"/>
      <c r="H5" s="25"/>
      <c r="I5" s="90">
        <f t="shared" si="0"/>
        <v>9.789927282520873E-2</v>
      </c>
      <c r="J5" s="25">
        <f t="shared" si="1"/>
        <v>727</v>
      </c>
      <c r="K5" s="25">
        <f t="shared" si="2"/>
        <v>-60</v>
      </c>
      <c r="L5" s="25">
        <f t="shared" si="3"/>
        <v>0</v>
      </c>
    </row>
    <row r="6" spans="1:12">
      <c r="A6" s="84">
        <v>5</v>
      </c>
      <c r="B6" s="85" t="s">
        <v>5</v>
      </c>
      <c r="C6" s="25">
        <v>11518</v>
      </c>
      <c r="D6" s="25">
        <v>12074</v>
      </c>
      <c r="E6" s="25">
        <v>11680</v>
      </c>
      <c r="F6" s="25"/>
      <c r="G6" s="25"/>
      <c r="H6" s="25"/>
      <c r="I6" s="90">
        <f t="shared" si="0"/>
        <v>1.406494183017885E-2</v>
      </c>
      <c r="J6" s="25">
        <f t="shared" si="1"/>
        <v>162</v>
      </c>
      <c r="K6" s="25">
        <f t="shared" si="2"/>
        <v>-394</v>
      </c>
      <c r="L6" s="25">
        <f t="shared" si="3"/>
        <v>0</v>
      </c>
    </row>
    <row r="7" spans="1:12">
      <c r="A7" s="84">
        <v>6</v>
      </c>
      <c r="B7" s="85" t="s">
        <v>6</v>
      </c>
      <c r="C7" s="25">
        <v>910</v>
      </c>
      <c r="D7" s="25">
        <v>1070</v>
      </c>
      <c r="E7" s="25">
        <v>1062</v>
      </c>
      <c r="F7" s="25"/>
      <c r="G7" s="25"/>
      <c r="H7" s="25"/>
      <c r="I7" s="90">
        <f t="shared" si="0"/>
        <v>0.16703296703296702</v>
      </c>
      <c r="J7" s="25">
        <f t="shared" si="1"/>
        <v>152</v>
      </c>
      <c r="K7" s="25">
        <f t="shared" si="2"/>
        <v>-8</v>
      </c>
      <c r="L7" s="25">
        <f t="shared" si="3"/>
        <v>0</v>
      </c>
    </row>
    <row r="8" spans="1:12">
      <c r="A8" s="84">
        <v>7</v>
      </c>
      <c r="B8" s="85" t="s">
        <v>7</v>
      </c>
      <c r="C8" s="25">
        <v>15648</v>
      </c>
      <c r="D8" s="25">
        <v>17900</v>
      </c>
      <c r="E8" s="25">
        <v>17434</v>
      </c>
      <c r="F8" s="25"/>
      <c r="G8" s="25"/>
      <c r="H8" s="25"/>
      <c r="I8" s="90">
        <f t="shared" si="0"/>
        <v>0.1141359918200409</v>
      </c>
      <c r="J8" s="25">
        <f t="shared" si="1"/>
        <v>1786</v>
      </c>
      <c r="K8" s="25">
        <f t="shared" si="2"/>
        <v>-466</v>
      </c>
      <c r="L8" s="25">
        <f t="shared" si="3"/>
        <v>0</v>
      </c>
    </row>
    <row r="9" spans="1:12">
      <c r="A9" s="84">
        <v>8</v>
      </c>
      <c r="B9" s="85" t="s">
        <v>300</v>
      </c>
      <c r="C9" s="25">
        <v>62699</v>
      </c>
      <c r="D9" s="25">
        <v>64814</v>
      </c>
      <c r="E9" s="25">
        <v>63966</v>
      </c>
      <c r="F9" s="25"/>
      <c r="G9" s="25"/>
      <c r="H9" s="25"/>
      <c r="I9" s="90">
        <f t="shared" si="0"/>
        <v>2.0207658814335158E-2</v>
      </c>
      <c r="J9" s="25">
        <f t="shared" si="1"/>
        <v>1267</v>
      </c>
      <c r="K9" s="25">
        <f t="shared" si="2"/>
        <v>-848</v>
      </c>
      <c r="L9" s="25">
        <f t="shared" si="3"/>
        <v>0</v>
      </c>
    </row>
    <row r="10" spans="1:12">
      <c r="A10" s="84">
        <v>9</v>
      </c>
      <c r="B10" s="85" t="s">
        <v>8</v>
      </c>
      <c r="C10" s="25">
        <v>6204</v>
      </c>
      <c r="D10" s="25">
        <v>8522</v>
      </c>
      <c r="E10" s="25">
        <v>8676</v>
      </c>
      <c r="F10" s="25"/>
      <c r="G10" s="25"/>
      <c r="H10" s="25"/>
      <c r="I10" s="90">
        <f t="shared" si="0"/>
        <v>0.39845261121856868</v>
      </c>
      <c r="J10" s="25">
        <f t="shared" si="1"/>
        <v>2472</v>
      </c>
      <c r="K10" s="25">
        <f t="shared" si="2"/>
        <v>154</v>
      </c>
      <c r="L10" s="25">
        <f t="shared" si="3"/>
        <v>0</v>
      </c>
    </row>
    <row r="11" spans="1:12">
      <c r="A11" s="86">
        <v>10</v>
      </c>
      <c r="B11" s="85" t="s">
        <v>9</v>
      </c>
      <c r="C11" s="25">
        <v>330825</v>
      </c>
      <c r="D11" s="25">
        <v>336034</v>
      </c>
      <c r="E11" s="25">
        <v>332661</v>
      </c>
      <c r="F11" s="25"/>
      <c r="G11" s="25"/>
      <c r="H11" s="25"/>
      <c r="I11" s="90">
        <f t="shared" si="0"/>
        <v>5.5497619587395151E-3</v>
      </c>
      <c r="J11" s="25">
        <f t="shared" si="1"/>
        <v>1836</v>
      </c>
      <c r="K11" s="25">
        <f t="shared" si="2"/>
        <v>-3373</v>
      </c>
      <c r="L11" s="25">
        <f t="shared" si="3"/>
        <v>0</v>
      </c>
    </row>
    <row r="12" spans="1:12">
      <c r="A12" s="86">
        <v>11</v>
      </c>
      <c r="B12" s="85" t="s">
        <v>10</v>
      </c>
      <c r="C12" s="25">
        <v>13717</v>
      </c>
      <c r="D12" s="25">
        <v>14496</v>
      </c>
      <c r="E12" s="25">
        <v>14516</v>
      </c>
      <c r="F12" s="25"/>
      <c r="G12" s="25"/>
      <c r="H12" s="25"/>
      <c r="I12" s="90">
        <f t="shared" si="0"/>
        <v>5.8248888240868997E-2</v>
      </c>
      <c r="J12" s="25">
        <f t="shared" si="1"/>
        <v>799</v>
      </c>
      <c r="K12" s="25">
        <f t="shared" si="2"/>
        <v>20</v>
      </c>
      <c r="L12" s="25">
        <f t="shared" si="3"/>
        <v>0</v>
      </c>
    </row>
    <row r="13" spans="1:12">
      <c r="A13" s="86">
        <v>12</v>
      </c>
      <c r="B13" s="85" t="s">
        <v>11</v>
      </c>
      <c r="C13" s="25">
        <v>1138</v>
      </c>
      <c r="D13" s="25">
        <v>999</v>
      </c>
      <c r="E13" s="25">
        <v>958</v>
      </c>
      <c r="F13" s="25"/>
      <c r="G13" s="25"/>
      <c r="H13" s="25"/>
      <c r="I13" s="90">
        <f t="shared" si="0"/>
        <v>-0.15817223198594024</v>
      </c>
      <c r="J13" s="25">
        <f t="shared" si="1"/>
        <v>-180</v>
      </c>
      <c r="K13" s="25">
        <f t="shared" si="2"/>
        <v>-41</v>
      </c>
      <c r="L13" s="25">
        <f t="shared" si="3"/>
        <v>0</v>
      </c>
    </row>
    <row r="14" spans="1:12">
      <c r="A14" s="86">
        <v>13</v>
      </c>
      <c r="B14" s="85" t="s">
        <v>12</v>
      </c>
      <c r="C14" s="25">
        <v>265165</v>
      </c>
      <c r="D14" s="25">
        <v>270690</v>
      </c>
      <c r="E14" s="25">
        <v>267107</v>
      </c>
      <c r="F14" s="25"/>
      <c r="G14" s="25"/>
      <c r="H14" s="25"/>
      <c r="I14" s="90">
        <f t="shared" si="0"/>
        <v>7.3237418211302393E-3</v>
      </c>
      <c r="J14" s="25">
        <f t="shared" si="1"/>
        <v>1942</v>
      </c>
      <c r="K14" s="25">
        <f t="shared" si="2"/>
        <v>-3583</v>
      </c>
      <c r="L14" s="25">
        <f t="shared" si="3"/>
        <v>0</v>
      </c>
    </row>
    <row r="15" spans="1:12">
      <c r="A15" s="86">
        <v>14</v>
      </c>
      <c r="B15" s="85" t="s">
        <v>13</v>
      </c>
      <c r="C15" s="25">
        <v>374085</v>
      </c>
      <c r="D15" s="25">
        <v>397400</v>
      </c>
      <c r="E15" s="25">
        <v>393802</v>
      </c>
      <c r="F15" s="25"/>
      <c r="G15" s="25"/>
      <c r="H15" s="25"/>
      <c r="I15" s="90">
        <f t="shared" si="0"/>
        <v>5.2707272411350363E-2</v>
      </c>
      <c r="J15" s="25">
        <f t="shared" si="1"/>
        <v>19717</v>
      </c>
      <c r="K15" s="25">
        <f t="shared" si="2"/>
        <v>-3598</v>
      </c>
      <c r="L15" s="25">
        <f t="shared" si="3"/>
        <v>0</v>
      </c>
    </row>
    <row r="16" spans="1:12">
      <c r="A16" s="86">
        <v>15</v>
      </c>
      <c r="B16" s="85" t="s">
        <v>14</v>
      </c>
      <c r="C16" s="25">
        <v>55129</v>
      </c>
      <c r="D16" s="25">
        <v>55975</v>
      </c>
      <c r="E16" s="25">
        <v>54811</v>
      </c>
      <c r="F16" s="25"/>
      <c r="G16" s="25"/>
      <c r="H16" s="25"/>
      <c r="I16" s="90">
        <f t="shared" si="0"/>
        <v>-5.7682889223457708E-3</v>
      </c>
      <c r="J16" s="25">
        <f t="shared" si="1"/>
        <v>-318</v>
      </c>
      <c r="K16" s="25">
        <f t="shared" si="2"/>
        <v>-1164</v>
      </c>
      <c r="L16" s="25">
        <f t="shared" si="3"/>
        <v>0</v>
      </c>
    </row>
    <row r="17" spans="1:12">
      <c r="A17" s="86">
        <v>16</v>
      </c>
      <c r="B17" s="85" t="s">
        <v>15</v>
      </c>
      <c r="C17" s="25">
        <v>54942</v>
      </c>
      <c r="D17" s="25">
        <v>54727</v>
      </c>
      <c r="E17" s="25">
        <v>54169</v>
      </c>
      <c r="F17" s="25"/>
      <c r="G17" s="25"/>
      <c r="H17" s="25"/>
      <c r="I17" s="90">
        <f t="shared" si="0"/>
        <v>-1.4069382257653525E-2</v>
      </c>
      <c r="J17" s="25">
        <f t="shared" si="1"/>
        <v>-773</v>
      </c>
      <c r="K17" s="25">
        <f t="shared" si="2"/>
        <v>-558</v>
      </c>
      <c r="L17" s="25">
        <f t="shared" si="3"/>
        <v>0</v>
      </c>
    </row>
    <row r="18" spans="1:12">
      <c r="A18" s="86">
        <v>17</v>
      </c>
      <c r="B18" s="85" t="s">
        <v>16</v>
      </c>
      <c r="C18" s="25">
        <v>42683</v>
      </c>
      <c r="D18" s="25">
        <v>43979</v>
      </c>
      <c r="E18" s="25">
        <v>44226</v>
      </c>
      <c r="F18" s="25"/>
      <c r="G18" s="25"/>
      <c r="H18" s="25"/>
      <c r="I18" s="90">
        <f t="shared" si="0"/>
        <v>3.6150223742473585E-2</v>
      </c>
      <c r="J18" s="25">
        <f t="shared" si="1"/>
        <v>1543</v>
      </c>
      <c r="K18" s="25">
        <f t="shared" si="2"/>
        <v>247</v>
      </c>
      <c r="L18" s="25">
        <f t="shared" si="3"/>
        <v>0</v>
      </c>
    </row>
    <row r="19" spans="1:12">
      <c r="A19" s="86">
        <v>18</v>
      </c>
      <c r="B19" s="85" t="s">
        <v>17</v>
      </c>
      <c r="C19" s="25">
        <v>51222</v>
      </c>
      <c r="D19" s="25">
        <v>48269</v>
      </c>
      <c r="E19" s="25">
        <v>47819</v>
      </c>
      <c r="F19" s="25"/>
      <c r="G19" s="25"/>
      <c r="H19" s="25"/>
      <c r="I19" s="90">
        <f t="shared" si="0"/>
        <v>-6.6436296903674197E-2</v>
      </c>
      <c r="J19" s="25">
        <f t="shared" si="1"/>
        <v>-3403</v>
      </c>
      <c r="K19" s="25">
        <f t="shared" si="2"/>
        <v>-450</v>
      </c>
      <c r="L19" s="25">
        <f t="shared" si="3"/>
        <v>0</v>
      </c>
    </row>
    <row r="20" spans="1:12">
      <c r="A20" s="86">
        <v>19</v>
      </c>
      <c r="B20" s="85" t="s">
        <v>18</v>
      </c>
      <c r="C20" s="25">
        <v>3003</v>
      </c>
      <c r="D20" s="25">
        <v>2983</v>
      </c>
      <c r="E20" s="25">
        <v>2985</v>
      </c>
      <c r="F20" s="25"/>
      <c r="G20" s="25"/>
      <c r="H20" s="25"/>
      <c r="I20" s="90">
        <f t="shared" si="0"/>
        <v>-5.994005994005994E-3</v>
      </c>
      <c r="J20" s="25">
        <f t="shared" si="1"/>
        <v>-18</v>
      </c>
      <c r="K20" s="25">
        <f t="shared" si="2"/>
        <v>2</v>
      </c>
      <c r="L20" s="25">
        <f t="shared" si="3"/>
        <v>0</v>
      </c>
    </row>
    <row r="21" spans="1:12">
      <c r="A21" s="86">
        <v>20</v>
      </c>
      <c r="B21" s="85" t="s">
        <v>19</v>
      </c>
      <c r="C21" s="25">
        <v>55948</v>
      </c>
      <c r="D21" s="25">
        <v>58487</v>
      </c>
      <c r="E21" s="25">
        <v>57660</v>
      </c>
      <c r="F21" s="25"/>
      <c r="G21" s="25"/>
      <c r="H21" s="25"/>
      <c r="I21" s="90">
        <f t="shared" si="0"/>
        <v>3.0599842711088867E-2</v>
      </c>
      <c r="J21" s="25">
        <f t="shared" si="1"/>
        <v>1712</v>
      </c>
      <c r="K21" s="25">
        <f t="shared" si="2"/>
        <v>-827</v>
      </c>
      <c r="L21" s="25">
        <f t="shared" si="3"/>
        <v>0</v>
      </c>
    </row>
    <row r="22" spans="1:12">
      <c r="A22" s="86">
        <v>21</v>
      </c>
      <c r="B22" s="85" t="s">
        <v>20</v>
      </c>
      <c r="C22" s="25">
        <v>10216</v>
      </c>
      <c r="D22" s="25">
        <v>10888</v>
      </c>
      <c r="E22" s="25">
        <v>10927</v>
      </c>
      <c r="F22" s="25"/>
      <c r="G22" s="25"/>
      <c r="H22" s="25"/>
      <c r="I22" s="90">
        <f t="shared" si="0"/>
        <v>6.9596711041503528E-2</v>
      </c>
      <c r="J22" s="25">
        <f t="shared" si="1"/>
        <v>711</v>
      </c>
      <c r="K22" s="25">
        <f t="shared" si="2"/>
        <v>39</v>
      </c>
      <c r="L22" s="25">
        <f t="shared" si="3"/>
        <v>0</v>
      </c>
    </row>
    <row r="23" spans="1:12">
      <c r="A23" s="86">
        <v>22</v>
      </c>
      <c r="B23" s="85" t="s">
        <v>21</v>
      </c>
      <c r="C23" s="25">
        <v>155225</v>
      </c>
      <c r="D23" s="25">
        <v>158479</v>
      </c>
      <c r="E23" s="25">
        <v>156683</v>
      </c>
      <c r="F23" s="25"/>
      <c r="G23" s="25"/>
      <c r="H23" s="25"/>
      <c r="I23" s="90">
        <f t="shared" si="0"/>
        <v>9.3928168787244318E-3</v>
      </c>
      <c r="J23" s="25">
        <f t="shared" si="1"/>
        <v>1458</v>
      </c>
      <c r="K23" s="25">
        <f t="shared" si="2"/>
        <v>-1796</v>
      </c>
      <c r="L23" s="25">
        <f t="shared" si="3"/>
        <v>0</v>
      </c>
    </row>
    <row r="24" spans="1:12">
      <c r="A24" s="86">
        <v>23</v>
      </c>
      <c r="B24" s="85" t="s">
        <v>22</v>
      </c>
      <c r="C24" s="25">
        <v>176733</v>
      </c>
      <c r="D24" s="25">
        <v>179730</v>
      </c>
      <c r="E24" s="25">
        <v>178293</v>
      </c>
      <c r="F24" s="25"/>
      <c r="G24" s="25"/>
      <c r="H24" s="25"/>
      <c r="I24" s="90">
        <f t="shared" si="0"/>
        <v>8.8268744377111227E-3</v>
      </c>
      <c r="J24" s="25">
        <f t="shared" si="1"/>
        <v>1560</v>
      </c>
      <c r="K24" s="25">
        <f t="shared" si="2"/>
        <v>-1437</v>
      </c>
      <c r="L24" s="25">
        <f t="shared" si="3"/>
        <v>0</v>
      </c>
    </row>
    <row r="25" spans="1:12">
      <c r="A25" s="86">
        <v>24</v>
      </c>
      <c r="B25" s="85" t="s">
        <v>23</v>
      </c>
      <c r="C25" s="25">
        <v>78815</v>
      </c>
      <c r="D25" s="25">
        <v>87808</v>
      </c>
      <c r="E25" s="25">
        <v>86081</v>
      </c>
      <c r="F25" s="25"/>
      <c r="G25" s="25"/>
      <c r="H25" s="25"/>
      <c r="I25" s="90">
        <f t="shared" si="0"/>
        <v>9.2190572860496103E-2</v>
      </c>
      <c r="J25" s="25">
        <f t="shared" si="1"/>
        <v>7266</v>
      </c>
      <c r="K25" s="25">
        <f t="shared" si="2"/>
        <v>-1727</v>
      </c>
      <c r="L25" s="25">
        <f t="shared" si="3"/>
        <v>0</v>
      </c>
    </row>
    <row r="26" spans="1:12">
      <c r="A26" s="86">
        <v>25</v>
      </c>
      <c r="B26" s="85" t="s">
        <v>24</v>
      </c>
      <c r="C26" s="25">
        <v>306670</v>
      </c>
      <c r="D26" s="25">
        <v>309831</v>
      </c>
      <c r="E26" s="25">
        <v>306232</v>
      </c>
      <c r="F26" s="25"/>
      <c r="G26" s="25"/>
      <c r="H26" s="25"/>
      <c r="I26" s="90">
        <f t="shared" si="0"/>
        <v>-1.4282453451592919E-3</v>
      </c>
      <c r="J26" s="25">
        <f t="shared" si="1"/>
        <v>-438</v>
      </c>
      <c r="K26" s="25">
        <f t="shared" si="2"/>
        <v>-3599</v>
      </c>
      <c r="L26" s="25">
        <f t="shared" si="3"/>
        <v>0</v>
      </c>
    </row>
    <row r="27" spans="1:12">
      <c r="A27" s="86">
        <v>26</v>
      </c>
      <c r="B27" s="85" t="s">
        <v>25</v>
      </c>
      <c r="C27" s="25">
        <v>18615</v>
      </c>
      <c r="D27" s="25">
        <v>20119</v>
      </c>
      <c r="E27" s="25">
        <v>20346</v>
      </c>
      <c r="F27" s="25"/>
      <c r="G27" s="25"/>
      <c r="H27" s="25"/>
      <c r="I27" s="90">
        <f t="shared" si="0"/>
        <v>9.2989524576954072E-2</v>
      </c>
      <c r="J27" s="25">
        <f t="shared" si="1"/>
        <v>1731</v>
      </c>
      <c r="K27" s="25">
        <f t="shared" si="2"/>
        <v>227</v>
      </c>
      <c r="L27" s="25">
        <f t="shared" si="3"/>
        <v>0</v>
      </c>
    </row>
    <row r="28" spans="1:12">
      <c r="A28" s="86">
        <v>27</v>
      </c>
      <c r="B28" s="85" t="s">
        <v>26</v>
      </c>
      <c r="C28" s="25">
        <v>74362</v>
      </c>
      <c r="D28" s="25">
        <v>78558</v>
      </c>
      <c r="E28" s="25">
        <v>77960</v>
      </c>
      <c r="F28" s="25"/>
      <c r="G28" s="25"/>
      <c r="H28" s="25"/>
      <c r="I28" s="90">
        <f t="shared" si="0"/>
        <v>4.8384927785696995E-2</v>
      </c>
      <c r="J28" s="25">
        <f t="shared" si="1"/>
        <v>3598</v>
      </c>
      <c r="K28" s="25">
        <f t="shared" si="2"/>
        <v>-598</v>
      </c>
      <c r="L28" s="25">
        <f t="shared" si="3"/>
        <v>0</v>
      </c>
    </row>
    <row r="29" spans="1:12">
      <c r="A29" s="86">
        <v>28</v>
      </c>
      <c r="B29" s="85" t="s">
        <v>27</v>
      </c>
      <c r="C29" s="25">
        <v>121636</v>
      </c>
      <c r="D29" s="25">
        <v>134343</v>
      </c>
      <c r="E29" s="25">
        <v>134531</v>
      </c>
      <c r="F29" s="25"/>
      <c r="G29" s="25"/>
      <c r="H29" s="25"/>
      <c r="I29" s="90">
        <f t="shared" si="0"/>
        <v>0.10601302246045578</v>
      </c>
      <c r="J29" s="25">
        <f t="shared" si="1"/>
        <v>12895</v>
      </c>
      <c r="K29" s="25">
        <f t="shared" si="2"/>
        <v>188</v>
      </c>
      <c r="L29" s="25">
        <f t="shared" si="3"/>
        <v>0</v>
      </c>
    </row>
    <row r="30" spans="1:12">
      <c r="A30" s="86">
        <v>29</v>
      </c>
      <c r="B30" s="85" t="s">
        <v>28</v>
      </c>
      <c r="C30" s="25">
        <v>65020</v>
      </c>
      <c r="D30" s="25">
        <v>66715</v>
      </c>
      <c r="E30" s="25">
        <v>66265</v>
      </c>
      <c r="F30" s="25"/>
      <c r="G30" s="25"/>
      <c r="H30" s="25"/>
      <c r="I30" s="90">
        <f t="shared" si="0"/>
        <v>1.9147954475545986E-2</v>
      </c>
      <c r="J30" s="25">
        <f t="shared" si="1"/>
        <v>1245</v>
      </c>
      <c r="K30" s="25">
        <f t="shared" si="2"/>
        <v>-450</v>
      </c>
      <c r="L30" s="25">
        <f t="shared" si="3"/>
        <v>0</v>
      </c>
    </row>
    <row r="31" spans="1:12">
      <c r="A31" s="86">
        <v>30</v>
      </c>
      <c r="B31" s="85" t="s">
        <v>29</v>
      </c>
      <c r="C31" s="25">
        <v>17091</v>
      </c>
      <c r="D31" s="25">
        <v>17958</v>
      </c>
      <c r="E31" s="25">
        <v>17694</v>
      </c>
      <c r="F31" s="25"/>
      <c r="G31" s="25"/>
      <c r="H31" s="25"/>
      <c r="I31" s="90">
        <f t="shared" si="0"/>
        <v>3.5281727224855189E-2</v>
      </c>
      <c r="J31" s="25">
        <f t="shared" si="1"/>
        <v>603</v>
      </c>
      <c r="K31" s="25">
        <f t="shared" si="2"/>
        <v>-264</v>
      </c>
      <c r="L31" s="25">
        <f t="shared" si="3"/>
        <v>0</v>
      </c>
    </row>
    <row r="32" spans="1:12">
      <c r="A32" s="86">
        <v>31</v>
      </c>
      <c r="B32" s="85" t="s">
        <v>30</v>
      </c>
      <c r="C32" s="25">
        <v>141778</v>
      </c>
      <c r="D32" s="25">
        <v>140850</v>
      </c>
      <c r="E32" s="25">
        <v>138235</v>
      </c>
      <c r="F32" s="25"/>
      <c r="G32" s="25"/>
      <c r="H32" s="25"/>
      <c r="I32" s="90">
        <f t="shared" si="0"/>
        <v>-2.4989772743302909E-2</v>
      </c>
      <c r="J32" s="25">
        <f t="shared" si="1"/>
        <v>-3543</v>
      </c>
      <c r="K32" s="25">
        <f t="shared" si="2"/>
        <v>-2615</v>
      </c>
      <c r="L32" s="25">
        <f t="shared" si="3"/>
        <v>0</v>
      </c>
    </row>
    <row r="33" spans="1:12">
      <c r="A33" s="86">
        <v>32</v>
      </c>
      <c r="B33" s="85" t="s">
        <v>31</v>
      </c>
      <c r="C33" s="25">
        <v>49391</v>
      </c>
      <c r="D33" s="25">
        <v>51991</v>
      </c>
      <c r="E33" s="25">
        <v>51715</v>
      </c>
      <c r="F33" s="25"/>
      <c r="G33" s="25"/>
      <c r="H33" s="25"/>
      <c r="I33" s="90">
        <f t="shared" si="0"/>
        <v>4.7053106841327366E-2</v>
      </c>
      <c r="J33" s="25">
        <f t="shared" si="1"/>
        <v>2324</v>
      </c>
      <c r="K33" s="25">
        <f t="shared" si="2"/>
        <v>-276</v>
      </c>
      <c r="L33" s="25">
        <f t="shared" si="3"/>
        <v>0</v>
      </c>
    </row>
    <row r="34" spans="1:12">
      <c r="A34" s="86">
        <v>33</v>
      </c>
      <c r="B34" s="85" t="s">
        <v>32</v>
      </c>
      <c r="C34" s="25">
        <v>119633</v>
      </c>
      <c r="D34" s="25">
        <v>116686</v>
      </c>
      <c r="E34" s="25">
        <v>113550</v>
      </c>
      <c r="F34" s="25"/>
      <c r="G34" s="25"/>
      <c r="H34" s="25"/>
      <c r="I34" s="90">
        <f t="shared" si="0"/>
        <v>-5.084717427465666E-2</v>
      </c>
      <c r="J34" s="25">
        <f t="shared" si="1"/>
        <v>-6083</v>
      </c>
      <c r="K34" s="25">
        <f t="shared" si="2"/>
        <v>-3136</v>
      </c>
      <c r="L34" s="25">
        <f t="shared" si="3"/>
        <v>0</v>
      </c>
    </row>
    <row r="35" spans="1:12">
      <c r="A35" s="86">
        <v>35</v>
      </c>
      <c r="B35" s="85" t="s">
        <v>33</v>
      </c>
      <c r="C35" s="25">
        <v>71968</v>
      </c>
      <c r="D35" s="25">
        <v>76583</v>
      </c>
      <c r="E35" s="25">
        <v>76088</v>
      </c>
      <c r="F35" s="25"/>
      <c r="G35" s="25"/>
      <c r="H35" s="25"/>
      <c r="I35" s="90">
        <f t="shared" si="0"/>
        <v>5.7247665629168519E-2</v>
      </c>
      <c r="J35" s="25">
        <f t="shared" si="1"/>
        <v>4120</v>
      </c>
      <c r="K35" s="25">
        <f t="shared" si="2"/>
        <v>-495</v>
      </c>
      <c r="L35" s="25">
        <f t="shared" si="3"/>
        <v>0</v>
      </c>
    </row>
    <row r="36" spans="1:12">
      <c r="A36" s="86">
        <v>36</v>
      </c>
      <c r="B36" s="85" t="s">
        <v>34</v>
      </c>
      <c r="C36" s="25">
        <v>12678</v>
      </c>
      <c r="D36" s="25">
        <v>10669</v>
      </c>
      <c r="E36" s="25">
        <v>10771</v>
      </c>
      <c r="F36" s="25"/>
      <c r="G36" s="25"/>
      <c r="H36" s="25"/>
      <c r="I36" s="90">
        <f t="shared" si="0"/>
        <v>-0.15041804701056949</v>
      </c>
      <c r="J36" s="25">
        <f t="shared" si="1"/>
        <v>-1907</v>
      </c>
      <c r="K36" s="25">
        <f t="shared" si="2"/>
        <v>102</v>
      </c>
      <c r="L36" s="25">
        <f t="shared" si="3"/>
        <v>0</v>
      </c>
    </row>
    <row r="37" spans="1:12">
      <c r="A37" s="86">
        <v>37</v>
      </c>
      <c r="B37" s="85" t="s">
        <v>35</v>
      </c>
      <c r="C37" s="25">
        <v>8079</v>
      </c>
      <c r="D37" s="25">
        <v>7132</v>
      </c>
      <c r="E37" s="25">
        <v>7098</v>
      </c>
      <c r="F37" s="25"/>
      <c r="G37" s="25"/>
      <c r="H37" s="25"/>
      <c r="I37" s="90">
        <f t="shared" si="0"/>
        <v>-0.12142591904938731</v>
      </c>
      <c r="J37" s="25">
        <f t="shared" si="1"/>
        <v>-981</v>
      </c>
      <c r="K37" s="25">
        <f t="shared" si="2"/>
        <v>-34</v>
      </c>
      <c r="L37" s="25">
        <f t="shared" si="3"/>
        <v>0</v>
      </c>
    </row>
    <row r="38" spans="1:12">
      <c r="A38" s="86">
        <v>38</v>
      </c>
      <c r="B38" s="85" t="s">
        <v>36</v>
      </c>
      <c r="C38" s="25">
        <v>55525</v>
      </c>
      <c r="D38" s="25">
        <v>50207</v>
      </c>
      <c r="E38" s="25">
        <v>51103</v>
      </c>
      <c r="F38" s="25"/>
      <c r="G38" s="25"/>
      <c r="H38" s="25"/>
      <c r="I38" s="90">
        <f t="shared" si="0"/>
        <v>-7.9639801891040071E-2</v>
      </c>
      <c r="J38" s="25">
        <f t="shared" si="1"/>
        <v>-4422</v>
      </c>
      <c r="K38" s="25">
        <f t="shared" si="2"/>
        <v>896</v>
      </c>
      <c r="L38" s="25">
        <f t="shared" si="3"/>
        <v>0</v>
      </c>
    </row>
    <row r="39" spans="1:12">
      <c r="A39" s="86">
        <v>39</v>
      </c>
      <c r="B39" s="85" t="s">
        <v>37</v>
      </c>
      <c r="C39" s="25">
        <v>1464</v>
      </c>
      <c r="D39" s="25">
        <v>1253</v>
      </c>
      <c r="E39" s="25">
        <v>1209</v>
      </c>
      <c r="F39" s="25"/>
      <c r="G39" s="25"/>
      <c r="H39" s="25"/>
      <c r="I39" s="90">
        <f t="shared" si="0"/>
        <v>-0.17418032786885246</v>
      </c>
      <c r="J39" s="25">
        <f t="shared" si="1"/>
        <v>-255</v>
      </c>
      <c r="K39" s="25">
        <f t="shared" si="2"/>
        <v>-44</v>
      </c>
      <c r="L39" s="25">
        <f t="shared" si="3"/>
        <v>0</v>
      </c>
    </row>
    <row r="40" spans="1:12">
      <c r="A40" s="86">
        <v>41</v>
      </c>
      <c r="B40" s="85" t="s">
        <v>38</v>
      </c>
      <c r="C40" s="25">
        <v>1024481</v>
      </c>
      <c r="D40" s="25">
        <v>1101116</v>
      </c>
      <c r="E40" s="25">
        <v>1017166</v>
      </c>
      <c r="F40" s="25"/>
      <c r="G40" s="25"/>
      <c r="H40" s="25"/>
      <c r="I40" s="90">
        <f t="shared" si="0"/>
        <v>-7.1402007455482336E-3</v>
      </c>
      <c r="J40" s="25">
        <f t="shared" si="1"/>
        <v>-7315</v>
      </c>
      <c r="K40" s="25">
        <f t="shared" si="2"/>
        <v>-83950</v>
      </c>
      <c r="L40" s="25">
        <f t="shared" si="3"/>
        <v>0</v>
      </c>
    </row>
    <row r="41" spans="1:12">
      <c r="A41" s="86">
        <v>42</v>
      </c>
      <c r="B41" s="85" t="s">
        <v>39</v>
      </c>
      <c r="C41" s="25">
        <v>269989</v>
      </c>
      <c r="D41" s="25">
        <v>270983</v>
      </c>
      <c r="E41" s="25">
        <v>270254</v>
      </c>
      <c r="F41" s="25"/>
      <c r="G41" s="25"/>
      <c r="H41" s="25"/>
      <c r="I41" s="90">
        <f t="shared" si="0"/>
        <v>9.8152146939319744E-4</v>
      </c>
      <c r="J41" s="25">
        <f t="shared" si="1"/>
        <v>265</v>
      </c>
      <c r="K41" s="25">
        <f t="shared" si="2"/>
        <v>-729</v>
      </c>
      <c r="L41" s="25">
        <f t="shared" si="3"/>
        <v>0</v>
      </c>
    </row>
    <row r="42" spans="1:12">
      <c r="A42" s="86">
        <v>43</v>
      </c>
      <c r="B42" s="85" t="s">
        <v>40</v>
      </c>
      <c r="C42" s="25">
        <v>301166</v>
      </c>
      <c r="D42" s="25">
        <v>305268</v>
      </c>
      <c r="E42" s="25">
        <v>296862</v>
      </c>
      <c r="F42" s="25"/>
      <c r="G42" s="25"/>
      <c r="H42" s="25"/>
      <c r="I42" s="90">
        <f t="shared" si="0"/>
        <v>-1.4291121839782711E-2</v>
      </c>
      <c r="J42" s="25">
        <f t="shared" si="1"/>
        <v>-4304</v>
      </c>
      <c r="K42" s="25">
        <f t="shared" si="2"/>
        <v>-8406</v>
      </c>
      <c r="L42" s="25">
        <f t="shared" si="3"/>
        <v>0</v>
      </c>
    </row>
    <row r="43" spans="1:12">
      <c r="A43" s="86">
        <v>45</v>
      </c>
      <c r="B43" s="85" t="s">
        <v>41</v>
      </c>
      <c r="C43" s="25">
        <v>200712</v>
      </c>
      <c r="D43" s="25">
        <v>211710</v>
      </c>
      <c r="E43" s="25">
        <v>209901</v>
      </c>
      <c r="F43" s="25"/>
      <c r="G43" s="25"/>
      <c r="H43" s="25"/>
      <c r="I43" s="90">
        <f t="shared" si="0"/>
        <v>4.5782016022958269E-2</v>
      </c>
      <c r="J43" s="25">
        <f t="shared" si="1"/>
        <v>9189</v>
      </c>
      <c r="K43" s="25">
        <f t="shared" si="2"/>
        <v>-1809</v>
      </c>
      <c r="L43" s="25">
        <f t="shared" si="3"/>
        <v>0</v>
      </c>
    </row>
    <row r="44" spans="1:12">
      <c r="A44" s="86">
        <v>46</v>
      </c>
      <c r="B44" s="85" t="s">
        <v>42</v>
      </c>
      <c r="C44" s="25">
        <v>674622</v>
      </c>
      <c r="D44" s="25">
        <v>704292</v>
      </c>
      <c r="E44" s="25">
        <v>698124</v>
      </c>
      <c r="F44" s="25"/>
      <c r="G44" s="25"/>
      <c r="H44" s="25"/>
      <c r="I44" s="90">
        <f t="shared" si="0"/>
        <v>3.4837286658306432E-2</v>
      </c>
      <c r="J44" s="25">
        <f t="shared" si="1"/>
        <v>23502</v>
      </c>
      <c r="K44" s="25">
        <f t="shared" si="2"/>
        <v>-6168</v>
      </c>
      <c r="L44" s="25">
        <f t="shared" si="3"/>
        <v>0</v>
      </c>
    </row>
    <row r="45" spans="1:12">
      <c r="A45" s="86">
        <v>47</v>
      </c>
      <c r="B45" s="85" t="s">
        <v>43</v>
      </c>
      <c r="C45" s="25">
        <v>1268219</v>
      </c>
      <c r="D45" s="25">
        <v>1296808</v>
      </c>
      <c r="E45" s="25">
        <v>1304489</v>
      </c>
      <c r="F45" s="25"/>
      <c r="G45" s="25"/>
      <c r="H45" s="25"/>
      <c r="I45" s="90">
        <f t="shared" si="0"/>
        <v>2.8599161501286451E-2</v>
      </c>
      <c r="J45" s="25">
        <f t="shared" si="1"/>
        <v>36270</v>
      </c>
      <c r="K45" s="25">
        <f t="shared" si="2"/>
        <v>7681</v>
      </c>
      <c r="L45" s="25">
        <f t="shared" si="3"/>
        <v>0</v>
      </c>
    </row>
    <row r="46" spans="1:12">
      <c r="A46" s="86">
        <v>49</v>
      </c>
      <c r="B46" s="85" t="s">
        <v>44</v>
      </c>
      <c r="C46" s="25">
        <v>487367</v>
      </c>
      <c r="D46" s="25">
        <v>494401</v>
      </c>
      <c r="E46" s="25">
        <v>486544</v>
      </c>
      <c r="F46" s="25"/>
      <c r="G46" s="25"/>
      <c r="H46" s="25"/>
      <c r="I46" s="90">
        <f t="shared" si="0"/>
        <v>-1.6886658308830921E-3</v>
      </c>
      <c r="J46" s="25">
        <f t="shared" si="1"/>
        <v>-823</v>
      </c>
      <c r="K46" s="25">
        <f t="shared" si="2"/>
        <v>-7857</v>
      </c>
      <c r="L46" s="25">
        <f t="shared" si="3"/>
        <v>0</v>
      </c>
    </row>
    <row r="47" spans="1:12">
      <c r="A47" s="86">
        <v>50</v>
      </c>
      <c r="B47" s="85" t="s">
        <v>45</v>
      </c>
      <c r="C47" s="25">
        <v>15701</v>
      </c>
      <c r="D47" s="25">
        <v>15429</v>
      </c>
      <c r="E47" s="25">
        <v>16172</v>
      </c>
      <c r="F47" s="25"/>
      <c r="G47" s="25"/>
      <c r="H47" s="25"/>
      <c r="I47" s="90">
        <f t="shared" si="0"/>
        <v>2.9998089293675562E-2</v>
      </c>
      <c r="J47" s="25">
        <f t="shared" si="1"/>
        <v>471</v>
      </c>
      <c r="K47" s="25">
        <f t="shared" si="2"/>
        <v>743</v>
      </c>
      <c r="L47" s="25">
        <f t="shared" si="3"/>
        <v>0</v>
      </c>
    </row>
    <row r="48" spans="1:12">
      <c r="A48" s="86">
        <v>51</v>
      </c>
      <c r="B48" s="85" t="s">
        <v>46</v>
      </c>
      <c r="C48" s="25">
        <v>4642</v>
      </c>
      <c r="D48" s="25">
        <v>4934</v>
      </c>
      <c r="E48" s="25">
        <v>5067</v>
      </c>
      <c r="F48" s="25"/>
      <c r="G48" s="25"/>
      <c r="H48" s="25"/>
      <c r="I48" s="90">
        <f t="shared" si="0"/>
        <v>9.1555364067212403E-2</v>
      </c>
      <c r="J48" s="25">
        <f t="shared" si="1"/>
        <v>425</v>
      </c>
      <c r="K48" s="25">
        <f t="shared" si="2"/>
        <v>133</v>
      </c>
      <c r="L48" s="25">
        <f t="shared" si="3"/>
        <v>0</v>
      </c>
    </row>
    <row r="49" spans="1:12">
      <c r="A49" s="86">
        <v>52</v>
      </c>
      <c r="B49" s="85" t="s">
        <v>47</v>
      </c>
      <c r="C49" s="25">
        <v>187147</v>
      </c>
      <c r="D49" s="25">
        <v>190944</v>
      </c>
      <c r="E49" s="25">
        <v>191517</v>
      </c>
      <c r="F49" s="25"/>
      <c r="G49" s="25"/>
      <c r="H49" s="25"/>
      <c r="I49" s="90">
        <f t="shared" si="0"/>
        <v>2.3350628115866138E-2</v>
      </c>
      <c r="J49" s="25">
        <f t="shared" si="1"/>
        <v>4370</v>
      </c>
      <c r="K49" s="25">
        <f t="shared" si="2"/>
        <v>573</v>
      </c>
      <c r="L49" s="25">
        <f t="shared" si="3"/>
        <v>0</v>
      </c>
    </row>
    <row r="50" spans="1:12">
      <c r="A50" s="86">
        <v>53</v>
      </c>
      <c r="B50" s="85" t="s">
        <v>48</v>
      </c>
      <c r="C50" s="25">
        <v>25173</v>
      </c>
      <c r="D50" s="25">
        <v>26765</v>
      </c>
      <c r="E50" s="25">
        <v>26999</v>
      </c>
      <c r="F50" s="25"/>
      <c r="G50" s="25"/>
      <c r="H50" s="25"/>
      <c r="I50" s="90">
        <f t="shared" si="0"/>
        <v>7.2538036785444723E-2</v>
      </c>
      <c r="J50" s="25">
        <f t="shared" si="1"/>
        <v>1826</v>
      </c>
      <c r="K50" s="25">
        <f t="shared" si="2"/>
        <v>234</v>
      </c>
      <c r="L50" s="25">
        <f t="shared" si="3"/>
        <v>0</v>
      </c>
    </row>
    <row r="51" spans="1:12">
      <c r="A51" s="86">
        <v>55</v>
      </c>
      <c r="B51" s="85" t="s">
        <v>49</v>
      </c>
      <c r="C51" s="25">
        <v>233093</v>
      </c>
      <c r="D51" s="25">
        <v>237748</v>
      </c>
      <c r="E51" s="25">
        <v>245932</v>
      </c>
      <c r="F51" s="25"/>
      <c r="G51" s="25"/>
      <c r="H51" s="25"/>
      <c r="I51" s="90">
        <f t="shared" si="0"/>
        <v>5.5081019164024657E-2</v>
      </c>
      <c r="J51" s="25">
        <f t="shared" si="1"/>
        <v>12839</v>
      </c>
      <c r="K51" s="25">
        <f t="shared" si="2"/>
        <v>8184</v>
      </c>
      <c r="L51" s="25">
        <f t="shared" si="3"/>
        <v>0</v>
      </c>
    </row>
    <row r="52" spans="1:12">
      <c r="A52" s="86">
        <v>56</v>
      </c>
      <c r="B52" s="85" t="s">
        <v>50</v>
      </c>
      <c r="C52" s="25">
        <v>612323</v>
      </c>
      <c r="D52" s="25">
        <v>643047</v>
      </c>
      <c r="E52" s="25">
        <v>639511</v>
      </c>
      <c r="F52" s="25"/>
      <c r="G52" s="25"/>
      <c r="H52" s="25"/>
      <c r="I52" s="90">
        <f t="shared" si="0"/>
        <v>4.4401402527750877E-2</v>
      </c>
      <c r="J52" s="25">
        <f t="shared" si="1"/>
        <v>27188</v>
      </c>
      <c r="K52" s="25">
        <f t="shared" si="2"/>
        <v>-3536</v>
      </c>
      <c r="L52" s="25">
        <f t="shared" si="3"/>
        <v>0</v>
      </c>
    </row>
    <row r="53" spans="1:12">
      <c r="A53" s="86">
        <v>58</v>
      </c>
      <c r="B53" s="85" t="s">
        <v>51</v>
      </c>
      <c r="C53" s="25">
        <v>17794</v>
      </c>
      <c r="D53" s="25">
        <v>22099</v>
      </c>
      <c r="E53" s="25">
        <v>21834</v>
      </c>
      <c r="F53" s="25"/>
      <c r="G53" s="25"/>
      <c r="H53" s="25"/>
      <c r="I53" s="90">
        <f t="shared" si="0"/>
        <v>0.22704282342362594</v>
      </c>
      <c r="J53" s="25">
        <f t="shared" si="1"/>
        <v>4040</v>
      </c>
      <c r="K53" s="25">
        <f t="shared" si="2"/>
        <v>-265</v>
      </c>
      <c r="L53" s="25">
        <f t="shared" si="3"/>
        <v>0</v>
      </c>
    </row>
    <row r="54" spans="1:12">
      <c r="A54" s="86">
        <v>59</v>
      </c>
      <c r="B54" s="85" t="s">
        <v>52</v>
      </c>
      <c r="C54" s="25">
        <v>15562</v>
      </c>
      <c r="D54" s="25">
        <v>15009</v>
      </c>
      <c r="E54" s="25">
        <v>14423</v>
      </c>
      <c r="F54" s="25"/>
      <c r="G54" s="25"/>
      <c r="H54" s="25"/>
      <c r="I54" s="90">
        <f t="shared" si="0"/>
        <v>-7.3191106541575637E-2</v>
      </c>
      <c r="J54" s="25">
        <f t="shared" si="1"/>
        <v>-1139</v>
      </c>
      <c r="K54" s="25">
        <f t="shared" si="2"/>
        <v>-586</v>
      </c>
      <c r="L54" s="25">
        <f t="shared" si="3"/>
        <v>0</v>
      </c>
    </row>
    <row r="55" spans="1:12">
      <c r="A55" s="86">
        <v>60</v>
      </c>
      <c r="B55" s="85" t="s">
        <v>53</v>
      </c>
      <c r="C55" s="25">
        <v>7504</v>
      </c>
      <c r="D55" s="25">
        <v>9416</v>
      </c>
      <c r="E55" s="25">
        <v>8968</v>
      </c>
      <c r="F55" s="25"/>
      <c r="G55" s="25"/>
      <c r="H55" s="25"/>
      <c r="I55" s="90">
        <f t="shared" si="0"/>
        <v>0.19509594882729211</v>
      </c>
      <c r="J55" s="25">
        <f t="shared" si="1"/>
        <v>1464</v>
      </c>
      <c r="K55" s="25">
        <f t="shared" si="2"/>
        <v>-448</v>
      </c>
      <c r="L55" s="25">
        <f t="shared" si="3"/>
        <v>0</v>
      </c>
    </row>
    <row r="56" spans="1:12">
      <c r="A56" s="86">
        <v>61</v>
      </c>
      <c r="B56" s="85" t="s">
        <v>54</v>
      </c>
      <c r="C56" s="25">
        <v>18414</v>
      </c>
      <c r="D56" s="25">
        <v>18499</v>
      </c>
      <c r="E56" s="25">
        <v>18264</v>
      </c>
      <c r="F56" s="25"/>
      <c r="G56" s="25"/>
      <c r="H56" s="25"/>
      <c r="I56" s="90">
        <f t="shared" si="0"/>
        <v>-8.1459758879113726E-3</v>
      </c>
      <c r="J56" s="25">
        <f t="shared" si="1"/>
        <v>-150</v>
      </c>
      <c r="K56" s="25">
        <f t="shared" si="2"/>
        <v>-235</v>
      </c>
      <c r="L56" s="25">
        <f t="shared" si="3"/>
        <v>0</v>
      </c>
    </row>
    <row r="57" spans="1:12">
      <c r="A57" s="86">
        <v>62</v>
      </c>
      <c r="B57" s="85" t="s">
        <v>55</v>
      </c>
      <c r="C57" s="25">
        <v>60370</v>
      </c>
      <c r="D57" s="25">
        <v>67871</v>
      </c>
      <c r="E57" s="25">
        <v>68748</v>
      </c>
      <c r="F57" s="25"/>
      <c r="G57" s="25"/>
      <c r="H57" s="25"/>
      <c r="I57" s="90">
        <f t="shared" si="0"/>
        <v>0.13877753851250621</v>
      </c>
      <c r="J57" s="25">
        <f t="shared" si="1"/>
        <v>8378</v>
      </c>
      <c r="K57" s="25">
        <f t="shared" si="2"/>
        <v>877</v>
      </c>
      <c r="L57" s="25">
        <f t="shared" si="3"/>
        <v>0</v>
      </c>
    </row>
    <row r="58" spans="1:12">
      <c r="A58" s="86">
        <v>63</v>
      </c>
      <c r="B58" s="85" t="s">
        <v>56</v>
      </c>
      <c r="C58" s="25">
        <v>25027</v>
      </c>
      <c r="D58" s="25">
        <v>30563</v>
      </c>
      <c r="E58" s="25">
        <v>31271</v>
      </c>
      <c r="F58" s="25"/>
      <c r="G58" s="25"/>
      <c r="H58" s="25"/>
      <c r="I58" s="90">
        <f t="shared" si="0"/>
        <v>0.24949055020577776</v>
      </c>
      <c r="J58" s="25">
        <f t="shared" si="1"/>
        <v>6244</v>
      </c>
      <c r="K58" s="25">
        <f t="shared" si="2"/>
        <v>708</v>
      </c>
      <c r="L58" s="25">
        <f t="shared" si="3"/>
        <v>0</v>
      </c>
    </row>
    <row r="59" spans="1:12">
      <c r="A59" s="86">
        <v>64</v>
      </c>
      <c r="B59" s="85" t="s">
        <v>57</v>
      </c>
      <c r="C59" s="25">
        <v>61136</v>
      </c>
      <c r="D59" s="25">
        <v>61564</v>
      </c>
      <c r="E59" s="25">
        <v>61612</v>
      </c>
      <c r="F59" s="25"/>
      <c r="G59" s="25"/>
      <c r="H59" s="25"/>
      <c r="I59" s="90">
        <f t="shared" si="0"/>
        <v>7.7859199162522898E-3</v>
      </c>
      <c r="J59" s="25">
        <f t="shared" si="1"/>
        <v>476</v>
      </c>
      <c r="K59" s="25">
        <f t="shared" si="2"/>
        <v>48</v>
      </c>
      <c r="L59" s="25">
        <f t="shared" si="3"/>
        <v>0</v>
      </c>
    </row>
    <row r="60" spans="1:12">
      <c r="A60" s="86">
        <v>65</v>
      </c>
      <c r="B60" s="85" t="s">
        <v>58</v>
      </c>
      <c r="C60" s="25">
        <v>19971</v>
      </c>
      <c r="D60" s="25">
        <v>19158</v>
      </c>
      <c r="E60" s="25">
        <v>19105</v>
      </c>
      <c r="F60" s="25"/>
      <c r="G60" s="25"/>
      <c r="H60" s="25"/>
      <c r="I60" s="90">
        <f t="shared" si="0"/>
        <v>-4.3362876170447151E-2</v>
      </c>
      <c r="J60" s="25">
        <f t="shared" si="1"/>
        <v>-866</v>
      </c>
      <c r="K60" s="25">
        <f t="shared" si="2"/>
        <v>-53</v>
      </c>
      <c r="L60" s="25">
        <f t="shared" si="3"/>
        <v>0</v>
      </c>
    </row>
    <row r="61" spans="1:12">
      <c r="A61" s="86">
        <v>66</v>
      </c>
      <c r="B61" s="85" t="s">
        <v>59</v>
      </c>
      <c r="C61" s="25">
        <v>45483</v>
      </c>
      <c r="D61" s="25">
        <v>45201</v>
      </c>
      <c r="E61" s="25">
        <v>45151</v>
      </c>
      <c r="F61" s="25"/>
      <c r="G61" s="25"/>
      <c r="H61" s="25"/>
      <c r="I61" s="90">
        <f t="shared" si="0"/>
        <v>-7.2994305564716491E-3</v>
      </c>
      <c r="J61" s="25">
        <f t="shared" si="1"/>
        <v>-332</v>
      </c>
      <c r="K61" s="25">
        <f t="shared" si="2"/>
        <v>-50</v>
      </c>
      <c r="L61" s="25">
        <f t="shared" si="3"/>
        <v>0</v>
      </c>
    </row>
    <row r="62" spans="1:12">
      <c r="A62" s="86">
        <v>68</v>
      </c>
      <c r="B62" s="85" t="s">
        <v>60</v>
      </c>
      <c r="C62" s="25">
        <v>118275</v>
      </c>
      <c r="D62" s="25">
        <v>126576</v>
      </c>
      <c r="E62" s="25">
        <v>125852</v>
      </c>
      <c r="F62" s="25"/>
      <c r="G62" s="25"/>
      <c r="H62" s="25"/>
      <c r="I62" s="90">
        <f t="shared" si="0"/>
        <v>6.4062566053688444E-2</v>
      </c>
      <c r="J62" s="25">
        <f t="shared" si="1"/>
        <v>7577</v>
      </c>
      <c r="K62" s="25">
        <f t="shared" si="2"/>
        <v>-724</v>
      </c>
      <c r="L62" s="25">
        <f t="shared" si="3"/>
        <v>0</v>
      </c>
    </row>
    <row r="63" spans="1:12">
      <c r="A63" s="86">
        <v>69</v>
      </c>
      <c r="B63" s="85" t="s">
        <v>61</v>
      </c>
      <c r="C63" s="25">
        <v>141531</v>
      </c>
      <c r="D63" s="25">
        <v>142437</v>
      </c>
      <c r="E63" s="25">
        <v>141870</v>
      </c>
      <c r="F63" s="25"/>
      <c r="G63" s="25"/>
      <c r="H63" s="25"/>
      <c r="I63" s="90">
        <f t="shared" si="0"/>
        <v>2.3952349661911527E-3</v>
      </c>
      <c r="J63" s="25">
        <f t="shared" si="1"/>
        <v>339</v>
      </c>
      <c r="K63" s="25">
        <f t="shared" si="2"/>
        <v>-567</v>
      </c>
      <c r="L63" s="25">
        <f t="shared" si="3"/>
        <v>0</v>
      </c>
    </row>
    <row r="64" spans="1:12">
      <c r="A64" s="86">
        <v>70</v>
      </c>
      <c r="B64" s="85" t="s">
        <v>62</v>
      </c>
      <c r="C64" s="25">
        <v>169842</v>
      </c>
      <c r="D64" s="25">
        <v>168594</v>
      </c>
      <c r="E64" s="25">
        <v>168190</v>
      </c>
      <c r="F64" s="25"/>
      <c r="G64" s="25"/>
      <c r="H64" s="25"/>
      <c r="I64" s="90">
        <f t="shared" si="0"/>
        <v>-9.7266871562982065E-3</v>
      </c>
      <c r="J64" s="25">
        <f t="shared" si="1"/>
        <v>-1652</v>
      </c>
      <c r="K64" s="25">
        <f t="shared" si="2"/>
        <v>-404</v>
      </c>
      <c r="L64" s="25">
        <f t="shared" si="3"/>
        <v>0</v>
      </c>
    </row>
    <row r="65" spans="1:12">
      <c r="A65" s="86">
        <v>71</v>
      </c>
      <c r="B65" s="85" t="s">
        <v>63</v>
      </c>
      <c r="C65" s="25">
        <v>143850</v>
      </c>
      <c r="D65" s="25">
        <v>147377</v>
      </c>
      <c r="E65" s="25">
        <v>145736</v>
      </c>
      <c r="F65" s="25"/>
      <c r="G65" s="25"/>
      <c r="H65" s="25"/>
      <c r="I65" s="90">
        <f t="shared" si="0"/>
        <v>1.311087938825165E-2</v>
      </c>
      <c r="J65" s="25">
        <f t="shared" si="1"/>
        <v>1886</v>
      </c>
      <c r="K65" s="25">
        <f t="shared" si="2"/>
        <v>-1641</v>
      </c>
      <c r="L65" s="25">
        <f t="shared" si="3"/>
        <v>0</v>
      </c>
    </row>
    <row r="66" spans="1:12">
      <c r="A66" s="86">
        <v>72</v>
      </c>
      <c r="B66" s="85" t="s">
        <v>64</v>
      </c>
      <c r="C66" s="25">
        <v>7360</v>
      </c>
      <c r="D66" s="25">
        <v>7773</v>
      </c>
      <c r="E66" s="25">
        <v>7761</v>
      </c>
      <c r="F66" s="25"/>
      <c r="G66" s="25"/>
      <c r="H66" s="25"/>
      <c r="I66" s="90">
        <f t="shared" si="0"/>
        <v>5.4483695652173911E-2</v>
      </c>
      <c r="J66" s="25">
        <f t="shared" si="1"/>
        <v>401</v>
      </c>
      <c r="K66" s="25">
        <f t="shared" si="2"/>
        <v>-12</v>
      </c>
      <c r="L66" s="25">
        <f t="shared" si="3"/>
        <v>0</v>
      </c>
    </row>
    <row r="67" spans="1:12">
      <c r="A67" s="86">
        <v>73</v>
      </c>
      <c r="B67" s="85" t="s">
        <v>65</v>
      </c>
      <c r="C67" s="25">
        <v>47000</v>
      </c>
      <c r="D67" s="25">
        <v>46515</v>
      </c>
      <c r="E67" s="25">
        <v>45787</v>
      </c>
      <c r="F67" s="25"/>
      <c r="G67" s="25"/>
      <c r="H67" s="25"/>
      <c r="I67" s="90">
        <f t="shared" si="0"/>
        <v>-2.5808510638297873E-2</v>
      </c>
      <c r="J67" s="25">
        <f t="shared" si="1"/>
        <v>-1213</v>
      </c>
      <c r="K67" s="25">
        <f t="shared" si="2"/>
        <v>-728</v>
      </c>
      <c r="L67" s="25">
        <f t="shared" si="3"/>
        <v>0</v>
      </c>
    </row>
    <row r="68" spans="1:12">
      <c r="A68" s="86">
        <v>74</v>
      </c>
      <c r="B68" s="85" t="s">
        <v>66</v>
      </c>
      <c r="C68" s="25">
        <v>34674</v>
      </c>
      <c r="D68" s="25">
        <v>39793</v>
      </c>
      <c r="E68" s="25">
        <v>38695</v>
      </c>
      <c r="F68" s="25"/>
      <c r="G68" s="25"/>
      <c r="H68" s="25"/>
      <c r="I68" s="90">
        <f t="shared" ref="I68:I92" si="4">(E68-C68)/C68</f>
        <v>0.11596585337717022</v>
      </c>
      <c r="J68" s="25">
        <f t="shared" ref="J68:J92" si="5">E68-C68</f>
        <v>4021</v>
      </c>
      <c r="K68" s="25">
        <f t="shared" ref="K68:K92" si="6">E68-D68</f>
        <v>-1098</v>
      </c>
      <c r="L68" s="25">
        <f t="shared" ref="L68:L92" si="7">H68-G68</f>
        <v>0</v>
      </c>
    </row>
    <row r="69" spans="1:12">
      <c r="A69" s="86">
        <v>75</v>
      </c>
      <c r="B69" s="85" t="s">
        <v>67</v>
      </c>
      <c r="C69" s="25">
        <v>6824</v>
      </c>
      <c r="D69" s="25">
        <v>7591</v>
      </c>
      <c r="E69" s="25">
        <v>7733</v>
      </c>
      <c r="F69" s="25"/>
      <c r="G69" s="25"/>
      <c r="H69" s="25"/>
      <c r="I69" s="90">
        <f t="shared" si="4"/>
        <v>0.1332063305978898</v>
      </c>
      <c r="J69" s="25">
        <f t="shared" si="5"/>
        <v>909</v>
      </c>
      <c r="K69" s="25">
        <f t="shared" si="6"/>
        <v>142</v>
      </c>
      <c r="L69" s="25">
        <f t="shared" si="7"/>
        <v>0</v>
      </c>
    </row>
    <row r="70" spans="1:12">
      <c r="A70" s="86">
        <v>77</v>
      </c>
      <c r="B70" s="85" t="s">
        <v>68</v>
      </c>
      <c r="C70" s="25">
        <v>26354</v>
      </c>
      <c r="D70" s="25">
        <v>26471</v>
      </c>
      <c r="E70" s="25">
        <v>26348</v>
      </c>
      <c r="F70" s="25"/>
      <c r="G70" s="25"/>
      <c r="H70" s="25"/>
      <c r="I70" s="90">
        <f t="shared" si="4"/>
        <v>-2.2766942399635729E-4</v>
      </c>
      <c r="J70" s="25">
        <f t="shared" si="5"/>
        <v>-6</v>
      </c>
      <c r="K70" s="25">
        <f t="shared" si="6"/>
        <v>-123</v>
      </c>
      <c r="L70" s="25">
        <f t="shared" si="7"/>
        <v>0</v>
      </c>
    </row>
    <row r="71" spans="1:12">
      <c r="A71" s="86">
        <v>78</v>
      </c>
      <c r="B71" s="85" t="s">
        <v>69</v>
      </c>
      <c r="C71" s="25">
        <v>39942</v>
      </c>
      <c r="D71" s="25">
        <v>39306</v>
      </c>
      <c r="E71" s="25">
        <v>38285</v>
      </c>
      <c r="F71" s="25"/>
      <c r="G71" s="25"/>
      <c r="H71" s="25"/>
      <c r="I71" s="90">
        <f t="shared" si="4"/>
        <v>-4.1485153472535174E-2</v>
      </c>
      <c r="J71" s="25">
        <f t="shared" si="5"/>
        <v>-1657</v>
      </c>
      <c r="K71" s="25">
        <f t="shared" si="6"/>
        <v>-1021</v>
      </c>
      <c r="L71" s="25">
        <f t="shared" si="7"/>
        <v>0</v>
      </c>
    </row>
    <row r="72" spans="1:12">
      <c r="A72" s="86">
        <v>79</v>
      </c>
      <c r="B72" s="85" t="s">
        <v>70</v>
      </c>
      <c r="C72" s="25">
        <v>44072</v>
      </c>
      <c r="D72" s="25">
        <v>45253</v>
      </c>
      <c r="E72" s="25">
        <v>45834</v>
      </c>
      <c r="F72" s="25"/>
      <c r="G72" s="25"/>
      <c r="H72" s="25"/>
      <c r="I72" s="90">
        <f t="shared" si="4"/>
        <v>3.9980032673806495E-2</v>
      </c>
      <c r="J72" s="25">
        <f t="shared" si="5"/>
        <v>1762</v>
      </c>
      <c r="K72" s="25">
        <f t="shared" si="6"/>
        <v>581</v>
      </c>
      <c r="L72" s="25">
        <f t="shared" si="7"/>
        <v>0</v>
      </c>
    </row>
    <row r="73" spans="1:12">
      <c r="A73" s="86">
        <v>80</v>
      </c>
      <c r="B73" s="85" t="s">
        <v>71</v>
      </c>
      <c r="C73" s="25">
        <v>221498</v>
      </c>
      <c r="D73" s="25">
        <v>241951</v>
      </c>
      <c r="E73" s="25">
        <v>237003</v>
      </c>
      <c r="F73" s="25"/>
      <c r="G73" s="25"/>
      <c r="H73" s="25"/>
      <c r="I73" s="90">
        <f t="shared" si="4"/>
        <v>7.0000632059883161E-2</v>
      </c>
      <c r="J73" s="25">
        <f t="shared" si="5"/>
        <v>15505</v>
      </c>
      <c r="K73" s="25">
        <f t="shared" si="6"/>
        <v>-4948</v>
      </c>
      <c r="L73" s="25">
        <f t="shared" si="7"/>
        <v>0</v>
      </c>
    </row>
    <row r="74" spans="1:12">
      <c r="A74" s="86">
        <v>81</v>
      </c>
      <c r="B74" s="85" t="s">
        <v>72</v>
      </c>
      <c r="C74" s="25">
        <v>517131</v>
      </c>
      <c r="D74" s="25">
        <v>475839</v>
      </c>
      <c r="E74" s="25">
        <v>491458</v>
      </c>
      <c r="F74" s="25"/>
      <c r="G74" s="25"/>
      <c r="H74" s="25"/>
      <c r="I74" s="90">
        <f t="shared" si="4"/>
        <v>-4.9645060922667565E-2</v>
      </c>
      <c r="J74" s="25">
        <f t="shared" si="5"/>
        <v>-25673</v>
      </c>
      <c r="K74" s="25">
        <f t="shared" si="6"/>
        <v>15619</v>
      </c>
      <c r="L74" s="25">
        <f t="shared" si="7"/>
        <v>0</v>
      </c>
    </row>
    <row r="75" spans="1:12">
      <c r="A75" s="86">
        <v>82</v>
      </c>
      <c r="B75" s="85" t="s">
        <v>73</v>
      </c>
      <c r="C75" s="25">
        <v>312372</v>
      </c>
      <c r="D75" s="25">
        <v>336143</v>
      </c>
      <c r="E75" s="25">
        <v>333764</v>
      </c>
      <c r="F75" s="25"/>
      <c r="G75" s="25"/>
      <c r="H75" s="25"/>
      <c r="I75" s="90">
        <f t="shared" si="4"/>
        <v>6.8482450411688628E-2</v>
      </c>
      <c r="J75" s="25">
        <f t="shared" si="5"/>
        <v>21392</v>
      </c>
      <c r="K75" s="25">
        <f t="shared" si="6"/>
        <v>-2379</v>
      </c>
      <c r="L75" s="25">
        <f t="shared" si="7"/>
        <v>0</v>
      </c>
    </row>
    <row r="76" spans="1:12">
      <c r="A76" s="86">
        <v>84</v>
      </c>
      <c r="B76" s="85" t="s">
        <v>74</v>
      </c>
      <c r="C76" s="25">
        <v>61002</v>
      </c>
      <c r="D76" s="25">
        <v>97018</v>
      </c>
      <c r="E76" s="25">
        <v>98387</v>
      </c>
      <c r="F76" s="25"/>
      <c r="G76" s="25"/>
      <c r="H76" s="25"/>
      <c r="I76" s="90">
        <f t="shared" si="4"/>
        <v>0.61284875905708014</v>
      </c>
      <c r="J76" s="25">
        <f t="shared" si="5"/>
        <v>37385</v>
      </c>
      <c r="K76" s="25">
        <f t="shared" si="6"/>
        <v>1369</v>
      </c>
      <c r="L76" s="25">
        <f t="shared" si="7"/>
        <v>0</v>
      </c>
    </row>
    <row r="77" spans="1:12">
      <c r="A77" s="86">
        <v>85</v>
      </c>
      <c r="B77" s="85" t="s">
        <v>75</v>
      </c>
      <c r="C77" s="25">
        <v>367024</v>
      </c>
      <c r="D77" s="25">
        <v>454825</v>
      </c>
      <c r="E77" s="25">
        <v>414546</v>
      </c>
      <c r="F77" s="25"/>
      <c r="G77" s="25"/>
      <c r="H77" s="25"/>
      <c r="I77" s="90">
        <f t="shared" si="4"/>
        <v>0.12947927111033611</v>
      </c>
      <c r="J77" s="25">
        <f t="shared" si="5"/>
        <v>47522</v>
      </c>
      <c r="K77" s="25">
        <f t="shared" si="6"/>
        <v>-40279</v>
      </c>
      <c r="L77" s="25">
        <f t="shared" si="7"/>
        <v>0</v>
      </c>
    </row>
    <row r="78" spans="1:12">
      <c r="A78" s="86">
        <v>86</v>
      </c>
      <c r="B78" s="85" t="s">
        <v>76</v>
      </c>
      <c r="C78" s="25">
        <v>186931</v>
      </c>
      <c r="D78" s="25">
        <v>215517</v>
      </c>
      <c r="E78" s="25">
        <v>214994</v>
      </c>
      <c r="F78" s="25"/>
      <c r="G78" s="25"/>
      <c r="H78" s="25"/>
      <c r="I78" s="90">
        <f t="shared" si="4"/>
        <v>0.15012491240083239</v>
      </c>
      <c r="J78" s="25">
        <f t="shared" si="5"/>
        <v>28063</v>
      </c>
      <c r="K78" s="25">
        <f t="shared" si="6"/>
        <v>-523</v>
      </c>
      <c r="L78" s="25">
        <f t="shared" si="7"/>
        <v>0</v>
      </c>
    </row>
    <row r="79" spans="1:12">
      <c r="A79" s="86">
        <v>87</v>
      </c>
      <c r="B79" s="85" t="s">
        <v>77</v>
      </c>
      <c r="C79" s="25">
        <v>22725</v>
      </c>
      <c r="D79" s="25">
        <v>29101</v>
      </c>
      <c r="E79" s="25">
        <v>29506</v>
      </c>
      <c r="F79" s="25"/>
      <c r="G79" s="25"/>
      <c r="H79" s="25"/>
      <c r="I79" s="90">
        <f t="shared" si="4"/>
        <v>0.29839383938393838</v>
      </c>
      <c r="J79" s="25">
        <f t="shared" si="5"/>
        <v>6781</v>
      </c>
      <c r="K79" s="25">
        <f t="shared" si="6"/>
        <v>405</v>
      </c>
      <c r="L79" s="25">
        <f t="shared" si="7"/>
        <v>0</v>
      </c>
    </row>
    <row r="80" spans="1:12">
      <c r="A80" s="86">
        <v>88</v>
      </c>
      <c r="B80" s="85" t="s">
        <v>78</v>
      </c>
      <c r="C80" s="25">
        <v>45336</v>
      </c>
      <c r="D80" s="25">
        <v>50488</v>
      </c>
      <c r="E80" s="25">
        <v>50386</v>
      </c>
      <c r="F80" s="25"/>
      <c r="G80" s="25"/>
      <c r="H80" s="25"/>
      <c r="I80" s="90">
        <f t="shared" si="4"/>
        <v>0.11139050644079761</v>
      </c>
      <c r="J80" s="25">
        <f t="shared" si="5"/>
        <v>5050</v>
      </c>
      <c r="K80" s="25">
        <f t="shared" si="6"/>
        <v>-102</v>
      </c>
      <c r="L80" s="25">
        <f t="shared" si="7"/>
        <v>0</v>
      </c>
    </row>
    <row r="81" spans="1:12">
      <c r="A81" s="86">
        <v>90</v>
      </c>
      <c r="B81" s="85" t="s">
        <v>79</v>
      </c>
      <c r="C81" s="25">
        <v>11523</v>
      </c>
      <c r="D81" s="25">
        <v>11232</v>
      </c>
      <c r="E81" s="25">
        <v>10283</v>
      </c>
      <c r="F81" s="25"/>
      <c r="G81" s="25"/>
      <c r="H81" s="25"/>
      <c r="I81" s="90">
        <f t="shared" si="4"/>
        <v>-0.10761086522606959</v>
      </c>
      <c r="J81" s="25">
        <f t="shared" si="5"/>
        <v>-1240</v>
      </c>
      <c r="K81" s="25">
        <f t="shared" si="6"/>
        <v>-949</v>
      </c>
      <c r="L81" s="25">
        <f t="shared" si="7"/>
        <v>0</v>
      </c>
    </row>
    <row r="82" spans="1:12">
      <c r="A82" s="86">
        <v>91</v>
      </c>
      <c r="B82" s="85" t="s">
        <v>80</v>
      </c>
      <c r="C82" s="25">
        <v>3150</v>
      </c>
      <c r="D82" s="25">
        <v>3842</v>
      </c>
      <c r="E82" s="25">
        <v>4169</v>
      </c>
      <c r="F82" s="25"/>
      <c r="G82" s="25"/>
      <c r="H82" s="25"/>
      <c r="I82" s="90">
        <f t="shared" si="4"/>
        <v>0.3234920634920635</v>
      </c>
      <c r="J82" s="25">
        <f t="shared" si="5"/>
        <v>1019</v>
      </c>
      <c r="K82" s="25">
        <f t="shared" si="6"/>
        <v>327</v>
      </c>
      <c r="L82" s="25">
        <f t="shared" si="7"/>
        <v>0</v>
      </c>
    </row>
    <row r="83" spans="1:12">
      <c r="A83" s="86">
        <v>92</v>
      </c>
      <c r="B83" s="85" t="s">
        <v>81</v>
      </c>
      <c r="C83" s="25">
        <v>7985</v>
      </c>
      <c r="D83" s="25">
        <v>7155</v>
      </c>
      <c r="E83" s="25">
        <v>7131</v>
      </c>
      <c r="F83" s="25"/>
      <c r="G83" s="25"/>
      <c r="H83" s="25"/>
      <c r="I83" s="90">
        <f t="shared" si="4"/>
        <v>-0.10695053224796494</v>
      </c>
      <c r="J83" s="25">
        <f t="shared" si="5"/>
        <v>-854</v>
      </c>
      <c r="K83" s="25">
        <f t="shared" si="6"/>
        <v>-24</v>
      </c>
      <c r="L83" s="25">
        <f t="shared" si="7"/>
        <v>0</v>
      </c>
    </row>
    <row r="84" spans="1:12">
      <c r="A84" s="86">
        <v>93</v>
      </c>
      <c r="B84" s="85" t="s">
        <v>82</v>
      </c>
      <c r="C84" s="25">
        <v>44334</v>
      </c>
      <c r="D84" s="25">
        <v>48311</v>
      </c>
      <c r="E84" s="25">
        <v>48657</v>
      </c>
      <c r="F84" s="25"/>
      <c r="G84" s="25"/>
      <c r="H84" s="25"/>
      <c r="I84" s="90">
        <f t="shared" si="4"/>
        <v>9.750981188252808E-2</v>
      </c>
      <c r="J84" s="25">
        <f t="shared" si="5"/>
        <v>4323</v>
      </c>
      <c r="K84" s="25">
        <f t="shared" si="6"/>
        <v>346</v>
      </c>
      <c r="L84" s="25">
        <f t="shared" si="7"/>
        <v>0</v>
      </c>
    </row>
    <row r="85" spans="1:12">
      <c r="A85" s="86">
        <v>94</v>
      </c>
      <c r="B85" s="85" t="s">
        <v>83</v>
      </c>
      <c r="C85" s="25">
        <v>49334</v>
      </c>
      <c r="D85" s="25">
        <v>53411</v>
      </c>
      <c r="E85" s="25">
        <v>54608</v>
      </c>
      <c r="F85" s="25"/>
      <c r="G85" s="25"/>
      <c r="H85" s="25"/>
      <c r="I85" s="90">
        <f t="shared" si="4"/>
        <v>0.10690396075728706</v>
      </c>
      <c r="J85" s="25">
        <f t="shared" si="5"/>
        <v>5274</v>
      </c>
      <c r="K85" s="25">
        <f t="shared" si="6"/>
        <v>1197</v>
      </c>
      <c r="L85" s="25">
        <f t="shared" si="7"/>
        <v>0</v>
      </c>
    </row>
    <row r="86" spans="1:12">
      <c r="A86" s="86">
        <v>95</v>
      </c>
      <c r="B86" s="85" t="s">
        <v>84</v>
      </c>
      <c r="C86" s="25">
        <v>57606</v>
      </c>
      <c r="D86" s="25">
        <v>54558</v>
      </c>
      <c r="E86" s="25">
        <v>54131</v>
      </c>
      <c r="F86" s="25"/>
      <c r="G86" s="25"/>
      <c r="H86" s="25"/>
      <c r="I86" s="90">
        <f t="shared" si="4"/>
        <v>-6.0323577405131411E-2</v>
      </c>
      <c r="J86" s="25">
        <f t="shared" si="5"/>
        <v>-3475</v>
      </c>
      <c r="K86" s="25">
        <f t="shared" si="6"/>
        <v>-427</v>
      </c>
      <c r="L86" s="25">
        <f t="shared" si="7"/>
        <v>0</v>
      </c>
    </row>
    <row r="87" spans="1:12">
      <c r="A87" s="86">
        <v>96</v>
      </c>
      <c r="B87" s="85" t="s">
        <v>85</v>
      </c>
      <c r="C87" s="25">
        <v>102922</v>
      </c>
      <c r="D87" s="25">
        <v>103278</v>
      </c>
      <c r="E87" s="25">
        <v>103246</v>
      </c>
      <c r="F87" s="25"/>
      <c r="G87" s="25"/>
      <c r="H87" s="25"/>
      <c r="I87" s="90">
        <f t="shared" si="4"/>
        <v>3.1480150016517361E-3</v>
      </c>
      <c r="J87" s="25">
        <f t="shared" si="5"/>
        <v>324</v>
      </c>
      <c r="K87" s="25">
        <f t="shared" si="6"/>
        <v>-32</v>
      </c>
      <c r="L87" s="25">
        <f t="shared" si="7"/>
        <v>0</v>
      </c>
    </row>
    <row r="88" spans="1:12">
      <c r="A88" s="86">
        <v>97</v>
      </c>
      <c r="B88" s="85" t="s">
        <v>86</v>
      </c>
      <c r="C88" s="25">
        <v>21232</v>
      </c>
      <c r="D88" s="25">
        <v>16580</v>
      </c>
      <c r="E88" s="25">
        <v>16195</v>
      </c>
      <c r="F88" s="25"/>
      <c r="G88" s="25"/>
      <c r="H88" s="25"/>
      <c r="I88" s="90">
        <f t="shared" si="4"/>
        <v>-0.23723624717407688</v>
      </c>
      <c r="J88" s="25">
        <f t="shared" si="5"/>
        <v>-5037</v>
      </c>
      <c r="K88" s="25">
        <f t="shared" si="6"/>
        <v>-385</v>
      </c>
      <c r="L88" s="25">
        <f t="shared" si="7"/>
        <v>0</v>
      </c>
    </row>
    <row r="89" spans="1:12">
      <c r="A89" s="86">
        <v>98</v>
      </c>
      <c r="B89" s="85" t="s">
        <v>87</v>
      </c>
      <c r="C89" s="25">
        <v>940</v>
      </c>
      <c r="D89" s="25">
        <v>843</v>
      </c>
      <c r="E89" s="25">
        <v>842</v>
      </c>
      <c r="F89" s="25"/>
      <c r="G89" s="25"/>
      <c r="H89" s="25"/>
      <c r="I89" s="90">
        <f t="shared" si="4"/>
        <v>-0.10425531914893617</v>
      </c>
      <c r="J89" s="25">
        <f t="shared" si="5"/>
        <v>-98</v>
      </c>
      <c r="K89" s="25">
        <f t="shared" si="6"/>
        <v>-1</v>
      </c>
      <c r="L89" s="25">
        <f t="shared" si="7"/>
        <v>0</v>
      </c>
    </row>
    <row r="90" spans="1:12">
      <c r="A90" s="86">
        <v>99</v>
      </c>
      <c r="B90" s="85" t="s">
        <v>88</v>
      </c>
      <c r="C90" s="25">
        <v>3907</v>
      </c>
      <c r="D90" s="25">
        <v>3898</v>
      </c>
      <c r="E90" s="25">
        <v>3948</v>
      </c>
      <c r="F90" s="25"/>
      <c r="G90" s="25"/>
      <c r="H90" s="25"/>
      <c r="I90" s="90">
        <f t="shared" si="4"/>
        <v>1.0493985154850269E-2</v>
      </c>
      <c r="J90" s="25">
        <f t="shared" si="5"/>
        <v>41</v>
      </c>
      <c r="K90" s="25">
        <f t="shared" si="6"/>
        <v>50</v>
      </c>
      <c r="L90" s="25">
        <f t="shared" si="7"/>
        <v>0</v>
      </c>
    </row>
    <row r="91" spans="1:12" s="157" customFormat="1">
      <c r="A91" s="86"/>
      <c r="B91" s="99" t="s">
        <v>285</v>
      </c>
      <c r="C91" s="25"/>
      <c r="D91" s="25">
        <v>43005</v>
      </c>
      <c r="E91" s="25">
        <v>43407</v>
      </c>
      <c r="F91" s="25"/>
      <c r="G91" s="25"/>
      <c r="H91" s="25"/>
      <c r="I91" s="90"/>
      <c r="J91" s="25"/>
      <c r="K91" s="25"/>
      <c r="L91" s="25"/>
    </row>
    <row r="92" spans="1:12" s="116" customFormat="1" ht="14.45" customHeight="1">
      <c r="A92" s="193" t="s">
        <v>89</v>
      </c>
      <c r="B92" s="193"/>
      <c r="C92" s="120">
        <v>11373800</v>
      </c>
      <c r="D92" s="120">
        <v>11892662</v>
      </c>
      <c r="E92" s="120">
        <v>11733022</v>
      </c>
      <c r="F92" s="120"/>
      <c r="G92" s="120"/>
      <c r="H92" s="120"/>
      <c r="I92" s="113">
        <f t="shared" si="4"/>
        <v>3.1583287907295712E-2</v>
      </c>
      <c r="J92" s="121">
        <f t="shared" si="5"/>
        <v>359222</v>
      </c>
      <c r="K92" s="121">
        <f t="shared" si="6"/>
        <v>-159640</v>
      </c>
      <c r="L92" s="25">
        <f t="shared" si="7"/>
        <v>0</v>
      </c>
    </row>
    <row r="94" spans="1:12">
      <c r="C94" s="170"/>
      <c r="D94" s="170"/>
      <c r="E94" s="170"/>
      <c r="F94" s="170"/>
      <c r="G94" s="170"/>
      <c r="H94" s="170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F76" sqref="F76"/>
    </sheetView>
  </sheetViews>
  <sheetFormatPr defaultRowHeight="15"/>
  <cols>
    <col min="1" max="1" width="9.140625" style="157"/>
    <col min="2" max="2" width="15.28515625" style="157" customWidth="1"/>
    <col min="3" max="3" width="16" style="157" customWidth="1"/>
    <col min="4" max="4" width="16.28515625" style="157" customWidth="1"/>
    <col min="5" max="5" width="17" style="157" customWidth="1"/>
    <col min="6" max="6" width="15.85546875" style="157" customWidth="1"/>
    <col min="7" max="7" width="16.42578125" style="157" customWidth="1"/>
    <col min="8" max="16384" width="9.140625" style="157"/>
  </cols>
  <sheetData>
    <row r="1" spans="1:14" ht="60">
      <c r="A1" s="175" t="s">
        <v>0</v>
      </c>
      <c r="B1" s="175" t="s">
        <v>293</v>
      </c>
      <c r="C1" s="175" t="s">
        <v>294</v>
      </c>
      <c r="D1" s="175" t="s">
        <v>295</v>
      </c>
      <c r="E1" s="175" t="s">
        <v>296</v>
      </c>
      <c r="F1" s="175" t="s">
        <v>297</v>
      </c>
      <c r="G1" s="175" t="s">
        <v>298</v>
      </c>
    </row>
    <row r="2" spans="1:14">
      <c r="A2" s="181">
        <v>41275</v>
      </c>
      <c r="B2" s="159">
        <v>11698045</v>
      </c>
      <c r="C2" s="182">
        <v>11908920.395737801</v>
      </c>
      <c r="D2" s="159">
        <v>2963719</v>
      </c>
      <c r="E2" s="182">
        <v>2963719</v>
      </c>
      <c r="F2" s="159">
        <v>2667984</v>
      </c>
      <c r="G2" s="182">
        <v>2667984</v>
      </c>
      <c r="J2" s="183"/>
      <c r="L2" s="183"/>
      <c r="N2" s="159"/>
    </row>
    <row r="3" spans="1:14">
      <c r="A3" s="181">
        <v>41306</v>
      </c>
      <c r="B3" s="159">
        <v>11620928</v>
      </c>
      <c r="C3" s="182">
        <v>11921027.8019125</v>
      </c>
      <c r="D3" s="159">
        <v>2969232</v>
      </c>
      <c r="E3" s="182">
        <v>2969232</v>
      </c>
      <c r="F3" s="159">
        <v>2670744</v>
      </c>
      <c r="G3" s="182">
        <v>2670744</v>
      </c>
      <c r="J3" s="183"/>
      <c r="L3" s="183"/>
      <c r="N3" s="159"/>
    </row>
    <row r="4" spans="1:14">
      <c r="A4" s="181">
        <v>41334</v>
      </c>
      <c r="B4" s="159">
        <v>11896801</v>
      </c>
      <c r="C4" s="182">
        <v>12008435.144300099</v>
      </c>
      <c r="D4" s="159">
        <v>2973096</v>
      </c>
      <c r="E4" s="182">
        <v>2973096</v>
      </c>
      <c r="F4" s="159">
        <v>2651342</v>
      </c>
      <c r="G4" s="182">
        <v>2651342</v>
      </c>
      <c r="J4" s="183"/>
      <c r="L4" s="183"/>
      <c r="N4" s="159"/>
    </row>
    <row r="5" spans="1:14">
      <c r="A5" s="181">
        <v>41365</v>
      </c>
      <c r="B5" s="159">
        <v>12132681</v>
      </c>
      <c r="C5" s="182">
        <v>12066478.053667501</v>
      </c>
      <c r="D5" s="159">
        <v>2976760</v>
      </c>
      <c r="E5" s="182">
        <v>2976760</v>
      </c>
      <c r="F5" s="159">
        <v>2649513</v>
      </c>
      <c r="G5" s="182">
        <v>2649513</v>
      </c>
      <c r="J5" s="183"/>
      <c r="L5" s="183"/>
      <c r="N5" s="159"/>
    </row>
    <row r="6" spans="1:14">
      <c r="A6" s="181">
        <v>41395</v>
      </c>
      <c r="B6" s="159">
        <v>12216079</v>
      </c>
      <c r="C6" s="182">
        <v>12067611.4911908</v>
      </c>
      <c r="D6" s="159">
        <v>2981302</v>
      </c>
      <c r="E6" s="182">
        <v>2981302</v>
      </c>
      <c r="F6" s="159">
        <v>2650756</v>
      </c>
      <c r="G6" s="182">
        <v>2650756</v>
      </c>
      <c r="J6" s="183"/>
      <c r="L6" s="183"/>
      <c r="N6" s="159"/>
    </row>
    <row r="7" spans="1:14">
      <c r="A7" s="181">
        <v>41426</v>
      </c>
      <c r="B7" s="159">
        <v>12274403</v>
      </c>
      <c r="C7" s="182">
        <v>12109387.5151073</v>
      </c>
      <c r="D7" s="159">
        <v>2974355</v>
      </c>
      <c r="E7" s="182">
        <v>2974355</v>
      </c>
      <c r="F7" s="159">
        <v>2663305</v>
      </c>
      <c r="G7" s="182">
        <v>2663305</v>
      </c>
      <c r="J7" s="183"/>
      <c r="L7" s="183"/>
      <c r="N7" s="159"/>
    </row>
    <row r="8" spans="1:14">
      <c r="A8" s="181">
        <v>41456</v>
      </c>
      <c r="B8" s="159">
        <v>12200031</v>
      </c>
      <c r="C8" s="182">
        <v>12227549.0510164</v>
      </c>
      <c r="D8" s="159">
        <v>2970694</v>
      </c>
      <c r="E8" s="182">
        <v>2970694</v>
      </c>
      <c r="F8" s="159">
        <v>2668898</v>
      </c>
      <c r="G8" s="182">
        <v>2668898</v>
      </c>
      <c r="J8" s="183"/>
      <c r="L8" s="183"/>
      <c r="N8" s="159"/>
    </row>
    <row r="9" spans="1:14">
      <c r="A9" s="181">
        <v>41487</v>
      </c>
      <c r="B9" s="159">
        <v>12236880</v>
      </c>
      <c r="C9" s="182">
        <v>12256136.208177</v>
      </c>
      <c r="D9" s="159">
        <v>2931681</v>
      </c>
      <c r="E9" s="182">
        <v>2931681</v>
      </c>
      <c r="F9" s="159">
        <v>2663081</v>
      </c>
      <c r="G9" s="182">
        <v>2663081</v>
      </c>
      <c r="J9" s="183"/>
      <c r="L9" s="183"/>
      <c r="N9" s="159"/>
    </row>
    <row r="10" spans="1:14">
      <c r="A10" s="181">
        <v>41518</v>
      </c>
      <c r="B10" s="159">
        <v>12523723</v>
      </c>
      <c r="C10" s="182">
        <v>12315005.5921658</v>
      </c>
      <c r="D10" s="159">
        <v>2883080</v>
      </c>
      <c r="E10" s="182">
        <v>2883080</v>
      </c>
      <c r="F10" s="159">
        <v>2707070</v>
      </c>
      <c r="G10" s="182">
        <v>2707070</v>
      </c>
      <c r="J10" s="183"/>
      <c r="L10" s="183"/>
      <c r="N10" s="159"/>
    </row>
    <row r="11" spans="1:14">
      <c r="A11" s="181">
        <v>41548</v>
      </c>
      <c r="B11" s="159">
        <v>12297151</v>
      </c>
      <c r="C11" s="182">
        <v>12264376.832593599</v>
      </c>
      <c r="D11" s="159">
        <v>2856746</v>
      </c>
      <c r="E11" s="182">
        <v>2856746</v>
      </c>
      <c r="F11" s="159">
        <v>2756891</v>
      </c>
      <c r="G11" s="182">
        <v>2756891</v>
      </c>
      <c r="J11" s="183"/>
      <c r="L11" s="183"/>
      <c r="N11" s="159"/>
    </row>
    <row r="12" spans="1:14">
      <c r="A12" s="181">
        <v>41579</v>
      </c>
      <c r="B12" s="159">
        <v>12433976</v>
      </c>
      <c r="C12" s="182">
        <v>12388445.4166205</v>
      </c>
      <c r="D12" s="159">
        <v>2800861</v>
      </c>
      <c r="E12" s="182">
        <v>2800861</v>
      </c>
      <c r="F12" s="159">
        <v>2766055</v>
      </c>
      <c r="G12" s="182">
        <v>2766055</v>
      </c>
      <c r="J12" s="183"/>
      <c r="L12" s="183"/>
      <c r="N12" s="159"/>
    </row>
    <row r="13" spans="1:14">
      <c r="A13" s="181">
        <v>41609</v>
      </c>
      <c r="B13" s="159">
        <v>12363785</v>
      </c>
      <c r="C13" s="182">
        <v>12427579.3352527</v>
      </c>
      <c r="D13" s="159">
        <v>2760917</v>
      </c>
      <c r="E13" s="182">
        <v>2760917</v>
      </c>
      <c r="F13" s="159">
        <v>2822178</v>
      </c>
      <c r="G13" s="182">
        <v>2822178</v>
      </c>
      <c r="J13" s="183"/>
      <c r="L13" s="183"/>
      <c r="N13" s="159"/>
    </row>
    <row r="14" spans="1:14">
      <c r="A14" s="181">
        <v>41640</v>
      </c>
      <c r="B14" s="159">
        <v>12329012</v>
      </c>
      <c r="C14" s="182">
        <v>12556441.533665</v>
      </c>
      <c r="D14" s="159">
        <v>2720965</v>
      </c>
      <c r="E14" s="182">
        <v>2720965</v>
      </c>
      <c r="F14" s="159">
        <v>2838873</v>
      </c>
      <c r="G14" s="182">
        <v>2838873</v>
      </c>
      <c r="J14" s="183"/>
      <c r="L14" s="183"/>
      <c r="N14" s="159"/>
    </row>
    <row r="15" spans="1:14">
      <c r="A15" s="181">
        <v>41671</v>
      </c>
      <c r="B15" s="159">
        <v>12355589</v>
      </c>
      <c r="C15" s="182">
        <v>12670350.0212692</v>
      </c>
      <c r="D15" s="159">
        <v>2855300</v>
      </c>
      <c r="E15" s="182">
        <v>2855300</v>
      </c>
      <c r="F15" s="159">
        <v>2836699</v>
      </c>
      <c r="G15" s="182">
        <v>2836699</v>
      </c>
      <c r="J15" s="183"/>
      <c r="L15" s="183"/>
      <c r="N15" s="159"/>
    </row>
    <row r="16" spans="1:14">
      <c r="A16" s="181">
        <v>41699</v>
      </c>
      <c r="B16" s="159">
        <v>12566310</v>
      </c>
      <c r="C16" s="182">
        <v>12606525.735044001</v>
      </c>
      <c r="D16" s="159">
        <v>2871284</v>
      </c>
      <c r="E16" s="182">
        <v>2871284</v>
      </c>
      <c r="F16" s="159">
        <v>2849623</v>
      </c>
      <c r="G16" s="182">
        <v>2849623</v>
      </c>
      <c r="J16" s="183"/>
      <c r="L16" s="183"/>
      <c r="N16" s="159"/>
    </row>
    <row r="17" spans="1:14">
      <c r="A17" s="181">
        <v>41730</v>
      </c>
      <c r="B17" s="159">
        <v>12730077</v>
      </c>
      <c r="C17" s="182">
        <v>12650639.6154304</v>
      </c>
      <c r="D17" s="159">
        <v>2815090</v>
      </c>
      <c r="E17" s="182">
        <v>2815090</v>
      </c>
      <c r="F17" s="159">
        <v>2844868</v>
      </c>
      <c r="G17" s="182">
        <v>2844868</v>
      </c>
      <c r="J17" s="183"/>
      <c r="L17" s="183"/>
      <c r="N17" s="159"/>
    </row>
    <row r="18" spans="1:14">
      <c r="A18" s="181">
        <v>41760</v>
      </c>
      <c r="B18" s="159">
        <v>12922571</v>
      </c>
      <c r="C18" s="182">
        <v>12765309.379948599</v>
      </c>
      <c r="D18" s="159">
        <v>2815276</v>
      </c>
      <c r="E18" s="182">
        <v>2815276</v>
      </c>
      <c r="F18" s="159">
        <v>2849314</v>
      </c>
      <c r="G18" s="182">
        <v>2849314</v>
      </c>
      <c r="J18" s="183"/>
      <c r="L18" s="183"/>
      <c r="N18" s="159"/>
    </row>
    <row r="19" spans="1:14">
      <c r="A19" s="181">
        <v>41791</v>
      </c>
      <c r="B19" s="159">
        <v>13034290</v>
      </c>
      <c r="C19" s="182">
        <v>12859617.093809299</v>
      </c>
      <c r="D19" s="159">
        <v>2816946</v>
      </c>
      <c r="E19" s="182">
        <v>2816946</v>
      </c>
      <c r="F19" s="159">
        <v>2852087</v>
      </c>
      <c r="G19" s="182">
        <v>2852087</v>
      </c>
      <c r="J19" s="183"/>
      <c r="L19" s="183"/>
      <c r="N19" s="159"/>
    </row>
    <row r="20" spans="1:14">
      <c r="A20" s="181">
        <v>41821</v>
      </c>
      <c r="B20" s="159">
        <v>12701507</v>
      </c>
      <c r="C20" s="182">
        <v>12813396.764497001</v>
      </c>
      <c r="D20" s="159">
        <v>2875917</v>
      </c>
      <c r="E20" s="182">
        <v>2875917</v>
      </c>
      <c r="F20" s="159">
        <v>2864800</v>
      </c>
      <c r="G20" s="182">
        <v>2864800</v>
      </c>
      <c r="J20" s="183"/>
      <c r="L20" s="183"/>
      <c r="N20" s="159"/>
    </row>
    <row r="21" spans="1:14">
      <c r="A21" s="181">
        <v>41852</v>
      </c>
      <c r="B21" s="159">
        <v>12884711</v>
      </c>
      <c r="C21" s="182">
        <v>12901682.7842634</v>
      </c>
      <c r="D21" s="159">
        <v>2909657</v>
      </c>
      <c r="E21" s="182">
        <v>2909657</v>
      </c>
      <c r="F21" s="159">
        <v>2859563</v>
      </c>
      <c r="G21" s="182">
        <v>2859563</v>
      </c>
      <c r="J21" s="183"/>
      <c r="L21" s="183"/>
      <c r="N21" s="159"/>
    </row>
    <row r="22" spans="1:14">
      <c r="A22" s="181">
        <v>41883</v>
      </c>
      <c r="B22" s="159">
        <v>13155308</v>
      </c>
      <c r="C22" s="182">
        <v>12962661.768902199</v>
      </c>
      <c r="D22" s="159">
        <v>2907549</v>
      </c>
      <c r="E22" s="182">
        <v>2907549</v>
      </c>
      <c r="F22" s="159">
        <v>2879940</v>
      </c>
      <c r="G22" s="182">
        <v>2879940</v>
      </c>
      <c r="J22" s="183"/>
      <c r="L22" s="183"/>
      <c r="N22" s="159"/>
    </row>
    <row r="23" spans="1:14">
      <c r="A23" s="181">
        <v>41913</v>
      </c>
      <c r="B23" s="159">
        <v>13072609</v>
      </c>
      <c r="C23" s="182">
        <v>13003281.449615</v>
      </c>
      <c r="D23" s="159">
        <v>2924846</v>
      </c>
      <c r="E23" s="182">
        <v>2924846</v>
      </c>
      <c r="F23" s="159">
        <v>2908367</v>
      </c>
      <c r="G23" s="182">
        <v>2908367</v>
      </c>
      <c r="J23" s="183"/>
      <c r="L23" s="183"/>
      <c r="N23" s="159"/>
    </row>
    <row r="24" spans="1:14">
      <c r="A24" s="184">
        <v>41944</v>
      </c>
      <c r="B24" s="159">
        <v>13100694</v>
      </c>
      <c r="C24" s="182">
        <v>13019934.315028301</v>
      </c>
      <c r="D24" s="159">
        <v>2868886</v>
      </c>
      <c r="E24" s="182">
        <v>2868886</v>
      </c>
      <c r="F24" s="159">
        <v>2929226</v>
      </c>
      <c r="G24" s="182">
        <v>2929226</v>
      </c>
      <c r="J24" s="183"/>
      <c r="L24" s="183"/>
      <c r="N24" s="159"/>
    </row>
    <row r="25" spans="1:14">
      <c r="A25" s="185">
        <v>41974</v>
      </c>
      <c r="B25" s="159">
        <v>13093230</v>
      </c>
      <c r="C25" s="182">
        <v>13065620.413980501</v>
      </c>
      <c r="D25" s="159">
        <v>2827633</v>
      </c>
      <c r="E25" s="182">
        <v>2827633</v>
      </c>
      <c r="F25" s="159">
        <v>2909003</v>
      </c>
      <c r="G25" s="182">
        <v>2909003</v>
      </c>
      <c r="J25" s="183"/>
      <c r="L25" s="183"/>
      <c r="N25" s="159"/>
    </row>
    <row r="26" spans="1:14">
      <c r="A26" s="185">
        <v>42005</v>
      </c>
      <c r="B26" s="159">
        <v>12913416</v>
      </c>
      <c r="C26" s="182">
        <v>13184617.742828799</v>
      </c>
      <c r="D26" s="159">
        <v>2821819</v>
      </c>
      <c r="E26" s="182">
        <v>2821819</v>
      </c>
      <c r="F26" s="159">
        <v>2926680</v>
      </c>
      <c r="G26" s="182">
        <v>2926680</v>
      </c>
      <c r="J26" s="183"/>
      <c r="L26" s="183"/>
      <c r="N26" s="159"/>
    </row>
    <row r="27" spans="1:14">
      <c r="A27" s="185">
        <v>42036</v>
      </c>
      <c r="B27" s="159">
        <v>12851205</v>
      </c>
      <c r="C27" s="182">
        <v>13203892.0922892</v>
      </c>
      <c r="D27" s="159">
        <v>2914541</v>
      </c>
      <c r="E27" s="182">
        <v>2914541</v>
      </c>
      <c r="F27" s="159">
        <v>2929385</v>
      </c>
      <c r="G27" s="182">
        <v>2929385</v>
      </c>
      <c r="J27" s="183"/>
      <c r="L27" s="183"/>
      <c r="N27" s="159"/>
    </row>
    <row r="28" spans="1:14">
      <c r="A28" s="185">
        <v>42064</v>
      </c>
      <c r="B28" s="159">
        <v>13148326</v>
      </c>
      <c r="C28" s="182">
        <v>13279685.143291101</v>
      </c>
      <c r="D28" s="159">
        <v>2898016</v>
      </c>
      <c r="E28" s="182">
        <v>2898016</v>
      </c>
      <c r="F28" s="159">
        <v>2926533</v>
      </c>
      <c r="G28" s="182">
        <v>2926533</v>
      </c>
      <c r="J28" s="183"/>
      <c r="L28" s="183"/>
      <c r="N28" s="159"/>
    </row>
    <row r="29" spans="1:14">
      <c r="A29" s="185">
        <v>42095</v>
      </c>
      <c r="B29" s="159">
        <v>13451823</v>
      </c>
      <c r="C29" s="182">
        <v>13361419.226997901</v>
      </c>
      <c r="D29" s="159">
        <v>2789168</v>
      </c>
      <c r="E29" s="182">
        <v>2789168</v>
      </c>
      <c r="F29" s="159">
        <v>2928695</v>
      </c>
      <c r="G29" s="182">
        <v>2928695</v>
      </c>
      <c r="J29" s="183"/>
      <c r="L29" s="183"/>
      <c r="N29" s="159"/>
    </row>
    <row r="30" spans="1:14">
      <c r="A30" s="185">
        <v>42125</v>
      </c>
      <c r="B30" s="159">
        <v>13585611</v>
      </c>
      <c r="C30" s="182">
        <v>13409031.766351599</v>
      </c>
      <c r="D30" s="159">
        <v>2874835</v>
      </c>
      <c r="E30" s="182">
        <v>2874835</v>
      </c>
      <c r="F30" s="159">
        <v>2928677</v>
      </c>
      <c r="G30" s="182">
        <v>2928677</v>
      </c>
      <c r="J30" s="183"/>
      <c r="L30" s="183"/>
      <c r="N30" s="159"/>
    </row>
    <row r="31" spans="1:14">
      <c r="A31" s="185">
        <v>42156</v>
      </c>
      <c r="B31" s="159">
        <v>13596512</v>
      </c>
      <c r="C31" s="182">
        <v>13446962.916223301</v>
      </c>
      <c r="D31" s="159">
        <v>2829934</v>
      </c>
      <c r="E31" s="182">
        <v>2829934</v>
      </c>
      <c r="F31" s="159">
        <v>2936848</v>
      </c>
      <c r="G31" s="182">
        <v>2936848</v>
      </c>
      <c r="J31" s="183"/>
      <c r="L31" s="183"/>
      <c r="N31" s="159"/>
    </row>
    <row r="32" spans="1:14">
      <c r="A32" s="185">
        <v>42186</v>
      </c>
      <c r="B32" s="159">
        <v>13318215</v>
      </c>
      <c r="C32" s="182">
        <v>13441564.703909401</v>
      </c>
      <c r="D32" s="159">
        <v>2838611</v>
      </c>
      <c r="E32" s="182">
        <v>2838611</v>
      </c>
      <c r="F32" s="159">
        <v>2948014</v>
      </c>
      <c r="G32" s="182">
        <v>2948013.9999999902</v>
      </c>
      <c r="J32" s="183"/>
      <c r="L32" s="183"/>
      <c r="N32" s="159"/>
    </row>
    <row r="33" spans="1:14">
      <c r="A33" s="185">
        <v>42217</v>
      </c>
      <c r="B33" s="159">
        <v>13566414</v>
      </c>
      <c r="C33" s="182">
        <v>13505399.5597203</v>
      </c>
      <c r="D33" s="159">
        <v>2629792</v>
      </c>
      <c r="E33" s="182">
        <v>2629792</v>
      </c>
      <c r="F33" s="159">
        <v>2949836</v>
      </c>
      <c r="G33" s="182">
        <v>2949836</v>
      </c>
      <c r="J33" s="183"/>
      <c r="L33" s="183"/>
      <c r="N33" s="159"/>
    </row>
    <row r="34" spans="1:14">
      <c r="A34" s="185">
        <v>42248</v>
      </c>
      <c r="B34" s="159">
        <v>13489364</v>
      </c>
      <c r="C34" s="182">
        <v>13286715.0294584</v>
      </c>
      <c r="D34" s="159">
        <v>2841359</v>
      </c>
      <c r="E34" s="182">
        <v>2841359</v>
      </c>
      <c r="F34" s="159">
        <v>2967562</v>
      </c>
      <c r="G34" s="182">
        <v>2967562</v>
      </c>
      <c r="J34" s="183"/>
      <c r="L34" s="183"/>
      <c r="N34" s="159"/>
    </row>
    <row r="35" spans="1:14">
      <c r="A35" s="185">
        <v>42278</v>
      </c>
      <c r="B35" s="159">
        <v>13741124</v>
      </c>
      <c r="C35" s="182">
        <v>13628975.378787899</v>
      </c>
      <c r="D35" s="159">
        <v>2834268</v>
      </c>
      <c r="E35" s="182">
        <v>2834268</v>
      </c>
      <c r="F35" s="159">
        <v>3071020</v>
      </c>
      <c r="G35" s="182">
        <v>3071020</v>
      </c>
      <c r="J35" s="183"/>
      <c r="L35" s="183"/>
      <c r="N35" s="159"/>
    </row>
    <row r="36" spans="1:14">
      <c r="A36" s="185">
        <v>42309</v>
      </c>
      <c r="B36" s="159">
        <v>13755572</v>
      </c>
      <c r="C36" s="182">
        <v>13648743.1460457</v>
      </c>
      <c r="D36" s="159">
        <v>2830809</v>
      </c>
      <c r="E36" s="182">
        <v>2830809</v>
      </c>
      <c r="F36" s="159">
        <v>2996123</v>
      </c>
      <c r="G36" s="182">
        <v>2996123</v>
      </c>
      <c r="J36" s="183"/>
      <c r="L36" s="183"/>
      <c r="N36" s="159"/>
    </row>
    <row r="37" spans="1:14">
      <c r="A37" s="185">
        <v>42339</v>
      </c>
      <c r="B37" s="159">
        <v>13713717</v>
      </c>
      <c r="C37" s="182">
        <v>13727393.538981199</v>
      </c>
      <c r="D37" s="159">
        <v>2833035</v>
      </c>
      <c r="E37" s="182">
        <v>2833035</v>
      </c>
      <c r="F37" s="159">
        <v>3031979</v>
      </c>
      <c r="G37" s="182">
        <v>3031979</v>
      </c>
      <c r="J37" s="183"/>
      <c r="L37" s="183"/>
      <c r="N37" s="159"/>
    </row>
    <row r="38" spans="1:14">
      <c r="A38" s="185">
        <v>42370</v>
      </c>
      <c r="B38" s="159">
        <v>13352629</v>
      </c>
      <c r="C38" s="182">
        <v>13645081.8964014</v>
      </c>
      <c r="D38" s="159">
        <v>2803728</v>
      </c>
      <c r="E38" s="182">
        <v>2803728</v>
      </c>
      <c r="F38" s="159">
        <v>3034105</v>
      </c>
      <c r="G38" s="182">
        <v>3034105</v>
      </c>
      <c r="J38" s="183"/>
      <c r="L38" s="183"/>
      <c r="N38" s="159"/>
    </row>
    <row r="39" spans="1:14">
      <c r="A39" s="185">
        <v>42401</v>
      </c>
      <c r="B39" s="159">
        <v>13258741</v>
      </c>
      <c r="C39" s="182">
        <v>13603385.604088901</v>
      </c>
      <c r="D39" s="159">
        <v>2708174</v>
      </c>
      <c r="E39" s="182">
        <v>2708174</v>
      </c>
      <c r="F39" s="159">
        <v>3059263</v>
      </c>
      <c r="G39" s="182">
        <v>3059263</v>
      </c>
      <c r="J39" s="183"/>
      <c r="L39" s="183"/>
      <c r="N39" s="159"/>
    </row>
    <row r="40" spans="1:14">
      <c r="A40" s="185">
        <v>42430</v>
      </c>
      <c r="B40" s="159">
        <v>13503330</v>
      </c>
      <c r="C40" s="182">
        <v>13625318.260474799</v>
      </c>
      <c r="D40" s="159">
        <v>2683978</v>
      </c>
      <c r="E40" s="182">
        <v>2683978</v>
      </c>
      <c r="F40" s="159">
        <v>3068719</v>
      </c>
      <c r="G40" s="182">
        <v>3068719</v>
      </c>
      <c r="J40" s="183"/>
      <c r="L40" s="183"/>
      <c r="N40" s="159"/>
    </row>
    <row r="41" spans="1:14">
      <c r="A41" s="185">
        <v>42461</v>
      </c>
      <c r="B41" s="159">
        <v>13665900</v>
      </c>
      <c r="C41" s="182">
        <v>13597188.4087376</v>
      </c>
      <c r="D41" s="159">
        <v>2671866</v>
      </c>
      <c r="E41" s="182">
        <v>2671866</v>
      </c>
      <c r="F41" s="159">
        <v>3062031</v>
      </c>
      <c r="G41" s="182">
        <v>3062031</v>
      </c>
      <c r="J41" s="183"/>
      <c r="L41" s="183"/>
      <c r="N41" s="159"/>
    </row>
    <row r="42" spans="1:14">
      <c r="A42" s="185">
        <v>42491</v>
      </c>
      <c r="B42" s="159">
        <v>13696518</v>
      </c>
      <c r="C42" s="182">
        <v>13530234.366605399</v>
      </c>
      <c r="D42" s="159">
        <v>2683126</v>
      </c>
      <c r="E42" s="182">
        <v>2683126</v>
      </c>
      <c r="F42" s="159">
        <v>3063975</v>
      </c>
      <c r="G42" s="182">
        <v>3063975</v>
      </c>
      <c r="J42" s="183"/>
      <c r="L42" s="183"/>
      <c r="N42" s="159"/>
    </row>
    <row r="43" spans="1:14">
      <c r="A43" s="185">
        <v>42522</v>
      </c>
      <c r="B43" s="159">
        <v>13686743</v>
      </c>
      <c r="C43" s="182">
        <v>13530951.3666199</v>
      </c>
      <c r="D43" s="159">
        <v>2679867</v>
      </c>
      <c r="E43" s="182">
        <v>2679867</v>
      </c>
      <c r="F43" s="159">
        <v>3083240</v>
      </c>
      <c r="G43" s="182">
        <v>3083240</v>
      </c>
      <c r="J43" s="183"/>
      <c r="L43" s="183"/>
      <c r="N43" s="159"/>
    </row>
    <row r="44" spans="1:14">
      <c r="A44" s="185">
        <v>42552</v>
      </c>
      <c r="B44" s="159">
        <v>13362031</v>
      </c>
      <c r="C44" s="182">
        <v>13464543.2596559</v>
      </c>
      <c r="D44" s="159">
        <v>2684141</v>
      </c>
      <c r="E44" s="182">
        <v>2684141</v>
      </c>
      <c r="F44" s="159">
        <v>3071724</v>
      </c>
      <c r="G44" s="182">
        <v>3071723.9999999902</v>
      </c>
      <c r="J44" s="183"/>
      <c r="L44" s="183"/>
      <c r="N44" s="159"/>
    </row>
    <row r="45" spans="1:14">
      <c r="A45" s="185">
        <v>42583</v>
      </c>
      <c r="B45" s="159">
        <v>13471407</v>
      </c>
      <c r="C45" s="182">
        <v>13417152.379584299</v>
      </c>
      <c r="D45" s="159">
        <v>2690074</v>
      </c>
      <c r="E45" s="182">
        <v>2690074</v>
      </c>
      <c r="F45" s="159">
        <v>3042243</v>
      </c>
      <c r="G45" s="182">
        <v>3042243</v>
      </c>
      <c r="J45" s="183"/>
      <c r="L45" s="183"/>
      <c r="N45" s="159"/>
    </row>
    <row r="46" spans="1:14">
      <c r="A46" s="185">
        <v>42614</v>
      </c>
      <c r="B46" s="159">
        <v>13470684</v>
      </c>
      <c r="C46" s="182">
        <v>13374681.811664199</v>
      </c>
      <c r="D46" s="159">
        <v>2692666</v>
      </c>
      <c r="E46" s="182">
        <v>2692666</v>
      </c>
      <c r="F46" s="159">
        <v>2992784</v>
      </c>
      <c r="G46" s="182">
        <v>2992784</v>
      </c>
      <c r="J46" s="183"/>
      <c r="L46" s="183"/>
      <c r="N46" s="159"/>
    </row>
    <row r="47" spans="1:14">
      <c r="A47" s="185">
        <v>42644</v>
      </c>
      <c r="B47" s="159">
        <v>13660465</v>
      </c>
      <c r="C47" s="182">
        <v>13421987.8093365</v>
      </c>
      <c r="D47" s="159">
        <v>2695038</v>
      </c>
      <c r="E47" s="182">
        <v>2695038</v>
      </c>
      <c r="F47" s="159">
        <v>2994165</v>
      </c>
      <c r="G47" s="182">
        <v>2994165</v>
      </c>
      <c r="J47" s="183"/>
      <c r="L47" s="183"/>
      <c r="N47" s="159"/>
    </row>
    <row r="48" spans="1:14">
      <c r="A48" s="185">
        <v>42675</v>
      </c>
      <c r="B48" s="159">
        <v>13583875</v>
      </c>
      <c r="C48" s="182">
        <v>13476532.822540199</v>
      </c>
      <c r="D48" s="159">
        <v>2706609</v>
      </c>
      <c r="E48" s="182">
        <v>2706609</v>
      </c>
      <c r="F48" s="159">
        <v>2985474</v>
      </c>
      <c r="G48" s="182">
        <v>2985474</v>
      </c>
      <c r="J48" s="183"/>
      <c r="L48" s="183"/>
      <c r="N48" s="159"/>
    </row>
    <row r="49" spans="1:14">
      <c r="A49" s="185">
        <v>42705</v>
      </c>
      <c r="B49" s="159">
        <v>13415843</v>
      </c>
      <c r="C49" s="182">
        <v>13448124.913507599</v>
      </c>
      <c r="D49" s="159">
        <v>2701537</v>
      </c>
      <c r="E49" s="182">
        <v>2701537</v>
      </c>
      <c r="F49" s="159">
        <v>2981646</v>
      </c>
      <c r="G49" s="182">
        <v>2981646</v>
      </c>
      <c r="J49" s="183"/>
      <c r="L49" s="183"/>
      <c r="N49" s="159"/>
    </row>
    <row r="50" spans="1:14">
      <c r="A50" s="185">
        <v>42736</v>
      </c>
      <c r="B50" s="56">
        <v>13115945</v>
      </c>
      <c r="C50" s="182">
        <v>13455351.626745099</v>
      </c>
      <c r="D50" s="159">
        <v>2520079</v>
      </c>
      <c r="E50" s="182">
        <v>2520079</v>
      </c>
      <c r="F50" s="186">
        <v>2970210</v>
      </c>
      <c r="G50" s="182">
        <v>2970210</v>
      </c>
      <c r="J50" s="183"/>
      <c r="L50" s="183"/>
      <c r="N50" s="159"/>
    </row>
    <row r="51" spans="1:14">
      <c r="A51" s="185">
        <v>42767</v>
      </c>
      <c r="B51" s="56">
        <v>13126079</v>
      </c>
      <c r="C51" s="182">
        <v>13534033.2806507</v>
      </c>
      <c r="D51" s="159">
        <v>2698940</v>
      </c>
      <c r="E51" s="182">
        <v>2698940</v>
      </c>
      <c r="F51" s="186">
        <v>2965218</v>
      </c>
      <c r="G51" s="182">
        <v>2965218</v>
      </c>
      <c r="J51" s="183"/>
      <c r="L51" s="183"/>
      <c r="N51" s="159"/>
    </row>
    <row r="52" spans="1:14">
      <c r="A52" s="185">
        <v>42795</v>
      </c>
      <c r="B52" s="56">
        <v>13558783</v>
      </c>
      <c r="C52" s="182">
        <v>13702464.681969101</v>
      </c>
      <c r="D52" s="159">
        <v>2734104</v>
      </c>
      <c r="E52" s="182">
        <v>2734104</v>
      </c>
      <c r="F52" s="186">
        <v>2970810</v>
      </c>
      <c r="G52" s="182">
        <v>2970810</v>
      </c>
      <c r="J52" s="183"/>
      <c r="L52" s="183"/>
      <c r="N52" s="159"/>
    </row>
    <row r="53" spans="1:14">
      <c r="A53" s="185">
        <v>42826</v>
      </c>
      <c r="B53" s="56">
        <v>13849359</v>
      </c>
      <c r="C53" s="182">
        <v>13785888.375999801</v>
      </c>
      <c r="D53" s="159">
        <v>2760089</v>
      </c>
      <c r="E53" s="182">
        <v>2760089</v>
      </c>
      <c r="F53" s="186">
        <v>2969930</v>
      </c>
      <c r="G53" s="182">
        <v>2969930</v>
      </c>
      <c r="J53" s="183"/>
      <c r="L53" s="183"/>
      <c r="N53" s="159"/>
    </row>
    <row r="54" spans="1:14">
      <c r="A54" s="185">
        <v>42856</v>
      </c>
      <c r="B54" s="56">
        <v>14105505</v>
      </c>
      <c r="C54" s="182">
        <v>13861765.0722169</v>
      </c>
      <c r="D54" s="159">
        <v>2771634</v>
      </c>
      <c r="E54" s="182">
        <v>2771634</v>
      </c>
      <c r="F54" s="186">
        <v>2970555</v>
      </c>
      <c r="G54" s="182">
        <v>2970555</v>
      </c>
      <c r="J54" s="183"/>
      <c r="L54" s="183"/>
      <c r="N54" s="159"/>
    </row>
    <row r="55" spans="1:14">
      <c r="A55" s="185">
        <v>42887</v>
      </c>
      <c r="B55" s="56">
        <v>14009873</v>
      </c>
      <c r="C55" s="182">
        <v>13986727.077028001</v>
      </c>
      <c r="D55" s="159">
        <v>2789173</v>
      </c>
      <c r="E55" s="182">
        <v>2789173</v>
      </c>
      <c r="F55" s="186">
        <v>2976758</v>
      </c>
      <c r="G55" s="182">
        <v>2976758</v>
      </c>
      <c r="J55" s="183"/>
      <c r="L55" s="183"/>
      <c r="N55" s="159"/>
    </row>
    <row r="56" spans="1:14">
      <c r="A56" s="185">
        <v>42917</v>
      </c>
      <c r="B56" s="56">
        <v>14195607</v>
      </c>
      <c r="C56" s="182">
        <v>14189836.383199601</v>
      </c>
      <c r="D56" s="159">
        <v>2751389</v>
      </c>
      <c r="E56" s="182">
        <v>2751389</v>
      </c>
      <c r="F56" s="186">
        <v>2975092</v>
      </c>
      <c r="G56" s="182">
        <v>2975092</v>
      </c>
      <c r="J56" s="183"/>
      <c r="L56" s="183"/>
      <c r="N56" s="159"/>
    </row>
    <row r="57" spans="1:14">
      <c r="A57" s="185">
        <v>42948</v>
      </c>
      <c r="B57" s="56">
        <v>14265038</v>
      </c>
      <c r="C57" s="159">
        <v>14258796.3664001</v>
      </c>
      <c r="D57" s="159">
        <v>2753919</v>
      </c>
      <c r="E57" s="159">
        <v>2753919</v>
      </c>
      <c r="F57" s="186">
        <v>2960311</v>
      </c>
      <c r="G57" s="159">
        <v>2960311</v>
      </c>
      <c r="J57" s="183"/>
      <c r="L57" s="183"/>
      <c r="N57" s="159"/>
    </row>
    <row r="58" spans="1:14">
      <c r="A58" s="185">
        <v>42979</v>
      </c>
      <c r="B58" s="56">
        <v>14547574</v>
      </c>
      <c r="C58" s="159">
        <v>14324905.249653</v>
      </c>
      <c r="D58" s="159">
        <v>2772117</v>
      </c>
      <c r="E58" s="159">
        <v>2772117</v>
      </c>
      <c r="F58" s="186">
        <v>2964754</v>
      </c>
      <c r="G58" s="159">
        <v>2964754</v>
      </c>
      <c r="J58" s="183"/>
      <c r="L58" s="183"/>
      <c r="N58" s="159"/>
    </row>
    <row r="59" spans="1:14">
      <c r="A59" s="185">
        <v>43009</v>
      </c>
      <c r="B59" s="56">
        <v>14644895</v>
      </c>
      <c r="C59" s="159">
        <v>14434534.210318999</v>
      </c>
      <c r="D59" s="159">
        <v>2768836</v>
      </c>
      <c r="E59" s="159">
        <v>2768836</v>
      </c>
      <c r="F59" s="186">
        <v>2976497</v>
      </c>
      <c r="G59" s="159">
        <v>2976497</v>
      </c>
      <c r="J59" s="183"/>
      <c r="L59" s="183"/>
      <c r="N59" s="159"/>
    </row>
    <row r="60" spans="1:14">
      <c r="A60" s="185">
        <v>43040</v>
      </c>
      <c r="B60" s="56">
        <v>14555878</v>
      </c>
      <c r="C60" s="159">
        <v>14407460.5761283</v>
      </c>
      <c r="D60" s="179">
        <v>2767790</v>
      </c>
      <c r="E60" s="159">
        <v>2767790</v>
      </c>
      <c r="F60" s="186">
        <v>2979048</v>
      </c>
      <c r="G60" s="159">
        <v>2979048</v>
      </c>
    </row>
    <row r="61" spans="1:14">
      <c r="A61" s="185">
        <v>43070</v>
      </c>
      <c r="B61" s="56">
        <v>14477817</v>
      </c>
      <c r="C61" s="159">
        <v>14473656.767619399</v>
      </c>
      <c r="D61" s="159">
        <v>2777484</v>
      </c>
      <c r="E61" s="159">
        <v>2777484</v>
      </c>
      <c r="F61" s="186">
        <v>2986088</v>
      </c>
      <c r="G61" s="159">
        <v>2986088</v>
      </c>
    </row>
    <row r="62" spans="1:14">
      <c r="A62" s="185">
        <v>43101</v>
      </c>
      <c r="B62" s="56">
        <v>14218231</v>
      </c>
      <c r="C62" s="159">
        <v>14485519.123503599</v>
      </c>
      <c r="D62" s="179">
        <v>2762901</v>
      </c>
      <c r="E62" s="159">
        <v>2762901</v>
      </c>
      <c r="F62" s="186">
        <v>2989631</v>
      </c>
      <c r="G62" s="159">
        <v>2989631</v>
      </c>
      <c r="H62" s="180"/>
    </row>
    <row r="63" spans="1:14">
      <c r="A63" s="185">
        <v>43132</v>
      </c>
      <c r="B63" s="179">
        <v>14127524</v>
      </c>
      <c r="C63" s="159">
        <v>14545385.698938301</v>
      </c>
      <c r="D63" s="159">
        <v>2835795</v>
      </c>
      <c r="E63" s="159">
        <v>2835795</v>
      </c>
      <c r="F63" s="159">
        <v>2996690</v>
      </c>
      <c r="G63" s="159">
        <v>2996690</v>
      </c>
    </row>
    <row r="64" spans="1:14">
      <c r="A64" s="185">
        <v>43160</v>
      </c>
      <c r="B64" s="159">
        <v>14325806</v>
      </c>
      <c r="C64" s="159">
        <v>14492355.864773899</v>
      </c>
      <c r="D64" s="159">
        <v>2804909</v>
      </c>
      <c r="E64" s="159">
        <v>2804909</v>
      </c>
      <c r="F64" s="159">
        <v>3006828</v>
      </c>
      <c r="G64" s="159">
        <v>3006828</v>
      </c>
    </row>
    <row r="65" spans="1:7">
      <c r="A65" s="185">
        <v>43191</v>
      </c>
      <c r="B65" s="159">
        <v>14527332</v>
      </c>
      <c r="C65" s="159">
        <v>14488813.685852701</v>
      </c>
      <c r="D65" s="159">
        <v>2812961</v>
      </c>
      <c r="E65" s="159">
        <v>2812961</v>
      </c>
      <c r="F65" s="159">
        <v>3011373</v>
      </c>
      <c r="G65" s="159">
        <v>3011373</v>
      </c>
    </row>
    <row r="66" spans="1:7">
      <c r="A66" s="185">
        <v>43221</v>
      </c>
      <c r="B66" s="159">
        <v>14729306</v>
      </c>
      <c r="C66" s="159">
        <v>14559783.005020199</v>
      </c>
      <c r="D66" s="159">
        <v>2803693</v>
      </c>
      <c r="E66" s="159">
        <v>2803693</v>
      </c>
      <c r="F66" s="159">
        <v>3014740</v>
      </c>
      <c r="G66" s="159">
        <v>3014740</v>
      </c>
    </row>
    <row r="67" spans="1:7">
      <c r="A67" s="185">
        <v>43252</v>
      </c>
      <c r="B67" s="159">
        <v>14570283</v>
      </c>
      <c r="C67" s="159">
        <v>14492212.831772801</v>
      </c>
      <c r="D67" s="159">
        <v>2702964</v>
      </c>
      <c r="E67" s="159">
        <v>2702964</v>
      </c>
      <c r="F67" s="159">
        <v>3019444</v>
      </c>
      <c r="G67" s="159">
        <v>3019444</v>
      </c>
    </row>
    <row r="68" spans="1:7">
      <c r="B68" s="103"/>
      <c r="C68" s="159"/>
      <c r="D68" s="103"/>
      <c r="E68" s="159"/>
      <c r="F68" s="103"/>
      <c r="G68" s="159"/>
    </row>
    <row r="70" spans="1:7">
      <c r="B70" s="159"/>
      <c r="D70" s="159"/>
      <c r="F70" s="159"/>
    </row>
    <row r="71" spans="1:7">
      <c r="C71" s="159"/>
      <c r="D71" s="159"/>
      <c r="E71" s="159"/>
      <c r="F71" s="159"/>
      <c r="G71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00"/>
  <sheetViews>
    <sheetView topLeftCell="K1" zoomScale="80" zoomScaleNormal="80" workbookViewId="0">
      <pane ySplit="2" topLeftCell="A3" activePane="bottomLeft" state="frozen"/>
      <selection activeCell="X1" sqref="X1"/>
      <selection pane="bottomLeft" activeCell="Q9" sqref="Q9"/>
    </sheetView>
  </sheetViews>
  <sheetFormatPr defaultColWidth="9.140625" defaultRowHeight="15"/>
  <cols>
    <col min="1" max="1" width="17.28515625" style="5" customWidth="1"/>
    <col min="2" max="2" width="34.42578125" style="5" bestFit="1" customWidth="1"/>
    <col min="3" max="8" width="13.42578125" style="5" customWidth="1"/>
    <col min="9" max="9" width="21.85546875" style="5" customWidth="1"/>
    <col min="10" max="10" width="30" style="5" customWidth="1"/>
    <col min="11" max="11" width="26.7109375" style="5" customWidth="1"/>
    <col min="12" max="12" width="22" style="5" customWidth="1"/>
    <col min="13" max="13" width="27.140625" style="5" customWidth="1"/>
    <col min="14" max="14" width="25" style="5" customWidth="1"/>
    <col min="15" max="16384" width="9.140625" style="5"/>
  </cols>
  <sheetData>
    <row r="1" spans="1:14" ht="15.75" thickBot="1">
      <c r="B1" s="160"/>
      <c r="C1" s="188" t="s">
        <v>281</v>
      </c>
      <c r="D1" s="188"/>
      <c r="E1" s="189"/>
      <c r="F1" s="190" t="s">
        <v>280</v>
      </c>
      <c r="G1" s="188"/>
      <c r="H1" s="189"/>
    </row>
    <row r="2" spans="1:14" ht="63" customHeight="1">
      <c r="A2" s="94" t="s">
        <v>1</v>
      </c>
      <c r="B2" s="94" t="s">
        <v>90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92" t="s">
        <v>304</v>
      </c>
      <c r="J2" s="92" t="s">
        <v>305</v>
      </c>
      <c r="K2" s="92" t="s">
        <v>306</v>
      </c>
      <c r="L2" s="92" t="s">
        <v>307</v>
      </c>
      <c r="M2" s="96" t="s">
        <v>308</v>
      </c>
      <c r="N2" s="161" t="s">
        <v>321</v>
      </c>
    </row>
    <row r="3" spans="1:14">
      <c r="A3" s="37">
        <v>1</v>
      </c>
      <c r="B3" s="99" t="s">
        <v>2</v>
      </c>
      <c r="C3" s="97">
        <v>113324</v>
      </c>
      <c r="D3" s="97">
        <v>105597</v>
      </c>
      <c r="E3" s="97">
        <v>108402</v>
      </c>
      <c r="F3" s="97"/>
      <c r="G3" s="97"/>
      <c r="H3" s="97"/>
      <c r="I3" s="100">
        <f t="shared" ref="I3:I34" si="0">E3/$E$92</f>
        <v>7.4399378515846264E-3</v>
      </c>
      <c r="J3" s="100">
        <f t="shared" ref="J3:J34" si="1">(E3-C3)/C3</f>
        <v>-4.3432988599061098E-2</v>
      </c>
      <c r="K3" s="97">
        <f t="shared" ref="K3:K34" si="2">E3-C3</f>
        <v>-4922</v>
      </c>
      <c r="L3" s="101">
        <f>K3/$K$92</f>
        <v>-8.7828554094323795E-3</v>
      </c>
      <c r="M3" s="98">
        <f>E3-D3</f>
        <v>2805</v>
      </c>
      <c r="N3" s="98">
        <f t="shared" ref="N3:N34" si="3">H3-G3</f>
        <v>0</v>
      </c>
    </row>
    <row r="4" spans="1:14">
      <c r="A4" s="37">
        <v>2</v>
      </c>
      <c r="B4" s="99" t="s">
        <v>3</v>
      </c>
      <c r="C4" s="97">
        <v>45674</v>
      </c>
      <c r="D4" s="97">
        <v>41455</v>
      </c>
      <c r="E4" s="97">
        <v>44382</v>
      </c>
      <c r="F4" s="97"/>
      <c r="G4" s="97"/>
      <c r="H4" s="97"/>
      <c r="I4" s="100">
        <f t="shared" si="0"/>
        <v>3.04606300371791E-3</v>
      </c>
      <c r="J4" s="100">
        <f t="shared" si="1"/>
        <v>-2.8287428296186013E-2</v>
      </c>
      <c r="K4" s="97">
        <f t="shared" si="2"/>
        <v>-1292</v>
      </c>
      <c r="L4" s="101">
        <f t="shared" ref="L4:L67" si="4">K4/$K$92</f>
        <v>-2.3054549347798934E-3</v>
      </c>
      <c r="M4" s="98">
        <f t="shared" ref="M4:M67" si="5">E4-D4</f>
        <v>2927</v>
      </c>
      <c r="N4" s="98">
        <f t="shared" si="3"/>
        <v>0</v>
      </c>
    </row>
    <row r="5" spans="1:14">
      <c r="A5" s="37">
        <v>3</v>
      </c>
      <c r="B5" s="99" t="s">
        <v>4</v>
      </c>
      <c r="C5" s="97">
        <v>7690</v>
      </c>
      <c r="D5" s="97">
        <v>8213</v>
      </c>
      <c r="E5" s="97">
        <v>8153</v>
      </c>
      <c r="F5" s="97"/>
      <c r="G5" s="97"/>
      <c r="H5" s="97"/>
      <c r="I5" s="100">
        <f t="shared" si="0"/>
        <v>5.5956359941670313E-4</v>
      </c>
      <c r="J5" s="100">
        <f t="shared" si="1"/>
        <v>6.0208062418725616E-2</v>
      </c>
      <c r="K5" s="97">
        <f t="shared" si="2"/>
        <v>463</v>
      </c>
      <c r="L5" s="101">
        <f t="shared" si="4"/>
        <v>8.2618083189093703E-4</v>
      </c>
      <c r="M5" s="98">
        <f t="shared" si="5"/>
        <v>-60</v>
      </c>
      <c r="N5" s="98">
        <f t="shared" si="3"/>
        <v>0</v>
      </c>
    </row>
    <row r="6" spans="1:14">
      <c r="A6" s="37">
        <v>5</v>
      </c>
      <c r="B6" s="99" t="s">
        <v>5</v>
      </c>
      <c r="C6" s="97">
        <v>36990</v>
      </c>
      <c r="D6" s="97">
        <v>35627</v>
      </c>
      <c r="E6" s="97">
        <v>35317</v>
      </c>
      <c r="F6" s="97"/>
      <c r="G6" s="97"/>
      <c r="H6" s="97"/>
      <c r="I6" s="100">
        <f t="shared" si="0"/>
        <v>2.4239062480804251E-3</v>
      </c>
      <c r="J6" s="100">
        <f t="shared" si="1"/>
        <v>-4.5228440118951066E-2</v>
      </c>
      <c r="K6" s="97">
        <f t="shared" si="2"/>
        <v>-1673</v>
      </c>
      <c r="L6" s="101">
        <f t="shared" si="4"/>
        <v>-2.9853143234417658E-3</v>
      </c>
      <c r="M6" s="98">
        <f t="shared" si="5"/>
        <v>-310</v>
      </c>
      <c r="N6" s="98">
        <f t="shared" si="3"/>
        <v>0</v>
      </c>
    </row>
    <row r="7" spans="1:14">
      <c r="A7" s="37">
        <v>6</v>
      </c>
      <c r="B7" s="99" t="s">
        <v>6</v>
      </c>
      <c r="C7" s="97">
        <v>2628</v>
      </c>
      <c r="D7" s="97">
        <v>2233</v>
      </c>
      <c r="E7" s="97">
        <v>2206</v>
      </c>
      <c r="F7" s="97"/>
      <c r="G7" s="97"/>
      <c r="H7" s="97"/>
      <c r="I7" s="100">
        <f t="shared" si="0"/>
        <v>1.514040598936891E-4</v>
      </c>
      <c r="J7" s="100">
        <f t="shared" si="1"/>
        <v>-0.16057838660578386</v>
      </c>
      <c r="K7" s="97">
        <f t="shared" si="2"/>
        <v>-422</v>
      </c>
      <c r="L7" s="101">
        <f t="shared" si="4"/>
        <v>-7.5302011027640473E-4</v>
      </c>
      <c r="M7" s="98">
        <f t="shared" si="5"/>
        <v>-27</v>
      </c>
      <c r="N7" s="98">
        <f t="shared" si="3"/>
        <v>0</v>
      </c>
    </row>
    <row r="8" spans="1:14">
      <c r="A8" s="37">
        <v>7</v>
      </c>
      <c r="B8" s="99" t="s">
        <v>7</v>
      </c>
      <c r="C8" s="97">
        <v>25723</v>
      </c>
      <c r="D8" s="97">
        <v>28906</v>
      </c>
      <c r="E8" s="97">
        <v>28878</v>
      </c>
      <c r="F8" s="97"/>
      <c r="G8" s="97"/>
      <c r="H8" s="97"/>
      <c r="I8" s="100">
        <f t="shared" si="0"/>
        <v>1.9819793479646207E-3</v>
      </c>
      <c r="J8" s="100">
        <f t="shared" si="1"/>
        <v>0.12265287874664697</v>
      </c>
      <c r="K8" s="97">
        <f t="shared" si="2"/>
        <v>3155</v>
      </c>
      <c r="L8" s="101">
        <f t="shared" si="4"/>
        <v>5.6298067486304669E-3</v>
      </c>
      <c r="M8" s="98">
        <f t="shared" si="5"/>
        <v>-28</v>
      </c>
      <c r="N8" s="98">
        <f t="shared" si="3"/>
        <v>0</v>
      </c>
    </row>
    <row r="9" spans="1:14">
      <c r="A9" s="37">
        <v>8</v>
      </c>
      <c r="B9" s="99" t="s">
        <v>303</v>
      </c>
      <c r="C9" s="97">
        <v>67877</v>
      </c>
      <c r="D9" s="97">
        <v>70010</v>
      </c>
      <c r="E9" s="97">
        <v>69587</v>
      </c>
      <c r="F9" s="97"/>
      <c r="G9" s="97"/>
      <c r="H9" s="97"/>
      <c r="I9" s="100">
        <f t="shared" si="0"/>
        <v>4.7759539056310713E-3</v>
      </c>
      <c r="J9" s="100">
        <f t="shared" si="1"/>
        <v>2.5192627841536898E-2</v>
      </c>
      <c r="K9" s="97">
        <f t="shared" si="2"/>
        <v>1710</v>
      </c>
      <c r="L9" s="101">
        <f t="shared" si="4"/>
        <v>3.0513374136792704E-3</v>
      </c>
      <c r="M9" s="98">
        <f t="shared" si="5"/>
        <v>-423</v>
      </c>
      <c r="N9" s="98">
        <f t="shared" si="3"/>
        <v>0</v>
      </c>
    </row>
    <row r="10" spans="1:14">
      <c r="A10" s="37">
        <v>9</v>
      </c>
      <c r="B10" s="99" t="s">
        <v>8</v>
      </c>
      <c r="C10" s="97">
        <v>7450</v>
      </c>
      <c r="D10" s="97">
        <v>10386</v>
      </c>
      <c r="E10" s="97">
        <v>10578</v>
      </c>
      <c r="F10" s="97"/>
      <c r="G10" s="97"/>
      <c r="H10" s="97"/>
      <c r="I10" s="100">
        <f t="shared" si="0"/>
        <v>7.2599825274498786E-4</v>
      </c>
      <c r="J10" s="100">
        <f t="shared" si="1"/>
        <v>0.41986577181208051</v>
      </c>
      <c r="K10" s="97">
        <f t="shared" si="2"/>
        <v>3128</v>
      </c>
      <c r="L10" s="101">
        <f t="shared" si="4"/>
        <v>5.5816277368355314E-3</v>
      </c>
      <c r="M10" s="98">
        <f t="shared" si="5"/>
        <v>192</v>
      </c>
      <c r="N10" s="98">
        <f t="shared" si="3"/>
        <v>0</v>
      </c>
    </row>
    <row r="11" spans="1:14" s="19" customFormat="1">
      <c r="A11" s="37">
        <v>10</v>
      </c>
      <c r="B11" s="99" t="s">
        <v>9</v>
      </c>
      <c r="C11" s="97">
        <v>440071</v>
      </c>
      <c r="D11" s="97">
        <v>451341</v>
      </c>
      <c r="E11" s="97">
        <v>450315</v>
      </c>
      <c r="F11" s="97"/>
      <c r="G11" s="97"/>
      <c r="H11" s="97"/>
      <c r="I11" s="100">
        <f t="shared" si="0"/>
        <v>3.0906400376711968E-2</v>
      </c>
      <c r="J11" s="100">
        <f t="shared" si="1"/>
        <v>2.3278061949094576E-2</v>
      </c>
      <c r="K11" s="97">
        <f t="shared" si="2"/>
        <v>10244</v>
      </c>
      <c r="L11" s="101">
        <f t="shared" si="4"/>
        <v>1.8279473956567514E-2</v>
      </c>
      <c r="M11" s="98">
        <f t="shared" si="5"/>
        <v>-1026</v>
      </c>
      <c r="N11" s="98">
        <f t="shared" si="3"/>
        <v>0</v>
      </c>
    </row>
    <row r="12" spans="1:14">
      <c r="A12" s="102">
        <v>11</v>
      </c>
      <c r="B12" s="99" t="s">
        <v>10</v>
      </c>
      <c r="C12" s="97">
        <v>15862</v>
      </c>
      <c r="D12" s="97">
        <v>16480</v>
      </c>
      <c r="E12" s="97">
        <v>16783</v>
      </c>
      <c r="F12" s="97"/>
      <c r="G12" s="97"/>
      <c r="H12" s="97"/>
      <c r="I12" s="100">
        <f t="shared" si="0"/>
        <v>1.1518650667251967E-3</v>
      </c>
      <c r="J12" s="100">
        <f t="shared" si="1"/>
        <v>5.8063295927373595E-2</v>
      </c>
      <c r="K12" s="97">
        <f t="shared" si="2"/>
        <v>921</v>
      </c>
      <c r="L12" s="101">
        <f t="shared" si="4"/>
        <v>1.6434396245605897E-3</v>
      </c>
      <c r="M12" s="98">
        <f t="shared" si="5"/>
        <v>303</v>
      </c>
      <c r="N12" s="98">
        <f t="shared" si="3"/>
        <v>0</v>
      </c>
    </row>
    <row r="13" spans="1:14" ht="16.5" customHeight="1">
      <c r="A13" s="102">
        <v>12</v>
      </c>
      <c r="B13" s="99" t="s">
        <v>11</v>
      </c>
      <c r="C13" s="97">
        <v>4349</v>
      </c>
      <c r="D13" s="97">
        <v>5149</v>
      </c>
      <c r="E13" s="97">
        <v>5250</v>
      </c>
      <c r="F13" s="97"/>
      <c r="G13" s="97"/>
      <c r="H13" s="97"/>
      <c r="I13" s="100">
        <f t="shared" si="0"/>
        <v>3.6032244534989471E-4</v>
      </c>
      <c r="J13" s="100">
        <f t="shared" si="1"/>
        <v>0.20717406300298918</v>
      </c>
      <c r="K13" s="97">
        <f t="shared" si="2"/>
        <v>901</v>
      </c>
      <c r="L13" s="101">
        <f t="shared" si="4"/>
        <v>1.6077514676754519E-3</v>
      </c>
      <c r="M13" s="98">
        <f t="shared" si="5"/>
        <v>101</v>
      </c>
      <c r="N13" s="98">
        <f t="shared" si="3"/>
        <v>0</v>
      </c>
    </row>
    <row r="14" spans="1:14">
      <c r="A14" s="102">
        <v>13</v>
      </c>
      <c r="B14" s="99" t="s">
        <v>12</v>
      </c>
      <c r="C14" s="97">
        <v>406274</v>
      </c>
      <c r="D14" s="97">
        <v>423462</v>
      </c>
      <c r="E14" s="97">
        <v>418768</v>
      </c>
      <c r="F14" s="97"/>
      <c r="G14" s="97"/>
      <c r="H14" s="97"/>
      <c r="I14" s="100">
        <f t="shared" si="0"/>
        <v>2.8741239960816137E-2</v>
      </c>
      <c r="J14" s="100">
        <f t="shared" si="1"/>
        <v>3.0752644766832236E-2</v>
      </c>
      <c r="K14" s="97">
        <f t="shared" si="2"/>
        <v>12494</v>
      </c>
      <c r="L14" s="101">
        <f t="shared" si="4"/>
        <v>2.2294391606145502E-2</v>
      </c>
      <c r="M14" s="98">
        <f t="shared" si="5"/>
        <v>-4694</v>
      </c>
      <c r="N14" s="98">
        <f t="shared" si="3"/>
        <v>0</v>
      </c>
    </row>
    <row r="15" spans="1:14" s="19" customFormat="1">
      <c r="A15" s="102">
        <v>14</v>
      </c>
      <c r="B15" s="99" t="s">
        <v>13</v>
      </c>
      <c r="C15" s="97">
        <v>470788</v>
      </c>
      <c r="D15" s="97">
        <v>505544</v>
      </c>
      <c r="E15" s="97">
        <v>501834</v>
      </c>
      <c r="F15" s="97"/>
      <c r="G15" s="97"/>
      <c r="H15" s="97"/>
      <c r="I15" s="100">
        <f t="shared" si="0"/>
        <v>3.4442296007565536E-2</v>
      </c>
      <c r="J15" s="100">
        <f t="shared" si="1"/>
        <v>6.5944756450886599E-2</v>
      </c>
      <c r="K15" s="97">
        <f t="shared" si="2"/>
        <v>31046</v>
      </c>
      <c r="L15" s="101">
        <f t="shared" si="4"/>
        <v>5.5398725932799202E-2</v>
      </c>
      <c r="M15" s="98">
        <f t="shared" si="5"/>
        <v>-3710</v>
      </c>
      <c r="N15" s="98">
        <f t="shared" si="3"/>
        <v>0</v>
      </c>
    </row>
    <row r="16" spans="1:14">
      <c r="A16" s="102">
        <v>15</v>
      </c>
      <c r="B16" s="99" t="s">
        <v>14</v>
      </c>
      <c r="C16" s="97">
        <v>62588</v>
      </c>
      <c r="D16" s="97">
        <v>63410</v>
      </c>
      <c r="E16" s="97">
        <v>62132</v>
      </c>
      <c r="F16" s="97"/>
      <c r="G16" s="97"/>
      <c r="H16" s="97"/>
      <c r="I16" s="100">
        <f t="shared" si="0"/>
        <v>4.2642960332342208E-3</v>
      </c>
      <c r="J16" s="100">
        <f t="shared" si="1"/>
        <v>-7.2857416757205855E-3</v>
      </c>
      <c r="K16" s="97">
        <f t="shared" si="2"/>
        <v>-456</v>
      </c>
      <c r="L16" s="101">
        <f t="shared" si="4"/>
        <v>-8.1368997698113882E-4</v>
      </c>
      <c r="M16" s="98">
        <f t="shared" si="5"/>
        <v>-1278</v>
      </c>
      <c r="N16" s="98">
        <f t="shared" si="3"/>
        <v>0</v>
      </c>
    </row>
    <row r="17" spans="1:14">
      <c r="A17" s="102">
        <v>16</v>
      </c>
      <c r="B17" s="99" t="s">
        <v>15</v>
      </c>
      <c r="C17" s="97">
        <v>64252</v>
      </c>
      <c r="D17" s="97">
        <v>64215</v>
      </c>
      <c r="E17" s="97">
        <v>63724</v>
      </c>
      <c r="F17" s="97"/>
      <c r="G17" s="97"/>
      <c r="H17" s="97"/>
      <c r="I17" s="100">
        <f t="shared" si="0"/>
        <v>4.3735595252336551E-3</v>
      </c>
      <c r="J17" s="100">
        <f t="shared" si="1"/>
        <v>-8.2176430305671427E-3</v>
      </c>
      <c r="K17" s="97">
        <f t="shared" si="2"/>
        <v>-528</v>
      </c>
      <c r="L17" s="101">
        <f t="shared" si="4"/>
        <v>-9.4216734176763442E-4</v>
      </c>
      <c r="M17" s="98">
        <f t="shared" si="5"/>
        <v>-491</v>
      </c>
      <c r="N17" s="98">
        <f t="shared" si="3"/>
        <v>0</v>
      </c>
    </row>
    <row r="18" spans="1:14">
      <c r="A18" s="102">
        <v>17</v>
      </c>
      <c r="B18" s="99" t="s">
        <v>16</v>
      </c>
      <c r="C18" s="97">
        <v>54254</v>
      </c>
      <c r="D18" s="97">
        <v>55855</v>
      </c>
      <c r="E18" s="97">
        <v>55971</v>
      </c>
      <c r="F18" s="97"/>
      <c r="G18" s="97"/>
      <c r="H18" s="97"/>
      <c r="I18" s="100">
        <f t="shared" si="0"/>
        <v>3.8414490645102776E-3</v>
      </c>
      <c r="J18" s="100">
        <f t="shared" si="1"/>
        <v>3.164743613374129E-2</v>
      </c>
      <c r="K18" s="97">
        <f t="shared" si="2"/>
        <v>1717</v>
      </c>
      <c r="L18" s="101">
        <f t="shared" si="4"/>
        <v>3.0638282685890687E-3</v>
      </c>
      <c r="M18" s="98">
        <f t="shared" si="5"/>
        <v>116</v>
      </c>
      <c r="N18" s="98">
        <f t="shared" si="3"/>
        <v>0</v>
      </c>
    </row>
    <row r="19" spans="1:14">
      <c r="A19" s="102">
        <v>18</v>
      </c>
      <c r="B19" s="99" t="s">
        <v>17</v>
      </c>
      <c r="C19" s="97">
        <v>54237</v>
      </c>
      <c r="D19" s="97">
        <v>52006</v>
      </c>
      <c r="E19" s="97">
        <v>51643</v>
      </c>
      <c r="F19" s="97"/>
      <c r="G19" s="97"/>
      <c r="H19" s="97"/>
      <c r="I19" s="100">
        <f t="shared" si="0"/>
        <v>3.5444061038484975E-3</v>
      </c>
      <c r="J19" s="100">
        <f t="shared" si="1"/>
        <v>-4.7827129081623246E-2</v>
      </c>
      <c r="K19" s="97">
        <f t="shared" si="2"/>
        <v>-2594</v>
      </c>
      <c r="L19" s="101">
        <f t="shared" si="4"/>
        <v>-4.6287539480023556E-3</v>
      </c>
      <c r="M19" s="98">
        <f t="shared" si="5"/>
        <v>-363</v>
      </c>
      <c r="N19" s="98">
        <f t="shared" si="3"/>
        <v>0</v>
      </c>
    </row>
    <row r="20" spans="1:14">
      <c r="A20" s="102">
        <v>19</v>
      </c>
      <c r="B20" s="99" t="s">
        <v>18</v>
      </c>
      <c r="C20" s="97">
        <v>7963</v>
      </c>
      <c r="D20" s="97">
        <v>8755</v>
      </c>
      <c r="E20" s="97">
        <v>8774</v>
      </c>
      <c r="F20" s="97"/>
      <c r="G20" s="97"/>
      <c r="H20" s="97"/>
      <c r="I20" s="100">
        <f t="shared" si="0"/>
        <v>6.0218459723809065E-4</v>
      </c>
      <c r="J20" s="100">
        <f t="shared" si="1"/>
        <v>0.101846037925405</v>
      </c>
      <c r="K20" s="97">
        <f t="shared" si="2"/>
        <v>811</v>
      </c>
      <c r="L20" s="101">
        <f t="shared" si="4"/>
        <v>1.4471547616923324E-3</v>
      </c>
      <c r="M20" s="98">
        <f t="shared" si="5"/>
        <v>19</v>
      </c>
      <c r="N20" s="98">
        <f t="shared" si="3"/>
        <v>0</v>
      </c>
    </row>
    <row r="21" spans="1:14">
      <c r="A21" s="102">
        <v>20</v>
      </c>
      <c r="B21" s="99" t="s">
        <v>19</v>
      </c>
      <c r="C21" s="97">
        <v>76375</v>
      </c>
      <c r="D21" s="97">
        <v>82286</v>
      </c>
      <c r="E21" s="97">
        <v>81647</v>
      </c>
      <c r="F21" s="97"/>
      <c r="G21" s="97"/>
      <c r="H21" s="97"/>
      <c r="I21" s="100">
        <f t="shared" si="0"/>
        <v>5.6036660372348291E-3</v>
      </c>
      <c r="J21" s="100">
        <f t="shared" si="1"/>
        <v>6.9027823240589203E-2</v>
      </c>
      <c r="K21" s="97">
        <f t="shared" si="2"/>
        <v>5272</v>
      </c>
      <c r="L21" s="101">
        <f t="shared" si="4"/>
        <v>9.4073981549222894E-3</v>
      </c>
      <c r="M21" s="98">
        <f t="shared" si="5"/>
        <v>-639</v>
      </c>
      <c r="N21" s="98">
        <f t="shared" si="3"/>
        <v>0</v>
      </c>
    </row>
    <row r="22" spans="1:14">
      <c r="A22" s="102">
        <v>21</v>
      </c>
      <c r="B22" s="99" t="s">
        <v>20</v>
      </c>
      <c r="C22" s="97">
        <v>21524</v>
      </c>
      <c r="D22" s="97">
        <v>24194</v>
      </c>
      <c r="E22" s="97">
        <v>24652</v>
      </c>
      <c r="F22" s="97"/>
      <c r="G22" s="97"/>
      <c r="H22" s="97"/>
      <c r="I22" s="100">
        <f t="shared" si="0"/>
        <v>1.691936937669639E-3</v>
      </c>
      <c r="J22" s="100">
        <f t="shared" si="1"/>
        <v>0.14532614755621631</v>
      </c>
      <c r="K22" s="97">
        <f t="shared" si="2"/>
        <v>3128</v>
      </c>
      <c r="L22" s="101">
        <f t="shared" si="4"/>
        <v>5.5816277368355314E-3</v>
      </c>
      <c r="M22" s="98">
        <f t="shared" si="5"/>
        <v>458</v>
      </c>
      <c r="N22" s="98">
        <f t="shared" si="3"/>
        <v>0</v>
      </c>
    </row>
    <row r="23" spans="1:14">
      <c r="A23" s="102">
        <v>22</v>
      </c>
      <c r="B23" s="99" t="s">
        <v>21</v>
      </c>
      <c r="C23" s="97">
        <v>202970</v>
      </c>
      <c r="D23" s="97">
        <v>212926</v>
      </c>
      <c r="E23" s="97">
        <v>211859</v>
      </c>
      <c r="F23" s="97"/>
      <c r="G23" s="97"/>
      <c r="H23" s="97"/>
      <c r="I23" s="100">
        <f t="shared" si="0"/>
        <v>1.4540486276073019E-2</v>
      </c>
      <c r="J23" s="100">
        <f t="shared" si="1"/>
        <v>4.3794649455584568E-2</v>
      </c>
      <c r="K23" s="97">
        <f t="shared" si="2"/>
        <v>8889</v>
      </c>
      <c r="L23" s="101">
        <f t="shared" si="4"/>
        <v>1.5861601327599437E-2</v>
      </c>
      <c r="M23" s="98">
        <f t="shared" si="5"/>
        <v>-1067</v>
      </c>
      <c r="N23" s="98">
        <f t="shared" si="3"/>
        <v>0</v>
      </c>
    </row>
    <row r="24" spans="1:14">
      <c r="A24" s="102">
        <v>23</v>
      </c>
      <c r="B24" s="99" t="s">
        <v>22</v>
      </c>
      <c r="C24" s="97">
        <v>227192</v>
      </c>
      <c r="D24" s="97">
        <v>234196</v>
      </c>
      <c r="E24" s="97">
        <v>231876</v>
      </c>
      <c r="F24" s="97"/>
      <c r="G24" s="97"/>
      <c r="H24" s="97"/>
      <c r="I24" s="100">
        <f t="shared" si="0"/>
        <v>1.591430996913375E-2</v>
      </c>
      <c r="J24" s="100">
        <f t="shared" si="1"/>
        <v>2.0616923131096164E-2</v>
      </c>
      <c r="K24" s="97">
        <f t="shared" si="2"/>
        <v>4684</v>
      </c>
      <c r="L24" s="101">
        <f t="shared" si="4"/>
        <v>8.358166342499241E-3</v>
      </c>
      <c r="M24" s="98">
        <f t="shared" si="5"/>
        <v>-2320</v>
      </c>
      <c r="N24" s="98">
        <f t="shared" si="3"/>
        <v>0</v>
      </c>
    </row>
    <row r="25" spans="1:14">
      <c r="A25" s="102">
        <v>24</v>
      </c>
      <c r="B25" s="99" t="s">
        <v>23</v>
      </c>
      <c r="C25" s="97">
        <v>144758</v>
      </c>
      <c r="D25" s="97">
        <v>166339</v>
      </c>
      <c r="E25" s="97">
        <v>164379</v>
      </c>
      <c r="F25" s="97"/>
      <c r="G25" s="97"/>
      <c r="H25" s="97"/>
      <c r="I25" s="100">
        <f t="shared" si="0"/>
        <v>1.1281798713175303E-2</v>
      </c>
      <c r="J25" s="100">
        <f t="shared" si="1"/>
        <v>0.13554345873803175</v>
      </c>
      <c r="K25" s="97">
        <f t="shared" si="2"/>
        <v>19621</v>
      </c>
      <c r="L25" s="101">
        <f t="shared" si="4"/>
        <v>3.5011866312164311E-2</v>
      </c>
      <c r="M25" s="98">
        <f t="shared" si="5"/>
        <v>-1960</v>
      </c>
      <c r="N25" s="98">
        <f t="shared" si="3"/>
        <v>0</v>
      </c>
    </row>
    <row r="26" spans="1:14">
      <c r="A26" s="102">
        <v>25</v>
      </c>
      <c r="B26" s="99" t="s">
        <v>24</v>
      </c>
      <c r="C26" s="97">
        <v>371304</v>
      </c>
      <c r="D26" s="97">
        <v>380904</v>
      </c>
      <c r="E26" s="97">
        <v>376851</v>
      </c>
      <c r="F26" s="97"/>
      <c r="G26" s="97"/>
      <c r="H26" s="97"/>
      <c r="I26" s="100">
        <f t="shared" si="0"/>
        <v>2.5864356924295843E-2</v>
      </c>
      <c r="J26" s="100">
        <f t="shared" si="1"/>
        <v>1.4939241160881649E-2</v>
      </c>
      <c r="K26" s="97">
        <f t="shared" si="2"/>
        <v>5547</v>
      </c>
      <c r="L26" s="101">
        <f t="shared" si="4"/>
        <v>9.8981103120929313E-3</v>
      </c>
      <c r="M26" s="98">
        <f t="shared" si="5"/>
        <v>-4053</v>
      </c>
      <c r="N26" s="98">
        <f t="shared" si="3"/>
        <v>0</v>
      </c>
    </row>
    <row r="27" spans="1:14">
      <c r="A27" s="102">
        <v>26</v>
      </c>
      <c r="B27" s="99" t="s">
        <v>25</v>
      </c>
      <c r="C27" s="97">
        <v>32659</v>
      </c>
      <c r="D27" s="97">
        <v>35361</v>
      </c>
      <c r="E27" s="97">
        <v>35286</v>
      </c>
      <c r="F27" s="97"/>
      <c r="G27" s="97"/>
      <c r="H27" s="97"/>
      <c r="I27" s="100">
        <f t="shared" si="0"/>
        <v>2.4217786298316923E-3</v>
      </c>
      <c r="J27" s="100">
        <f t="shared" si="1"/>
        <v>8.0437245475979052E-2</v>
      </c>
      <c r="K27" s="97">
        <f t="shared" si="2"/>
        <v>2627</v>
      </c>
      <c r="L27" s="101">
        <f t="shared" si="4"/>
        <v>4.6876394068628329E-3</v>
      </c>
      <c r="M27" s="98">
        <f t="shared" si="5"/>
        <v>-75</v>
      </c>
      <c r="N27" s="98">
        <f t="shared" si="3"/>
        <v>0</v>
      </c>
    </row>
    <row r="28" spans="1:14">
      <c r="A28" s="102">
        <v>27</v>
      </c>
      <c r="B28" s="99" t="s">
        <v>26</v>
      </c>
      <c r="C28" s="97">
        <v>137885</v>
      </c>
      <c r="D28" s="97">
        <v>149347</v>
      </c>
      <c r="E28" s="97">
        <v>150045</v>
      </c>
      <c r="F28" s="97"/>
      <c r="G28" s="97"/>
      <c r="H28" s="97"/>
      <c r="I28" s="100">
        <f t="shared" si="0"/>
        <v>1.0298015488099992E-2</v>
      </c>
      <c r="J28" s="100">
        <f t="shared" si="1"/>
        <v>8.818943322333829E-2</v>
      </c>
      <c r="K28" s="97">
        <f t="shared" si="2"/>
        <v>12160</v>
      </c>
      <c r="L28" s="101">
        <f t="shared" si="4"/>
        <v>2.1698399386163702E-2</v>
      </c>
      <c r="M28" s="98">
        <f t="shared" si="5"/>
        <v>698</v>
      </c>
      <c r="N28" s="98">
        <f t="shared" si="3"/>
        <v>0</v>
      </c>
    </row>
    <row r="29" spans="1:14">
      <c r="A29" s="102">
        <v>28</v>
      </c>
      <c r="B29" s="99" t="s">
        <v>27</v>
      </c>
      <c r="C29" s="97">
        <v>149010</v>
      </c>
      <c r="D29" s="97">
        <v>163258</v>
      </c>
      <c r="E29" s="97">
        <v>162710</v>
      </c>
      <c r="F29" s="97"/>
      <c r="G29" s="97"/>
      <c r="H29" s="97"/>
      <c r="I29" s="100">
        <f t="shared" si="0"/>
        <v>1.1167250491977403E-2</v>
      </c>
      <c r="J29" s="100">
        <f t="shared" si="1"/>
        <v>9.1940138245755323E-2</v>
      </c>
      <c r="K29" s="97">
        <f t="shared" si="2"/>
        <v>13700</v>
      </c>
      <c r="L29" s="101">
        <f t="shared" si="4"/>
        <v>2.4446387466319303E-2</v>
      </c>
      <c r="M29" s="98">
        <f t="shared" si="5"/>
        <v>-548</v>
      </c>
      <c r="N29" s="98">
        <f t="shared" si="3"/>
        <v>0</v>
      </c>
    </row>
    <row r="30" spans="1:14">
      <c r="A30" s="102">
        <v>29</v>
      </c>
      <c r="B30" s="99" t="s">
        <v>28</v>
      </c>
      <c r="C30" s="97">
        <v>195771</v>
      </c>
      <c r="D30" s="97">
        <v>204476</v>
      </c>
      <c r="E30" s="97">
        <v>205211</v>
      </c>
      <c r="F30" s="97"/>
      <c r="G30" s="97"/>
      <c r="H30" s="97"/>
      <c r="I30" s="100">
        <f t="shared" si="0"/>
        <v>1.408421511098995E-2</v>
      </c>
      <c r="J30" s="100">
        <f t="shared" si="1"/>
        <v>4.8219603516353293E-2</v>
      </c>
      <c r="K30" s="97">
        <f t="shared" si="2"/>
        <v>9440</v>
      </c>
      <c r="L30" s="101">
        <f t="shared" si="4"/>
        <v>1.684481004978498E-2</v>
      </c>
      <c r="M30" s="98">
        <f t="shared" si="5"/>
        <v>735</v>
      </c>
      <c r="N30" s="98">
        <f t="shared" si="3"/>
        <v>0</v>
      </c>
    </row>
    <row r="31" spans="1:14">
      <c r="A31" s="102">
        <v>30</v>
      </c>
      <c r="B31" s="99" t="s">
        <v>29</v>
      </c>
      <c r="C31" s="97">
        <v>47240</v>
      </c>
      <c r="D31" s="97">
        <v>52835</v>
      </c>
      <c r="E31" s="97">
        <v>52178</v>
      </c>
      <c r="F31" s="97"/>
      <c r="G31" s="97"/>
      <c r="H31" s="97"/>
      <c r="I31" s="100">
        <f t="shared" si="0"/>
        <v>3.5811246768508204E-3</v>
      </c>
      <c r="J31" s="100">
        <f t="shared" si="1"/>
        <v>0.10453005927180356</v>
      </c>
      <c r="K31" s="97">
        <f t="shared" si="2"/>
        <v>4938</v>
      </c>
      <c r="L31" s="101">
        <f t="shared" si="4"/>
        <v>8.8114059349404892E-3</v>
      </c>
      <c r="M31" s="98">
        <f t="shared" si="5"/>
        <v>-657</v>
      </c>
      <c r="N31" s="98">
        <f t="shared" si="3"/>
        <v>0</v>
      </c>
    </row>
    <row r="32" spans="1:14">
      <c r="A32" s="102">
        <v>31</v>
      </c>
      <c r="B32" s="99" t="s">
        <v>30</v>
      </c>
      <c r="C32" s="97">
        <v>160934</v>
      </c>
      <c r="D32" s="97">
        <v>160260</v>
      </c>
      <c r="E32" s="97">
        <v>157757</v>
      </c>
      <c r="F32" s="97"/>
      <c r="G32" s="97"/>
      <c r="H32" s="97"/>
      <c r="I32" s="100">
        <f t="shared" si="0"/>
        <v>1.0827312002107303E-2</v>
      </c>
      <c r="J32" s="100">
        <f t="shared" si="1"/>
        <v>-1.974101184336436E-2</v>
      </c>
      <c r="K32" s="97">
        <f t="shared" si="2"/>
        <v>-3177</v>
      </c>
      <c r="L32" s="101">
        <f t="shared" si="4"/>
        <v>-5.6690637212041184E-3</v>
      </c>
      <c r="M32" s="98">
        <f t="shared" si="5"/>
        <v>-2503</v>
      </c>
      <c r="N32" s="98">
        <f t="shared" si="3"/>
        <v>0</v>
      </c>
    </row>
    <row r="33" spans="1:14">
      <c r="A33" s="102">
        <v>32</v>
      </c>
      <c r="B33" s="99" t="s">
        <v>31</v>
      </c>
      <c r="C33" s="97">
        <v>55713</v>
      </c>
      <c r="D33" s="97">
        <v>58538</v>
      </c>
      <c r="E33" s="97">
        <v>58053</v>
      </c>
      <c r="F33" s="97"/>
      <c r="G33" s="97"/>
      <c r="H33" s="97"/>
      <c r="I33" s="100">
        <f t="shared" si="0"/>
        <v>3.9843426514090362E-3</v>
      </c>
      <c r="J33" s="100">
        <f t="shared" si="1"/>
        <v>4.2000969253136608E-2</v>
      </c>
      <c r="K33" s="97">
        <f t="shared" si="2"/>
        <v>2340</v>
      </c>
      <c r="L33" s="101">
        <f t="shared" si="4"/>
        <v>4.1755143555611074E-3</v>
      </c>
      <c r="M33" s="98">
        <f t="shared" si="5"/>
        <v>-485</v>
      </c>
      <c r="N33" s="98">
        <f t="shared" si="3"/>
        <v>0</v>
      </c>
    </row>
    <row r="34" spans="1:14">
      <c r="A34" s="102">
        <v>33</v>
      </c>
      <c r="B34" s="99" t="s">
        <v>32</v>
      </c>
      <c r="C34" s="97">
        <v>141204</v>
      </c>
      <c r="D34" s="97">
        <v>140688</v>
      </c>
      <c r="E34" s="97">
        <v>137363</v>
      </c>
      <c r="F34" s="97"/>
      <c r="G34" s="97"/>
      <c r="H34" s="97"/>
      <c r="I34" s="100">
        <f t="shared" si="0"/>
        <v>9.4276137258281125E-3</v>
      </c>
      <c r="J34" s="100">
        <f t="shared" si="1"/>
        <v>-2.7201778986430978E-2</v>
      </c>
      <c r="K34" s="97">
        <f t="shared" si="2"/>
        <v>-3841</v>
      </c>
      <c r="L34" s="101">
        <f t="shared" si="4"/>
        <v>-6.8539105297906891E-3</v>
      </c>
      <c r="M34" s="98">
        <f t="shared" si="5"/>
        <v>-3325</v>
      </c>
      <c r="N34" s="98">
        <f t="shared" si="3"/>
        <v>0</v>
      </c>
    </row>
    <row r="35" spans="1:14">
      <c r="A35" s="102">
        <v>35</v>
      </c>
      <c r="B35" s="99" t="s">
        <v>33</v>
      </c>
      <c r="C35" s="97">
        <v>95018</v>
      </c>
      <c r="D35" s="97">
        <v>102538</v>
      </c>
      <c r="E35" s="97">
        <v>101403</v>
      </c>
      <c r="F35" s="97"/>
      <c r="G35" s="97"/>
      <c r="H35" s="97"/>
      <c r="I35" s="100">
        <f t="shared" ref="I35:I66" si="6">E35/$E$92</f>
        <v>6.9595765572981663E-3</v>
      </c>
      <c r="J35" s="100">
        <f t="shared" ref="J35:J66" si="7">(E35-C35)/C35</f>
        <v>6.7197794102170111E-2</v>
      </c>
      <c r="K35" s="97">
        <f t="shared" ref="K35:K66" si="8">E35-C35</f>
        <v>6385</v>
      </c>
      <c r="L35" s="101">
        <f t="shared" si="4"/>
        <v>1.13934440855802E-2</v>
      </c>
      <c r="M35" s="98">
        <f t="shared" si="5"/>
        <v>-1135</v>
      </c>
      <c r="N35" s="98">
        <f t="shared" ref="N35:N66" si="9">H35-G35</f>
        <v>0</v>
      </c>
    </row>
    <row r="36" spans="1:14">
      <c r="A36" s="102">
        <v>36</v>
      </c>
      <c r="B36" s="99" t="s">
        <v>34</v>
      </c>
      <c r="C36" s="97">
        <v>17321</v>
      </c>
      <c r="D36" s="97">
        <v>15423</v>
      </c>
      <c r="E36" s="97">
        <v>15541</v>
      </c>
      <c r="F36" s="97"/>
      <c r="G36" s="97"/>
      <c r="H36" s="97"/>
      <c r="I36" s="100">
        <f t="shared" si="6"/>
        <v>1.0666230710824217E-3</v>
      </c>
      <c r="J36" s="100">
        <f t="shared" si="7"/>
        <v>-0.10276542924773396</v>
      </c>
      <c r="K36" s="97">
        <f t="shared" si="8"/>
        <v>-1780</v>
      </c>
      <c r="L36" s="101">
        <f t="shared" si="4"/>
        <v>-3.1762459627772523E-3</v>
      </c>
      <c r="M36" s="98">
        <f t="shared" si="5"/>
        <v>118</v>
      </c>
      <c r="N36" s="98">
        <f t="shared" si="9"/>
        <v>0</v>
      </c>
    </row>
    <row r="37" spans="1:14">
      <c r="A37" s="102">
        <v>37</v>
      </c>
      <c r="B37" s="99" t="s">
        <v>35</v>
      </c>
      <c r="C37" s="97">
        <v>14780</v>
      </c>
      <c r="D37" s="97">
        <v>14060</v>
      </c>
      <c r="E37" s="97">
        <v>14428</v>
      </c>
      <c r="F37" s="97"/>
      <c r="G37" s="97"/>
      <c r="H37" s="97"/>
      <c r="I37" s="100">
        <f t="shared" si="6"/>
        <v>9.9023471266824407E-4</v>
      </c>
      <c r="J37" s="100">
        <f t="shared" si="7"/>
        <v>-2.3815967523680648E-2</v>
      </c>
      <c r="K37" s="97">
        <f t="shared" si="8"/>
        <v>-352</v>
      </c>
      <c r="L37" s="101">
        <f t="shared" si="4"/>
        <v>-6.2811156117842295E-4</v>
      </c>
      <c r="M37" s="98">
        <f t="shared" si="5"/>
        <v>368</v>
      </c>
      <c r="N37" s="98">
        <f t="shared" si="9"/>
        <v>0</v>
      </c>
    </row>
    <row r="38" spans="1:14">
      <c r="A38" s="102">
        <v>38</v>
      </c>
      <c r="B38" s="99" t="s">
        <v>36</v>
      </c>
      <c r="C38" s="97">
        <v>95937</v>
      </c>
      <c r="D38" s="97">
        <v>82010</v>
      </c>
      <c r="E38" s="97">
        <v>83384</v>
      </c>
      <c r="F38" s="97"/>
      <c r="G38" s="97"/>
      <c r="H38" s="97"/>
      <c r="I38" s="100">
        <f t="shared" si="6"/>
        <v>5.7228812920105945E-3</v>
      </c>
      <c r="J38" s="100">
        <f t="shared" si="7"/>
        <v>-0.13084628454089664</v>
      </c>
      <c r="K38" s="97">
        <f t="shared" si="8"/>
        <v>-12553</v>
      </c>
      <c r="L38" s="101">
        <f t="shared" si="4"/>
        <v>-2.2399671668956657E-2</v>
      </c>
      <c r="M38" s="98">
        <f t="shared" si="5"/>
        <v>1374</v>
      </c>
      <c r="N38" s="98">
        <f t="shared" si="9"/>
        <v>0</v>
      </c>
    </row>
    <row r="39" spans="1:14">
      <c r="A39" s="102">
        <v>39</v>
      </c>
      <c r="B39" s="99" t="s">
        <v>37</v>
      </c>
      <c r="C39" s="97">
        <v>1464</v>
      </c>
      <c r="D39" s="97">
        <v>2656</v>
      </c>
      <c r="E39" s="97">
        <v>2602</v>
      </c>
      <c r="F39" s="97"/>
      <c r="G39" s="97"/>
      <c r="H39" s="97"/>
      <c r="I39" s="100">
        <f t="shared" si="6"/>
        <v>1.7858266720008115E-4</v>
      </c>
      <c r="J39" s="100">
        <f t="shared" si="7"/>
        <v>0.77732240437158473</v>
      </c>
      <c r="K39" s="97">
        <f t="shared" si="8"/>
        <v>1138</v>
      </c>
      <c r="L39" s="101">
        <f t="shared" si="4"/>
        <v>2.0306561267643334E-3</v>
      </c>
      <c r="M39" s="98">
        <f t="shared" si="5"/>
        <v>-54</v>
      </c>
      <c r="N39" s="98">
        <f t="shared" si="9"/>
        <v>0</v>
      </c>
    </row>
    <row r="40" spans="1:14" s="19" customFormat="1">
      <c r="A40" s="102">
        <v>41</v>
      </c>
      <c r="B40" s="99" t="s">
        <v>38</v>
      </c>
      <c r="C40" s="97">
        <v>1236380</v>
      </c>
      <c r="D40" s="97">
        <v>1351040</v>
      </c>
      <c r="E40" s="97">
        <v>1234228</v>
      </c>
      <c r="F40" s="97"/>
      <c r="G40" s="97"/>
      <c r="H40" s="97"/>
      <c r="I40" s="100">
        <f t="shared" si="6"/>
        <v>8.4708581157963786E-2</v>
      </c>
      <c r="J40" s="100">
        <f t="shared" si="7"/>
        <v>-1.7405651984017858E-3</v>
      </c>
      <c r="K40" s="97">
        <f t="shared" si="8"/>
        <v>-2152</v>
      </c>
      <c r="L40" s="101">
        <f t="shared" si="4"/>
        <v>-3.8400456808408128E-3</v>
      </c>
      <c r="M40" s="98">
        <f t="shared" si="5"/>
        <v>-116812</v>
      </c>
      <c r="N40" s="98">
        <f t="shared" si="9"/>
        <v>0</v>
      </c>
    </row>
    <row r="41" spans="1:14">
      <c r="A41" s="102">
        <v>42</v>
      </c>
      <c r="B41" s="99" t="s">
        <v>39</v>
      </c>
      <c r="C41" s="97">
        <v>406025</v>
      </c>
      <c r="D41" s="97">
        <v>430591</v>
      </c>
      <c r="E41" s="97">
        <v>425516</v>
      </c>
      <c r="F41" s="97"/>
      <c r="G41" s="97"/>
      <c r="H41" s="97"/>
      <c r="I41" s="100">
        <f t="shared" si="6"/>
        <v>2.9204374410572533E-2</v>
      </c>
      <c r="J41" s="100">
        <f t="shared" si="7"/>
        <v>4.8004433224555138E-2</v>
      </c>
      <c r="K41" s="97">
        <f t="shared" si="8"/>
        <v>19491</v>
      </c>
      <c r="L41" s="101">
        <f t="shared" si="4"/>
        <v>3.4779893292410914E-2</v>
      </c>
      <c r="M41" s="98">
        <f t="shared" si="5"/>
        <v>-5075</v>
      </c>
      <c r="N41" s="98">
        <f t="shared" si="9"/>
        <v>0</v>
      </c>
    </row>
    <row r="42" spans="1:14">
      <c r="A42" s="102">
        <v>43</v>
      </c>
      <c r="B42" s="99" t="s">
        <v>40</v>
      </c>
      <c r="C42" s="97">
        <v>320993</v>
      </c>
      <c r="D42" s="97">
        <v>317697</v>
      </c>
      <c r="E42" s="97">
        <v>310922</v>
      </c>
      <c r="F42" s="97"/>
      <c r="G42" s="97"/>
      <c r="H42" s="97"/>
      <c r="I42" s="100">
        <f t="shared" si="6"/>
        <v>2.1339461972015233E-2</v>
      </c>
      <c r="J42" s="100">
        <f t="shared" si="7"/>
        <v>-3.1374515955176589E-2</v>
      </c>
      <c r="K42" s="97">
        <f t="shared" si="8"/>
        <v>-10071</v>
      </c>
      <c r="L42" s="101">
        <f t="shared" si="4"/>
        <v>-1.7970771399511073E-2</v>
      </c>
      <c r="M42" s="98">
        <f t="shared" si="5"/>
        <v>-6775</v>
      </c>
      <c r="N42" s="98">
        <f t="shared" si="9"/>
        <v>0</v>
      </c>
    </row>
    <row r="43" spans="1:14" s="19" customFormat="1">
      <c r="A43" s="102">
        <v>45</v>
      </c>
      <c r="B43" s="99" t="s">
        <v>41</v>
      </c>
      <c r="C43" s="97">
        <v>208095</v>
      </c>
      <c r="D43" s="97">
        <v>218794</v>
      </c>
      <c r="E43" s="97">
        <v>217361</v>
      </c>
      <c r="F43" s="97"/>
      <c r="G43" s="97"/>
      <c r="H43" s="97"/>
      <c r="I43" s="100">
        <f t="shared" si="6"/>
        <v>1.4918104198799707E-2</v>
      </c>
      <c r="J43" s="100">
        <f t="shared" si="7"/>
        <v>4.4527739734255986E-2</v>
      </c>
      <c r="K43" s="97">
        <f t="shared" si="8"/>
        <v>9266</v>
      </c>
      <c r="L43" s="101">
        <f t="shared" si="4"/>
        <v>1.653432308488428E-2</v>
      </c>
      <c r="M43" s="98">
        <f t="shared" si="5"/>
        <v>-1433</v>
      </c>
      <c r="N43" s="98">
        <f t="shared" si="9"/>
        <v>0</v>
      </c>
    </row>
    <row r="44" spans="1:14" s="19" customFormat="1">
      <c r="A44" s="102">
        <v>46</v>
      </c>
      <c r="B44" s="99" t="s">
        <v>42</v>
      </c>
      <c r="C44" s="97">
        <v>691410</v>
      </c>
      <c r="D44" s="97">
        <v>724057</v>
      </c>
      <c r="E44" s="97">
        <v>717310</v>
      </c>
      <c r="F44" s="97"/>
      <c r="G44" s="97"/>
      <c r="H44" s="97"/>
      <c r="I44" s="100">
        <f t="shared" si="6"/>
        <v>4.9231027290272948E-2</v>
      </c>
      <c r="J44" s="100">
        <f t="shared" si="7"/>
        <v>3.7459683834483157E-2</v>
      </c>
      <c r="K44" s="97">
        <f t="shared" si="8"/>
        <v>25900</v>
      </c>
      <c r="L44" s="101">
        <f t="shared" si="4"/>
        <v>4.621616316625328E-2</v>
      </c>
      <c r="M44" s="98">
        <f t="shared" si="5"/>
        <v>-6747</v>
      </c>
      <c r="N44" s="98">
        <f t="shared" si="9"/>
        <v>0</v>
      </c>
    </row>
    <row r="45" spans="1:14" s="19" customFormat="1">
      <c r="A45" s="102">
        <v>47</v>
      </c>
      <c r="B45" s="99" t="s">
        <v>43</v>
      </c>
      <c r="C45" s="97">
        <v>1293571</v>
      </c>
      <c r="D45" s="97">
        <v>1324346</v>
      </c>
      <c r="E45" s="97">
        <v>1332255</v>
      </c>
      <c r="F45" s="97"/>
      <c r="G45" s="97"/>
      <c r="H45" s="97"/>
      <c r="I45" s="100">
        <f t="shared" si="6"/>
        <v>9.1436453224690281E-2</v>
      </c>
      <c r="J45" s="100">
        <f t="shared" si="7"/>
        <v>2.9904813883428121E-2</v>
      </c>
      <c r="K45" s="97">
        <f t="shared" si="8"/>
        <v>38684</v>
      </c>
      <c r="L45" s="101">
        <f t="shared" si="4"/>
        <v>6.9028033047233275E-2</v>
      </c>
      <c r="M45" s="98">
        <f t="shared" si="5"/>
        <v>7909</v>
      </c>
      <c r="N45" s="98">
        <f t="shared" si="9"/>
        <v>0</v>
      </c>
    </row>
    <row r="46" spans="1:14">
      <c r="A46" s="102">
        <v>49</v>
      </c>
      <c r="B46" s="99" t="s">
        <v>44</v>
      </c>
      <c r="C46" s="97">
        <v>539551</v>
      </c>
      <c r="D46" s="97">
        <v>545259</v>
      </c>
      <c r="E46" s="97">
        <v>540142</v>
      </c>
      <c r="F46" s="97"/>
      <c r="G46" s="97"/>
      <c r="H46" s="97"/>
      <c r="I46" s="100">
        <f t="shared" si="6"/>
        <v>3.7071483100225303E-2</v>
      </c>
      <c r="J46" s="100">
        <f t="shared" si="7"/>
        <v>1.0953552120188824E-3</v>
      </c>
      <c r="K46" s="97">
        <f t="shared" si="8"/>
        <v>591</v>
      </c>
      <c r="L46" s="101">
        <f t="shared" si="4"/>
        <v>1.054585035955818E-3</v>
      </c>
      <c r="M46" s="98">
        <f t="shared" si="5"/>
        <v>-5117</v>
      </c>
      <c r="N46" s="98">
        <f t="shared" si="9"/>
        <v>0</v>
      </c>
    </row>
    <row r="47" spans="1:14">
      <c r="A47" s="102">
        <v>50</v>
      </c>
      <c r="B47" s="99" t="s">
        <v>45</v>
      </c>
      <c r="C47" s="97">
        <v>17030</v>
      </c>
      <c r="D47" s="97">
        <v>16392</v>
      </c>
      <c r="E47" s="97">
        <v>17165</v>
      </c>
      <c r="F47" s="97"/>
      <c r="G47" s="97"/>
      <c r="H47" s="97"/>
      <c r="I47" s="100">
        <f t="shared" si="6"/>
        <v>1.1780828141773224E-3</v>
      </c>
      <c r="J47" s="100">
        <f t="shared" si="7"/>
        <v>7.9271873165002935E-3</v>
      </c>
      <c r="K47" s="97">
        <f t="shared" si="8"/>
        <v>135</v>
      </c>
      <c r="L47" s="101">
        <f t="shared" si="4"/>
        <v>2.4089505897467926E-4</v>
      </c>
      <c r="M47" s="98">
        <f t="shared" si="5"/>
        <v>773</v>
      </c>
      <c r="N47" s="98">
        <f t="shared" si="9"/>
        <v>0</v>
      </c>
    </row>
    <row r="48" spans="1:14">
      <c r="A48" s="102">
        <v>51</v>
      </c>
      <c r="B48" s="99" t="s">
        <v>46</v>
      </c>
      <c r="C48" s="97">
        <v>25069</v>
      </c>
      <c r="D48" s="97">
        <v>25949</v>
      </c>
      <c r="E48" s="97">
        <v>26427</v>
      </c>
      <c r="F48" s="97"/>
      <c r="G48" s="97"/>
      <c r="H48" s="97"/>
      <c r="I48" s="100">
        <f t="shared" si="6"/>
        <v>1.8137602406212701E-3</v>
      </c>
      <c r="J48" s="100">
        <f t="shared" si="7"/>
        <v>5.4170489449120431E-2</v>
      </c>
      <c r="K48" s="97">
        <f t="shared" si="8"/>
        <v>1358</v>
      </c>
      <c r="L48" s="101">
        <f t="shared" si="4"/>
        <v>2.4232258525008475E-3</v>
      </c>
      <c r="M48" s="98">
        <f t="shared" si="5"/>
        <v>478</v>
      </c>
      <c r="N48" s="98">
        <f t="shared" si="9"/>
        <v>0</v>
      </c>
    </row>
    <row r="49" spans="1:14">
      <c r="A49" s="102">
        <v>52</v>
      </c>
      <c r="B49" s="99" t="s">
        <v>47</v>
      </c>
      <c r="C49" s="97">
        <v>241134</v>
      </c>
      <c r="D49" s="97">
        <v>248227</v>
      </c>
      <c r="E49" s="97">
        <v>249461</v>
      </c>
      <c r="F49" s="97"/>
      <c r="G49" s="97"/>
      <c r="H49" s="97"/>
      <c r="I49" s="100">
        <f t="shared" si="6"/>
        <v>1.7121218578939064E-2</v>
      </c>
      <c r="J49" s="100">
        <f t="shared" si="7"/>
        <v>3.4532666484195507E-2</v>
      </c>
      <c r="K49" s="97">
        <f t="shared" si="8"/>
        <v>8327</v>
      </c>
      <c r="L49" s="101">
        <f t="shared" si="4"/>
        <v>1.4858764119127068E-2</v>
      </c>
      <c r="M49" s="98">
        <f t="shared" si="5"/>
        <v>1234</v>
      </c>
      <c r="N49" s="98">
        <f t="shared" si="9"/>
        <v>0</v>
      </c>
    </row>
    <row r="50" spans="1:14">
      <c r="A50" s="102">
        <v>53</v>
      </c>
      <c r="B50" s="99" t="s">
        <v>48</v>
      </c>
      <c r="C50" s="97">
        <v>35414</v>
      </c>
      <c r="D50" s="97">
        <v>40709</v>
      </c>
      <c r="E50" s="97">
        <v>40737</v>
      </c>
      <c r="F50" s="97"/>
      <c r="G50" s="97"/>
      <c r="H50" s="97"/>
      <c r="I50" s="100">
        <f t="shared" si="6"/>
        <v>2.7958962773749832E-3</v>
      </c>
      <c r="J50" s="100">
        <f t="shared" si="7"/>
        <v>0.15030778788049923</v>
      </c>
      <c r="K50" s="97">
        <f t="shared" si="8"/>
        <v>5323</v>
      </c>
      <c r="L50" s="101">
        <f t="shared" si="4"/>
        <v>9.4984029549793902E-3</v>
      </c>
      <c r="M50" s="98">
        <f t="shared" si="5"/>
        <v>28</v>
      </c>
      <c r="N50" s="98">
        <f t="shared" si="9"/>
        <v>0</v>
      </c>
    </row>
    <row r="51" spans="1:14" s="19" customFormat="1">
      <c r="A51" s="102">
        <v>55</v>
      </c>
      <c r="B51" s="99" t="s">
        <v>49</v>
      </c>
      <c r="C51" s="97">
        <v>334161</v>
      </c>
      <c r="D51" s="97">
        <v>345779</v>
      </c>
      <c r="E51" s="97">
        <v>381988</v>
      </c>
      <c r="F51" s="97"/>
      <c r="G51" s="97"/>
      <c r="H51" s="97"/>
      <c r="I51" s="100">
        <f t="shared" si="6"/>
        <v>2.6216923857964872E-2</v>
      </c>
      <c r="J51" s="100">
        <f t="shared" si="7"/>
        <v>0.14312561908780497</v>
      </c>
      <c r="K51" s="97">
        <f t="shared" si="8"/>
        <v>47827</v>
      </c>
      <c r="L51" s="101">
        <f t="shared" si="4"/>
        <v>8.5342873967273955E-2</v>
      </c>
      <c r="M51" s="98">
        <f t="shared" si="5"/>
        <v>36209</v>
      </c>
      <c r="N51" s="98">
        <f t="shared" si="9"/>
        <v>0</v>
      </c>
    </row>
    <row r="52" spans="1:14" s="19" customFormat="1">
      <c r="A52" s="102">
        <v>56</v>
      </c>
      <c r="B52" s="99" t="s">
        <v>50</v>
      </c>
      <c r="C52" s="97">
        <v>631377</v>
      </c>
      <c r="D52" s="97">
        <v>663398</v>
      </c>
      <c r="E52" s="97">
        <v>660446</v>
      </c>
      <c r="F52" s="97"/>
      <c r="G52" s="97"/>
      <c r="H52" s="97"/>
      <c r="I52" s="100">
        <f t="shared" si="6"/>
        <v>4.532828909362982E-2</v>
      </c>
      <c r="J52" s="100">
        <f t="shared" si="7"/>
        <v>4.6040638160718558E-2</v>
      </c>
      <c r="K52" s="97">
        <f t="shared" si="8"/>
        <v>29069</v>
      </c>
      <c r="L52" s="101">
        <f t="shared" si="4"/>
        <v>5.1870951624703343E-2</v>
      </c>
      <c r="M52" s="98">
        <f t="shared" si="5"/>
        <v>-2952</v>
      </c>
      <c r="N52" s="98">
        <f t="shared" si="9"/>
        <v>0</v>
      </c>
    </row>
    <row r="53" spans="1:14">
      <c r="A53" s="102">
        <v>58</v>
      </c>
      <c r="B53" s="99" t="s">
        <v>51</v>
      </c>
      <c r="C53" s="97">
        <v>20430</v>
      </c>
      <c r="D53" s="97">
        <v>25027</v>
      </c>
      <c r="E53" s="97">
        <v>24755</v>
      </c>
      <c r="F53" s="97"/>
      <c r="G53" s="97"/>
      <c r="H53" s="97"/>
      <c r="I53" s="100">
        <f t="shared" si="6"/>
        <v>1.6990061208831703E-3</v>
      </c>
      <c r="J53" s="100">
        <f t="shared" si="7"/>
        <v>0.21169848262359275</v>
      </c>
      <c r="K53" s="97">
        <f t="shared" si="8"/>
        <v>4325</v>
      </c>
      <c r="L53" s="101">
        <f t="shared" si="4"/>
        <v>7.7175639264110201E-3</v>
      </c>
      <c r="M53" s="98">
        <f t="shared" si="5"/>
        <v>-272</v>
      </c>
      <c r="N53" s="98">
        <f t="shared" si="9"/>
        <v>0</v>
      </c>
    </row>
    <row r="54" spans="1:14">
      <c r="A54" s="102">
        <v>59</v>
      </c>
      <c r="B54" s="99" t="s">
        <v>52</v>
      </c>
      <c r="C54" s="97">
        <v>16444</v>
      </c>
      <c r="D54" s="97">
        <v>16049</v>
      </c>
      <c r="E54" s="97">
        <v>15459</v>
      </c>
      <c r="F54" s="97"/>
      <c r="G54" s="97"/>
      <c r="H54" s="97"/>
      <c r="I54" s="100">
        <f t="shared" si="6"/>
        <v>1.06099517765029E-3</v>
      </c>
      <c r="J54" s="100">
        <f t="shared" si="7"/>
        <v>-5.9900267574799319E-2</v>
      </c>
      <c r="K54" s="97">
        <f t="shared" si="8"/>
        <v>-985</v>
      </c>
      <c r="L54" s="101">
        <f t="shared" si="4"/>
        <v>-1.7576417265930302E-3</v>
      </c>
      <c r="M54" s="98">
        <f t="shared" si="5"/>
        <v>-590</v>
      </c>
      <c r="N54" s="98">
        <f t="shared" si="9"/>
        <v>0</v>
      </c>
    </row>
    <row r="55" spans="1:14">
      <c r="A55" s="102">
        <v>60</v>
      </c>
      <c r="B55" s="99" t="s">
        <v>53</v>
      </c>
      <c r="C55" s="97">
        <v>9305</v>
      </c>
      <c r="D55" s="97">
        <v>10791</v>
      </c>
      <c r="E55" s="97">
        <v>10237</v>
      </c>
      <c r="F55" s="97"/>
      <c r="G55" s="97"/>
      <c r="H55" s="97"/>
      <c r="I55" s="100">
        <f t="shared" si="6"/>
        <v>7.0259445200892808E-4</v>
      </c>
      <c r="J55" s="100">
        <f t="shared" si="7"/>
        <v>0.1001612036539495</v>
      </c>
      <c r="K55" s="97">
        <f t="shared" si="8"/>
        <v>932</v>
      </c>
      <c r="L55" s="101">
        <f t="shared" si="4"/>
        <v>1.6630681108474152E-3</v>
      </c>
      <c r="M55" s="98">
        <f t="shared" si="5"/>
        <v>-554</v>
      </c>
      <c r="N55" s="98">
        <f t="shared" si="9"/>
        <v>0</v>
      </c>
    </row>
    <row r="56" spans="1:14">
      <c r="A56" s="102">
        <v>61</v>
      </c>
      <c r="B56" s="99" t="s">
        <v>54</v>
      </c>
      <c r="C56" s="97">
        <v>23262</v>
      </c>
      <c r="D56" s="97">
        <v>23611</v>
      </c>
      <c r="E56" s="97">
        <v>23368</v>
      </c>
      <c r="F56" s="97"/>
      <c r="G56" s="97"/>
      <c r="H56" s="97"/>
      <c r="I56" s="100">
        <f t="shared" si="6"/>
        <v>1.6038123624640647E-3</v>
      </c>
      <c r="J56" s="100">
        <f t="shared" si="7"/>
        <v>4.5567878944200845E-3</v>
      </c>
      <c r="K56" s="97">
        <f t="shared" si="8"/>
        <v>106</v>
      </c>
      <c r="L56" s="101">
        <f t="shared" si="4"/>
        <v>1.8914723149122964E-4</v>
      </c>
      <c r="M56" s="98">
        <f t="shared" si="5"/>
        <v>-243</v>
      </c>
      <c r="N56" s="98">
        <f t="shared" si="9"/>
        <v>0</v>
      </c>
    </row>
    <row r="57" spans="1:14">
      <c r="A57" s="102">
        <v>62</v>
      </c>
      <c r="B57" s="99" t="s">
        <v>55</v>
      </c>
      <c r="C57" s="97">
        <v>75023</v>
      </c>
      <c r="D57" s="97">
        <v>77422</v>
      </c>
      <c r="E57" s="97">
        <v>78108</v>
      </c>
      <c r="F57" s="97"/>
      <c r="G57" s="97"/>
      <c r="H57" s="97"/>
      <c r="I57" s="100">
        <f t="shared" si="6"/>
        <v>5.3607743926456335E-3</v>
      </c>
      <c r="J57" s="100">
        <f t="shared" si="7"/>
        <v>4.1120722978286658E-2</v>
      </c>
      <c r="K57" s="97">
        <f t="shared" si="8"/>
        <v>3085</v>
      </c>
      <c r="L57" s="101">
        <f t="shared" si="4"/>
        <v>5.5048981995324854E-3</v>
      </c>
      <c r="M57" s="98">
        <f t="shared" si="5"/>
        <v>686</v>
      </c>
      <c r="N57" s="98">
        <f t="shared" si="9"/>
        <v>0</v>
      </c>
    </row>
    <row r="58" spans="1:14">
      <c r="A58" s="102">
        <v>63</v>
      </c>
      <c r="B58" s="99" t="s">
        <v>56</v>
      </c>
      <c r="C58" s="97">
        <v>54605</v>
      </c>
      <c r="D58" s="97">
        <v>42990</v>
      </c>
      <c r="E58" s="97">
        <v>43171</v>
      </c>
      <c r="F58" s="97"/>
      <c r="G58" s="97"/>
      <c r="H58" s="97"/>
      <c r="I58" s="100">
        <f t="shared" si="6"/>
        <v>2.9629486263238677E-3</v>
      </c>
      <c r="J58" s="100">
        <f t="shared" si="7"/>
        <v>-0.20939474407105577</v>
      </c>
      <c r="K58" s="97">
        <f t="shared" si="8"/>
        <v>-11434</v>
      </c>
      <c r="L58" s="101">
        <f t="shared" si="4"/>
        <v>-2.0402919291233203E-2</v>
      </c>
      <c r="M58" s="98">
        <f t="shared" si="5"/>
        <v>181</v>
      </c>
      <c r="N58" s="98">
        <f t="shared" si="9"/>
        <v>0</v>
      </c>
    </row>
    <row r="59" spans="1:14">
      <c r="A59" s="102">
        <v>64</v>
      </c>
      <c r="B59" s="99" t="s">
        <v>57</v>
      </c>
      <c r="C59" s="97">
        <v>88159</v>
      </c>
      <c r="D59" s="97">
        <v>87751</v>
      </c>
      <c r="E59" s="97">
        <v>87305</v>
      </c>
      <c r="F59" s="97"/>
      <c r="G59" s="97"/>
      <c r="H59" s="97"/>
      <c r="I59" s="100">
        <f t="shared" si="6"/>
        <v>5.9919906840519158E-3</v>
      </c>
      <c r="J59" s="100">
        <f t="shared" si="7"/>
        <v>-9.6870427296135396E-3</v>
      </c>
      <c r="K59" s="97">
        <f t="shared" si="8"/>
        <v>-854</v>
      </c>
      <c r="L59" s="101">
        <f t="shared" si="4"/>
        <v>-1.5238842989953785E-3</v>
      </c>
      <c r="M59" s="98">
        <f t="shared" si="5"/>
        <v>-446</v>
      </c>
      <c r="N59" s="98">
        <f t="shared" si="9"/>
        <v>0</v>
      </c>
    </row>
    <row r="60" spans="1:14">
      <c r="A60" s="102">
        <v>65</v>
      </c>
      <c r="B60" s="99" t="s">
        <v>58</v>
      </c>
      <c r="C60" s="97">
        <v>24289</v>
      </c>
      <c r="D60" s="97">
        <v>23730</v>
      </c>
      <c r="E60" s="97">
        <v>23724</v>
      </c>
      <c r="F60" s="97"/>
      <c r="G60" s="97"/>
      <c r="H60" s="97"/>
      <c r="I60" s="100">
        <f t="shared" si="6"/>
        <v>1.6282456559011242E-3</v>
      </c>
      <c r="J60" s="100">
        <f t="shared" si="7"/>
        <v>-2.3261558730289431E-2</v>
      </c>
      <c r="K60" s="97">
        <f t="shared" si="8"/>
        <v>-565</v>
      </c>
      <c r="L60" s="101">
        <f t="shared" si="4"/>
        <v>-1.0081904320051391E-3</v>
      </c>
      <c r="M60" s="98">
        <f t="shared" si="5"/>
        <v>-6</v>
      </c>
      <c r="N60" s="98">
        <f t="shared" si="9"/>
        <v>0</v>
      </c>
    </row>
    <row r="61" spans="1:14">
      <c r="A61" s="102">
        <v>66</v>
      </c>
      <c r="B61" s="99" t="s">
        <v>59</v>
      </c>
      <c r="C61" s="97">
        <v>49826</v>
      </c>
      <c r="D61" s="97">
        <v>49281</v>
      </c>
      <c r="E61" s="97">
        <v>49216</v>
      </c>
      <c r="F61" s="97"/>
      <c r="G61" s="97"/>
      <c r="H61" s="97"/>
      <c r="I61" s="100">
        <f t="shared" si="6"/>
        <v>3.3778341848267465E-3</v>
      </c>
      <c r="J61" s="100">
        <f t="shared" si="7"/>
        <v>-1.2242604262834664E-2</v>
      </c>
      <c r="K61" s="97">
        <f t="shared" si="8"/>
        <v>-610</v>
      </c>
      <c r="L61" s="101">
        <f t="shared" si="4"/>
        <v>-1.0884887849966988E-3</v>
      </c>
      <c r="M61" s="98">
        <f t="shared" si="5"/>
        <v>-65</v>
      </c>
      <c r="N61" s="98">
        <f t="shared" si="9"/>
        <v>0</v>
      </c>
    </row>
    <row r="62" spans="1:14">
      <c r="A62" s="102">
        <v>68</v>
      </c>
      <c r="B62" s="99" t="s">
        <v>60</v>
      </c>
      <c r="C62" s="97">
        <v>118930</v>
      </c>
      <c r="D62" s="97">
        <v>127506</v>
      </c>
      <c r="E62" s="97">
        <v>127354</v>
      </c>
      <c r="F62" s="97"/>
      <c r="G62" s="97"/>
      <c r="H62" s="97"/>
      <c r="I62" s="100">
        <f t="shared" si="6"/>
        <v>8.7406675628743796E-3</v>
      </c>
      <c r="J62" s="100">
        <f t="shared" si="7"/>
        <v>7.0831581602623386E-2</v>
      </c>
      <c r="K62" s="97">
        <f t="shared" si="8"/>
        <v>8424</v>
      </c>
      <c r="L62" s="101">
        <f t="shared" si="4"/>
        <v>1.5031851680019985E-2</v>
      </c>
      <c r="M62" s="98">
        <f t="shared" si="5"/>
        <v>-152</v>
      </c>
      <c r="N62" s="98">
        <f t="shared" si="9"/>
        <v>0</v>
      </c>
    </row>
    <row r="63" spans="1:14">
      <c r="A63" s="102">
        <v>69</v>
      </c>
      <c r="B63" s="99" t="s">
        <v>61</v>
      </c>
      <c r="C63" s="97">
        <v>143772</v>
      </c>
      <c r="D63" s="97">
        <v>145209</v>
      </c>
      <c r="E63" s="97">
        <v>144589</v>
      </c>
      <c r="F63" s="97"/>
      <c r="G63" s="97"/>
      <c r="H63" s="97"/>
      <c r="I63" s="100">
        <f t="shared" si="6"/>
        <v>9.9235546763230334E-3</v>
      </c>
      <c r="J63" s="100">
        <f t="shared" si="7"/>
        <v>5.6826085746876998E-3</v>
      </c>
      <c r="K63" s="97">
        <f t="shared" si="8"/>
        <v>817</v>
      </c>
      <c r="L63" s="101">
        <f t="shared" si="4"/>
        <v>1.4578612087578738E-3</v>
      </c>
      <c r="M63" s="98">
        <f t="shared" si="5"/>
        <v>-620</v>
      </c>
      <c r="N63" s="98">
        <f t="shared" si="9"/>
        <v>0</v>
      </c>
    </row>
    <row r="64" spans="1:14">
      <c r="A64" s="102">
        <v>70</v>
      </c>
      <c r="B64" s="99" t="s">
        <v>62</v>
      </c>
      <c r="C64" s="97">
        <v>234747</v>
      </c>
      <c r="D64" s="97">
        <v>217776</v>
      </c>
      <c r="E64" s="97">
        <v>226221</v>
      </c>
      <c r="F64" s="97"/>
      <c r="G64" s="97"/>
      <c r="H64" s="97"/>
      <c r="I64" s="100">
        <f t="shared" si="6"/>
        <v>1.5526191220856864E-2</v>
      </c>
      <c r="J64" s="100">
        <f t="shared" si="7"/>
        <v>-3.6319952970644991E-2</v>
      </c>
      <c r="K64" s="97">
        <f t="shared" si="8"/>
        <v>-8526</v>
      </c>
      <c r="L64" s="101">
        <f t="shared" si="4"/>
        <v>-1.5213861280134187E-2</v>
      </c>
      <c r="M64" s="98">
        <f t="shared" si="5"/>
        <v>8445</v>
      </c>
      <c r="N64" s="98">
        <f t="shared" si="9"/>
        <v>0</v>
      </c>
    </row>
    <row r="65" spans="1:14">
      <c r="A65" s="102">
        <v>71</v>
      </c>
      <c r="B65" s="99" t="s">
        <v>63</v>
      </c>
      <c r="C65" s="97">
        <v>154842</v>
      </c>
      <c r="D65" s="97">
        <v>159273</v>
      </c>
      <c r="E65" s="97">
        <v>157334</v>
      </c>
      <c r="F65" s="97"/>
      <c r="G65" s="97"/>
      <c r="H65" s="97"/>
      <c r="I65" s="100">
        <f t="shared" si="6"/>
        <v>1.0798280307939112E-2</v>
      </c>
      <c r="J65" s="100">
        <f t="shared" si="7"/>
        <v>1.6093824672892366E-2</v>
      </c>
      <c r="K65" s="97">
        <f t="shared" si="8"/>
        <v>2492</v>
      </c>
      <c r="L65" s="101">
        <f t="shared" si="4"/>
        <v>4.4467443478881531E-3</v>
      </c>
      <c r="M65" s="98">
        <f t="shared" si="5"/>
        <v>-1939</v>
      </c>
      <c r="N65" s="98">
        <f t="shared" si="9"/>
        <v>0</v>
      </c>
    </row>
    <row r="66" spans="1:14">
      <c r="A66" s="102">
        <v>72</v>
      </c>
      <c r="B66" s="99" t="s">
        <v>64</v>
      </c>
      <c r="C66" s="97">
        <v>11682</v>
      </c>
      <c r="D66" s="97">
        <v>12675</v>
      </c>
      <c r="E66" s="97">
        <v>13007</v>
      </c>
      <c r="F66" s="97"/>
      <c r="G66" s="97"/>
      <c r="H66" s="97"/>
      <c r="I66" s="100">
        <f t="shared" si="6"/>
        <v>8.9270743746020583E-4</v>
      </c>
      <c r="J66" s="100">
        <f t="shared" si="7"/>
        <v>0.11342235918507106</v>
      </c>
      <c r="K66" s="97">
        <f t="shared" si="8"/>
        <v>1325</v>
      </c>
      <c r="L66" s="101">
        <f t="shared" si="4"/>
        <v>2.3643403936403702E-3</v>
      </c>
      <c r="M66" s="98">
        <f t="shared" si="5"/>
        <v>332</v>
      </c>
      <c r="N66" s="98">
        <f t="shared" si="9"/>
        <v>0</v>
      </c>
    </row>
    <row r="67" spans="1:14">
      <c r="A67" s="102">
        <v>73</v>
      </c>
      <c r="B67" s="99" t="s">
        <v>65</v>
      </c>
      <c r="C67" s="97">
        <v>55796</v>
      </c>
      <c r="D67" s="97">
        <v>58713</v>
      </c>
      <c r="E67" s="97">
        <v>58825</v>
      </c>
      <c r="F67" s="97"/>
      <c r="G67" s="97"/>
      <c r="H67" s="97"/>
      <c r="I67" s="100">
        <f t="shared" ref="I67:I92" si="10">E67/$E$92</f>
        <v>4.0373272090871532E-3</v>
      </c>
      <c r="J67" s="100">
        <f t="shared" ref="J67:J92" si="11">(E67-C67)/C67</f>
        <v>5.4287045666356011E-2</v>
      </c>
      <c r="K67" s="97">
        <f t="shared" ref="K67:K92" si="12">E67-C67</f>
        <v>3029</v>
      </c>
      <c r="L67" s="101">
        <f t="shared" si="4"/>
        <v>5.4049713602540997E-3</v>
      </c>
      <c r="M67" s="98">
        <f t="shared" si="5"/>
        <v>112</v>
      </c>
      <c r="N67" s="98">
        <f t="shared" ref="N67:N92" si="13">H67-G67</f>
        <v>0</v>
      </c>
    </row>
    <row r="68" spans="1:14">
      <c r="A68" s="102">
        <v>74</v>
      </c>
      <c r="B68" s="99" t="s">
        <v>66</v>
      </c>
      <c r="C68" s="97">
        <v>43382</v>
      </c>
      <c r="D68" s="97">
        <v>48333</v>
      </c>
      <c r="E68" s="97">
        <v>46781</v>
      </c>
      <c r="F68" s="97"/>
      <c r="G68" s="97"/>
      <c r="H68" s="97"/>
      <c r="I68" s="100">
        <f t="shared" si="10"/>
        <v>3.2107132030311284E-3</v>
      </c>
      <c r="J68" s="100">
        <f t="shared" si="11"/>
        <v>7.8350467936010332E-2</v>
      </c>
      <c r="K68" s="97">
        <f t="shared" si="12"/>
        <v>3399</v>
      </c>
      <c r="L68" s="101">
        <f t="shared" ref="L68:L92" si="14">K68/$K$92</f>
        <v>6.0652022626291463E-3</v>
      </c>
      <c r="M68" s="98">
        <f t="shared" ref="M68:M92" si="15">E68-D68</f>
        <v>-1552</v>
      </c>
      <c r="N68" s="98">
        <f t="shared" si="13"/>
        <v>0</v>
      </c>
    </row>
    <row r="69" spans="1:14">
      <c r="A69" s="102">
        <v>75</v>
      </c>
      <c r="B69" s="99" t="s">
        <v>67</v>
      </c>
      <c r="C69" s="97">
        <v>7363</v>
      </c>
      <c r="D69" s="97">
        <v>7844</v>
      </c>
      <c r="E69" s="97">
        <v>7986</v>
      </c>
      <c r="F69" s="97"/>
      <c r="G69" s="97"/>
      <c r="H69" s="97"/>
      <c r="I69" s="100">
        <f t="shared" si="10"/>
        <v>5.4810191401223987E-4</v>
      </c>
      <c r="J69" s="100">
        <f t="shared" si="11"/>
        <v>8.461225044139617E-2</v>
      </c>
      <c r="K69" s="97">
        <f t="shared" si="12"/>
        <v>623</v>
      </c>
      <c r="L69" s="101">
        <f t="shared" si="14"/>
        <v>1.1116860869720383E-3</v>
      </c>
      <c r="M69" s="98">
        <f t="shared" si="15"/>
        <v>142</v>
      </c>
      <c r="N69" s="98">
        <f t="shared" si="13"/>
        <v>0</v>
      </c>
    </row>
    <row r="70" spans="1:14">
      <c r="A70" s="102">
        <v>77</v>
      </c>
      <c r="B70" s="99" t="s">
        <v>68</v>
      </c>
      <c r="C70" s="97">
        <v>29313</v>
      </c>
      <c r="D70" s="97">
        <v>29113</v>
      </c>
      <c r="E70" s="97">
        <v>28978</v>
      </c>
      <c r="F70" s="97"/>
      <c r="G70" s="97"/>
      <c r="H70" s="97"/>
      <c r="I70" s="100">
        <f t="shared" si="10"/>
        <v>1.9888426326379522E-3</v>
      </c>
      <c r="J70" s="100">
        <f t="shared" si="11"/>
        <v>-1.1428376488247535E-2</v>
      </c>
      <c r="K70" s="97">
        <f t="shared" si="12"/>
        <v>-335</v>
      </c>
      <c r="L70" s="101">
        <f t="shared" si="14"/>
        <v>-5.9777662782605596E-4</v>
      </c>
      <c r="M70" s="98">
        <f t="shared" si="15"/>
        <v>-135</v>
      </c>
      <c r="N70" s="98">
        <f t="shared" si="13"/>
        <v>0</v>
      </c>
    </row>
    <row r="71" spans="1:14">
      <c r="A71" s="102">
        <v>78</v>
      </c>
      <c r="B71" s="99" t="s">
        <v>69</v>
      </c>
      <c r="C71" s="97">
        <v>72318</v>
      </c>
      <c r="D71" s="97">
        <v>65399</v>
      </c>
      <c r="E71" s="97">
        <v>65173</v>
      </c>
      <c r="F71" s="97"/>
      <c r="G71" s="97"/>
      <c r="H71" s="97"/>
      <c r="I71" s="100">
        <f t="shared" si="10"/>
        <v>4.4730085201502264E-3</v>
      </c>
      <c r="J71" s="100">
        <f t="shared" si="11"/>
        <v>-9.8799745568184966E-2</v>
      </c>
      <c r="K71" s="97">
        <f t="shared" si="12"/>
        <v>-7145</v>
      </c>
      <c r="L71" s="101">
        <f t="shared" si="14"/>
        <v>-1.2749594047215431E-2</v>
      </c>
      <c r="M71" s="98">
        <f t="shared" si="15"/>
        <v>-226</v>
      </c>
      <c r="N71" s="98">
        <f t="shared" si="13"/>
        <v>0</v>
      </c>
    </row>
    <row r="72" spans="1:14">
      <c r="A72" s="102">
        <v>79</v>
      </c>
      <c r="B72" s="99" t="s">
        <v>70</v>
      </c>
      <c r="C72" s="97">
        <v>51876</v>
      </c>
      <c r="D72" s="97">
        <v>52651</v>
      </c>
      <c r="E72" s="97">
        <v>54844</v>
      </c>
      <c r="F72" s="97"/>
      <c r="G72" s="97"/>
      <c r="H72" s="97"/>
      <c r="I72" s="100">
        <f t="shared" si="10"/>
        <v>3.7640998462418335E-3</v>
      </c>
      <c r="J72" s="100">
        <f t="shared" si="11"/>
        <v>5.7213354923278587E-2</v>
      </c>
      <c r="K72" s="97">
        <f t="shared" si="12"/>
        <v>2968</v>
      </c>
      <c r="L72" s="101">
        <f t="shared" si="14"/>
        <v>5.2961224817544301E-3</v>
      </c>
      <c r="M72" s="98">
        <f t="shared" si="15"/>
        <v>2193</v>
      </c>
      <c r="N72" s="98">
        <f t="shared" si="13"/>
        <v>0</v>
      </c>
    </row>
    <row r="73" spans="1:14">
      <c r="A73" s="102">
        <v>80</v>
      </c>
      <c r="B73" s="99" t="s">
        <v>71</v>
      </c>
      <c r="C73" s="97">
        <v>292012</v>
      </c>
      <c r="D73" s="97">
        <v>312770</v>
      </c>
      <c r="E73" s="97">
        <v>287131</v>
      </c>
      <c r="F73" s="97"/>
      <c r="G73" s="97"/>
      <c r="H73" s="97"/>
      <c r="I73" s="100">
        <f t="shared" si="10"/>
        <v>1.9706617915382973E-2</v>
      </c>
      <c r="J73" s="100">
        <f t="shared" si="11"/>
        <v>-1.671506650411627E-2</v>
      </c>
      <c r="K73" s="97">
        <f t="shared" si="12"/>
        <v>-4881</v>
      </c>
      <c r="L73" s="101">
        <f t="shared" si="14"/>
        <v>-8.7096946878178483E-3</v>
      </c>
      <c r="M73" s="98">
        <f t="shared" si="15"/>
        <v>-25639</v>
      </c>
      <c r="N73" s="98">
        <f t="shared" si="13"/>
        <v>0</v>
      </c>
    </row>
    <row r="74" spans="1:14" s="19" customFormat="1">
      <c r="A74" s="102">
        <v>81</v>
      </c>
      <c r="B74" s="99" t="s">
        <v>72</v>
      </c>
      <c r="C74" s="97">
        <v>726769</v>
      </c>
      <c r="D74" s="97">
        <v>664373</v>
      </c>
      <c r="E74" s="97">
        <v>692164</v>
      </c>
      <c r="F74" s="97"/>
      <c r="G74" s="97"/>
      <c r="H74" s="97"/>
      <c r="I74" s="100">
        <f t="shared" si="10"/>
        <v>4.7505185726317053E-2</v>
      </c>
      <c r="J74" s="100">
        <f t="shared" si="11"/>
        <v>-4.7614854238416882E-2</v>
      </c>
      <c r="K74" s="97">
        <f t="shared" si="12"/>
        <v>-34605</v>
      </c>
      <c r="L74" s="101">
        <f t="shared" si="14"/>
        <v>-6.1749433450509449E-2</v>
      </c>
      <c r="M74" s="98">
        <f t="shared" si="15"/>
        <v>27791</v>
      </c>
      <c r="N74" s="98">
        <f t="shared" si="13"/>
        <v>0</v>
      </c>
    </row>
    <row r="75" spans="1:14" s="19" customFormat="1">
      <c r="A75" s="102">
        <v>82</v>
      </c>
      <c r="B75" s="99" t="s">
        <v>73</v>
      </c>
      <c r="C75" s="97">
        <v>411175</v>
      </c>
      <c r="D75" s="97">
        <v>446907</v>
      </c>
      <c r="E75" s="97">
        <v>444896</v>
      </c>
      <c r="F75" s="97"/>
      <c r="G75" s="97"/>
      <c r="H75" s="97"/>
      <c r="I75" s="100">
        <f t="shared" si="10"/>
        <v>3.0534478980264144E-2</v>
      </c>
      <c r="J75" s="100">
        <f t="shared" si="11"/>
        <v>8.2011309053322795E-2</v>
      </c>
      <c r="K75" s="97">
        <f t="shared" si="12"/>
        <v>33721</v>
      </c>
      <c r="L75" s="101">
        <f t="shared" si="14"/>
        <v>6.0172016916186365E-2</v>
      </c>
      <c r="M75" s="98">
        <f t="shared" si="15"/>
        <v>-2011</v>
      </c>
      <c r="N75" s="98">
        <f t="shared" si="13"/>
        <v>0</v>
      </c>
    </row>
    <row r="76" spans="1:14">
      <c r="A76" s="102">
        <v>84</v>
      </c>
      <c r="B76" s="99" t="s">
        <v>74</v>
      </c>
      <c r="C76" s="97">
        <v>114489</v>
      </c>
      <c r="D76" s="97">
        <v>186918</v>
      </c>
      <c r="E76" s="97">
        <v>188174</v>
      </c>
      <c r="F76" s="97"/>
      <c r="G76" s="97"/>
      <c r="H76" s="97"/>
      <c r="I76" s="100">
        <f t="shared" si="10"/>
        <v>1.2914917301194493E-2</v>
      </c>
      <c r="J76" s="100">
        <f t="shared" si="11"/>
        <v>0.64359894837058584</v>
      </c>
      <c r="K76" s="97">
        <f t="shared" si="12"/>
        <v>73685</v>
      </c>
      <c r="L76" s="101">
        <f t="shared" si="14"/>
        <v>0.13148409200406844</v>
      </c>
      <c r="M76" s="98">
        <f t="shared" si="15"/>
        <v>1256</v>
      </c>
      <c r="N76" s="98">
        <f t="shared" si="13"/>
        <v>0</v>
      </c>
    </row>
    <row r="77" spans="1:14">
      <c r="A77" s="102">
        <v>85</v>
      </c>
      <c r="B77" s="99" t="s">
        <v>75</v>
      </c>
      <c r="C77" s="97">
        <v>434719</v>
      </c>
      <c r="D77" s="97">
        <v>555232</v>
      </c>
      <c r="E77" s="97">
        <v>505646</v>
      </c>
      <c r="F77" s="97"/>
      <c r="G77" s="97"/>
      <c r="H77" s="97"/>
      <c r="I77" s="100">
        <f t="shared" si="10"/>
        <v>3.4703924419312929E-2</v>
      </c>
      <c r="J77" s="100">
        <f t="shared" si="11"/>
        <v>0.16315596971836979</v>
      </c>
      <c r="K77" s="97">
        <f t="shared" si="12"/>
        <v>70927</v>
      </c>
      <c r="L77" s="101">
        <f t="shared" si="14"/>
        <v>0.12656269516960797</v>
      </c>
      <c r="M77" s="98">
        <f t="shared" si="15"/>
        <v>-49586</v>
      </c>
      <c r="N77" s="98">
        <f t="shared" si="13"/>
        <v>0</v>
      </c>
    </row>
    <row r="78" spans="1:14">
      <c r="A78" s="102">
        <v>86</v>
      </c>
      <c r="B78" s="99" t="s">
        <v>76</v>
      </c>
      <c r="C78" s="97">
        <v>290446</v>
      </c>
      <c r="D78" s="97">
        <v>350263</v>
      </c>
      <c r="E78" s="97">
        <v>351840</v>
      </c>
      <c r="F78" s="97"/>
      <c r="G78" s="97"/>
      <c r="H78" s="97"/>
      <c r="I78" s="100">
        <f t="shared" si="10"/>
        <v>2.4147780794648945E-2</v>
      </c>
      <c r="J78" s="100">
        <f t="shared" si="11"/>
        <v>0.21137836293149156</v>
      </c>
      <c r="K78" s="97">
        <f t="shared" si="12"/>
        <v>61394</v>
      </c>
      <c r="L78" s="101">
        <f t="shared" si="14"/>
        <v>0.10955193519030709</v>
      </c>
      <c r="M78" s="98">
        <f t="shared" si="15"/>
        <v>1577</v>
      </c>
      <c r="N78" s="98">
        <f t="shared" si="13"/>
        <v>0</v>
      </c>
    </row>
    <row r="79" spans="1:14">
      <c r="A79" s="102">
        <v>87</v>
      </c>
      <c r="B79" s="99" t="s">
        <v>77</v>
      </c>
      <c r="C79" s="97">
        <v>27371</v>
      </c>
      <c r="D79" s="97">
        <v>31054</v>
      </c>
      <c r="E79" s="97">
        <v>31491</v>
      </c>
      <c r="F79" s="97"/>
      <c r="G79" s="97"/>
      <c r="H79" s="97"/>
      <c r="I79" s="100">
        <f t="shared" si="10"/>
        <v>2.1613169764787684E-3</v>
      </c>
      <c r="J79" s="100">
        <f t="shared" si="11"/>
        <v>0.15052427752000291</v>
      </c>
      <c r="K79" s="97">
        <f t="shared" si="12"/>
        <v>4120</v>
      </c>
      <c r="L79" s="101">
        <f t="shared" si="14"/>
        <v>7.3517603183383597E-3</v>
      </c>
      <c r="M79" s="98">
        <f t="shared" si="15"/>
        <v>437</v>
      </c>
      <c r="N79" s="98">
        <f t="shared" si="13"/>
        <v>0</v>
      </c>
    </row>
    <row r="80" spans="1:14">
      <c r="A80" s="102">
        <v>88</v>
      </c>
      <c r="B80" s="99" t="s">
        <v>78</v>
      </c>
      <c r="C80" s="97">
        <v>47342</v>
      </c>
      <c r="D80" s="97">
        <v>51838</v>
      </c>
      <c r="E80" s="97">
        <v>51369</v>
      </c>
      <c r="F80" s="97"/>
      <c r="G80" s="97"/>
      <c r="H80" s="97"/>
      <c r="I80" s="100">
        <f t="shared" si="10"/>
        <v>3.5256007038435696E-3</v>
      </c>
      <c r="J80" s="100">
        <f t="shared" si="11"/>
        <v>8.5061890076464877E-2</v>
      </c>
      <c r="K80" s="97">
        <f t="shared" si="12"/>
        <v>4027</v>
      </c>
      <c r="L80" s="101">
        <f t="shared" si="14"/>
        <v>7.185810388822469E-3</v>
      </c>
      <c r="M80" s="98">
        <f t="shared" si="15"/>
        <v>-469</v>
      </c>
      <c r="N80" s="98">
        <f t="shared" si="13"/>
        <v>0</v>
      </c>
    </row>
    <row r="81" spans="1:14">
      <c r="A81" s="102">
        <v>90</v>
      </c>
      <c r="B81" s="99" t="s">
        <v>79</v>
      </c>
      <c r="C81" s="97">
        <v>14008</v>
      </c>
      <c r="D81" s="97">
        <v>12912</v>
      </c>
      <c r="E81" s="97">
        <v>11726</v>
      </c>
      <c r="F81" s="97"/>
      <c r="G81" s="97"/>
      <c r="H81" s="97"/>
      <c r="I81" s="100">
        <f t="shared" si="10"/>
        <v>8.0478876079483151E-4</v>
      </c>
      <c r="J81" s="100">
        <f t="shared" si="11"/>
        <v>-0.16290691033695032</v>
      </c>
      <c r="K81" s="97">
        <f t="shared" si="12"/>
        <v>-2282</v>
      </c>
      <c r="L81" s="101">
        <f t="shared" si="14"/>
        <v>-4.0720187005942078E-3</v>
      </c>
      <c r="M81" s="98">
        <f t="shared" si="15"/>
        <v>-1186</v>
      </c>
      <c r="N81" s="98">
        <f t="shared" si="13"/>
        <v>0</v>
      </c>
    </row>
    <row r="82" spans="1:14">
      <c r="A82" s="102">
        <v>91</v>
      </c>
      <c r="B82" s="99" t="s">
        <v>80</v>
      </c>
      <c r="C82" s="97">
        <v>3150</v>
      </c>
      <c r="D82" s="97">
        <v>3842</v>
      </c>
      <c r="E82" s="97">
        <v>4169</v>
      </c>
      <c r="F82" s="97"/>
      <c r="G82" s="97"/>
      <c r="H82" s="97"/>
      <c r="I82" s="100">
        <f t="shared" si="10"/>
        <v>2.8613033803118307E-4</v>
      </c>
      <c r="J82" s="100">
        <f t="shared" si="11"/>
        <v>0.3234920634920635</v>
      </c>
      <c r="K82" s="97">
        <f t="shared" si="12"/>
        <v>1019</v>
      </c>
      <c r="L82" s="101">
        <f t="shared" si="14"/>
        <v>1.8183115932977642E-3</v>
      </c>
      <c r="M82" s="98">
        <f t="shared" si="15"/>
        <v>327</v>
      </c>
      <c r="N82" s="98">
        <f t="shared" si="13"/>
        <v>0</v>
      </c>
    </row>
    <row r="83" spans="1:14">
      <c r="A83" s="102">
        <v>92</v>
      </c>
      <c r="B83" s="99" t="s">
        <v>81</v>
      </c>
      <c r="C83" s="97">
        <v>7985</v>
      </c>
      <c r="D83" s="97">
        <v>7155</v>
      </c>
      <c r="E83" s="97">
        <v>7131</v>
      </c>
      <c r="F83" s="97"/>
      <c r="G83" s="97"/>
      <c r="H83" s="97"/>
      <c r="I83" s="100">
        <f t="shared" si="10"/>
        <v>4.8942083005525702E-4</v>
      </c>
      <c r="J83" s="100">
        <f t="shared" si="11"/>
        <v>-0.10695053224796494</v>
      </c>
      <c r="K83" s="97">
        <f t="shared" si="12"/>
        <v>-854</v>
      </c>
      <c r="L83" s="101">
        <f t="shared" si="14"/>
        <v>-1.5238842989953785E-3</v>
      </c>
      <c r="M83" s="98">
        <f t="shared" si="15"/>
        <v>-24</v>
      </c>
      <c r="N83" s="98">
        <f t="shared" si="13"/>
        <v>0</v>
      </c>
    </row>
    <row r="84" spans="1:14">
      <c r="A84" s="102">
        <v>93</v>
      </c>
      <c r="B84" s="99" t="s">
        <v>82</v>
      </c>
      <c r="C84" s="97">
        <v>48168</v>
      </c>
      <c r="D84" s="97">
        <v>52165</v>
      </c>
      <c r="E84" s="97">
        <v>53995</v>
      </c>
      <c r="F84" s="97"/>
      <c r="G84" s="97"/>
      <c r="H84" s="97"/>
      <c r="I84" s="100">
        <f t="shared" si="10"/>
        <v>3.7058305593652505E-3</v>
      </c>
      <c r="J84" s="100">
        <f t="shared" si="11"/>
        <v>0.12097242982893207</v>
      </c>
      <c r="K84" s="97">
        <f t="shared" si="12"/>
        <v>5827</v>
      </c>
      <c r="L84" s="101">
        <f t="shared" si="14"/>
        <v>1.0397744508484859E-2</v>
      </c>
      <c r="M84" s="98">
        <f t="shared" si="15"/>
        <v>1830</v>
      </c>
      <c r="N84" s="98">
        <f t="shared" si="13"/>
        <v>0</v>
      </c>
    </row>
    <row r="85" spans="1:14">
      <c r="A85" s="102">
        <v>94</v>
      </c>
      <c r="B85" s="99" t="s">
        <v>83</v>
      </c>
      <c r="C85" s="97">
        <v>50684</v>
      </c>
      <c r="D85" s="97">
        <v>55347</v>
      </c>
      <c r="E85" s="97">
        <v>56361</v>
      </c>
      <c r="F85" s="97"/>
      <c r="G85" s="97"/>
      <c r="H85" s="97"/>
      <c r="I85" s="100">
        <f t="shared" si="10"/>
        <v>3.8682158747362699E-3</v>
      </c>
      <c r="J85" s="100">
        <f t="shared" si="11"/>
        <v>0.11200773419619604</v>
      </c>
      <c r="K85" s="97">
        <f t="shared" si="12"/>
        <v>5677</v>
      </c>
      <c r="L85" s="101">
        <f t="shared" si="14"/>
        <v>1.0130083331846326E-2</v>
      </c>
      <c r="M85" s="98">
        <f t="shared" si="15"/>
        <v>1014</v>
      </c>
      <c r="N85" s="98">
        <f t="shared" si="13"/>
        <v>0</v>
      </c>
    </row>
    <row r="86" spans="1:14">
      <c r="A86" s="102">
        <v>95</v>
      </c>
      <c r="B86" s="99" t="s">
        <v>84</v>
      </c>
      <c r="C86" s="97">
        <v>63708</v>
      </c>
      <c r="D86" s="97">
        <v>59981</v>
      </c>
      <c r="E86" s="97">
        <v>59603</v>
      </c>
      <c r="F86" s="97"/>
      <c r="G86" s="97"/>
      <c r="H86" s="97"/>
      <c r="I86" s="100">
        <f t="shared" si="10"/>
        <v>4.0907235638456716E-3</v>
      </c>
      <c r="J86" s="100">
        <f t="shared" si="11"/>
        <v>-6.4434607898537069E-2</v>
      </c>
      <c r="K86" s="97">
        <f t="shared" si="12"/>
        <v>-4105</v>
      </c>
      <c r="L86" s="101">
        <f t="shared" si="14"/>
        <v>-7.3249942006745061E-3</v>
      </c>
      <c r="M86" s="98">
        <f t="shared" si="15"/>
        <v>-378</v>
      </c>
      <c r="N86" s="98">
        <f t="shared" si="13"/>
        <v>0</v>
      </c>
    </row>
    <row r="87" spans="1:14">
      <c r="A87" s="102">
        <v>96</v>
      </c>
      <c r="B87" s="99" t="s">
        <v>85</v>
      </c>
      <c r="C87" s="97">
        <v>108127</v>
      </c>
      <c r="D87" s="97">
        <v>109067</v>
      </c>
      <c r="E87" s="97">
        <v>109025</v>
      </c>
      <c r="F87" s="97"/>
      <c r="G87" s="97"/>
      <c r="H87" s="97"/>
      <c r="I87" s="100">
        <f t="shared" si="10"/>
        <v>7.4826961150994799E-3</v>
      </c>
      <c r="J87" s="100">
        <f t="shared" si="11"/>
        <v>8.3050486927409434E-3</v>
      </c>
      <c r="K87" s="97">
        <f t="shared" si="12"/>
        <v>898</v>
      </c>
      <c r="L87" s="101">
        <f t="shared" si="14"/>
        <v>1.6023982441426812E-3</v>
      </c>
      <c r="M87" s="98">
        <f t="shared" si="15"/>
        <v>-42</v>
      </c>
      <c r="N87" s="98">
        <f t="shared" si="13"/>
        <v>0</v>
      </c>
    </row>
    <row r="88" spans="1:14">
      <c r="A88" s="102">
        <v>97</v>
      </c>
      <c r="B88" s="99" t="s">
        <v>86</v>
      </c>
      <c r="C88" s="97">
        <v>21232</v>
      </c>
      <c r="D88" s="97">
        <v>16580</v>
      </c>
      <c r="E88" s="97">
        <v>16195</v>
      </c>
      <c r="F88" s="97"/>
      <c r="G88" s="97"/>
      <c r="H88" s="97"/>
      <c r="I88" s="100">
        <f t="shared" si="10"/>
        <v>1.1115089528460085E-3</v>
      </c>
      <c r="J88" s="100">
        <f t="shared" si="11"/>
        <v>-0.23723624717407688</v>
      </c>
      <c r="K88" s="97">
        <f t="shared" si="12"/>
        <v>-5037</v>
      </c>
      <c r="L88" s="101">
        <f t="shared" si="14"/>
        <v>-8.9880623115219209E-3</v>
      </c>
      <c r="M88" s="98">
        <f t="shared" si="15"/>
        <v>-385</v>
      </c>
      <c r="N88" s="98">
        <f t="shared" si="13"/>
        <v>0</v>
      </c>
    </row>
    <row r="89" spans="1:14">
      <c r="A89" s="102">
        <v>98</v>
      </c>
      <c r="B89" s="99" t="s">
        <v>87</v>
      </c>
      <c r="C89" s="97">
        <v>1649</v>
      </c>
      <c r="D89" s="97">
        <v>1360</v>
      </c>
      <c r="E89" s="97">
        <v>1374</v>
      </c>
      <c r="F89" s="97"/>
      <c r="G89" s="97"/>
      <c r="H89" s="97"/>
      <c r="I89" s="100">
        <f t="shared" si="10"/>
        <v>9.4301531411572452E-5</v>
      </c>
      <c r="J89" s="100">
        <f t="shared" si="11"/>
        <v>-0.16676773802304426</v>
      </c>
      <c r="K89" s="97">
        <f t="shared" si="12"/>
        <v>-275</v>
      </c>
      <c r="L89" s="101">
        <f t="shared" si="14"/>
        <v>-4.9071215717064296E-4</v>
      </c>
      <c r="M89" s="98">
        <f t="shared" si="15"/>
        <v>14</v>
      </c>
      <c r="N89" s="98">
        <f t="shared" si="13"/>
        <v>0</v>
      </c>
    </row>
    <row r="90" spans="1:14">
      <c r="A90" s="102">
        <v>99</v>
      </c>
      <c r="B90" s="99" t="s">
        <v>88</v>
      </c>
      <c r="C90" s="97">
        <v>4212</v>
      </c>
      <c r="D90" s="97">
        <v>4216</v>
      </c>
      <c r="E90" s="97">
        <v>4271</v>
      </c>
      <c r="F90" s="97"/>
      <c r="G90" s="97"/>
      <c r="H90" s="97"/>
      <c r="I90" s="100">
        <f t="shared" si="10"/>
        <v>2.93130888397981E-4</v>
      </c>
      <c r="J90" s="100">
        <f t="shared" si="11"/>
        <v>1.4007597340930674E-2</v>
      </c>
      <c r="K90" s="97">
        <f t="shared" si="12"/>
        <v>59</v>
      </c>
      <c r="L90" s="101">
        <f t="shared" si="14"/>
        <v>1.0528006281115612E-4</v>
      </c>
      <c r="M90" s="98">
        <f t="shared" si="15"/>
        <v>55</v>
      </c>
      <c r="N90" s="98">
        <f t="shared" si="13"/>
        <v>0</v>
      </c>
    </row>
    <row r="91" spans="1:14">
      <c r="A91" s="102"/>
      <c r="B91" s="99" t="s">
        <v>285</v>
      </c>
      <c r="C91" s="97"/>
      <c r="D91" s="97">
        <v>43005</v>
      </c>
      <c r="E91" s="97">
        <v>43407</v>
      </c>
      <c r="F91" s="97"/>
      <c r="G91" s="97"/>
      <c r="H91" s="97"/>
      <c r="I91" s="100"/>
      <c r="J91" s="100"/>
      <c r="K91" s="97"/>
      <c r="L91" s="101"/>
      <c r="M91" s="98">
        <f t="shared" si="15"/>
        <v>402</v>
      </c>
      <c r="N91" s="98"/>
    </row>
    <row r="92" spans="1:14" s="110" customFormat="1">
      <c r="A92" s="187" t="s">
        <v>89</v>
      </c>
      <c r="B92" s="187"/>
      <c r="C92" s="64">
        <v>14009873</v>
      </c>
      <c r="D92" s="64">
        <v>14729306</v>
      </c>
      <c r="E92" s="64">
        <v>14570283</v>
      </c>
      <c r="F92" s="64"/>
      <c r="G92" s="64"/>
      <c r="H92" s="64"/>
      <c r="I92" s="69">
        <f t="shared" si="10"/>
        <v>1</v>
      </c>
      <c r="J92" s="69">
        <f t="shared" si="11"/>
        <v>4.0001076383775924E-2</v>
      </c>
      <c r="K92" s="64">
        <f t="shared" si="12"/>
        <v>560410</v>
      </c>
      <c r="L92" s="70">
        <f t="shared" si="14"/>
        <v>1</v>
      </c>
      <c r="M92" s="63">
        <f t="shared" si="15"/>
        <v>-159023</v>
      </c>
      <c r="N92" s="63">
        <f t="shared" si="13"/>
        <v>0</v>
      </c>
    </row>
    <row r="93" spans="1:14">
      <c r="A93" s="19"/>
      <c r="B93" s="19"/>
      <c r="C93" s="10"/>
      <c r="D93" s="10"/>
      <c r="E93" s="10"/>
      <c r="F93" s="10"/>
      <c r="G93" s="10"/>
      <c r="H93" s="10"/>
      <c r="I93" s="19"/>
      <c r="J93" s="19"/>
      <c r="K93" s="19"/>
      <c r="L93" s="19"/>
    </row>
    <row r="94" spans="1:14">
      <c r="D94" s="127"/>
      <c r="E94" s="127"/>
      <c r="F94" s="141"/>
      <c r="G94" s="159"/>
      <c r="H94" s="159"/>
    </row>
    <row r="95" spans="1:14">
      <c r="E95" s="141"/>
      <c r="F95" s="141"/>
    </row>
    <row r="96" spans="1:14">
      <c r="E96" s="141"/>
      <c r="F96" s="141"/>
      <c r="G96" s="141"/>
      <c r="H96" s="141"/>
      <c r="I96" s="7"/>
      <c r="K96" s="11"/>
    </row>
    <row r="97" spans="3:9">
      <c r="E97" s="141"/>
      <c r="F97" s="141"/>
      <c r="G97" s="141"/>
      <c r="H97" s="141"/>
      <c r="I97" s="23"/>
    </row>
    <row r="98" spans="3:9">
      <c r="I98" s="23"/>
    </row>
    <row r="100" spans="3:9">
      <c r="C100" s="22"/>
      <c r="D100" s="22"/>
      <c r="E100" s="22"/>
      <c r="F100" s="22"/>
      <c r="G100" s="22"/>
      <c r="H100" s="22"/>
      <c r="I100" s="23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79"/>
  <sheetViews>
    <sheetView topLeftCell="N1" zoomScale="80" zoomScaleNormal="80" workbookViewId="0">
      <pane ySplit="2" topLeftCell="A3" activePane="bottomLeft" state="frozen"/>
      <selection pane="bottomLeft" activeCell="O1" sqref="O1:Y1048576"/>
    </sheetView>
  </sheetViews>
  <sheetFormatPr defaultColWidth="8.85546875" defaultRowHeight="15"/>
  <cols>
    <col min="1" max="1" width="17.28515625" style="5" bestFit="1" customWidth="1"/>
    <col min="2" max="2" width="34.42578125" style="5" bestFit="1" customWidth="1"/>
    <col min="3" max="3" width="15.7109375" style="123" customWidth="1"/>
    <col min="4" max="4" width="13.7109375" customWidth="1"/>
    <col min="5" max="5" width="13.28515625" style="123" customWidth="1"/>
    <col min="6" max="7" width="10.140625" style="157" customWidth="1"/>
    <col min="8" max="8" width="14.28515625" style="157" customWidth="1"/>
    <col min="9" max="9" width="17.85546875" style="5" customWidth="1"/>
    <col min="10" max="10" width="28.42578125" style="5" customWidth="1"/>
    <col min="11" max="11" width="26.7109375" style="5" customWidth="1"/>
    <col min="12" max="12" width="22" style="5" customWidth="1"/>
    <col min="13" max="13" width="22.42578125" style="5" customWidth="1"/>
    <col min="14" max="14" width="22.85546875" style="5" customWidth="1"/>
    <col min="15" max="20" width="8.85546875" style="7"/>
    <col min="21" max="16384" width="8.85546875" style="5"/>
  </cols>
  <sheetData>
    <row r="1" spans="1:17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7" ht="45">
      <c r="A2" s="4" t="s">
        <v>1</v>
      </c>
      <c r="B2" s="4" t="s">
        <v>90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92" t="s">
        <v>304</v>
      </c>
      <c r="J2" s="92" t="s">
        <v>305</v>
      </c>
      <c r="K2" s="92" t="s">
        <v>306</v>
      </c>
      <c r="L2" s="92" t="s">
        <v>307</v>
      </c>
      <c r="M2" s="96" t="s">
        <v>320</v>
      </c>
      <c r="N2" s="161" t="s">
        <v>309</v>
      </c>
    </row>
    <row r="3" spans="1:17">
      <c r="A3" s="40">
        <v>10</v>
      </c>
      <c r="B3" s="38" t="s">
        <v>9</v>
      </c>
      <c r="C3" s="97">
        <v>440071</v>
      </c>
      <c r="D3" s="97">
        <v>451341</v>
      </c>
      <c r="E3" s="97">
        <v>450315</v>
      </c>
      <c r="F3" s="97"/>
      <c r="G3" s="97"/>
      <c r="H3" s="97"/>
      <c r="I3" s="91">
        <f t="shared" ref="I3:I27" si="0">E3/$E$27</f>
        <v>0.1222001481115238</v>
      </c>
      <c r="J3" s="91">
        <f t="shared" ref="J3:J27" si="1">(E3-C3)/C3</f>
        <v>2.3278061949094576E-2</v>
      </c>
      <c r="K3" s="53">
        <f t="shared" ref="K3:K27" si="2">E3-C3</f>
        <v>10244</v>
      </c>
      <c r="L3" s="39">
        <f>K3/$K$27</f>
        <v>7.3232106602613589E-2</v>
      </c>
      <c r="M3" s="68">
        <f>E3-D3</f>
        <v>-1026</v>
      </c>
      <c r="N3" s="98">
        <f>H3-G3</f>
        <v>0</v>
      </c>
      <c r="O3" s="57"/>
      <c r="P3" s="58"/>
      <c r="Q3" s="57"/>
    </row>
    <row r="4" spans="1:17">
      <c r="A4" s="40">
        <v>11</v>
      </c>
      <c r="B4" s="38" t="s">
        <v>10</v>
      </c>
      <c r="C4" s="97">
        <v>15862</v>
      </c>
      <c r="D4" s="97">
        <v>16480</v>
      </c>
      <c r="E4" s="97">
        <v>16783</v>
      </c>
      <c r="F4" s="97"/>
      <c r="G4" s="97"/>
      <c r="H4" s="97"/>
      <c r="I4" s="91">
        <f t="shared" si="0"/>
        <v>4.5543343787253455E-3</v>
      </c>
      <c r="J4" s="91">
        <f t="shared" si="1"/>
        <v>5.8063295927373595E-2</v>
      </c>
      <c r="K4" s="53">
        <f t="shared" si="2"/>
        <v>921</v>
      </c>
      <c r="L4" s="39">
        <f t="shared" ref="L4:L27" si="3">K4/$K$27</f>
        <v>6.584026765033885E-3</v>
      </c>
      <c r="M4" s="68">
        <f t="shared" ref="M4:M27" si="4">E4-D4</f>
        <v>303</v>
      </c>
      <c r="N4" s="98">
        <f t="shared" ref="N4:N27" si="5">H4-G4</f>
        <v>0</v>
      </c>
      <c r="O4" s="57"/>
      <c r="P4" s="58"/>
      <c r="Q4" s="57"/>
    </row>
    <row r="5" spans="1:17" ht="17.25" customHeight="1">
      <c r="A5" s="40">
        <v>12</v>
      </c>
      <c r="B5" s="38" t="s">
        <v>11</v>
      </c>
      <c r="C5" s="97">
        <v>4349</v>
      </c>
      <c r="D5" s="97">
        <v>5149</v>
      </c>
      <c r="E5" s="97">
        <v>5250</v>
      </c>
      <c r="F5" s="97"/>
      <c r="G5" s="97"/>
      <c r="H5" s="97"/>
      <c r="I5" s="91">
        <f t="shared" si="0"/>
        <v>1.4246711248470513E-3</v>
      </c>
      <c r="J5" s="91">
        <f t="shared" si="1"/>
        <v>0.20717406300298918</v>
      </c>
      <c r="K5" s="53">
        <f t="shared" si="2"/>
        <v>901</v>
      </c>
      <c r="L5" s="39">
        <f t="shared" si="3"/>
        <v>6.441051156672672E-3</v>
      </c>
      <c r="M5" s="68">
        <f t="shared" si="4"/>
        <v>101</v>
      </c>
      <c r="N5" s="98">
        <f t="shared" si="5"/>
        <v>0</v>
      </c>
      <c r="O5" s="57"/>
      <c r="P5" s="58"/>
      <c r="Q5" s="57"/>
    </row>
    <row r="6" spans="1:17">
      <c r="A6" s="40">
        <v>13</v>
      </c>
      <c r="B6" s="38" t="s">
        <v>12</v>
      </c>
      <c r="C6" s="97">
        <v>406274</v>
      </c>
      <c r="D6" s="97">
        <v>423462</v>
      </c>
      <c r="E6" s="97">
        <v>418768</v>
      </c>
      <c r="F6" s="97"/>
      <c r="G6" s="97"/>
      <c r="H6" s="97"/>
      <c r="I6" s="91">
        <f t="shared" si="0"/>
        <v>0.11363936716380001</v>
      </c>
      <c r="J6" s="91">
        <f t="shared" si="1"/>
        <v>3.0752644766832236E-2</v>
      </c>
      <c r="K6" s="53">
        <f t="shared" si="2"/>
        <v>12494</v>
      </c>
      <c r="L6" s="39">
        <f t="shared" si="3"/>
        <v>8.9316862543250122E-2</v>
      </c>
      <c r="M6" s="68">
        <f t="shared" si="4"/>
        <v>-4694</v>
      </c>
      <c r="N6" s="98">
        <f t="shared" si="5"/>
        <v>0</v>
      </c>
      <c r="O6" s="57"/>
      <c r="P6" s="58"/>
      <c r="Q6" s="57"/>
    </row>
    <row r="7" spans="1:17">
      <c r="A7" s="40">
        <v>14</v>
      </c>
      <c r="B7" s="38" t="s">
        <v>13</v>
      </c>
      <c r="C7" s="97">
        <v>470788</v>
      </c>
      <c r="D7" s="97">
        <v>505544</v>
      </c>
      <c r="E7" s="97">
        <v>501834</v>
      </c>
      <c r="F7" s="97"/>
      <c r="G7" s="97"/>
      <c r="H7" s="97"/>
      <c r="I7" s="91">
        <f t="shared" si="0"/>
        <v>0.13618064938409433</v>
      </c>
      <c r="J7" s="91">
        <f t="shared" si="1"/>
        <v>6.5944756450886599E-2</v>
      </c>
      <c r="K7" s="53">
        <f t="shared" si="2"/>
        <v>31046</v>
      </c>
      <c r="L7" s="39">
        <f t="shared" si="3"/>
        <v>0.22194103685911185</v>
      </c>
      <c r="M7" s="68">
        <f t="shared" si="4"/>
        <v>-3710</v>
      </c>
      <c r="N7" s="98">
        <f t="shared" si="5"/>
        <v>0</v>
      </c>
      <c r="O7" s="57"/>
      <c r="P7" s="58"/>
      <c r="Q7" s="57"/>
    </row>
    <row r="8" spans="1:17">
      <c r="A8" s="40">
        <v>15</v>
      </c>
      <c r="B8" s="38" t="s">
        <v>14</v>
      </c>
      <c r="C8" s="97">
        <v>62588</v>
      </c>
      <c r="D8" s="97">
        <v>63410</v>
      </c>
      <c r="E8" s="97">
        <v>62132</v>
      </c>
      <c r="F8" s="97"/>
      <c r="G8" s="97"/>
      <c r="H8" s="97"/>
      <c r="I8" s="91">
        <f t="shared" si="0"/>
        <v>1.6860507872189904E-2</v>
      </c>
      <c r="J8" s="91">
        <f t="shared" si="1"/>
        <v>-7.2857416757205855E-3</v>
      </c>
      <c r="K8" s="53">
        <f t="shared" si="2"/>
        <v>-456</v>
      </c>
      <c r="L8" s="39">
        <f t="shared" si="3"/>
        <v>-3.2598438706356696E-3</v>
      </c>
      <c r="M8" s="68">
        <f t="shared" si="4"/>
        <v>-1278</v>
      </c>
      <c r="N8" s="98">
        <f t="shared" si="5"/>
        <v>0</v>
      </c>
      <c r="O8" s="57"/>
      <c r="P8" s="58"/>
      <c r="Q8" s="57"/>
    </row>
    <row r="9" spans="1:17">
      <c r="A9" s="40">
        <v>16</v>
      </c>
      <c r="B9" s="38" t="s">
        <v>15</v>
      </c>
      <c r="C9" s="97">
        <v>64252</v>
      </c>
      <c r="D9" s="97">
        <v>64215</v>
      </c>
      <c r="E9" s="97">
        <v>63724</v>
      </c>
      <c r="F9" s="97"/>
      <c r="G9" s="97"/>
      <c r="H9" s="97"/>
      <c r="I9" s="91">
        <f t="shared" si="0"/>
        <v>1.7292522430429239E-2</v>
      </c>
      <c r="J9" s="91">
        <f t="shared" si="1"/>
        <v>-8.2176430305671427E-3</v>
      </c>
      <c r="K9" s="53">
        <f t="shared" si="2"/>
        <v>-528</v>
      </c>
      <c r="L9" s="39">
        <f t="shared" si="3"/>
        <v>-3.7745560607360383E-3</v>
      </c>
      <c r="M9" s="68">
        <f t="shared" si="4"/>
        <v>-491</v>
      </c>
      <c r="N9" s="98">
        <f t="shared" si="5"/>
        <v>0</v>
      </c>
      <c r="O9" s="57"/>
      <c r="P9" s="58"/>
      <c r="Q9" s="57"/>
    </row>
    <row r="10" spans="1:17">
      <c r="A10" s="40">
        <v>17</v>
      </c>
      <c r="B10" s="38" t="s">
        <v>16</v>
      </c>
      <c r="C10" s="97">
        <v>54254</v>
      </c>
      <c r="D10" s="97">
        <v>55855</v>
      </c>
      <c r="E10" s="97">
        <v>55971</v>
      </c>
      <c r="F10" s="97"/>
      <c r="G10" s="97"/>
      <c r="H10" s="97"/>
      <c r="I10" s="91">
        <f t="shared" si="0"/>
        <v>1.5188622386440821E-2</v>
      </c>
      <c r="J10" s="91">
        <f t="shared" si="1"/>
        <v>3.164743613374129E-2</v>
      </c>
      <c r="K10" s="53">
        <f t="shared" si="2"/>
        <v>1717</v>
      </c>
      <c r="L10" s="39">
        <f t="shared" si="3"/>
        <v>1.2274455977810185E-2</v>
      </c>
      <c r="M10" s="68">
        <f t="shared" si="4"/>
        <v>116</v>
      </c>
      <c r="N10" s="98">
        <f t="shared" si="5"/>
        <v>0</v>
      </c>
      <c r="O10" s="57"/>
      <c r="P10" s="58"/>
      <c r="Q10" s="57"/>
    </row>
    <row r="11" spans="1:17">
      <c r="A11" s="40">
        <v>18</v>
      </c>
      <c r="B11" s="38" t="s">
        <v>17</v>
      </c>
      <c r="C11" s="97">
        <v>54237</v>
      </c>
      <c r="D11" s="97">
        <v>52006</v>
      </c>
      <c r="E11" s="97">
        <v>51643</v>
      </c>
      <c r="F11" s="97"/>
      <c r="G11" s="97"/>
      <c r="H11" s="97"/>
      <c r="I11" s="91">
        <f t="shared" si="0"/>
        <v>1.4014150647709767E-2</v>
      </c>
      <c r="J11" s="91">
        <f t="shared" si="1"/>
        <v>-4.7827129081623246E-2</v>
      </c>
      <c r="K11" s="53">
        <f t="shared" si="2"/>
        <v>-2594</v>
      </c>
      <c r="L11" s="39">
        <f t="shared" si="3"/>
        <v>-1.8543936404449402E-2</v>
      </c>
      <c r="M11" s="68">
        <f t="shared" si="4"/>
        <v>-363</v>
      </c>
      <c r="N11" s="98">
        <f t="shared" si="5"/>
        <v>0</v>
      </c>
      <c r="O11" s="57"/>
      <c r="P11" s="58"/>
      <c r="Q11" s="57"/>
    </row>
    <row r="12" spans="1:17">
      <c r="A12" s="40">
        <v>19</v>
      </c>
      <c r="B12" s="38" t="s">
        <v>18</v>
      </c>
      <c r="C12" s="97">
        <v>7963</v>
      </c>
      <c r="D12" s="97">
        <v>8755</v>
      </c>
      <c r="E12" s="97">
        <v>8774</v>
      </c>
      <c r="F12" s="97"/>
      <c r="G12" s="97"/>
      <c r="H12" s="97"/>
      <c r="I12" s="91">
        <f t="shared" si="0"/>
        <v>2.3809646570301006E-3</v>
      </c>
      <c r="J12" s="91">
        <f t="shared" si="1"/>
        <v>0.101846037925405</v>
      </c>
      <c r="K12" s="53">
        <f t="shared" si="2"/>
        <v>811</v>
      </c>
      <c r="L12" s="39">
        <f t="shared" si="3"/>
        <v>5.7976609190472103E-3</v>
      </c>
      <c r="M12" s="68">
        <f t="shared" si="4"/>
        <v>19</v>
      </c>
      <c r="N12" s="98">
        <f t="shared" si="5"/>
        <v>0</v>
      </c>
      <c r="O12" s="57"/>
      <c r="P12" s="58"/>
      <c r="Q12" s="57"/>
    </row>
    <row r="13" spans="1:17">
      <c r="A13" s="40">
        <v>20</v>
      </c>
      <c r="B13" s="38" t="s">
        <v>19</v>
      </c>
      <c r="C13" s="97">
        <v>76375</v>
      </c>
      <c r="D13" s="97">
        <v>82286</v>
      </c>
      <c r="E13" s="97">
        <v>81647</v>
      </c>
      <c r="F13" s="97"/>
      <c r="G13" s="97"/>
      <c r="H13" s="97"/>
      <c r="I13" s="91">
        <f t="shared" si="0"/>
        <v>2.2156213967692802E-2</v>
      </c>
      <c r="J13" s="91">
        <f t="shared" si="1"/>
        <v>6.9027823240589203E-2</v>
      </c>
      <c r="K13" s="53">
        <f t="shared" si="2"/>
        <v>5272</v>
      </c>
      <c r="L13" s="39">
        <f t="shared" si="3"/>
        <v>3.76883703640159E-2</v>
      </c>
      <c r="M13" s="68">
        <f t="shared" si="4"/>
        <v>-639</v>
      </c>
      <c r="N13" s="98">
        <f t="shared" si="5"/>
        <v>0</v>
      </c>
    </row>
    <row r="14" spans="1:17">
      <c r="A14" s="40">
        <v>21</v>
      </c>
      <c r="B14" s="38" t="s">
        <v>20</v>
      </c>
      <c r="C14" s="97">
        <v>21524</v>
      </c>
      <c r="D14" s="97">
        <v>24194</v>
      </c>
      <c r="E14" s="97">
        <v>24652</v>
      </c>
      <c r="F14" s="97"/>
      <c r="G14" s="97"/>
      <c r="H14" s="97"/>
      <c r="I14" s="91">
        <f t="shared" si="0"/>
        <v>6.6897128704246685E-3</v>
      </c>
      <c r="J14" s="91">
        <f t="shared" si="1"/>
        <v>0.14532614755621631</v>
      </c>
      <c r="K14" s="53">
        <f t="shared" si="2"/>
        <v>3128</v>
      </c>
      <c r="L14" s="39">
        <f t="shared" si="3"/>
        <v>2.2361385147693803E-2</v>
      </c>
      <c r="M14" s="68">
        <f t="shared" si="4"/>
        <v>458</v>
      </c>
      <c r="N14" s="98">
        <f t="shared" si="5"/>
        <v>0</v>
      </c>
      <c r="O14" s="57"/>
    </row>
    <row r="15" spans="1:17">
      <c r="A15" s="40">
        <v>22</v>
      </c>
      <c r="B15" s="38" t="s">
        <v>21</v>
      </c>
      <c r="C15" s="97">
        <v>202970</v>
      </c>
      <c r="D15" s="97">
        <v>212926</v>
      </c>
      <c r="E15" s="97">
        <v>211859</v>
      </c>
      <c r="F15" s="97"/>
      <c r="G15" s="97"/>
      <c r="H15" s="97"/>
      <c r="I15" s="91">
        <f t="shared" si="0"/>
        <v>5.7491314255042184E-2</v>
      </c>
      <c r="J15" s="91">
        <f t="shared" si="1"/>
        <v>4.3794649455584568E-2</v>
      </c>
      <c r="K15" s="53">
        <f t="shared" si="2"/>
        <v>8889</v>
      </c>
      <c r="L15" s="39">
        <f t="shared" si="3"/>
        <v>6.3545509136141376E-2</v>
      </c>
      <c r="M15" s="68">
        <f t="shared" si="4"/>
        <v>-1067</v>
      </c>
      <c r="N15" s="98">
        <f t="shared" si="5"/>
        <v>0</v>
      </c>
      <c r="O15" s="57"/>
    </row>
    <row r="16" spans="1:17">
      <c r="A16" s="40">
        <v>23</v>
      </c>
      <c r="B16" s="38" t="s">
        <v>22</v>
      </c>
      <c r="C16" s="97">
        <v>227192</v>
      </c>
      <c r="D16" s="97">
        <v>234196</v>
      </c>
      <c r="E16" s="97">
        <v>231876</v>
      </c>
      <c r="F16" s="97"/>
      <c r="G16" s="97"/>
      <c r="H16" s="97"/>
      <c r="I16" s="91">
        <f t="shared" si="0"/>
        <v>6.2923246046673306E-2</v>
      </c>
      <c r="J16" s="91">
        <f t="shared" si="1"/>
        <v>2.0616923131096164E-2</v>
      </c>
      <c r="K16" s="53">
        <f t="shared" si="2"/>
        <v>4684</v>
      </c>
      <c r="L16" s="39">
        <f t="shared" si="3"/>
        <v>3.3484887478196217E-2</v>
      </c>
      <c r="M16" s="68">
        <f t="shared" si="4"/>
        <v>-2320</v>
      </c>
      <c r="N16" s="98">
        <f t="shared" si="5"/>
        <v>0</v>
      </c>
      <c r="O16" s="57"/>
    </row>
    <row r="17" spans="1:20">
      <c r="A17" s="40">
        <v>24</v>
      </c>
      <c r="B17" s="38" t="s">
        <v>23</v>
      </c>
      <c r="C17" s="97">
        <v>144758</v>
      </c>
      <c r="D17" s="97">
        <v>166339</v>
      </c>
      <c r="E17" s="97">
        <v>164379</v>
      </c>
      <c r="F17" s="97"/>
      <c r="G17" s="97"/>
      <c r="H17" s="97"/>
      <c r="I17" s="91">
        <f t="shared" si="0"/>
        <v>4.460685996785399E-2</v>
      </c>
      <c r="J17" s="91">
        <f t="shared" si="1"/>
        <v>0.13554345873803175</v>
      </c>
      <c r="K17" s="53">
        <f t="shared" si="2"/>
        <v>19621</v>
      </c>
      <c r="L17" s="39">
        <f t="shared" si="3"/>
        <v>0.14026622058276858</v>
      </c>
      <c r="M17" s="68">
        <f t="shared" si="4"/>
        <v>-1960</v>
      </c>
      <c r="N17" s="98">
        <f t="shared" si="5"/>
        <v>0</v>
      </c>
      <c r="O17" s="57"/>
    </row>
    <row r="18" spans="1:20">
      <c r="A18" s="40">
        <v>25</v>
      </c>
      <c r="B18" s="38" t="s">
        <v>24</v>
      </c>
      <c r="C18" s="97">
        <v>371304</v>
      </c>
      <c r="D18" s="97">
        <v>380904</v>
      </c>
      <c r="E18" s="97">
        <v>376851</v>
      </c>
      <c r="F18" s="97"/>
      <c r="G18" s="97"/>
      <c r="H18" s="97"/>
      <c r="I18" s="91">
        <f t="shared" si="0"/>
        <v>0.1022645215370926</v>
      </c>
      <c r="J18" s="91">
        <f t="shared" si="1"/>
        <v>1.4939241160881649E-2</v>
      </c>
      <c r="K18" s="53">
        <f t="shared" si="2"/>
        <v>5547</v>
      </c>
      <c r="L18" s="39">
        <f t="shared" si="3"/>
        <v>3.9654284978982587E-2</v>
      </c>
      <c r="M18" s="68">
        <f t="shared" si="4"/>
        <v>-4053</v>
      </c>
      <c r="N18" s="98">
        <f t="shared" si="5"/>
        <v>0</v>
      </c>
      <c r="O18" s="57"/>
    </row>
    <row r="19" spans="1:20">
      <c r="A19" s="40">
        <v>26</v>
      </c>
      <c r="B19" s="38" t="s">
        <v>25</v>
      </c>
      <c r="C19" s="97">
        <v>32659</v>
      </c>
      <c r="D19" s="97">
        <v>35361</v>
      </c>
      <c r="E19" s="97">
        <v>35286</v>
      </c>
      <c r="F19" s="97"/>
      <c r="G19" s="97"/>
      <c r="H19" s="97"/>
      <c r="I19" s="91">
        <f t="shared" si="0"/>
        <v>9.5754181545434393E-3</v>
      </c>
      <c r="J19" s="91">
        <f t="shared" si="1"/>
        <v>8.0437245475979052E-2</v>
      </c>
      <c r="K19" s="53">
        <f t="shared" si="2"/>
        <v>2627</v>
      </c>
      <c r="L19" s="39">
        <f t="shared" si="3"/>
        <v>1.8779846158245402E-2</v>
      </c>
      <c r="M19" s="68">
        <f t="shared" si="4"/>
        <v>-75</v>
      </c>
      <c r="N19" s="98">
        <f t="shared" si="5"/>
        <v>0</v>
      </c>
      <c r="O19" s="57"/>
    </row>
    <row r="20" spans="1:20">
      <c r="A20" s="40">
        <v>27</v>
      </c>
      <c r="B20" s="38" t="s">
        <v>26</v>
      </c>
      <c r="C20" s="97">
        <v>137885</v>
      </c>
      <c r="D20" s="97">
        <v>149347</v>
      </c>
      <c r="E20" s="97">
        <v>150045</v>
      </c>
      <c r="F20" s="97"/>
      <c r="G20" s="97"/>
      <c r="H20" s="97"/>
      <c r="I20" s="91">
        <f t="shared" si="0"/>
        <v>4.0717100748128732E-2</v>
      </c>
      <c r="J20" s="91">
        <f t="shared" si="1"/>
        <v>8.818943322333829E-2</v>
      </c>
      <c r="K20" s="53">
        <f t="shared" si="2"/>
        <v>12160</v>
      </c>
      <c r="L20" s="39">
        <f t="shared" si="3"/>
        <v>8.692916988361786E-2</v>
      </c>
      <c r="M20" s="68">
        <f t="shared" si="4"/>
        <v>698</v>
      </c>
      <c r="N20" s="98">
        <f t="shared" si="5"/>
        <v>0</v>
      </c>
      <c r="O20" s="57"/>
    </row>
    <row r="21" spans="1:20">
      <c r="A21" s="40">
        <v>28</v>
      </c>
      <c r="B21" s="38" t="s">
        <v>27</v>
      </c>
      <c r="C21" s="97">
        <v>149010</v>
      </c>
      <c r="D21" s="97">
        <v>163258</v>
      </c>
      <c r="E21" s="97">
        <v>162710</v>
      </c>
      <c r="F21" s="97"/>
      <c r="G21" s="97"/>
      <c r="H21" s="97"/>
      <c r="I21" s="91">
        <f t="shared" si="0"/>
        <v>4.4153950233116898E-2</v>
      </c>
      <c r="J21" s="91">
        <f t="shared" si="1"/>
        <v>9.1940138245755323E-2</v>
      </c>
      <c r="K21" s="53">
        <f t="shared" si="2"/>
        <v>13700</v>
      </c>
      <c r="L21" s="39">
        <f t="shared" si="3"/>
        <v>9.7938291727431306E-2</v>
      </c>
      <c r="M21" s="68">
        <f t="shared" si="4"/>
        <v>-548</v>
      </c>
      <c r="N21" s="98">
        <f t="shared" si="5"/>
        <v>0</v>
      </c>
      <c r="O21" s="57"/>
    </row>
    <row r="22" spans="1:20">
      <c r="A22" s="40">
        <v>29</v>
      </c>
      <c r="B22" s="38" t="s">
        <v>28</v>
      </c>
      <c r="C22" s="97">
        <v>195771</v>
      </c>
      <c r="D22" s="97">
        <v>204476</v>
      </c>
      <c r="E22" s="97">
        <v>205211</v>
      </c>
      <c r="F22" s="97"/>
      <c r="G22" s="97"/>
      <c r="H22" s="97"/>
      <c r="I22" s="91">
        <f t="shared" si="0"/>
        <v>5.5687273562093E-2</v>
      </c>
      <c r="J22" s="91">
        <f t="shared" si="1"/>
        <v>4.8219603516353293E-2</v>
      </c>
      <c r="K22" s="53">
        <f t="shared" si="2"/>
        <v>9440</v>
      </c>
      <c r="L22" s="39">
        <f t="shared" si="3"/>
        <v>6.7484487146492814E-2</v>
      </c>
      <c r="M22" s="68">
        <f t="shared" si="4"/>
        <v>735</v>
      </c>
      <c r="N22" s="98">
        <f t="shared" si="5"/>
        <v>0</v>
      </c>
      <c r="O22" s="57"/>
    </row>
    <row r="23" spans="1:20">
      <c r="A23" s="40">
        <v>30</v>
      </c>
      <c r="B23" s="38" t="s">
        <v>29</v>
      </c>
      <c r="C23" s="97">
        <v>47240</v>
      </c>
      <c r="D23" s="97">
        <v>52835</v>
      </c>
      <c r="E23" s="97">
        <v>52178</v>
      </c>
      <c r="F23" s="97"/>
      <c r="G23" s="97"/>
      <c r="H23" s="97"/>
      <c r="I23" s="91">
        <f t="shared" si="0"/>
        <v>1.4159331419479894E-2</v>
      </c>
      <c r="J23" s="91">
        <f t="shared" si="1"/>
        <v>0.10453005927180356</v>
      </c>
      <c r="K23" s="53">
        <f t="shared" si="2"/>
        <v>4938</v>
      </c>
      <c r="L23" s="39">
        <f t="shared" si="3"/>
        <v>3.530067770438363E-2</v>
      </c>
      <c r="M23" s="68">
        <f t="shared" si="4"/>
        <v>-657</v>
      </c>
      <c r="N23" s="98">
        <f t="shared" si="5"/>
        <v>0</v>
      </c>
      <c r="O23" s="57"/>
    </row>
    <row r="24" spans="1:20">
      <c r="A24" s="40">
        <v>31</v>
      </c>
      <c r="B24" s="38" t="s">
        <v>30</v>
      </c>
      <c r="C24" s="97">
        <v>160934</v>
      </c>
      <c r="D24" s="97">
        <v>160260</v>
      </c>
      <c r="E24" s="97">
        <v>157757</v>
      </c>
      <c r="F24" s="97"/>
      <c r="G24" s="97"/>
      <c r="H24" s="97"/>
      <c r="I24" s="91">
        <f t="shared" si="0"/>
        <v>4.2809874789046909E-2</v>
      </c>
      <c r="J24" s="91">
        <f t="shared" si="1"/>
        <v>-1.974101184336436E-2</v>
      </c>
      <c r="K24" s="53">
        <f t="shared" si="2"/>
        <v>-3177</v>
      </c>
      <c r="L24" s="39">
        <f t="shared" si="3"/>
        <v>-2.2711675388178778E-2</v>
      </c>
      <c r="M24" s="68">
        <f t="shared" si="4"/>
        <v>-2503</v>
      </c>
      <c r="N24" s="98">
        <f t="shared" si="5"/>
        <v>0</v>
      </c>
      <c r="O24" s="21"/>
    </row>
    <row r="25" spans="1:20">
      <c r="A25" s="40">
        <v>32</v>
      </c>
      <c r="B25" s="38" t="s">
        <v>31</v>
      </c>
      <c r="C25" s="97">
        <v>55713</v>
      </c>
      <c r="D25" s="97">
        <v>58538</v>
      </c>
      <c r="E25" s="97">
        <v>58053</v>
      </c>
      <c r="F25" s="97"/>
      <c r="G25" s="97"/>
      <c r="H25" s="97"/>
      <c r="I25" s="91">
        <f t="shared" si="0"/>
        <v>1.5753606249665882E-2</v>
      </c>
      <c r="J25" s="91">
        <f t="shared" si="1"/>
        <v>4.2000969253136608E-2</v>
      </c>
      <c r="K25" s="53">
        <f t="shared" si="2"/>
        <v>2340</v>
      </c>
      <c r="L25" s="39">
        <f t="shared" si="3"/>
        <v>1.6728146178261988E-2</v>
      </c>
      <c r="M25" s="68">
        <f t="shared" si="4"/>
        <v>-485</v>
      </c>
      <c r="N25" s="98">
        <f t="shared" si="5"/>
        <v>0</v>
      </c>
      <c r="O25" s="8"/>
    </row>
    <row r="26" spans="1:20">
      <c r="A26" s="40">
        <v>33</v>
      </c>
      <c r="B26" s="38" t="s">
        <v>32</v>
      </c>
      <c r="C26" s="97">
        <v>141204</v>
      </c>
      <c r="D26" s="97">
        <v>140688</v>
      </c>
      <c r="E26" s="97">
        <v>137363</v>
      </c>
      <c r="F26" s="97"/>
      <c r="G26" s="97"/>
      <c r="H26" s="97"/>
      <c r="I26" s="91">
        <f t="shared" si="0"/>
        <v>3.7275638042355334E-2</v>
      </c>
      <c r="J26" s="91">
        <f t="shared" si="1"/>
        <v>-2.7201778986430978E-2</v>
      </c>
      <c r="K26" s="53">
        <f t="shared" si="2"/>
        <v>-3841</v>
      </c>
      <c r="L26" s="39">
        <f t="shared" si="3"/>
        <v>-2.7458465585771068E-2</v>
      </c>
      <c r="M26" s="68">
        <f t="shared" si="4"/>
        <v>-3325</v>
      </c>
      <c r="N26" s="98">
        <f t="shared" si="5"/>
        <v>0</v>
      </c>
      <c r="O26" s="8"/>
    </row>
    <row r="27" spans="1:20" s="110" customFormat="1">
      <c r="A27" s="187" t="s">
        <v>254</v>
      </c>
      <c r="B27" s="187"/>
      <c r="C27" s="64">
        <v>3545177</v>
      </c>
      <c r="D27" s="64">
        <v>3711825</v>
      </c>
      <c r="E27" s="64">
        <v>3685061</v>
      </c>
      <c r="F27" s="64"/>
      <c r="G27" s="64"/>
      <c r="H27" s="64"/>
      <c r="I27" s="100">
        <f t="shared" si="0"/>
        <v>1</v>
      </c>
      <c r="J27" s="100">
        <f t="shared" si="1"/>
        <v>3.9457550356442009E-2</v>
      </c>
      <c r="K27" s="97">
        <f t="shared" si="2"/>
        <v>139884</v>
      </c>
      <c r="L27" s="101">
        <f t="shared" si="3"/>
        <v>1</v>
      </c>
      <c r="M27" s="97">
        <f t="shared" si="4"/>
        <v>-26764</v>
      </c>
      <c r="N27" s="98">
        <f t="shared" si="5"/>
        <v>0</v>
      </c>
      <c r="O27" s="57"/>
      <c r="P27" s="111"/>
      <c r="Q27" s="111"/>
      <c r="R27" s="111"/>
      <c r="S27" s="111"/>
      <c r="T27" s="111"/>
    </row>
    <row r="28" spans="1:20">
      <c r="I28" s="57"/>
      <c r="K28" s="17"/>
      <c r="L28" s="16"/>
      <c r="N28" s="8"/>
      <c r="O28" s="8"/>
    </row>
    <row r="29" spans="1:20">
      <c r="C29" s="124"/>
      <c r="D29" s="109"/>
      <c r="E29" s="124"/>
      <c r="F29" s="128"/>
      <c r="G29" s="128"/>
      <c r="H29" s="128"/>
      <c r="N29" s="8"/>
      <c r="O29" s="8"/>
    </row>
    <row r="30" spans="1:20">
      <c r="E30" s="159"/>
      <c r="F30" s="159"/>
      <c r="N30" s="8"/>
      <c r="O30" s="8"/>
    </row>
    <row r="31" spans="1:20">
      <c r="B31" s="7"/>
      <c r="N31" s="8"/>
    </row>
    <row r="32" spans="1:20">
      <c r="B32" s="7"/>
      <c r="N32" s="8"/>
    </row>
    <row r="33" spans="2:14">
      <c r="B33" s="7"/>
      <c r="N33" s="8"/>
    </row>
    <row r="34" spans="2:14">
      <c r="B34" s="56"/>
      <c r="N34" s="8"/>
    </row>
    <row r="35" spans="2:14">
      <c r="B35" s="7"/>
      <c r="N35" s="8"/>
    </row>
    <row r="36" spans="2:14">
      <c r="B36" s="7"/>
      <c r="N36" s="8"/>
    </row>
    <row r="37" spans="2:14">
      <c r="B37" s="7"/>
      <c r="N37" s="7"/>
    </row>
    <row r="38" spans="2:14">
      <c r="N38" s="7"/>
    </row>
    <row r="39" spans="2:14">
      <c r="N39" s="7"/>
    </row>
    <row r="40" spans="2:14">
      <c r="N40" s="7"/>
    </row>
    <row r="41" spans="2:14">
      <c r="N41" s="7"/>
    </row>
    <row r="42" spans="2:14">
      <c r="N42" s="7"/>
    </row>
    <row r="43" spans="2:14">
      <c r="N43" s="7"/>
    </row>
    <row r="44" spans="2:14">
      <c r="N44" s="7"/>
    </row>
    <row r="45" spans="2:14">
      <c r="N45" s="7"/>
    </row>
    <row r="46" spans="2:14">
      <c r="N46" s="7"/>
    </row>
    <row r="47" spans="2:14">
      <c r="N47" s="7"/>
    </row>
    <row r="48" spans="2:14">
      <c r="N48" s="7"/>
    </row>
    <row r="49" spans="14:14">
      <c r="N49" s="7"/>
    </row>
    <row r="50" spans="14:14">
      <c r="N50" s="7"/>
    </row>
    <row r="51" spans="14:14">
      <c r="N51" s="7"/>
    </row>
    <row r="52" spans="14:14">
      <c r="N52" s="7"/>
    </row>
    <row r="53" spans="14:14">
      <c r="N53" s="7"/>
    </row>
    <row r="54" spans="14:14">
      <c r="N54" s="7"/>
    </row>
    <row r="55" spans="14:14">
      <c r="N55" s="7"/>
    </row>
    <row r="56" spans="14:14">
      <c r="N56" s="7"/>
    </row>
    <row r="57" spans="14:14">
      <c r="N57" s="7"/>
    </row>
    <row r="58" spans="14:14">
      <c r="N58" s="7"/>
    </row>
    <row r="59" spans="14:14">
      <c r="N59" s="7"/>
    </row>
    <row r="60" spans="14:14">
      <c r="N60" s="7"/>
    </row>
    <row r="61" spans="14:14">
      <c r="N61" s="7"/>
    </row>
    <row r="62" spans="14:14">
      <c r="N62" s="7"/>
    </row>
    <row r="63" spans="14:14">
      <c r="N63" s="7"/>
    </row>
    <row r="64" spans="14:14">
      <c r="N64" s="7"/>
    </row>
    <row r="65" spans="14:14">
      <c r="N65" s="7"/>
    </row>
    <row r="66" spans="14:14">
      <c r="N66" s="7"/>
    </row>
    <row r="67" spans="14:14">
      <c r="N67" s="7"/>
    </row>
    <row r="68" spans="14:14">
      <c r="N68" s="7"/>
    </row>
    <row r="69" spans="14:14">
      <c r="N69" s="7"/>
    </row>
    <row r="70" spans="14:14">
      <c r="N70" s="7"/>
    </row>
    <row r="71" spans="14:14">
      <c r="N71" s="7"/>
    </row>
    <row r="72" spans="14:14">
      <c r="N72" s="7"/>
    </row>
    <row r="73" spans="14:14">
      <c r="N73" s="7"/>
    </row>
    <row r="74" spans="14:14">
      <c r="N74" s="7"/>
    </row>
    <row r="75" spans="14:14">
      <c r="N75" s="7"/>
    </row>
    <row r="76" spans="14:14">
      <c r="N76" s="7"/>
    </row>
    <row r="77" spans="14:14">
      <c r="N77" s="7"/>
    </row>
    <row r="78" spans="14:14">
      <c r="N78" s="7"/>
    </row>
    <row r="79" spans="14:14">
      <c r="N79" s="7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8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Q12" sqref="Q12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3" width="29.7109375" style="5" customWidth="1"/>
    <col min="14" max="14" width="25.42578125" style="5" customWidth="1"/>
    <col min="15" max="16384" width="9.140625" style="5"/>
  </cols>
  <sheetData>
    <row r="1" spans="1:15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5" ht="45">
      <c r="A2" s="93" t="s">
        <v>91</v>
      </c>
      <c r="B2" s="93" t="s">
        <v>174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92" t="s">
        <v>310</v>
      </c>
      <c r="J2" s="92" t="s">
        <v>305</v>
      </c>
      <c r="K2" s="92" t="s">
        <v>306</v>
      </c>
      <c r="L2" s="92" t="s">
        <v>311</v>
      </c>
      <c r="M2" s="122" t="s">
        <v>320</v>
      </c>
      <c r="N2" s="161" t="s">
        <v>309</v>
      </c>
    </row>
    <row r="3" spans="1:15">
      <c r="A3" s="41">
        <v>1</v>
      </c>
      <c r="B3" s="104" t="s">
        <v>92</v>
      </c>
      <c r="C3" s="98">
        <v>297359</v>
      </c>
      <c r="D3" s="98">
        <v>308074</v>
      </c>
      <c r="E3" s="98">
        <v>302720</v>
      </c>
      <c r="F3" s="98"/>
      <c r="G3" s="97"/>
      <c r="H3" s="98"/>
      <c r="I3" s="100">
        <f t="shared" ref="I3:I66" si="0">E3/$E$84</f>
        <v>2.0776535363108597E-2</v>
      </c>
      <c r="J3" s="100">
        <f t="shared" ref="J3:J66" si="1">(E3-C3)/C3</f>
        <v>1.8028712768068226E-2</v>
      </c>
      <c r="K3" s="97">
        <f t="shared" ref="K3:K66" si="2">E3-C3</f>
        <v>5361</v>
      </c>
      <c r="L3" s="101">
        <f>K3/$K$84</f>
        <v>9.5662104530611514E-3</v>
      </c>
      <c r="M3" s="98">
        <f t="shared" ref="M3:M66" si="3">E3-D3</f>
        <v>-5354</v>
      </c>
      <c r="N3" s="98">
        <f>H3-G3</f>
        <v>0</v>
      </c>
      <c r="O3" s="8"/>
    </row>
    <row r="4" spans="1:15">
      <c r="A4" s="41">
        <v>2</v>
      </c>
      <c r="B4" s="104" t="s">
        <v>93</v>
      </c>
      <c r="C4" s="98">
        <v>50968</v>
      </c>
      <c r="D4" s="98">
        <v>53595</v>
      </c>
      <c r="E4" s="98">
        <v>54237</v>
      </c>
      <c r="F4" s="98"/>
      <c r="G4" s="97"/>
      <c r="H4" s="98"/>
      <c r="I4" s="100">
        <f t="shared" si="0"/>
        <v>3.7224397082747124E-3</v>
      </c>
      <c r="J4" s="100">
        <f t="shared" si="1"/>
        <v>6.4138282844137501E-2</v>
      </c>
      <c r="K4" s="97">
        <f t="shared" si="2"/>
        <v>3269</v>
      </c>
      <c r="L4" s="101">
        <f t="shared" ref="L4:L67" si="4">K4/$K$84</f>
        <v>5.8332292428757513E-3</v>
      </c>
      <c r="M4" s="98">
        <f t="shared" si="3"/>
        <v>642</v>
      </c>
      <c r="N4" s="98">
        <f t="shared" ref="N4:N67" si="5">H4-G4</f>
        <v>0</v>
      </c>
      <c r="O4" s="8"/>
    </row>
    <row r="5" spans="1:15">
      <c r="A5" s="41">
        <v>3</v>
      </c>
      <c r="B5" s="104" t="s">
        <v>94</v>
      </c>
      <c r="C5" s="98">
        <v>89925</v>
      </c>
      <c r="D5" s="98">
        <v>95112</v>
      </c>
      <c r="E5" s="98">
        <v>93648</v>
      </c>
      <c r="F5" s="98"/>
      <c r="G5" s="97"/>
      <c r="H5" s="98"/>
      <c r="I5" s="100">
        <f t="shared" si="0"/>
        <v>6.4273288308813216E-3</v>
      </c>
      <c r="J5" s="100">
        <f t="shared" si="1"/>
        <v>4.1401167639699747E-2</v>
      </c>
      <c r="K5" s="97">
        <f t="shared" si="2"/>
        <v>3723</v>
      </c>
      <c r="L5" s="101">
        <f t="shared" si="4"/>
        <v>6.6433504041683768E-3</v>
      </c>
      <c r="M5" s="98">
        <f t="shared" si="3"/>
        <v>-1464</v>
      </c>
      <c r="N5" s="98">
        <f t="shared" si="5"/>
        <v>0</v>
      </c>
      <c r="O5" s="8"/>
    </row>
    <row r="6" spans="1:15">
      <c r="A6" s="41">
        <v>4</v>
      </c>
      <c r="B6" s="104" t="s">
        <v>95</v>
      </c>
      <c r="C6" s="98">
        <v>25550</v>
      </c>
      <c r="D6" s="98">
        <v>30059</v>
      </c>
      <c r="E6" s="98">
        <v>29108</v>
      </c>
      <c r="F6" s="98"/>
      <c r="G6" s="97"/>
      <c r="H6" s="98"/>
      <c r="I6" s="100">
        <f t="shared" si="0"/>
        <v>1.997764902713283E-3</v>
      </c>
      <c r="J6" s="100">
        <f t="shared" si="1"/>
        <v>0.13925636007827788</v>
      </c>
      <c r="K6" s="97">
        <f t="shared" si="2"/>
        <v>3558</v>
      </c>
      <c r="L6" s="101">
        <f t="shared" si="4"/>
        <v>6.3489231098659907E-3</v>
      </c>
      <c r="M6" s="98">
        <f t="shared" si="3"/>
        <v>-951</v>
      </c>
      <c r="N6" s="98">
        <f t="shared" si="5"/>
        <v>0</v>
      </c>
      <c r="O6" s="8"/>
    </row>
    <row r="7" spans="1:15">
      <c r="A7" s="41">
        <v>5</v>
      </c>
      <c r="B7" s="104" t="s">
        <v>96</v>
      </c>
      <c r="C7" s="98">
        <v>40134</v>
      </c>
      <c r="D7" s="98">
        <v>41708</v>
      </c>
      <c r="E7" s="98">
        <v>40956</v>
      </c>
      <c r="F7" s="98"/>
      <c r="G7" s="97"/>
      <c r="H7" s="98"/>
      <c r="I7" s="100">
        <f t="shared" si="0"/>
        <v>2.8109268708095786E-3</v>
      </c>
      <c r="J7" s="100">
        <f t="shared" si="1"/>
        <v>2.0481387352369561E-2</v>
      </c>
      <c r="K7" s="97">
        <f t="shared" si="2"/>
        <v>822</v>
      </c>
      <c r="L7" s="101">
        <f t="shared" si="4"/>
        <v>1.4667832479791582E-3</v>
      </c>
      <c r="M7" s="98">
        <f t="shared" si="3"/>
        <v>-752</v>
      </c>
      <c r="N7" s="98">
        <f t="shared" si="5"/>
        <v>0</v>
      </c>
      <c r="O7" s="8"/>
    </row>
    <row r="8" spans="1:15">
      <c r="A8" s="41">
        <v>6</v>
      </c>
      <c r="B8" s="104" t="s">
        <v>97</v>
      </c>
      <c r="C8" s="98">
        <v>1091445</v>
      </c>
      <c r="D8" s="98">
        <v>1159306</v>
      </c>
      <c r="E8" s="98">
        <v>1142310</v>
      </c>
      <c r="F8" s="98"/>
      <c r="G8" s="97"/>
      <c r="H8" s="98"/>
      <c r="I8" s="100">
        <f t="shared" si="0"/>
        <v>7.8399987151931097E-2</v>
      </c>
      <c r="J8" s="100">
        <f t="shared" si="1"/>
        <v>4.6603356101315226E-2</v>
      </c>
      <c r="K8" s="97">
        <f t="shared" si="2"/>
        <v>50865</v>
      </c>
      <c r="L8" s="101">
        <f t="shared" si="4"/>
        <v>9.0763904998126366E-2</v>
      </c>
      <c r="M8" s="98">
        <f t="shared" si="3"/>
        <v>-16996</v>
      </c>
      <c r="N8" s="98">
        <f t="shared" si="5"/>
        <v>0</v>
      </c>
      <c r="O8" s="8"/>
    </row>
    <row r="9" spans="1:15">
      <c r="A9" s="41">
        <v>7</v>
      </c>
      <c r="B9" s="104" t="s">
        <v>98</v>
      </c>
      <c r="C9" s="98">
        <v>553977</v>
      </c>
      <c r="D9" s="98">
        <v>597688</v>
      </c>
      <c r="E9" s="98">
        <v>610441</v>
      </c>
      <c r="F9" s="98"/>
      <c r="G9" s="97"/>
      <c r="H9" s="98"/>
      <c r="I9" s="100">
        <f t="shared" si="0"/>
        <v>4.1896303592730492E-2</v>
      </c>
      <c r="J9" s="100">
        <f t="shared" si="1"/>
        <v>0.10192480915272656</v>
      </c>
      <c r="K9" s="97">
        <f t="shared" si="2"/>
        <v>56464</v>
      </c>
      <c r="L9" s="101">
        <f t="shared" si="4"/>
        <v>0.10075480451812066</v>
      </c>
      <c r="M9" s="98">
        <f t="shared" si="3"/>
        <v>12753</v>
      </c>
      <c r="N9" s="98">
        <f t="shared" si="5"/>
        <v>0</v>
      </c>
      <c r="O9" s="8"/>
    </row>
    <row r="10" spans="1:15">
      <c r="A10" s="41">
        <v>8</v>
      </c>
      <c r="B10" s="104" t="s">
        <v>99</v>
      </c>
      <c r="C10" s="98">
        <v>25127</v>
      </c>
      <c r="D10" s="98">
        <v>27071</v>
      </c>
      <c r="E10" s="98">
        <v>26205</v>
      </c>
      <c r="F10" s="98"/>
      <c r="G10" s="97"/>
      <c r="H10" s="98"/>
      <c r="I10" s="100">
        <f t="shared" si="0"/>
        <v>1.7985237486464745E-3</v>
      </c>
      <c r="J10" s="100">
        <f t="shared" si="1"/>
        <v>4.2902057547657899E-2</v>
      </c>
      <c r="K10" s="97">
        <f t="shared" si="2"/>
        <v>1078</v>
      </c>
      <c r="L10" s="101">
        <f t="shared" si="4"/>
        <v>1.9235916561089203E-3</v>
      </c>
      <c r="M10" s="98">
        <f t="shared" si="3"/>
        <v>-866</v>
      </c>
      <c r="N10" s="98">
        <f t="shared" si="5"/>
        <v>0</v>
      </c>
      <c r="O10" s="8"/>
    </row>
    <row r="11" spans="1:15">
      <c r="A11" s="41">
        <v>9</v>
      </c>
      <c r="B11" s="104" t="s">
        <v>100</v>
      </c>
      <c r="C11" s="98">
        <v>163631</v>
      </c>
      <c r="D11" s="98">
        <v>168855</v>
      </c>
      <c r="E11" s="98">
        <v>167551</v>
      </c>
      <c r="F11" s="98"/>
      <c r="G11" s="97"/>
      <c r="H11" s="98"/>
      <c r="I11" s="100">
        <f t="shared" si="0"/>
        <v>1.1499502103013374E-2</v>
      </c>
      <c r="J11" s="100">
        <f t="shared" si="1"/>
        <v>2.3956340791170379E-2</v>
      </c>
      <c r="K11" s="97">
        <f t="shared" si="2"/>
        <v>3920</v>
      </c>
      <c r="L11" s="101">
        <f t="shared" si="4"/>
        <v>6.9948787494869824E-3</v>
      </c>
      <c r="M11" s="98">
        <f t="shared" si="3"/>
        <v>-1304</v>
      </c>
      <c r="N11" s="98">
        <f t="shared" si="5"/>
        <v>0</v>
      </c>
      <c r="O11" s="8"/>
    </row>
    <row r="12" spans="1:15">
      <c r="A12" s="41">
        <v>10</v>
      </c>
      <c r="B12" s="104" t="s">
        <v>101</v>
      </c>
      <c r="C12" s="98">
        <v>172405</v>
      </c>
      <c r="D12" s="98">
        <v>180430</v>
      </c>
      <c r="E12" s="98">
        <v>181817</v>
      </c>
      <c r="F12" s="98"/>
      <c r="G12" s="97"/>
      <c r="H12" s="98"/>
      <c r="I12" s="100">
        <f t="shared" si="0"/>
        <v>1.2478618294510821E-2</v>
      </c>
      <c r="J12" s="100">
        <f t="shared" si="1"/>
        <v>5.4592384211594791E-2</v>
      </c>
      <c r="K12" s="97">
        <f t="shared" si="2"/>
        <v>9412</v>
      </c>
      <c r="L12" s="101">
        <f t="shared" si="4"/>
        <v>1.6794846630145785E-2</v>
      </c>
      <c r="M12" s="98">
        <f t="shared" si="3"/>
        <v>1387</v>
      </c>
      <c r="N12" s="98">
        <f t="shared" si="5"/>
        <v>0</v>
      </c>
      <c r="O12" s="8"/>
    </row>
    <row r="13" spans="1:15">
      <c r="A13" s="41">
        <v>11</v>
      </c>
      <c r="B13" s="104" t="s">
        <v>102</v>
      </c>
      <c r="C13" s="98">
        <v>43982</v>
      </c>
      <c r="D13" s="98">
        <v>46731</v>
      </c>
      <c r="E13" s="98">
        <v>46338</v>
      </c>
      <c r="F13" s="98"/>
      <c r="G13" s="97"/>
      <c r="H13" s="98"/>
      <c r="I13" s="100">
        <f t="shared" si="0"/>
        <v>3.1803088519282707E-3</v>
      </c>
      <c r="J13" s="100">
        <f t="shared" si="1"/>
        <v>5.3567368468919102E-2</v>
      </c>
      <c r="K13" s="97">
        <f t="shared" si="2"/>
        <v>2356</v>
      </c>
      <c r="L13" s="101">
        <f t="shared" si="4"/>
        <v>4.2040648810692171E-3</v>
      </c>
      <c r="M13" s="98">
        <f t="shared" si="3"/>
        <v>-393</v>
      </c>
      <c r="N13" s="98">
        <f t="shared" si="5"/>
        <v>0</v>
      </c>
      <c r="O13" s="8"/>
    </row>
    <row r="14" spans="1:15">
      <c r="A14" s="41">
        <v>12</v>
      </c>
      <c r="B14" s="104" t="s">
        <v>103</v>
      </c>
      <c r="C14" s="98">
        <v>29086</v>
      </c>
      <c r="D14" s="98">
        <v>29721</v>
      </c>
      <c r="E14" s="98">
        <v>29343</v>
      </c>
      <c r="F14" s="98"/>
      <c r="G14" s="97"/>
      <c r="H14" s="98"/>
      <c r="I14" s="100">
        <f t="shared" si="0"/>
        <v>2.0138936216956113E-3</v>
      </c>
      <c r="J14" s="100">
        <f t="shared" si="1"/>
        <v>8.835866052396342E-3</v>
      </c>
      <c r="K14" s="97">
        <f t="shared" si="2"/>
        <v>257</v>
      </c>
      <c r="L14" s="101">
        <f t="shared" si="4"/>
        <v>4.58592815974019E-4</v>
      </c>
      <c r="M14" s="98">
        <f t="shared" si="3"/>
        <v>-378</v>
      </c>
      <c r="N14" s="98">
        <f t="shared" si="5"/>
        <v>0</v>
      </c>
      <c r="O14" s="8"/>
    </row>
    <row r="15" spans="1:15">
      <c r="A15" s="41">
        <v>13</v>
      </c>
      <c r="B15" s="104" t="s">
        <v>104</v>
      </c>
      <c r="C15" s="98">
        <v>25526</v>
      </c>
      <c r="D15" s="98">
        <v>29530</v>
      </c>
      <c r="E15" s="98">
        <v>29806</v>
      </c>
      <c r="F15" s="98"/>
      <c r="G15" s="97"/>
      <c r="H15" s="98"/>
      <c r="I15" s="100">
        <f t="shared" si="0"/>
        <v>2.0456706297331357E-3</v>
      </c>
      <c r="J15" s="100">
        <f t="shared" si="1"/>
        <v>0.1676721773877615</v>
      </c>
      <c r="K15" s="97">
        <f t="shared" si="2"/>
        <v>4280</v>
      </c>
      <c r="L15" s="101">
        <f t="shared" si="4"/>
        <v>7.6372655734194611E-3</v>
      </c>
      <c r="M15" s="98">
        <f t="shared" si="3"/>
        <v>276</v>
      </c>
      <c r="N15" s="98">
        <f t="shared" si="5"/>
        <v>0</v>
      </c>
      <c r="O15" s="8"/>
    </row>
    <row r="16" spans="1:15">
      <c r="A16" s="41">
        <v>14</v>
      </c>
      <c r="B16" s="104" t="s">
        <v>105</v>
      </c>
      <c r="C16" s="98">
        <v>57366</v>
      </c>
      <c r="D16" s="98">
        <v>59217</v>
      </c>
      <c r="E16" s="98">
        <v>58995</v>
      </c>
      <c r="F16" s="98"/>
      <c r="G16" s="97"/>
      <c r="H16" s="98"/>
      <c r="I16" s="100">
        <f t="shared" si="0"/>
        <v>4.0489947930318166E-3</v>
      </c>
      <c r="J16" s="100">
        <f t="shared" si="1"/>
        <v>2.8396611233134611E-2</v>
      </c>
      <c r="K16" s="97">
        <f t="shared" si="2"/>
        <v>1629</v>
      </c>
      <c r="L16" s="101">
        <f t="shared" si="4"/>
        <v>2.9068003782944628E-3</v>
      </c>
      <c r="M16" s="98">
        <f t="shared" si="3"/>
        <v>-222</v>
      </c>
      <c r="N16" s="98">
        <f t="shared" si="5"/>
        <v>0</v>
      </c>
      <c r="O16" s="8"/>
    </row>
    <row r="17" spans="1:15">
      <c r="A17" s="41">
        <v>15</v>
      </c>
      <c r="B17" s="104" t="s">
        <v>106</v>
      </c>
      <c r="C17" s="98">
        <v>35951</v>
      </c>
      <c r="D17" s="98">
        <v>36912</v>
      </c>
      <c r="E17" s="98">
        <v>35833</v>
      </c>
      <c r="F17" s="98"/>
      <c r="G17" s="97"/>
      <c r="H17" s="98"/>
      <c r="I17" s="100">
        <f t="shared" si="0"/>
        <v>2.4593207969948148E-3</v>
      </c>
      <c r="J17" s="100">
        <f t="shared" si="1"/>
        <v>-3.2822452782954579E-3</v>
      </c>
      <c r="K17" s="97">
        <f t="shared" si="2"/>
        <v>-118</v>
      </c>
      <c r="L17" s="101">
        <f t="shared" si="4"/>
        <v>-2.1056012562231224E-4</v>
      </c>
      <c r="M17" s="98">
        <f t="shared" si="3"/>
        <v>-1079</v>
      </c>
      <c r="N17" s="98">
        <f t="shared" si="5"/>
        <v>0</v>
      </c>
      <c r="O17" s="8"/>
    </row>
    <row r="18" spans="1:15">
      <c r="A18" s="41">
        <v>16</v>
      </c>
      <c r="B18" s="104" t="s">
        <v>107</v>
      </c>
      <c r="C18" s="98">
        <v>666077</v>
      </c>
      <c r="D18" s="98">
        <v>698819</v>
      </c>
      <c r="E18" s="98">
        <v>690708</v>
      </c>
      <c r="F18" s="98"/>
      <c r="G18" s="97"/>
      <c r="H18" s="98"/>
      <c r="I18" s="100">
        <f t="shared" si="0"/>
        <v>4.7405256301473346E-2</v>
      </c>
      <c r="J18" s="100">
        <f t="shared" si="1"/>
        <v>3.697920810957292E-2</v>
      </c>
      <c r="K18" s="97">
        <f t="shared" si="2"/>
        <v>24631</v>
      </c>
      <c r="L18" s="101">
        <f t="shared" si="4"/>
        <v>4.3951749611891293E-2</v>
      </c>
      <c r="M18" s="98">
        <f t="shared" si="3"/>
        <v>-8111</v>
      </c>
      <c r="N18" s="98">
        <f t="shared" si="5"/>
        <v>0</v>
      </c>
    </row>
    <row r="19" spans="1:15">
      <c r="A19" s="41">
        <v>17</v>
      </c>
      <c r="B19" s="104" t="s">
        <v>108</v>
      </c>
      <c r="C19" s="98">
        <v>85116</v>
      </c>
      <c r="D19" s="98">
        <v>88654</v>
      </c>
      <c r="E19" s="98">
        <v>87485</v>
      </c>
      <c r="F19" s="98"/>
      <c r="G19" s="97"/>
      <c r="H19" s="98"/>
      <c r="I19" s="100">
        <f t="shared" si="0"/>
        <v>6.0043445964639121E-3</v>
      </c>
      <c r="J19" s="100">
        <f t="shared" si="1"/>
        <v>2.7832604915644533E-2</v>
      </c>
      <c r="K19" s="97">
        <f t="shared" si="2"/>
        <v>2369</v>
      </c>
      <c r="L19" s="101">
        <f t="shared" si="4"/>
        <v>4.2272621830445568E-3</v>
      </c>
      <c r="M19" s="98">
        <f t="shared" si="3"/>
        <v>-1169</v>
      </c>
      <c r="N19" s="98">
        <f t="shared" si="5"/>
        <v>0</v>
      </c>
    </row>
    <row r="20" spans="1:15">
      <c r="A20" s="41">
        <v>18</v>
      </c>
      <c r="B20" s="104" t="s">
        <v>109</v>
      </c>
      <c r="C20" s="98">
        <v>25854</v>
      </c>
      <c r="D20" s="98">
        <v>27139</v>
      </c>
      <c r="E20" s="98">
        <v>27930</v>
      </c>
      <c r="F20" s="98"/>
      <c r="G20" s="97"/>
      <c r="H20" s="98"/>
      <c r="I20" s="100">
        <f t="shared" si="0"/>
        <v>1.9169154092614398E-3</v>
      </c>
      <c r="J20" s="100">
        <f t="shared" si="1"/>
        <v>8.0297052680436298E-2</v>
      </c>
      <c r="K20" s="97">
        <f t="shared" si="2"/>
        <v>2076</v>
      </c>
      <c r="L20" s="101">
        <f t="shared" si="4"/>
        <v>3.70443068467729E-3</v>
      </c>
      <c r="M20" s="98">
        <f t="shared" si="3"/>
        <v>791</v>
      </c>
      <c r="N20" s="98">
        <f t="shared" si="5"/>
        <v>0</v>
      </c>
    </row>
    <row r="21" spans="1:15">
      <c r="A21" s="41">
        <v>19</v>
      </c>
      <c r="B21" s="104" t="s">
        <v>110</v>
      </c>
      <c r="C21" s="98">
        <v>60517</v>
      </c>
      <c r="D21" s="98">
        <v>61848</v>
      </c>
      <c r="E21" s="98">
        <v>61609</v>
      </c>
      <c r="F21" s="98"/>
      <c r="G21" s="97"/>
      <c r="H21" s="98"/>
      <c r="I21" s="100">
        <f t="shared" si="0"/>
        <v>4.2284010543926975E-3</v>
      </c>
      <c r="J21" s="100">
        <f t="shared" si="1"/>
        <v>1.8044516416874597E-2</v>
      </c>
      <c r="K21" s="97">
        <f t="shared" si="2"/>
        <v>1092</v>
      </c>
      <c r="L21" s="101">
        <f t="shared" si="4"/>
        <v>1.9485733659285165E-3</v>
      </c>
      <c r="M21" s="98">
        <f t="shared" si="3"/>
        <v>-239</v>
      </c>
      <c r="N21" s="98">
        <f t="shared" si="5"/>
        <v>0</v>
      </c>
    </row>
    <row r="22" spans="1:15">
      <c r="A22" s="41">
        <v>20</v>
      </c>
      <c r="B22" s="104" t="s">
        <v>111</v>
      </c>
      <c r="C22" s="98">
        <v>188199</v>
      </c>
      <c r="D22" s="98">
        <v>195822</v>
      </c>
      <c r="E22" s="98">
        <v>190292</v>
      </c>
      <c r="F22" s="98"/>
      <c r="G22" s="97"/>
      <c r="H22" s="98"/>
      <c r="I22" s="100">
        <f t="shared" si="0"/>
        <v>1.3060281670575651E-2</v>
      </c>
      <c r="J22" s="100">
        <f t="shared" si="1"/>
        <v>1.1121206807687608E-2</v>
      </c>
      <c r="K22" s="97">
        <f t="shared" si="2"/>
        <v>2093</v>
      </c>
      <c r="L22" s="101">
        <f t="shared" si="4"/>
        <v>3.7347656180296567E-3</v>
      </c>
      <c r="M22" s="98">
        <f t="shared" si="3"/>
        <v>-5530</v>
      </c>
      <c r="N22" s="98">
        <f t="shared" si="5"/>
        <v>0</v>
      </c>
    </row>
    <row r="23" spans="1:15">
      <c r="A23" s="41">
        <v>21</v>
      </c>
      <c r="B23" s="104" t="s">
        <v>112</v>
      </c>
      <c r="C23" s="98">
        <v>138643</v>
      </c>
      <c r="D23" s="98">
        <v>147141</v>
      </c>
      <c r="E23" s="98">
        <v>140506</v>
      </c>
      <c r="F23" s="98"/>
      <c r="G23" s="97"/>
      <c r="H23" s="98"/>
      <c r="I23" s="100">
        <f t="shared" si="0"/>
        <v>9.6433267631109154E-3</v>
      </c>
      <c r="J23" s="100">
        <f t="shared" si="1"/>
        <v>1.3437389554467228E-2</v>
      </c>
      <c r="K23" s="97">
        <f t="shared" si="2"/>
        <v>1863</v>
      </c>
      <c r="L23" s="101">
        <f t="shared" si="4"/>
        <v>3.3243518138505739E-3</v>
      </c>
      <c r="M23" s="98">
        <f t="shared" si="3"/>
        <v>-6635</v>
      </c>
      <c r="N23" s="98">
        <f t="shared" si="5"/>
        <v>0</v>
      </c>
    </row>
    <row r="24" spans="1:15">
      <c r="A24" s="41">
        <v>22</v>
      </c>
      <c r="B24" s="104" t="s">
        <v>113</v>
      </c>
      <c r="C24" s="98">
        <v>59238</v>
      </c>
      <c r="D24" s="98">
        <v>61071</v>
      </c>
      <c r="E24" s="98">
        <v>60202</v>
      </c>
      <c r="F24" s="98"/>
      <c r="G24" s="97"/>
      <c r="H24" s="98"/>
      <c r="I24" s="100">
        <f t="shared" si="0"/>
        <v>4.131834639038926E-3</v>
      </c>
      <c r="J24" s="100">
        <f t="shared" si="1"/>
        <v>1.6273338060029036E-2</v>
      </c>
      <c r="K24" s="97">
        <f t="shared" si="2"/>
        <v>964</v>
      </c>
      <c r="L24" s="101">
        <f t="shared" si="4"/>
        <v>1.7201691618636355E-3</v>
      </c>
      <c r="M24" s="98">
        <f t="shared" si="3"/>
        <v>-869</v>
      </c>
      <c r="N24" s="98">
        <f t="shared" si="5"/>
        <v>0</v>
      </c>
    </row>
    <row r="25" spans="1:15">
      <c r="A25" s="41">
        <v>23</v>
      </c>
      <c r="B25" s="104" t="s">
        <v>114</v>
      </c>
      <c r="C25" s="98">
        <v>65332</v>
      </c>
      <c r="D25" s="98">
        <v>71139</v>
      </c>
      <c r="E25" s="98">
        <v>71220</v>
      </c>
      <c r="F25" s="98"/>
      <c r="G25" s="97"/>
      <c r="H25" s="98"/>
      <c r="I25" s="100">
        <f t="shared" si="0"/>
        <v>4.8880313443465714E-3</v>
      </c>
      <c r="J25" s="100">
        <f t="shared" si="1"/>
        <v>9.0124288250780629E-2</v>
      </c>
      <c r="K25" s="97">
        <f t="shared" si="2"/>
        <v>5888</v>
      </c>
      <c r="L25" s="101">
        <f t="shared" si="4"/>
        <v>1.0506593386984529E-2</v>
      </c>
      <c r="M25" s="98">
        <f t="shared" si="3"/>
        <v>81</v>
      </c>
      <c r="N25" s="98">
        <f t="shared" si="5"/>
        <v>0</v>
      </c>
    </row>
    <row r="26" spans="1:15">
      <c r="A26" s="41">
        <v>24</v>
      </c>
      <c r="B26" s="104" t="s">
        <v>115</v>
      </c>
      <c r="C26" s="98">
        <v>30728</v>
      </c>
      <c r="D26" s="98">
        <v>34535</v>
      </c>
      <c r="E26" s="98">
        <v>33975</v>
      </c>
      <c r="F26" s="98"/>
      <c r="G26" s="97"/>
      <c r="H26" s="98"/>
      <c r="I26" s="100">
        <f t="shared" si="0"/>
        <v>2.3318009677643185E-3</v>
      </c>
      <c r="J26" s="100">
        <f t="shared" si="1"/>
        <v>0.10566909658942984</v>
      </c>
      <c r="K26" s="97">
        <f t="shared" si="2"/>
        <v>3247</v>
      </c>
      <c r="L26" s="101">
        <f t="shared" si="4"/>
        <v>5.7939722703021007E-3</v>
      </c>
      <c r="M26" s="98">
        <f t="shared" si="3"/>
        <v>-560</v>
      </c>
      <c r="N26" s="98">
        <f t="shared" si="5"/>
        <v>0</v>
      </c>
    </row>
    <row r="27" spans="1:15">
      <c r="A27" s="41">
        <v>25</v>
      </c>
      <c r="B27" s="104" t="s">
        <v>116</v>
      </c>
      <c r="C27" s="98">
        <v>87553</v>
      </c>
      <c r="D27" s="98">
        <v>92621</v>
      </c>
      <c r="E27" s="98">
        <v>91470</v>
      </c>
      <c r="F27" s="98"/>
      <c r="G27" s="97"/>
      <c r="H27" s="98"/>
      <c r="I27" s="100">
        <f t="shared" si="0"/>
        <v>6.2778464906961652E-3</v>
      </c>
      <c r="J27" s="100">
        <f t="shared" si="1"/>
        <v>4.4738615467202723E-2</v>
      </c>
      <c r="K27" s="97">
        <f t="shared" si="2"/>
        <v>3917</v>
      </c>
      <c r="L27" s="101">
        <f t="shared" si="4"/>
        <v>6.9895255259542124E-3</v>
      </c>
      <c r="M27" s="98">
        <f t="shared" si="3"/>
        <v>-1151</v>
      </c>
      <c r="N27" s="98">
        <f t="shared" si="5"/>
        <v>0</v>
      </c>
    </row>
    <row r="28" spans="1:15">
      <c r="A28" s="41">
        <v>26</v>
      </c>
      <c r="B28" s="104" t="s">
        <v>117</v>
      </c>
      <c r="C28" s="98">
        <v>170047</v>
      </c>
      <c r="D28" s="98">
        <v>174574</v>
      </c>
      <c r="E28" s="98">
        <v>171293</v>
      </c>
      <c r="F28" s="98"/>
      <c r="G28" s="97"/>
      <c r="H28" s="98"/>
      <c r="I28" s="100">
        <f t="shared" si="0"/>
        <v>1.1756326215489431E-2</v>
      </c>
      <c r="J28" s="100">
        <f t="shared" si="1"/>
        <v>7.3273859579998475E-3</v>
      </c>
      <c r="K28" s="97">
        <f t="shared" si="2"/>
        <v>1246</v>
      </c>
      <c r="L28" s="101">
        <f t="shared" si="4"/>
        <v>2.2233721739440765E-3</v>
      </c>
      <c r="M28" s="98">
        <f t="shared" si="3"/>
        <v>-3281</v>
      </c>
      <c r="N28" s="98">
        <f t="shared" si="5"/>
        <v>0</v>
      </c>
    </row>
    <row r="29" spans="1:15">
      <c r="A29" s="41">
        <v>27</v>
      </c>
      <c r="B29" s="104" t="s">
        <v>118</v>
      </c>
      <c r="C29" s="98">
        <v>272014</v>
      </c>
      <c r="D29" s="98">
        <v>295502</v>
      </c>
      <c r="E29" s="98">
        <v>289747</v>
      </c>
      <c r="F29" s="98"/>
      <c r="G29" s="97"/>
      <c r="H29" s="98"/>
      <c r="I29" s="100">
        <f t="shared" si="0"/>
        <v>1.9886161442437322E-2</v>
      </c>
      <c r="J29" s="100">
        <f t="shared" si="1"/>
        <v>6.5191497496452394E-2</v>
      </c>
      <c r="K29" s="97">
        <f t="shared" si="2"/>
        <v>17733</v>
      </c>
      <c r="L29" s="101">
        <f t="shared" si="4"/>
        <v>3.1642904302207314E-2</v>
      </c>
      <c r="M29" s="98">
        <f t="shared" si="3"/>
        <v>-5755</v>
      </c>
      <c r="N29" s="98">
        <f t="shared" si="5"/>
        <v>0</v>
      </c>
    </row>
    <row r="30" spans="1:15">
      <c r="A30" s="41">
        <v>28</v>
      </c>
      <c r="B30" s="104" t="s">
        <v>119</v>
      </c>
      <c r="C30" s="98">
        <v>52270</v>
      </c>
      <c r="D30" s="98">
        <v>55629</v>
      </c>
      <c r="E30" s="98">
        <v>53634</v>
      </c>
      <c r="F30" s="98"/>
      <c r="G30" s="97"/>
      <c r="H30" s="98"/>
      <c r="I30" s="100">
        <f t="shared" si="0"/>
        <v>3.6810541016945243E-3</v>
      </c>
      <c r="J30" s="100">
        <f t="shared" si="1"/>
        <v>2.6095274536062751E-2</v>
      </c>
      <c r="K30" s="97">
        <f t="shared" si="2"/>
        <v>1364</v>
      </c>
      <c r="L30" s="101">
        <f t="shared" si="4"/>
        <v>2.4339322995663888E-3</v>
      </c>
      <c r="M30" s="98">
        <f t="shared" si="3"/>
        <v>-1995</v>
      </c>
      <c r="N30" s="98">
        <f t="shared" si="5"/>
        <v>0</v>
      </c>
    </row>
    <row r="31" spans="1:15">
      <c r="A31" s="41">
        <v>29</v>
      </c>
      <c r="B31" s="104" t="s">
        <v>120</v>
      </c>
      <c r="C31" s="98">
        <v>15766</v>
      </c>
      <c r="D31" s="98">
        <v>17030</v>
      </c>
      <c r="E31" s="98">
        <v>17307</v>
      </c>
      <c r="F31" s="98"/>
      <c r="G31" s="97"/>
      <c r="H31" s="98"/>
      <c r="I31" s="100">
        <f t="shared" si="0"/>
        <v>1.1878286784134529E-3</v>
      </c>
      <c r="J31" s="100">
        <f t="shared" si="1"/>
        <v>9.7741976404921979E-2</v>
      </c>
      <c r="K31" s="97">
        <f t="shared" si="2"/>
        <v>1541</v>
      </c>
      <c r="L31" s="101">
        <f t="shared" si="4"/>
        <v>2.7497724879998573E-3</v>
      </c>
      <c r="M31" s="98">
        <f t="shared" si="3"/>
        <v>277</v>
      </c>
      <c r="N31" s="98">
        <f t="shared" si="5"/>
        <v>0</v>
      </c>
    </row>
    <row r="32" spans="1:15">
      <c r="A32" s="41">
        <v>30</v>
      </c>
      <c r="B32" s="104" t="s">
        <v>121</v>
      </c>
      <c r="C32" s="98">
        <v>20496</v>
      </c>
      <c r="D32" s="98">
        <v>25257</v>
      </c>
      <c r="E32" s="98">
        <v>28260</v>
      </c>
      <c r="F32" s="98"/>
      <c r="G32" s="97"/>
      <c r="H32" s="98"/>
      <c r="I32" s="100">
        <f t="shared" si="0"/>
        <v>1.9395642486834332E-3</v>
      </c>
      <c r="J32" s="100">
        <f t="shared" si="1"/>
        <v>0.37880562060889927</v>
      </c>
      <c r="K32" s="97">
        <f t="shared" si="2"/>
        <v>7764</v>
      </c>
      <c r="L32" s="101">
        <f t="shared" si="4"/>
        <v>1.3854142502810442E-2</v>
      </c>
      <c r="M32" s="98">
        <f t="shared" si="3"/>
        <v>3003</v>
      </c>
      <c r="N32" s="98">
        <f t="shared" si="5"/>
        <v>0</v>
      </c>
    </row>
    <row r="33" spans="1:14">
      <c r="A33" s="41">
        <v>31</v>
      </c>
      <c r="B33" s="104" t="s">
        <v>122</v>
      </c>
      <c r="C33" s="98">
        <v>159013</v>
      </c>
      <c r="D33" s="98">
        <v>166165</v>
      </c>
      <c r="E33" s="98">
        <v>166267</v>
      </c>
      <c r="F33" s="98"/>
      <c r="G33" s="97"/>
      <c r="H33" s="98"/>
      <c r="I33" s="100">
        <f t="shared" si="0"/>
        <v>1.14113775278078E-2</v>
      </c>
      <c r="J33" s="100">
        <f t="shared" si="1"/>
        <v>4.5618911661310713E-2</v>
      </c>
      <c r="K33" s="97">
        <f t="shared" si="2"/>
        <v>7254</v>
      </c>
      <c r="L33" s="101">
        <f t="shared" si="4"/>
        <v>1.2944094502239432E-2</v>
      </c>
      <c r="M33" s="98">
        <f t="shared" si="3"/>
        <v>102</v>
      </c>
      <c r="N33" s="98">
        <f t="shared" si="5"/>
        <v>0</v>
      </c>
    </row>
    <row r="34" spans="1:14">
      <c r="A34" s="41">
        <v>32</v>
      </c>
      <c r="B34" s="104" t="s">
        <v>123</v>
      </c>
      <c r="C34" s="98">
        <v>58975</v>
      </c>
      <c r="D34" s="98">
        <v>60546</v>
      </c>
      <c r="E34" s="98">
        <v>60446</v>
      </c>
      <c r="F34" s="98"/>
      <c r="G34" s="97"/>
      <c r="H34" s="98"/>
      <c r="I34" s="100">
        <f t="shared" si="0"/>
        <v>4.1485810536418541E-3</v>
      </c>
      <c r="J34" s="100">
        <f t="shared" si="1"/>
        <v>2.4942772361169988E-2</v>
      </c>
      <c r="K34" s="97">
        <f t="shared" si="2"/>
        <v>1471</v>
      </c>
      <c r="L34" s="101">
        <f t="shared" si="4"/>
        <v>2.6248639389018754E-3</v>
      </c>
      <c r="M34" s="98">
        <f t="shared" si="3"/>
        <v>-100</v>
      </c>
      <c r="N34" s="98">
        <f t="shared" si="5"/>
        <v>0</v>
      </c>
    </row>
    <row r="35" spans="1:14">
      <c r="A35" s="41">
        <v>33</v>
      </c>
      <c r="B35" s="104" t="s">
        <v>124</v>
      </c>
      <c r="C35" s="98">
        <v>239131</v>
      </c>
      <c r="D35" s="98">
        <v>252230</v>
      </c>
      <c r="E35" s="98">
        <v>247729</v>
      </c>
      <c r="F35" s="98"/>
      <c r="G35" s="97"/>
      <c r="H35" s="98"/>
      <c r="I35" s="100">
        <f t="shared" si="0"/>
        <v>1.7002346488396967E-2</v>
      </c>
      <c r="J35" s="100">
        <f t="shared" si="1"/>
        <v>3.5955187742283519E-2</v>
      </c>
      <c r="K35" s="97">
        <f t="shared" si="2"/>
        <v>8598</v>
      </c>
      <c r="L35" s="101">
        <f t="shared" si="4"/>
        <v>1.5342338644920683E-2</v>
      </c>
      <c r="M35" s="98">
        <f t="shared" si="3"/>
        <v>-4501</v>
      </c>
      <c r="N35" s="98">
        <f t="shared" si="5"/>
        <v>0</v>
      </c>
    </row>
    <row r="36" spans="1:14">
      <c r="A36" s="41">
        <v>34</v>
      </c>
      <c r="B36" s="104" t="s">
        <v>125</v>
      </c>
      <c r="C36" s="98">
        <v>3987100</v>
      </c>
      <c r="D36" s="98">
        <v>4115039</v>
      </c>
      <c r="E36" s="98">
        <v>4056114</v>
      </c>
      <c r="F36" s="98"/>
      <c r="G36" s="97"/>
      <c r="H36" s="98"/>
      <c r="I36" s="100">
        <f t="shared" si="0"/>
        <v>0.27838265049484628</v>
      </c>
      <c r="J36" s="100">
        <f t="shared" si="1"/>
        <v>1.7309322565273004E-2</v>
      </c>
      <c r="K36" s="97">
        <f t="shared" si="2"/>
        <v>69014</v>
      </c>
      <c r="L36" s="101">
        <f t="shared" si="4"/>
        <v>0.12314912296354455</v>
      </c>
      <c r="M36" s="98">
        <f t="shared" si="3"/>
        <v>-58925</v>
      </c>
      <c r="N36" s="98">
        <f t="shared" si="5"/>
        <v>0</v>
      </c>
    </row>
    <row r="37" spans="1:14">
      <c r="A37" s="41">
        <v>35</v>
      </c>
      <c r="B37" s="104" t="s">
        <v>126</v>
      </c>
      <c r="C37" s="98">
        <v>878797</v>
      </c>
      <c r="D37" s="98">
        <v>940372</v>
      </c>
      <c r="E37" s="98">
        <v>920827</v>
      </c>
      <c r="F37" s="98"/>
      <c r="G37" s="97"/>
      <c r="H37" s="98"/>
      <c r="I37" s="100">
        <f t="shared" si="0"/>
        <v>6.3198978358896665E-2</v>
      </c>
      <c r="J37" s="100">
        <f t="shared" si="1"/>
        <v>4.7826744970681512E-2</v>
      </c>
      <c r="K37" s="97">
        <f t="shared" si="2"/>
        <v>42030</v>
      </c>
      <c r="L37" s="101">
        <f t="shared" si="4"/>
        <v>7.4998661694116814E-2</v>
      </c>
      <c r="M37" s="98">
        <f t="shared" si="3"/>
        <v>-19545</v>
      </c>
      <c r="N37" s="98">
        <f t="shared" si="5"/>
        <v>0</v>
      </c>
    </row>
    <row r="38" spans="1:14">
      <c r="A38" s="41">
        <v>36</v>
      </c>
      <c r="B38" s="104" t="s">
        <v>127</v>
      </c>
      <c r="C38" s="98">
        <v>27819</v>
      </c>
      <c r="D38" s="98">
        <v>27632</v>
      </c>
      <c r="E38" s="98">
        <v>27563</v>
      </c>
      <c r="F38" s="98"/>
      <c r="G38" s="97"/>
      <c r="H38" s="98"/>
      <c r="I38" s="100">
        <f t="shared" si="0"/>
        <v>1.891727154510314E-3</v>
      </c>
      <c r="J38" s="100">
        <f t="shared" si="1"/>
        <v>-9.2023437219166757E-3</v>
      </c>
      <c r="K38" s="97">
        <f t="shared" si="2"/>
        <v>-256</v>
      </c>
      <c r="L38" s="101">
        <f t="shared" si="4"/>
        <v>-4.5680840812976214E-4</v>
      </c>
      <c r="M38" s="98">
        <f t="shared" si="3"/>
        <v>-69</v>
      </c>
      <c r="N38" s="98">
        <f t="shared" si="5"/>
        <v>0</v>
      </c>
    </row>
    <row r="39" spans="1:14">
      <c r="A39" s="41">
        <v>37</v>
      </c>
      <c r="B39" s="104" t="s">
        <v>128</v>
      </c>
      <c r="C39" s="98">
        <v>46975</v>
      </c>
      <c r="D39" s="98">
        <v>52151</v>
      </c>
      <c r="E39" s="98">
        <v>50981</v>
      </c>
      <c r="F39" s="98"/>
      <c r="G39" s="97"/>
      <c r="H39" s="98"/>
      <c r="I39" s="100">
        <f t="shared" si="0"/>
        <v>3.4989711593110444E-3</v>
      </c>
      <c r="J39" s="100">
        <f t="shared" si="1"/>
        <v>8.5279403938265039E-2</v>
      </c>
      <c r="K39" s="97">
        <f t="shared" si="2"/>
        <v>4006</v>
      </c>
      <c r="L39" s="101">
        <f t="shared" si="4"/>
        <v>7.1483378240930744E-3</v>
      </c>
      <c r="M39" s="98">
        <f t="shared" si="3"/>
        <v>-1170</v>
      </c>
      <c r="N39" s="98">
        <f t="shared" si="5"/>
        <v>0</v>
      </c>
    </row>
    <row r="40" spans="1:14">
      <c r="A40" s="41">
        <v>38</v>
      </c>
      <c r="B40" s="104" t="s">
        <v>129</v>
      </c>
      <c r="C40" s="98">
        <v>216647</v>
      </c>
      <c r="D40" s="98">
        <v>222353</v>
      </c>
      <c r="E40" s="98">
        <v>221102</v>
      </c>
      <c r="F40" s="98"/>
      <c r="G40" s="97"/>
      <c r="H40" s="98"/>
      <c r="I40" s="100">
        <f t="shared" si="0"/>
        <v>1.5174859678429032E-2</v>
      </c>
      <c r="J40" s="100">
        <f t="shared" si="1"/>
        <v>2.0563404985991036E-2</v>
      </c>
      <c r="K40" s="97">
        <f t="shared" si="2"/>
        <v>4455</v>
      </c>
      <c r="L40" s="101">
        <f t="shared" si="4"/>
        <v>7.949536946164416E-3</v>
      </c>
      <c r="M40" s="98">
        <f t="shared" si="3"/>
        <v>-1251</v>
      </c>
      <c r="N40" s="98">
        <f t="shared" si="5"/>
        <v>0</v>
      </c>
    </row>
    <row r="41" spans="1:14">
      <c r="A41" s="41">
        <v>39</v>
      </c>
      <c r="B41" s="104" t="s">
        <v>130</v>
      </c>
      <c r="C41" s="98">
        <v>66091</v>
      </c>
      <c r="D41" s="98">
        <v>69652</v>
      </c>
      <c r="E41" s="98">
        <v>68402</v>
      </c>
      <c r="F41" s="98"/>
      <c r="G41" s="97"/>
      <c r="H41" s="98"/>
      <c r="I41" s="100">
        <f t="shared" si="0"/>
        <v>4.694623982252095E-3</v>
      </c>
      <c r="J41" s="100">
        <f t="shared" si="1"/>
        <v>3.4966939522779197E-2</v>
      </c>
      <c r="K41" s="97">
        <f t="shared" si="2"/>
        <v>2311</v>
      </c>
      <c r="L41" s="101">
        <f t="shared" si="4"/>
        <v>4.1237665280776572E-3</v>
      </c>
      <c r="M41" s="98">
        <f t="shared" si="3"/>
        <v>-1250</v>
      </c>
      <c r="N41" s="98">
        <f t="shared" si="5"/>
        <v>0</v>
      </c>
    </row>
    <row r="42" spans="1:14">
      <c r="A42" s="41">
        <v>40</v>
      </c>
      <c r="B42" s="104" t="s">
        <v>131</v>
      </c>
      <c r="C42" s="98">
        <v>25872</v>
      </c>
      <c r="D42" s="98">
        <v>27479</v>
      </c>
      <c r="E42" s="98">
        <v>27145</v>
      </c>
      <c r="F42" s="98"/>
      <c r="G42" s="97"/>
      <c r="H42" s="98"/>
      <c r="I42" s="100">
        <f t="shared" si="0"/>
        <v>1.8630386245757889E-3</v>
      </c>
      <c r="J42" s="100">
        <f t="shared" si="1"/>
        <v>4.920377241805813E-2</v>
      </c>
      <c r="K42" s="97">
        <f t="shared" si="2"/>
        <v>1273</v>
      </c>
      <c r="L42" s="101">
        <f t="shared" si="4"/>
        <v>2.2715511857390124E-3</v>
      </c>
      <c r="M42" s="98">
        <f t="shared" si="3"/>
        <v>-334</v>
      </c>
      <c r="N42" s="98">
        <f t="shared" si="5"/>
        <v>0</v>
      </c>
    </row>
    <row r="43" spans="1:14">
      <c r="A43" s="41">
        <v>41</v>
      </c>
      <c r="B43" s="104" t="s">
        <v>132</v>
      </c>
      <c r="C43" s="98">
        <v>476740</v>
      </c>
      <c r="D43" s="98">
        <v>509078</v>
      </c>
      <c r="E43" s="98">
        <v>506020</v>
      </c>
      <c r="F43" s="98"/>
      <c r="G43" s="97"/>
      <c r="H43" s="98"/>
      <c r="I43" s="100">
        <f t="shared" si="0"/>
        <v>3.4729593103991187E-2</v>
      </c>
      <c r="J43" s="100">
        <f t="shared" si="1"/>
        <v>6.1417124638167557E-2</v>
      </c>
      <c r="K43" s="97">
        <f t="shared" si="2"/>
        <v>29280</v>
      </c>
      <c r="L43" s="101">
        <f t="shared" si="4"/>
        <v>5.2247461679841546E-2</v>
      </c>
      <c r="M43" s="98">
        <f t="shared" si="3"/>
        <v>-3058</v>
      </c>
      <c r="N43" s="98">
        <f t="shared" si="5"/>
        <v>0</v>
      </c>
    </row>
    <row r="44" spans="1:14">
      <c r="A44" s="41">
        <v>42</v>
      </c>
      <c r="B44" s="104" t="s">
        <v>133</v>
      </c>
      <c r="C44" s="98">
        <v>298023</v>
      </c>
      <c r="D44" s="98">
        <v>315643</v>
      </c>
      <c r="E44" s="98">
        <v>314254</v>
      </c>
      <c r="F44" s="98"/>
      <c r="G44" s="97"/>
      <c r="H44" s="98"/>
      <c r="I44" s="100">
        <f t="shared" si="0"/>
        <v>2.1568146617330631E-2</v>
      </c>
      <c r="J44" s="100">
        <f t="shared" si="1"/>
        <v>5.4462239491582867E-2</v>
      </c>
      <c r="K44" s="97">
        <f t="shared" si="2"/>
        <v>16231</v>
      </c>
      <c r="L44" s="101">
        <f t="shared" si="4"/>
        <v>2.8962723720133473E-2</v>
      </c>
      <c r="M44" s="98">
        <f t="shared" si="3"/>
        <v>-1389</v>
      </c>
      <c r="N44" s="98">
        <f t="shared" si="5"/>
        <v>0</v>
      </c>
    </row>
    <row r="45" spans="1:14">
      <c r="A45" s="41">
        <v>43</v>
      </c>
      <c r="B45" s="104" t="s">
        <v>134</v>
      </c>
      <c r="C45" s="98">
        <v>82742</v>
      </c>
      <c r="D45" s="98">
        <v>87571</v>
      </c>
      <c r="E45" s="98">
        <v>85049</v>
      </c>
      <c r="F45" s="98"/>
      <c r="G45" s="97"/>
      <c r="H45" s="98"/>
      <c r="I45" s="100">
        <f t="shared" si="0"/>
        <v>5.8371549818215613E-3</v>
      </c>
      <c r="J45" s="100">
        <f t="shared" si="1"/>
        <v>2.788184960479563E-2</v>
      </c>
      <c r="K45" s="97">
        <f t="shared" si="2"/>
        <v>2307</v>
      </c>
      <c r="L45" s="101">
        <f t="shared" si="4"/>
        <v>4.1166288967006302E-3</v>
      </c>
      <c r="M45" s="98">
        <f t="shared" si="3"/>
        <v>-2522</v>
      </c>
      <c r="N45" s="98">
        <f t="shared" si="5"/>
        <v>0</v>
      </c>
    </row>
    <row r="46" spans="1:14">
      <c r="A46" s="41">
        <v>44</v>
      </c>
      <c r="B46" s="104" t="s">
        <v>135</v>
      </c>
      <c r="C46" s="98">
        <v>94103</v>
      </c>
      <c r="D46" s="98">
        <v>102192</v>
      </c>
      <c r="E46" s="98">
        <v>100937</v>
      </c>
      <c r="F46" s="98"/>
      <c r="G46" s="97"/>
      <c r="H46" s="98"/>
      <c r="I46" s="100">
        <f t="shared" si="0"/>
        <v>6.9275936507204421E-3</v>
      </c>
      <c r="J46" s="100">
        <f t="shared" si="1"/>
        <v>7.2622551884637052E-2</v>
      </c>
      <c r="K46" s="97">
        <f t="shared" si="2"/>
        <v>6834</v>
      </c>
      <c r="L46" s="101">
        <f t="shared" si="4"/>
        <v>1.2194643207651542E-2</v>
      </c>
      <c r="M46" s="98">
        <f t="shared" si="3"/>
        <v>-1255</v>
      </c>
      <c r="N46" s="98">
        <f t="shared" si="5"/>
        <v>0</v>
      </c>
    </row>
    <row r="47" spans="1:14">
      <c r="A47" s="41">
        <v>45</v>
      </c>
      <c r="B47" s="104" t="s">
        <v>136</v>
      </c>
      <c r="C47" s="98">
        <v>238003</v>
      </c>
      <c r="D47" s="98">
        <v>254432</v>
      </c>
      <c r="E47" s="98">
        <v>249510</v>
      </c>
      <c r="F47" s="98"/>
      <c r="G47" s="97"/>
      <c r="H47" s="98"/>
      <c r="I47" s="100">
        <f t="shared" si="0"/>
        <v>1.7124581588428996E-2</v>
      </c>
      <c r="J47" s="100">
        <f t="shared" si="1"/>
        <v>4.8348130065587407E-2</v>
      </c>
      <c r="K47" s="97">
        <f t="shared" si="2"/>
        <v>11507</v>
      </c>
      <c r="L47" s="101">
        <f t="shared" si="4"/>
        <v>2.0533181063863957E-2</v>
      </c>
      <c r="M47" s="98">
        <f t="shared" si="3"/>
        <v>-4922</v>
      </c>
      <c r="N47" s="98">
        <f t="shared" si="5"/>
        <v>0</v>
      </c>
    </row>
    <row r="48" spans="1:14">
      <c r="A48" s="41">
        <v>46</v>
      </c>
      <c r="B48" s="104" t="s">
        <v>137</v>
      </c>
      <c r="C48" s="98">
        <v>140413</v>
      </c>
      <c r="D48" s="98">
        <v>147043</v>
      </c>
      <c r="E48" s="98">
        <v>146406</v>
      </c>
      <c r="F48" s="98"/>
      <c r="G48" s="97"/>
      <c r="H48" s="98"/>
      <c r="I48" s="100">
        <f t="shared" si="0"/>
        <v>1.0048260558837464E-2</v>
      </c>
      <c r="J48" s="100">
        <f t="shared" si="1"/>
        <v>4.2681233219146374E-2</v>
      </c>
      <c r="K48" s="97">
        <f t="shared" si="2"/>
        <v>5993</v>
      </c>
      <c r="L48" s="101">
        <f t="shared" si="4"/>
        <v>1.0693956210631501E-2</v>
      </c>
      <c r="M48" s="98">
        <f t="shared" si="3"/>
        <v>-637</v>
      </c>
      <c r="N48" s="98">
        <f t="shared" si="5"/>
        <v>0</v>
      </c>
    </row>
    <row r="49" spans="1:14">
      <c r="A49" s="41">
        <v>47</v>
      </c>
      <c r="B49" s="104" t="s">
        <v>138</v>
      </c>
      <c r="C49" s="98">
        <v>65527</v>
      </c>
      <c r="D49" s="98">
        <v>75012</v>
      </c>
      <c r="E49" s="98">
        <v>74668</v>
      </c>
      <c r="F49" s="98"/>
      <c r="G49" s="97"/>
      <c r="H49" s="98"/>
      <c r="I49" s="100">
        <f t="shared" si="0"/>
        <v>5.1246773998830358E-3</v>
      </c>
      <c r="J49" s="100">
        <f t="shared" si="1"/>
        <v>0.13949974819540037</v>
      </c>
      <c r="K49" s="97">
        <f t="shared" si="2"/>
        <v>9141</v>
      </c>
      <c r="L49" s="101">
        <f t="shared" si="4"/>
        <v>1.6311272104352171E-2</v>
      </c>
      <c r="M49" s="98">
        <f t="shared" si="3"/>
        <v>-344</v>
      </c>
      <c r="N49" s="98">
        <f t="shared" si="5"/>
        <v>0</v>
      </c>
    </row>
    <row r="50" spans="1:14">
      <c r="A50" s="41">
        <v>48</v>
      </c>
      <c r="B50" s="104" t="s">
        <v>139</v>
      </c>
      <c r="C50" s="98">
        <v>224878</v>
      </c>
      <c r="D50" s="98">
        <v>235641</v>
      </c>
      <c r="E50" s="98">
        <v>245210</v>
      </c>
      <c r="F50" s="98"/>
      <c r="G50" s="97"/>
      <c r="H50" s="98"/>
      <c r="I50" s="100">
        <f t="shared" si="0"/>
        <v>1.6829460347475751E-2</v>
      </c>
      <c r="J50" s="100">
        <f t="shared" si="1"/>
        <v>9.0413468636327252E-2</v>
      </c>
      <c r="K50" s="97">
        <f t="shared" si="2"/>
        <v>20332</v>
      </c>
      <c r="L50" s="101">
        <f t="shared" si="4"/>
        <v>3.6280580289430951E-2</v>
      </c>
      <c r="M50" s="98">
        <f t="shared" si="3"/>
        <v>9569</v>
      </c>
      <c r="N50" s="98">
        <f t="shared" si="5"/>
        <v>0</v>
      </c>
    </row>
    <row r="51" spans="1:14">
      <c r="A51" s="41">
        <v>49</v>
      </c>
      <c r="B51" s="104" t="s">
        <v>140</v>
      </c>
      <c r="C51" s="98">
        <v>23871</v>
      </c>
      <c r="D51" s="98">
        <v>26476</v>
      </c>
      <c r="E51" s="98">
        <v>26196</v>
      </c>
      <c r="F51" s="98"/>
      <c r="G51" s="97"/>
      <c r="H51" s="98"/>
      <c r="I51" s="100">
        <f t="shared" si="0"/>
        <v>1.7979060530258746E-3</v>
      </c>
      <c r="J51" s="100">
        <f t="shared" si="1"/>
        <v>9.7398517029031045E-2</v>
      </c>
      <c r="K51" s="97">
        <f t="shared" si="2"/>
        <v>2325</v>
      </c>
      <c r="L51" s="101">
        <f t="shared" si="4"/>
        <v>4.1487482378972538E-3</v>
      </c>
      <c r="M51" s="98">
        <f t="shared" si="3"/>
        <v>-280</v>
      </c>
      <c r="N51" s="98">
        <f t="shared" si="5"/>
        <v>0</v>
      </c>
    </row>
    <row r="52" spans="1:14">
      <c r="A52" s="41">
        <v>50</v>
      </c>
      <c r="B52" s="104" t="s">
        <v>141</v>
      </c>
      <c r="C52" s="98">
        <v>37229</v>
      </c>
      <c r="D52" s="98">
        <v>39158</v>
      </c>
      <c r="E52" s="98">
        <v>38620</v>
      </c>
      <c r="F52" s="98"/>
      <c r="G52" s="97"/>
      <c r="H52" s="98"/>
      <c r="I52" s="100">
        <f t="shared" si="0"/>
        <v>2.6506005408405589E-3</v>
      </c>
      <c r="J52" s="100">
        <f t="shared" si="1"/>
        <v>3.7363345778828334E-2</v>
      </c>
      <c r="K52" s="97">
        <f t="shared" si="2"/>
        <v>1391</v>
      </c>
      <c r="L52" s="101">
        <f t="shared" si="4"/>
        <v>2.4821113113613247E-3</v>
      </c>
      <c r="M52" s="98">
        <f t="shared" si="3"/>
        <v>-538</v>
      </c>
      <c r="N52" s="98">
        <f t="shared" si="5"/>
        <v>0</v>
      </c>
    </row>
    <row r="53" spans="1:14">
      <c r="A53" s="41">
        <v>51</v>
      </c>
      <c r="B53" s="104" t="s">
        <v>142</v>
      </c>
      <c r="C53" s="98">
        <v>39437</v>
      </c>
      <c r="D53" s="98">
        <v>38556</v>
      </c>
      <c r="E53" s="98">
        <v>37499</v>
      </c>
      <c r="F53" s="98"/>
      <c r="G53" s="97"/>
      <c r="H53" s="98"/>
      <c r="I53" s="100">
        <f t="shared" si="0"/>
        <v>2.5736631196525148E-3</v>
      </c>
      <c r="J53" s="100">
        <f t="shared" si="1"/>
        <v>-4.9141668991049013E-2</v>
      </c>
      <c r="K53" s="97">
        <f t="shared" si="2"/>
        <v>-1938</v>
      </c>
      <c r="L53" s="101">
        <f t="shared" si="4"/>
        <v>-3.4581824021698401E-3</v>
      </c>
      <c r="M53" s="98">
        <f t="shared" si="3"/>
        <v>-1057</v>
      </c>
      <c r="N53" s="98">
        <f t="shared" si="5"/>
        <v>0</v>
      </c>
    </row>
    <row r="54" spans="1:14">
      <c r="A54" s="41">
        <v>52</v>
      </c>
      <c r="B54" s="104" t="s">
        <v>143</v>
      </c>
      <c r="C54" s="98">
        <v>81958</v>
      </c>
      <c r="D54" s="98">
        <v>88130</v>
      </c>
      <c r="E54" s="98">
        <v>87079</v>
      </c>
      <c r="F54" s="98"/>
      <c r="G54" s="97"/>
      <c r="H54" s="98"/>
      <c r="I54" s="100">
        <f t="shared" si="0"/>
        <v>5.9764796606901873E-3</v>
      </c>
      <c r="J54" s="100">
        <f t="shared" si="1"/>
        <v>6.2483223114278043E-2</v>
      </c>
      <c r="K54" s="97">
        <f t="shared" si="2"/>
        <v>5121</v>
      </c>
      <c r="L54" s="101">
        <f t="shared" si="4"/>
        <v>9.137952570439499E-3</v>
      </c>
      <c r="M54" s="98">
        <f t="shared" si="3"/>
        <v>-1051</v>
      </c>
      <c r="N54" s="98">
        <f t="shared" si="5"/>
        <v>0</v>
      </c>
    </row>
    <row r="55" spans="1:14">
      <c r="A55" s="41">
        <v>53</v>
      </c>
      <c r="B55" s="104" t="s">
        <v>144</v>
      </c>
      <c r="C55" s="98">
        <v>52937</v>
      </c>
      <c r="D55" s="98">
        <v>55343</v>
      </c>
      <c r="E55" s="98">
        <v>54636</v>
      </c>
      <c r="F55" s="98"/>
      <c r="G55" s="97"/>
      <c r="H55" s="98"/>
      <c r="I55" s="100">
        <f t="shared" si="0"/>
        <v>3.7498242141213041E-3</v>
      </c>
      <c r="J55" s="100">
        <f t="shared" si="1"/>
        <v>3.2094754141715622E-2</v>
      </c>
      <c r="K55" s="97">
        <f t="shared" si="2"/>
        <v>1699</v>
      </c>
      <c r="L55" s="101">
        <f t="shared" si="4"/>
        <v>3.0317089273924447E-3</v>
      </c>
      <c r="M55" s="98">
        <f t="shared" si="3"/>
        <v>-707</v>
      </c>
      <c r="N55" s="98">
        <f t="shared" si="5"/>
        <v>0</v>
      </c>
    </row>
    <row r="56" spans="1:14">
      <c r="A56" s="41">
        <v>54</v>
      </c>
      <c r="B56" s="104" t="s">
        <v>145</v>
      </c>
      <c r="C56" s="98">
        <v>178115</v>
      </c>
      <c r="D56" s="98">
        <v>184584</v>
      </c>
      <c r="E56" s="98">
        <v>182133</v>
      </c>
      <c r="F56" s="98"/>
      <c r="G56" s="97"/>
      <c r="H56" s="98"/>
      <c r="I56" s="100">
        <f t="shared" si="0"/>
        <v>1.2500306274078547E-2</v>
      </c>
      <c r="J56" s="100">
        <f t="shared" si="1"/>
        <v>2.2558459422283357E-2</v>
      </c>
      <c r="K56" s="97">
        <f t="shared" si="2"/>
        <v>4018</v>
      </c>
      <c r="L56" s="101">
        <f t="shared" si="4"/>
        <v>7.1697507182241571E-3</v>
      </c>
      <c r="M56" s="98">
        <f t="shared" si="3"/>
        <v>-2451</v>
      </c>
      <c r="N56" s="98">
        <f t="shared" si="5"/>
        <v>0</v>
      </c>
    </row>
    <row r="57" spans="1:14">
      <c r="A57" s="41">
        <v>55</v>
      </c>
      <c r="B57" s="104" t="s">
        <v>146</v>
      </c>
      <c r="C57" s="98">
        <v>160181</v>
      </c>
      <c r="D57" s="98">
        <v>171511</v>
      </c>
      <c r="E57" s="98">
        <v>167627</v>
      </c>
      <c r="F57" s="98"/>
      <c r="G57" s="97"/>
      <c r="H57" s="98"/>
      <c r="I57" s="100">
        <f t="shared" si="0"/>
        <v>1.1504718199365105E-2</v>
      </c>
      <c r="J57" s="100">
        <f t="shared" si="1"/>
        <v>4.6484913941104128E-2</v>
      </c>
      <c r="K57" s="97">
        <f t="shared" si="2"/>
        <v>7446</v>
      </c>
      <c r="L57" s="101">
        <f t="shared" si="4"/>
        <v>1.3286700808336754E-2</v>
      </c>
      <c r="M57" s="98">
        <f t="shared" si="3"/>
        <v>-3884</v>
      </c>
      <c r="N57" s="98">
        <f t="shared" si="5"/>
        <v>0</v>
      </c>
    </row>
    <row r="58" spans="1:14">
      <c r="A58" s="41">
        <v>56</v>
      </c>
      <c r="B58" s="104" t="s">
        <v>147</v>
      </c>
      <c r="C58" s="98">
        <v>24470</v>
      </c>
      <c r="D58" s="98">
        <v>27146</v>
      </c>
      <c r="E58" s="98">
        <v>26611</v>
      </c>
      <c r="F58" s="98"/>
      <c r="G58" s="97"/>
      <c r="H58" s="98"/>
      <c r="I58" s="100">
        <f t="shared" si="0"/>
        <v>1.8263886844201997E-3</v>
      </c>
      <c r="J58" s="100">
        <f t="shared" si="1"/>
        <v>8.7494891704127498E-2</v>
      </c>
      <c r="K58" s="97">
        <f t="shared" si="2"/>
        <v>2141</v>
      </c>
      <c r="L58" s="101">
        <f t="shared" si="4"/>
        <v>3.8204171945539871E-3</v>
      </c>
      <c r="M58" s="98">
        <f t="shared" si="3"/>
        <v>-535</v>
      </c>
      <c r="N58" s="98">
        <f t="shared" si="5"/>
        <v>0</v>
      </c>
    </row>
    <row r="59" spans="1:14">
      <c r="A59" s="41">
        <v>57</v>
      </c>
      <c r="B59" s="104" t="s">
        <v>148</v>
      </c>
      <c r="C59" s="98">
        <v>24474</v>
      </c>
      <c r="D59" s="98">
        <v>25161</v>
      </c>
      <c r="E59" s="98">
        <v>24961</v>
      </c>
      <c r="F59" s="98"/>
      <c r="G59" s="97"/>
      <c r="H59" s="98"/>
      <c r="I59" s="100">
        <f t="shared" si="0"/>
        <v>1.7131444873102327E-3</v>
      </c>
      <c r="J59" s="100">
        <f t="shared" si="1"/>
        <v>1.9898667974176679E-2</v>
      </c>
      <c r="K59" s="97">
        <f t="shared" si="2"/>
        <v>487</v>
      </c>
      <c r="L59" s="101">
        <f t="shared" si="4"/>
        <v>8.6900662015310223E-4</v>
      </c>
      <c r="M59" s="98">
        <f t="shared" si="3"/>
        <v>-200</v>
      </c>
      <c r="N59" s="98">
        <f t="shared" si="5"/>
        <v>0</v>
      </c>
    </row>
    <row r="60" spans="1:14">
      <c r="A60" s="41">
        <v>58</v>
      </c>
      <c r="B60" s="104" t="s">
        <v>149</v>
      </c>
      <c r="C60" s="98">
        <v>78483</v>
      </c>
      <c r="D60" s="98">
        <v>82652</v>
      </c>
      <c r="E60" s="98">
        <v>82958</v>
      </c>
      <c r="F60" s="98"/>
      <c r="G60" s="97"/>
      <c r="H60" s="98"/>
      <c r="I60" s="100">
        <f t="shared" si="0"/>
        <v>5.6936436993022029E-3</v>
      </c>
      <c r="J60" s="100">
        <f t="shared" si="1"/>
        <v>5.7018717429252193E-2</v>
      </c>
      <c r="K60" s="97">
        <f t="shared" si="2"/>
        <v>4475</v>
      </c>
      <c r="L60" s="101">
        <f t="shared" si="4"/>
        <v>7.9852251030495536E-3</v>
      </c>
      <c r="M60" s="98">
        <f t="shared" si="3"/>
        <v>306</v>
      </c>
      <c r="N60" s="98">
        <f t="shared" si="5"/>
        <v>0</v>
      </c>
    </row>
    <row r="61" spans="1:14">
      <c r="A61" s="41">
        <v>59</v>
      </c>
      <c r="B61" s="104" t="s">
        <v>150</v>
      </c>
      <c r="C61" s="98">
        <v>260148</v>
      </c>
      <c r="D61" s="98">
        <v>276959</v>
      </c>
      <c r="E61" s="98">
        <v>274402</v>
      </c>
      <c r="F61" s="98"/>
      <c r="G61" s="97"/>
      <c r="H61" s="98"/>
      <c r="I61" s="100">
        <f t="shared" si="0"/>
        <v>1.8832990409314632E-2</v>
      </c>
      <c r="J61" s="100">
        <f t="shared" si="1"/>
        <v>5.4791887694696867E-2</v>
      </c>
      <c r="K61" s="97">
        <f t="shared" si="2"/>
        <v>14254</v>
      </c>
      <c r="L61" s="101">
        <f t="shared" si="4"/>
        <v>2.5434949412037614E-2</v>
      </c>
      <c r="M61" s="98">
        <f t="shared" si="3"/>
        <v>-2557</v>
      </c>
      <c r="N61" s="98">
        <f t="shared" si="5"/>
        <v>0</v>
      </c>
    </row>
    <row r="62" spans="1:14">
      <c r="A62" s="41">
        <v>60</v>
      </c>
      <c r="B62" s="104" t="s">
        <v>151</v>
      </c>
      <c r="C62" s="98">
        <v>55457</v>
      </c>
      <c r="D62" s="98">
        <v>59258</v>
      </c>
      <c r="E62" s="98">
        <v>57893</v>
      </c>
      <c r="F62" s="98"/>
      <c r="G62" s="97"/>
      <c r="H62" s="98"/>
      <c r="I62" s="100">
        <f t="shared" si="0"/>
        <v>3.9733613959317057E-3</v>
      </c>
      <c r="J62" s="100">
        <f t="shared" si="1"/>
        <v>4.3925924590223056E-2</v>
      </c>
      <c r="K62" s="97">
        <f t="shared" si="2"/>
        <v>2436</v>
      </c>
      <c r="L62" s="101">
        <f t="shared" si="4"/>
        <v>4.3468175086097682E-3</v>
      </c>
      <c r="M62" s="98">
        <f t="shared" si="3"/>
        <v>-1365</v>
      </c>
      <c r="N62" s="98">
        <f t="shared" si="5"/>
        <v>0</v>
      </c>
    </row>
    <row r="63" spans="1:14">
      <c r="A63" s="41">
        <v>61</v>
      </c>
      <c r="B63" s="104" t="s">
        <v>152</v>
      </c>
      <c r="C63" s="98">
        <v>120698</v>
      </c>
      <c r="D63" s="98">
        <v>121818</v>
      </c>
      <c r="E63" s="98">
        <v>119737</v>
      </c>
      <c r="F63" s="98"/>
      <c r="G63" s="97"/>
      <c r="H63" s="98"/>
      <c r="I63" s="100">
        <f t="shared" si="0"/>
        <v>8.2178911693067316E-3</v>
      </c>
      <c r="J63" s="100">
        <f t="shared" si="1"/>
        <v>-7.9620209116969629E-3</v>
      </c>
      <c r="K63" s="97">
        <f t="shared" si="2"/>
        <v>-961</v>
      </c>
      <c r="L63" s="101">
        <f t="shared" si="4"/>
        <v>-1.714815938330865E-3</v>
      </c>
      <c r="M63" s="98">
        <f t="shared" si="3"/>
        <v>-2081</v>
      </c>
      <c r="N63" s="98">
        <f t="shared" si="5"/>
        <v>0</v>
      </c>
    </row>
    <row r="64" spans="1:14">
      <c r="A64" s="41">
        <v>62</v>
      </c>
      <c r="B64" s="104" t="s">
        <v>153</v>
      </c>
      <c r="C64" s="98">
        <v>8889</v>
      </c>
      <c r="D64" s="98">
        <v>9184</v>
      </c>
      <c r="E64" s="98">
        <v>9805</v>
      </c>
      <c r="F64" s="98"/>
      <c r="G64" s="97"/>
      <c r="H64" s="98"/>
      <c r="I64" s="100">
        <f t="shared" si="0"/>
        <v>6.7294506222013669E-4</v>
      </c>
      <c r="J64" s="100">
        <f t="shared" si="1"/>
        <v>0.10304871189110136</v>
      </c>
      <c r="K64" s="97">
        <f t="shared" si="2"/>
        <v>916</v>
      </c>
      <c r="L64" s="101">
        <f t="shared" si="4"/>
        <v>1.6345175853393051E-3</v>
      </c>
      <c r="M64" s="98">
        <f t="shared" si="3"/>
        <v>621</v>
      </c>
      <c r="N64" s="98">
        <f t="shared" si="5"/>
        <v>0</v>
      </c>
    </row>
    <row r="65" spans="1:14">
      <c r="A65" s="41">
        <v>63</v>
      </c>
      <c r="B65" s="104" t="s">
        <v>154</v>
      </c>
      <c r="C65" s="98">
        <v>122388</v>
      </c>
      <c r="D65" s="98">
        <v>133817</v>
      </c>
      <c r="E65" s="98">
        <v>131110</v>
      </c>
      <c r="F65" s="98"/>
      <c r="G65" s="97"/>
      <c r="H65" s="98"/>
      <c r="I65" s="100">
        <f t="shared" si="0"/>
        <v>8.998452535204704E-3</v>
      </c>
      <c r="J65" s="100">
        <f t="shared" si="1"/>
        <v>7.1265156714710592E-2</v>
      </c>
      <c r="K65" s="97">
        <f t="shared" si="2"/>
        <v>8722</v>
      </c>
      <c r="L65" s="101">
        <f t="shared" si="4"/>
        <v>1.5563605217608537E-2</v>
      </c>
      <c r="M65" s="98">
        <f t="shared" si="3"/>
        <v>-2707</v>
      </c>
      <c r="N65" s="98">
        <f t="shared" si="5"/>
        <v>0</v>
      </c>
    </row>
    <row r="66" spans="1:14">
      <c r="A66" s="41">
        <v>64</v>
      </c>
      <c r="B66" s="104" t="s">
        <v>155</v>
      </c>
      <c r="C66" s="98">
        <v>61237</v>
      </c>
      <c r="D66" s="98">
        <v>64227</v>
      </c>
      <c r="E66" s="98">
        <v>63452</v>
      </c>
      <c r="F66" s="98"/>
      <c r="G66" s="97"/>
      <c r="H66" s="98"/>
      <c r="I66" s="100">
        <f t="shared" si="0"/>
        <v>4.3548913909221944E-3</v>
      </c>
      <c r="J66" s="100">
        <f t="shared" si="1"/>
        <v>3.6170942404102097E-2</v>
      </c>
      <c r="K66" s="97">
        <f t="shared" si="2"/>
        <v>2215</v>
      </c>
      <c r="L66" s="101">
        <f t="shared" si="4"/>
        <v>3.9524633750289964E-3</v>
      </c>
      <c r="M66" s="98">
        <f t="shared" si="3"/>
        <v>-775</v>
      </c>
      <c r="N66" s="98">
        <f t="shared" si="5"/>
        <v>0</v>
      </c>
    </row>
    <row r="67" spans="1:14">
      <c r="A67" s="41">
        <v>65</v>
      </c>
      <c r="B67" s="104" t="s">
        <v>156</v>
      </c>
      <c r="C67" s="98">
        <v>80667</v>
      </c>
      <c r="D67" s="98">
        <v>91491</v>
      </c>
      <c r="E67" s="98">
        <v>91027</v>
      </c>
      <c r="F67" s="98"/>
      <c r="G67" s="97"/>
      <c r="H67" s="98"/>
      <c r="I67" s="100">
        <f t="shared" ref="I67:I84" si="6">E67/$E$84</f>
        <v>6.247442139593308E-3</v>
      </c>
      <c r="J67" s="100">
        <f t="shared" ref="J67:J84" si="7">(E67-C67)/C67</f>
        <v>0.12842922136685386</v>
      </c>
      <c r="K67" s="97">
        <f t="shared" ref="K67:K84" si="8">E67-C67</f>
        <v>10360</v>
      </c>
      <c r="L67" s="101">
        <f t="shared" si="4"/>
        <v>1.8486465266501311E-2</v>
      </c>
      <c r="M67" s="98">
        <f t="shared" ref="M67:M84" si="9">E67-D67</f>
        <v>-464</v>
      </c>
      <c r="N67" s="98">
        <f t="shared" si="5"/>
        <v>0</v>
      </c>
    </row>
    <row r="68" spans="1:14">
      <c r="A68" s="41">
        <v>66</v>
      </c>
      <c r="B68" s="104" t="s">
        <v>157</v>
      </c>
      <c r="C68" s="98">
        <v>37834</v>
      </c>
      <c r="D68" s="98">
        <v>39311</v>
      </c>
      <c r="E68" s="98">
        <v>40738</v>
      </c>
      <c r="F68" s="98"/>
      <c r="G68" s="97"/>
      <c r="H68" s="98"/>
      <c r="I68" s="100">
        <f t="shared" si="6"/>
        <v>2.7959649102217163E-3</v>
      </c>
      <c r="J68" s="100">
        <f t="shared" si="7"/>
        <v>7.6756356716181209E-2</v>
      </c>
      <c r="K68" s="97">
        <f t="shared" si="8"/>
        <v>2904</v>
      </c>
      <c r="L68" s="101">
        <f t="shared" ref="L68:L84" si="10">K68/$K$84</f>
        <v>5.1819203797219895E-3</v>
      </c>
      <c r="M68" s="98">
        <f t="shared" si="9"/>
        <v>1427</v>
      </c>
      <c r="N68" s="98">
        <f t="shared" ref="N68:N84" si="11">H68-G68</f>
        <v>0</v>
      </c>
    </row>
    <row r="69" spans="1:14">
      <c r="A69" s="41">
        <v>67</v>
      </c>
      <c r="B69" s="104" t="s">
        <v>158</v>
      </c>
      <c r="C69" s="98">
        <v>83972</v>
      </c>
      <c r="D69" s="98">
        <v>87552</v>
      </c>
      <c r="E69" s="98">
        <v>86933</v>
      </c>
      <c r="F69" s="98"/>
      <c r="G69" s="97"/>
      <c r="H69" s="98"/>
      <c r="I69" s="100">
        <f t="shared" si="6"/>
        <v>5.9664592650671231E-3</v>
      </c>
      <c r="J69" s="100">
        <f t="shared" si="7"/>
        <v>3.5261753917972656E-2</v>
      </c>
      <c r="K69" s="97">
        <f t="shared" si="8"/>
        <v>2961</v>
      </c>
      <c r="L69" s="101">
        <f t="shared" si="10"/>
        <v>5.2836316268446313E-3</v>
      </c>
      <c r="M69" s="98">
        <f t="shared" si="9"/>
        <v>-619</v>
      </c>
      <c r="N69" s="98">
        <f t="shared" si="11"/>
        <v>0</v>
      </c>
    </row>
    <row r="70" spans="1:14">
      <c r="A70" s="41">
        <v>68</v>
      </c>
      <c r="B70" s="104" t="s">
        <v>159</v>
      </c>
      <c r="C70" s="98">
        <v>48946</v>
      </c>
      <c r="D70" s="98">
        <v>52040</v>
      </c>
      <c r="E70" s="98">
        <v>52650</v>
      </c>
      <c r="F70" s="98"/>
      <c r="G70" s="97"/>
      <c r="H70" s="98"/>
      <c r="I70" s="100">
        <f t="shared" si="6"/>
        <v>3.6135193805089442E-3</v>
      </c>
      <c r="J70" s="100">
        <f t="shared" si="7"/>
        <v>7.5675233931271194E-2</v>
      </c>
      <c r="K70" s="97">
        <f t="shared" si="8"/>
        <v>3704</v>
      </c>
      <c r="L70" s="101">
        <f t="shared" si="10"/>
        <v>6.6094466551274962E-3</v>
      </c>
      <c r="M70" s="98">
        <f t="shared" si="9"/>
        <v>610</v>
      </c>
      <c r="N70" s="98">
        <f t="shared" si="11"/>
        <v>0</v>
      </c>
    </row>
    <row r="71" spans="1:14">
      <c r="A71" s="41">
        <v>69</v>
      </c>
      <c r="B71" s="104" t="s">
        <v>160</v>
      </c>
      <c r="C71" s="98">
        <v>9534</v>
      </c>
      <c r="D71" s="98">
        <v>10111</v>
      </c>
      <c r="E71" s="98">
        <v>10343</v>
      </c>
      <c r="F71" s="98"/>
      <c r="G71" s="97"/>
      <c r="H71" s="98"/>
      <c r="I71" s="100">
        <f t="shared" si="6"/>
        <v>7.098695337626592E-4</v>
      </c>
      <c r="J71" s="100">
        <f t="shared" si="7"/>
        <v>8.4854205999580448E-2</v>
      </c>
      <c r="K71" s="97">
        <f t="shared" si="8"/>
        <v>809</v>
      </c>
      <c r="L71" s="101">
        <f t="shared" si="10"/>
        <v>1.4435859460038187E-3</v>
      </c>
      <c r="M71" s="98">
        <f t="shared" si="9"/>
        <v>232</v>
      </c>
      <c r="N71" s="98">
        <f t="shared" si="11"/>
        <v>0</v>
      </c>
    </row>
    <row r="72" spans="1:14">
      <c r="A72" s="41">
        <v>70</v>
      </c>
      <c r="B72" s="104" t="s">
        <v>161</v>
      </c>
      <c r="C72" s="98">
        <v>42381</v>
      </c>
      <c r="D72" s="98">
        <v>41293</v>
      </c>
      <c r="E72" s="98">
        <v>40350</v>
      </c>
      <c r="F72" s="98"/>
      <c r="G72" s="97"/>
      <c r="H72" s="98"/>
      <c r="I72" s="100">
        <f t="shared" si="6"/>
        <v>2.7693353656891907E-3</v>
      </c>
      <c r="J72" s="100">
        <f t="shared" si="7"/>
        <v>-4.7922418064698803E-2</v>
      </c>
      <c r="K72" s="97">
        <f t="shared" si="8"/>
        <v>-2031</v>
      </c>
      <c r="L72" s="101">
        <f t="shared" si="10"/>
        <v>-3.6241323316857301E-3</v>
      </c>
      <c r="M72" s="98">
        <f t="shared" si="9"/>
        <v>-943</v>
      </c>
      <c r="N72" s="98">
        <f t="shared" si="11"/>
        <v>0</v>
      </c>
    </row>
    <row r="73" spans="1:14">
      <c r="A73" s="41">
        <v>71</v>
      </c>
      <c r="B73" s="104" t="s">
        <v>162</v>
      </c>
      <c r="C73" s="98">
        <v>36565</v>
      </c>
      <c r="D73" s="98">
        <v>36798</v>
      </c>
      <c r="E73" s="98">
        <v>35749</v>
      </c>
      <c r="F73" s="98"/>
      <c r="G73" s="97"/>
      <c r="H73" s="98"/>
      <c r="I73" s="100">
        <f t="shared" si="6"/>
        <v>2.4535556378692163E-3</v>
      </c>
      <c r="J73" s="100">
        <f t="shared" si="7"/>
        <v>-2.2316422808696841E-2</v>
      </c>
      <c r="K73" s="97">
        <f t="shared" si="8"/>
        <v>-816</v>
      </c>
      <c r="L73" s="101">
        <f t="shared" si="10"/>
        <v>-1.4560768009136168E-3</v>
      </c>
      <c r="M73" s="98">
        <f t="shared" si="9"/>
        <v>-1049</v>
      </c>
      <c r="N73" s="98">
        <f t="shared" si="11"/>
        <v>0</v>
      </c>
    </row>
    <row r="74" spans="1:14">
      <c r="A74" s="41">
        <v>72</v>
      </c>
      <c r="B74" s="104" t="s">
        <v>163</v>
      </c>
      <c r="C74" s="98">
        <v>52960</v>
      </c>
      <c r="D74" s="98">
        <v>57617</v>
      </c>
      <c r="E74" s="98">
        <v>57060</v>
      </c>
      <c r="F74" s="98"/>
      <c r="G74" s="97"/>
      <c r="H74" s="98"/>
      <c r="I74" s="100">
        <f t="shared" si="6"/>
        <v>3.9161902346028553E-3</v>
      </c>
      <c r="J74" s="100">
        <f t="shared" si="7"/>
        <v>7.7416918429003015E-2</v>
      </c>
      <c r="K74" s="97">
        <f t="shared" si="8"/>
        <v>4100</v>
      </c>
      <c r="L74" s="101">
        <f t="shared" si="10"/>
        <v>7.3160721614532222E-3</v>
      </c>
      <c r="M74" s="98">
        <f t="shared" si="9"/>
        <v>-557</v>
      </c>
      <c r="N74" s="98">
        <f t="shared" si="11"/>
        <v>0</v>
      </c>
    </row>
    <row r="75" spans="1:14">
      <c r="A75" s="41">
        <v>73</v>
      </c>
      <c r="B75" s="104" t="s">
        <v>164</v>
      </c>
      <c r="C75" s="98">
        <v>43836</v>
      </c>
      <c r="D75" s="98">
        <v>46144</v>
      </c>
      <c r="E75" s="98">
        <v>46192</v>
      </c>
      <c r="F75" s="98"/>
      <c r="G75" s="97"/>
      <c r="H75" s="98"/>
      <c r="I75" s="100">
        <f t="shared" si="6"/>
        <v>3.170288456305207E-3</v>
      </c>
      <c r="J75" s="100">
        <f t="shared" si="7"/>
        <v>5.3745779724427414E-2</v>
      </c>
      <c r="K75" s="97">
        <f t="shared" si="8"/>
        <v>2356</v>
      </c>
      <c r="L75" s="101">
        <f t="shared" si="10"/>
        <v>4.2040648810692171E-3</v>
      </c>
      <c r="M75" s="98">
        <f t="shared" si="9"/>
        <v>48</v>
      </c>
      <c r="N75" s="98">
        <f t="shared" si="11"/>
        <v>0</v>
      </c>
    </row>
    <row r="76" spans="1:14">
      <c r="A76" s="41">
        <v>74</v>
      </c>
      <c r="B76" s="104" t="s">
        <v>165</v>
      </c>
      <c r="C76" s="98">
        <v>28858</v>
      </c>
      <c r="D76" s="98">
        <v>29575</v>
      </c>
      <c r="E76" s="98">
        <v>28960</v>
      </c>
      <c r="F76" s="98"/>
      <c r="G76" s="97"/>
      <c r="H76" s="98"/>
      <c r="I76" s="100">
        <f t="shared" si="6"/>
        <v>1.9876072413967526E-3</v>
      </c>
      <c r="J76" s="100">
        <f t="shared" si="7"/>
        <v>3.5345484787580568E-3</v>
      </c>
      <c r="K76" s="97">
        <f t="shared" si="8"/>
        <v>102</v>
      </c>
      <c r="L76" s="101">
        <f t="shared" si="10"/>
        <v>1.820096001142021E-4</v>
      </c>
      <c r="M76" s="98">
        <f t="shared" si="9"/>
        <v>-615</v>
      </c>
      <c r="N76" s="98">
        <f t="shared" si="11"/>
        <v>0</v>
      </c>
    </row>
    <row r="77" spans="1:14">
      <c r="A77" s="41">
        <v>75</v>
      </c>
      <c r="B77" s="104" t="s">
        <v>166</v>
      </c>
      <c r="C77" s="98">
        <v>11261</v>
      </c>
      <c r="D77" s="98">
        <v>13946</v>
      </c>
      <c r="E77" s="98">
        <v>14894</v>
      </c>
      <c r="F77" s="98"/>
      <c r="G77" s="97"/>
      <c r="H77" s="98"/>
      <c r="I77" s="100">
        <f t="shared" si="6"/>
        <v>1.022217619245968E-3</v>
      </c>
      <c r="J77" s="100">
        <f t="shared" si="7"/>
        <v>0.32261788473492586</v>
      </c>
      <c r="K77" s="97">
        <f t="shared" si="8"/>
        <v>3633</v>
      </c>
      <c r="L77" s="101">
        <f t="shared" si="10"/>
        <v>6.482753698185257E-3</v>
      </c>
      <c r="M77" s="98">
        <f t="shared" si="9"/>
        <v>948</v>
      </c>
      <c r="N77" s="98">
        <f t="shared" si="11"/>
        <v>0</v>
      </c>
    </row>
    <row r="78" spans="1:14">
      <c r="A78" s="41">
        <v>76</v>
      </c>
      <c r="B78" s="104" t="s">
        <v>167</v>
      </c>
      <c r="C78" s="98">
        <v>16529</v>
      </c>
      <c r="D78" s="98">
        <v>17025</v>
      </c>
      <c r="E78" s="98">
        <v>16629</v>
      </c>
      <c r="F78" s="98"/>
      <c r="G78" s="97"/>
      <c r="H78" s="98"/>
      <c r="I78" s="100">
        <f t="shared" si="6"/>
        <v>1.1412956083282665E-3</v>
      </c>
      <c r="J78" s="100">
        <f t="shared" si="7"/>
        <v>6.049972775122512E-3</v>
      </c>
      <c r="K78" s="97">
        <f t="shared" si="8"/>
        <v>100</v>
      </c>
      <c r="L78" s="101">
        <f t="shared" si="10"/>
        <v>1.7844078442568834E-4</v>
      </c>
      <c r="M78" s="98">
        <f t="shared" si="9"/>
        <v>-396</v>
      </c>
      <c r="N78" s="98">
        <f t="shared" si="11"/>
        <v>0</v>
      </c>
    </row>
    <row r="79" spans="1:14">
      <c r="A79" s="41">
        <v>77</v>
      </c>
      <c r="B79" s="104" t="s">
        <v>168</v>
      </c>
      <c r="C79" s="98">
        <v>52050</v>
      </c>
      <c r="D79" s="98">
        <v>53954</v>
      </c>
      <c r="E79" s="98">
        <v>52981</v>
      </c>
      <c r="F79" s="98"/>
      <c r="G79" s="97"/>
      <c r="H79" s="98"/>
      <c r="I79" s="100">
        <f t="shared" si="6"/>
        <v>3.6362368527776707E-3</v>
      </c>
      <c r="J79" s="100">
        <f t="shared" si="7"/>
        <v>1.7886647454370797E-2</v>
      </c>
      <c r="K79" s="97">
        <f t="shared" si="8"/>
        <v>931</v>
      </c>
      <c r="L79" s="101">
        <f t="shared" si="10"/>
        <v>1.6612837030031585E-3</v>
      </c>
      <c r="M79" s="98">
        <f t="shared" si="9"/>
        <v>-973</v>
      </c>
      <c r="N79" s="98">
        <f t="shared" si="11"/>
        <v>0</v>
      </c>
    </row>
    <row r="80" spans="1:14">
      <c r="A80" s="41">
        <v>78</v>
      </c>
      <c r="B80" s="104" t="s">
        <v>169</v>
      </c>
      <c r="C80" s="98">
        <v>35562</v>
      </c>
      <c r="D80" s="98">
        <v>37962</v>
      </c>
      <c r="E80" s="98">
        <v>36825</v>
      </c>
      <c r="F80" s="98"/>
      <c r="G80" s="97"/>
      <c r="H80" s="98"/>
      <c r="I80" s="100">
        <f t="shared" si="6"/>
        <v>2.5274045809542613E-3</v>
      </c>
      <c r="J80" s="100">
        <f t="shared" si="7"/>
        <v>3.5515437826893877E-2</v>
      </c>
      <c r="K80" s="97">
        <f t="shared" si="8"/>
        <v>1263</v>
      </c>
      <c r="L80" s="101">
        <f t="shared" si="10"/>
        <v>2.2537071072964436E-3</v>
      </c>
      <c r="M80" s="98">
        <f t="shared" si="9"/>
        <v>-1137</v>
      </c>
      <c r="N80" s="98">
        <f t="shared" si="11"/>
        <v>0</v>
      </c>
    </row>
    <row r="81" spans="1:14">
      <c r="A81" s="41">
        <v>79</v>
      </c>
      <c r="B81" s="104" t="s">
        <v>170</v>
      </c>
      <c r="C81" s="98">
        <v>14022</v>
      </c>
      <c r="D81" s="98">
        <v>14140</v>
      </c>
      <c r="E81" s="98">
        <v>17068</v>
      </c>
      <c r="F81" s="98"/>
      <c r="G81" s="97"/>
      <c r="H81" s="98"/>
      <c r="I81" s="100">
        <f t="shared" si="6"/>
        <v>1.171425428044191E-3</v>
      </c>
      <c r="J81" s="100">
        <f t="shared" si="7"/>
        <v>0.21723006703751249</v>
      </c>
      <c r="K81" s="97">
        <f t="shared" si="8"/>
        <v>3046</v>
      </c>
      <c r="L81" s="101">
        <f t="shared" si="10"/>
        <v>5.4353062936064664E-3</v>
      </c>
      <c r="M81" s="98">
        <f t="shared" si="9"/>
        <v>2928</v>
      </c>
      <c r="N81" s="98">
        <f t="shared" si="11"/>
        <v>0</v>
      </c>
    </row>
    <row r="82" spans="1:14">
      <c r="A82" s="41">
        <v>80</v>
      </c>
      <c r="B82" s="104" t="s">
        <v>171</v>
      </c>
      <c r="C82" s="98">
        <v>49926</v>
      </c>
      <c r="D82" s="98">
        <v>53533</v>
      </c>
      <c r="E82" s="98">
        <v>52726</v>
      </c>
      <c r="F82" s="98"/>
      <c r="G82" s="97"/>
      <c r="H82" s="98"/>
      <c r="I82" s="100">
        <f t="shared" si="6"/>
        <v>3.618735476860676E-3</v>
      </c>
      <c r="J82" s="100">
        <f t="shared" si="7"/>
        <v>5.6083002844209431E-2</v>
      </c>
      <c r="K82" s="97">
        <f t="shared" si="8"/>
        <v>2800</v>
      </c>
      <c r="L82" s="101">
        <f t="shared" si="10"/>
        <v>4.996341963919273E-3</v>
      </c>
      <c r="M82" s="98">
        <f t="shared" si="9"/>
        <v>-807</v>
      </c>
      <c r="N82" s="98">
        <f t="shared" si="11"/>
        <v>0</v>
      </c>
    </row>
    <row r="83" spans="1:14">
      <c r="A83" s="41">
        <v>81</v>
      </c>
      <c r="B83" s="104" t="s">
        <v>172</v>
      </c>
      <c r="C83" s="98">
        <v>67867</v>
      </c>
      <c r="D83" s="98">
        <v>71813</v>
      </c>
      <c r="E83" s="98">
        <v>70863</v>
      </c>
      <c r="F83" s="98"/>
      <c r="G83" s="97"/>
      <c r="H83" s="98"/>
      <c r="I83" s="100">
        <f t="shared" si="6"/>
        <v>4.863529418062779E-3</v>
      </c>
      <c r="J83" s="100">
        <f t="shared" si="7"/>
        <v>4.4145166281108636E-2</v>
      </c>
      <c r="K83" s="97">
        <f t="shared" si="8"/>
        <v>2996</v>
      </c>
      <c r="L83" s="101">
        <f t="shared" si="10"/>
        <v>5.3460859013936225E-3</v>
      </c>
      <c r="M83" s="98">
        <f t="shared" si="9"/>
        <v>-950</v>
      </c>
      <c r="N83" s="98">
        <f t="shared" si="11"/>
        <v>0</v>
      </c>
    </row>
    <row r="84" spans="1:14" s="110" customFormat="1">
      <c r="A84" s="191" t="s">
        <v>173</v>
      </c>
      <c r="B84" s="191"/>
      <c r="C84" s="63">
        <v>14009873</v>
      </c>
      <c r="D84" s="63">
        <v>14729306</v>
      </c>
      <c r="E84" s="63">
        <v>14570283</v>
      </c>
      <c r="F84" s="63"/>
      <c r="G84" s="64"/>
      <c r="H84" s="63"/>
      <c r="I84" s="69">
        <f t="shared" si="6"/>
        <v>1</v>
      </c>
      <c r="J84" s="69">
        <f t="shared" si="7"/>
        <v>4.0001076383775924E-2</v>
      </c>
      <c r="K84" s="64">
        <f t="shared" si="8"/>
        <v>560410</v>
      </c>
      <c r="L84" s="70">
        <f t="shared" si="10"/>
        <v>1</v>
      </c>
      <c r="M84" s="64">
        <f t="shared" si="9"/>
        <v>-159023</v>
      </c>
      <c r="N84" s="98">
        <f t="shared" si="11"/>
        <v>0</v>
      </c>
    </row>
    <row r="85" spans="1:14">
      <c r="C85" s="131"/>
      <c r="D85" s="129"/>
      <c r="E85" s="130"/>
      <c r="F85" s="141"/>
      <c r="G85" s="141"/>
      <c r="H85" s="141"/>
      <c r="L85" s="12"/>
    </row>
    <row r="86" spans="1:14">
      <c r="C86" s="127"/>
      <c r="D86" s="127"/>
      <c r="E86" s="127"/>
      <c r="F86" s="127"/>
      <c r="G86" s="127"/>
      <c r="H86" s="127"/>
    </row>
    <row r="88" spans="1:14">
      <c r="D88" s="141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88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T13" sqref="T13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3.5703125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4" width="23.140625" style="5" customWidth="1"/>
    <col min="15" max="16384" width="9.140625" style="5"/>
  </cols>
  <sheetData>
    <row r="1" spans="1:14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4" ht="45">
      <c r="A2" s="18" t="s">
        <v>91</v>
      </c>
      <c r="B2" s="18" t="s">
        <v>174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59" t="s">
        <v>310</v>
      </c>
      <c r="J2" s="13" t="s">
        <v>312</v>
      </c>
      <c r="K2" s="92" t="s">
        <v>313</v>
      </c>
      <c r="L2" s="92" t="s">
        <v>311</v>
      </c>
      <c r="M2" s="96" t="s">
        <v>319</v>
      </c>
      <c r="N2" s="161" t="s">
        <v>314</v>
      </c>
    </row>
    <row r="3" spans="1:14">
      <c r="A3" s="41">
        <v>1</v>
      </c>
      <c r="B3" s="104" t="s">
        <v>92</v>
      </c>
      <c r="C3" s="54">
        <v>50893</v>
      </c>
      <c r="D3" s="54">
        <v>51008</v>
      </c>
      <c r="E3" s="54">
        <v>49510</v>
      </c>
      <c r="F3" s="54"/>
      <c r="G3" s="54"/>
      <c r="H3" s="54"/>
      <c r="I3" s="100">
        <f t="shared" ref="I3:I66" si="0">E3/$E$84</f>
        <v>2.4596988943029974E-2</v>
      </c>
      <c r="J3" s="100">
        <f t="shared" ref="J3:J66" si="1">(E3-C3)/C3</f>
        <v>-2.7174660562356318E-2</v>
      </c>
      <c r="K3" s="97">
        <f t="shared" ref="K3:K66" si="2">E3-C3</f>
        <v>-1383</v>
      </c>
      <c r="L3" s="101">
        <f>K3/$K$84</f>
        <v>2.8619911843221654E-2</v>
      </c>
      <c r="M3" s="98">
        <f t="shared" ref="M3:M66" si="3">E3-D3</f>
        <v>-1498</v>
      </c>
      <c r="N3" s="98">
        <f>H3-G3</f>
        <v>0</v>
      </c>
    </row>
    <row r="4" spans="1:14">
      <c r="A4" s="41">
        <v>2</v>
      </c>
      <c r="B4" s="104" t="s">
        <v>93</v>
      </c>
      <c r="C4" s="54">
        <v>11569</v>
      </c>
      <c r="D4" s="54">
        <v>11847</v>
      </c>
      <c r="E4" s="54">
        <v>11492</v>
      </c>
      <c r="F4" s="54"/>
      <c r="G4" s="54"/>
      <c r="H4" s="54"/>
      <c r="I4" s="100">
        <f t="shared" si="0"/>
        <v>5.7093233070753483E-3</v>
      </c>
      <c r="J4" s="100">
        <f t="shared" si="1"/>
        <v>-6.6557178667127669E-3</v>
      </c>
      <c r="K4" s="97">
        <f t="shared" si="2"/>
        <v>-77</v>
      </c>
      <c r="L4" s="101">
        <f t="shared" ref="L4:L67" si="4">K4/$K$84</f>
        <v>1.5934441156385158E-3</v>
      </c>
      <c r="M4" s="98">
        <f t="shared" si="3"/>
        <v>-355</v>
      </c>
      <c r="N4" s="98">
        <f t="shared" ref="N4:N67" si="5">H4-G4</f>
        <v>0</v>
      </c>
    </row>
    <row r="5" spans="1:14">
      <c r="A5" s="41">
        <v>3</v>
      </c>
      <c r="B5" s="104" t="s">
        <v>94</v>
      </c>
      <c r="C5" s="54">
        <v>17570</v>
      </c>
      <c r="D5" s="54">
        <v>18482</v>
      </c>
      <c r="E5" s="54">
        <v>16995</v>
      </c>
      <c r="F5" s="54"/>
      <c r="G5" s="54"/>
      <c r="H5" s="54"/>
      <c r="I5" s="100">
        <f t="shared" si="0"/>
        <v>8.4432604945827994E-3</v>
      </c>
      <c r="J5" s="100">
        <f t="shared" si="1"/>
        <v>-3.2726237905520775E-2</v>
      </c>
      <c r="K5" s="97">
        <f t="shared" si="2"/>
        <v>-575</v>
      </c>
      <c r="L5" s="101">
        <f t="shared" si="4"/>
        <v>1.1899095668729176E-2</v>
      </c>
      <c r="M5" s="98">
        <f t="shared" si="3"/>
        <v>-1487</v>
      </c>
      <c r="N5" s="98">
        <f t="shared" si="5"/>
        <v>0</v>
      </c>
    </row>
    <row r="6" spans="1:14">
      <c r="A6" s="41">
        <v>4</v>
      </c>
      <c r="B6" s="104" t="s">
        <v>95</v>
      </c>
      <c r="C6" s="54">
        <v>6340</v>
      </c>
      <c r="D6" s="54">
        <v>7112</v>
      </c>
      <c r="E6" s="54">
        <v>6993</v>
      </c>
      <c r="F6" s="54"/>
      <c r="G6" s="54"/>
      <c r="H6" s="54"/>
      <c r="I6" s="100">
        <f t="shared" si="0"/>
        <v>3.4741818557586066E-3</v>
      </c>
      <c r="J6" s="100">
        <f t="shared" si="1"/>
        <v>0.10299684542586751</v>
      </c>
      <c r="K6" s="97">
        <f t="shared" si="2"/>
        <v>653</v>
      </c>
      <c r="L6" s="101">
        <f t="shared" si="4"/>
        <v>-1.3513233863791569E-2</v>
      </c>
      <c r="M6" s="98">
        <f t="shared" si="3"/>
        <v>-119</v>
      </c>
      <c r="N6" s="98">
        <f t="shared" si="5"/>
        <v>0</v>
      </c>
    </row>
    <row r="7" spans="1:14">
      <c r="A7" s="41">
        <v>5</v>
      </c>
      <c r="B7" s="104" t="s">
        <v>96</v>
      </c>
      <c r="C7" s="54">
        <v>7736</v>
      </c>
      <c r="D7" s="54">
        <v>7876</v>
      </c>
      <c r="E7" s="54">
        <v>7395</v>
      </c>
      <c r="F7" s="54"/>
      <c r="G7" s="54"/>
      <c r="H7" s="54"/>
      <c r="I7" s="100">
        <f t="shared" si="0"/>
        <v>3.6738988736357637E-3</v>
      </c>
      <c r="J7" s="100">
        <f t="shared" si="1"/>
        <v>-4.4079627714581182E-2</v>
      </c>
      <c r="K7" s="97">
        <f t="shared" si="2"/>
        <v>-341</v>
      </c>
      <c r="L7" s="101">
        <f t="shared" si="4"/>
        <v>7.0566810835419984E-3</v>
      </c>
      <c r="M7" s="98">
        <f t="shared" si="3"/>
        <v>-481</v>
      </c>
      <c r="N7" s="98">
        <f t="shared" si="5"/>
        <v>0</v>
      </c>
    </row>
    <row r="8" spans="1:14">
      <c r="A8" s="41">
        <v>6</v>
      </c>
      <c r="B8" s="104" t="s">
        <v>97</v>
      </c>
      <c r="C8" s="54">
        <v>130038</v>
      </c>
      <c r="D8" s="54">
        <v>131456</v>
      </c>
      <c r="E8" s="54">
        <v>124734</v>
      </c>
      <c r="F8" s="54"/>
      <c r="G8" s="54"/>
      <c r="H8" s="54"/>
      <c r="I8" s="100">
        <f t="shared" si="0"/>
        <v>6.196891171116746E-2</v>
      </c>
      <c r="J8" s="100">
        <f t="shared" si="1"/>
        <v>-4.0788077331241637E-2</v>
      </c>
      <c r="K8" s="97">
        <f t="shared" si="2"/>
        <v>-5304</v>
      </c>
      <c r="L8" s="101">
        <f t="shared" si="4"/>
        <v>0.10976139726424269</v>
      </c>
      <c r="M8" s="98">
        <f t="shared" si="3"/>
        <v>-6722</v>
      </c>
      <c r="N8" s="98">
        <f t="shared" si="5"/>
        <v>0</v>
      </c>
    </row>
    <row r="9" spans="1:14">
      <c r="A9" s="41">
        <v>7</v>
      </c>
      <c r="B9" s="104" t="s">
        <v>98</v>
      </c>
      <c r="C9" s="54">
        <v>89214</v>
      </c>
      <c r="D9" s="54">
        <v>90164</v>
      </c>
      <c r="E9" s="54">
        <v>85273</v>
      </c>
      <c r="F9" s="54"/>
      <c r="G9" s="54"/>
      <c r="H9" s="54"/>
      <c r="I9" s="100">
        <f t="shared" si="0"/>
        <v>4.2364351406564228E-2</v>
      </c>
      <c r="J9" s="100">
        <f t="shared" si="1"/>
        <v>-4.417468110386262E-2</v>
      </c>
      <c r="K9" s="97">
        <f t="shared" si="2"/>
        <v>-3941</v>
      </c>
      <c r="L9" s="101">
        <f t="shared" si="4"/>
        <v>8.1555367009498586E-2</v>
      </c>
      <c r="M9" s="98">
        <f t="shared" si="3"/>
        <v>-4891</v>
      </c>
      <c r="N9" s="98">
        <f t="shared" si="5"/>
        <v>0</v>
      </c>
    </row>
    <row r="10" spans="1:14">
      <c r="A10" s="41">
        <v>8</v>
      </c>
      <c r="B10" s="104" t="s">
        <v>99</v>
      </c>
      <c r="C10" s="54">
        <v>4341</v>
      </c>
      <c r="D10" s="54">
        <v>4293</v>
      </c>
      <c r="E10" s="54">
        <v>3855</v>
      </c>
      <c r="F10" s="54"/>
      <c r="G10" s="54"/>
      <c r="H10" s="54"/>
      <c r="I10" s="100">
        <f t="shared" si="0"/>
        <v>1.9151967759115443E-3</v>
      </c>
      <c r="J10" s="100">
        <f t="shared" si="1"/>
        <v>-0.11195577055977886</v>
      </c>
      <c r="K10" s="97">
        <f t="shared" si="2"/>
        <v>-486</v>
      </c>
      <c r="L10" s="101">
        <f t="shared" si="4"/>
        <v>1.0057322600004139E-2</v>
      </c>
      <c r="M10" s="98">
        <f t="shared" si="3"/>
        <v>-438</v>
      </c>
      <c r="N10" s="98">
        <f t="shared" si="5"/>
        <v>0</v>
      </c>
    </row>
    <row r="11" spans="1:14">
      <c r="A11" s="41">
        <v>9</v>
      </c>
      <c r="B11" s="104" t="s">
        <v>100</v>
      </c>
      <c r="C11" s="54">
        <v>35813</v>
      </c>
      <c r="D11" s="54">
        <v>35792</v>
      </c>
      <c r="E11" s="54">
        <v>34050</v>
      </c>
      <c r="F11" s="54"/>
      <c r="G11" s="54"/>
      <c r="H11" s="54"/>
      <c r="I11" s="100">
        <f t="shared" si="0"/>
        <v>1.6916329499296518E-2</v>
      </c>
      <c r="J11" s="100">
        <f t="shared" si="1"/>
        <v>-4.9227933990450397E-2</v>
      </c>
      <c r="K11" s="97">
        <f t="shared" si="2"/>
        <v>-1763</v>
      </c>
      <c r="L11" s="101">
        <f t="shared" si="4"/>
        <v>3.6483662024294851E-2</v>
      </c>
      <c r="M11" s="98">
        <f t="shared" si="3"/>
        <v>-1742</v>
      </c>
      <c r="N11" s="98">
        <f t="shared" si="5"/>
        <v>0</v>
      </c>
    </row>
    <row r="12" spans="1:14">
      <c r="A12" s="41">
        <v>10</v>
      </c>
      <c r="B12" s="104" t="s">
        <v>101</v>
      </c>
      <c r="C12" s="54">
        <v>35312</v>
      </c>
      <c r="D12" s="54">
        <v>35739</v>
      </c>
      <c r="E12" s="54">
        <v>34174</v>
      </c>
      <c r="F12" s="54"/>
      <c r="G12" s="54"/>
      <c r="H12" s="54"/>
      <c r="I12" s="100">
        <f t="shared" si="0"/>
        <v>1.6977933753567084E-2</v>
      </c>
      <c r="J12" s="100">
        <f t="shared" si="1"/>
        <v>-3.2227004984141369E-2</v>
      </c>
      <c r="K12" s="97">
        <f t="shared" si="2"/>
        <v>-1138</v>
      </c>
      <c r="L12" s="101">
        <f t="shared" si="4"/>
        <v>2.3549862384371831E-2</v>
      </c>
      <c r="M12" s="98">
        <f t="shared" si="3"/>
        <v>-1565</v>
      </c>
      <c r="N12" s="98">
        <f t="shared" si="5"/>
        <v>0</v>
      </c>
    </row>
    <row r="13" spans="1:14">
      <c r="A13" s="41">
        <v>11</v>
      </c>
      <c r="B13" s="104" t="s">
        <v>102</v>
      </c>
      <c r="C13" s="54">
        <v>4148</v>
      </c>
      <c r="D13" s="54">
        <v>4089</v>
      </c>
      <c r="E13" s="54">
        <v>3611</v>
      </c>
      <c r="F13" s="54"/>
      <c r="G13" s="54"/>
      <c r="H13" s="54"/>
      <c r="I13" s="100">
        <f t="shared" si="0"/>
        <v>1.7939755013791404E-3</v>
      </c>
      <c r="J13" s="100">
        <f t="shared" si="1"/>
        <v>-0.12945998071359691</v>
      </c>
      <c r="K13" s="97">
        <f t="shared" si="2"/>
        <v>-537</v>
      </c>
      <c r="L13" s="101">
        <f t="shared" si="4"/>
        <v>1.1112720650621856E-2</v>
      </c>
      <c r="M13" s="98">
        <f t="shared" si="3"/>
        <v>-478</v>
      </c>
      <c r="N13" s="98">
        <f t="shared" si="5"/>
        <v>0</v>
      </c>
    </row>
    <row r="14" spans="1:14">
      <c r="A14" s="41">
        <v>12</v>
      </c>
      <c r="B14" s="104" t="s">
        <v>103</v>
      </c>
      <c r="C14" s="54">
        <v>3461</v>
      </c>
      <c r="D14" s="54">
        <v>3883</v>
      </c>
      <c r="E14" s="54">
        <v>3799</v>
      </c>
      <c r="F14" s="54"/>
      <c r="G14" s="54"/>
      <c r="H14" s="54"/>
      <c r="I14" s="100">
        <f t="shared" si="0"/>
        <v>1.8873754997893533E-3</v>
      </c>
      <c r="J14" s="100">
        <f t="shared" si="1"/>
        <v>9.7659635943368975E-2</v>
      </c>
      <c r="K14" s="97">
        <f t="shared" si="2"/>
        <v>338</v>
      </c>
      <c r="L14" s="101">
        <f t="shared" si="4"/>
        <v>-6.9945988452703679E-3</v>
      </c>
      <c r="M14" s="98">
        <f t="shared" si="3"/>
        <v>-84</v>
      </c>
      <c r="N14" s="98">
        <f t="shared" si="5"/>
        <v>0</v>
      </c>
    </row>
    <row r="15" spans="1:14">
      <c r="A15" s="41">
        <v>13</v>
      </c>
      <c r="B15" s="104" t="s">
        <v>104</v>
      </c>
      <c r="C15" s="54">
        <v>4976</v>
      </c>
      <c r="D15" s="54">
        <v>5204</v>
      </c>
      <c r="E15" s="54">
        <v>4924</v>
      </c>
      <c r="F15" s="54"/>
      <c r="G15" s="54"/>
      <c r="H15" s="54"/>
      <c r="I15" s="100">
        <f t="shared" si="0"/>
        <v>2.4462850647440841E-3</v>
      </c>
      <c r="J15" s="100">
        <f t="shared" si="1"/>
        <v>-1.045016077170418E-2</v>
      </c>
      <c r="K15" s="97">
        <f t="shared" si="2"/>
        <v>-52</v>
      </c>
      <c r="L15" s="101">
        <f t="shared" si="4"/>
        <v>1.0760921300415952E-3</v>
      </c>
      <c r="M15" s="98">
        <f t="shared" si="3"/>
        <v>-280</v>
      </c>
      <c r="N15" s="98">
        <f t="shared" si="5"/>
        <v>0</v>
      </c>
    </row>
    <row r="16" spans="1:14">
      <c r="A16" s="41">
        <v>14</v>
      </c>
      <c r="B16" s="104" t="s">
        <v>105</v>
      </c>
      <c r="C16" s="54">
        <v>6798</v>
      </c>
      <c r="D16" s="54">
        <v>6897</v>
      </c>
      <c r="E16" s="54">
        <v>6702</v>
      </c>
      <c r="F16" s="54"/>
      <c r="G16" s="54"/>
      <c r="H16" s="54"/>
      <c r="I16" s="100">
        <f t="shared" si="0"/>
        <v>3.3296105816236496E-3</v>
      </c>
      <c r="J16" s="100">
        <f t="shared" si="1"/>
        <v>-1.412180052956752E-2</v>
      </c>
      <c r="K16" s="97">
        <f t="shared" si="2"/>
        <v>-96</v>
      </c>
      <c r="L16" s="101">
        <f t="shared" si="4"/>
        <v>1.9866316246921756E-3</v>
      </c>
      <c r="M16" s="98">
        <f t="shared" si="3"/>
        <v>-195</v>
      </c>
      <c r="N16" s="98">
        <f t="shared" si="5"/>
        <v>0</v>
      </c>
    </row>
    <row r="17" spans="1:14">
      <c r="A17" s="41">
        <v>15</v>
      </c>
      <c r="B17" s="104" t="s">
        <v>106</v>
      </c>
      <c r="C17" s="54">
        <v>8469</v>
      </c>
      <c r="D17" s="54">
        <v>8721</v>
      </c>
      <c r="E17" s="54">
        <v>7988</v>
      </c>
      <c r="F17" s="54"/>
      <c r="G17" s="54"/>
      <c r="H17" s="54"/>
      <c r="I17" s="100">
        <f t="shared" si="0"/>
        <v>3.9685063154296799E-3</v>
      </c>
      <c r="J17" s="100">
        <f t="shared" si="1"/>
        <v>-5.6795371354351164E-2</v>
      </c>
      <c r="K17" s="97">
        <f t="shared" si="2"/>
        <v>-481</v>
      </c>
      <c r="L17" s="101">
        <f t="shared" si="4"/>
        <v>9.953852202884755E-3</v>
      </c>
      <c r="M17" s="98">
        <f t="shared" si="3"/>
        <v>-733</v>
      </c>
      <c r="N17" s="98">
        <f t="shared" si="5"/>
        <v>0</v>
      </c>
    </row>
    <row r="18" spans="1:14">
      <c r="A18" s="41">
        <v>16</v>
      </c>
      <c r="B18" s="104" t="s">
        <v>107</v>
      </c>
      <c r="C18" s="54">
        <v>81244</v>
      </c>
      <c r="D18" s="54">
        <v>82588</v>
      </c>
      <c r="E18" s="54">
        <v>81631</v>
      </c>
      <c r="F18" s="54"/>
      <c r="G18" s="54"/>
      <c r="H18" s="54"/>
      <c r="I18" s="100">
        <f t="shared" si="0"/>
        <v>4.055497484161745E-2</v>
      </c>
      <c r="J18" s="100">
        <f t="shared" si="1"/>
        <v>4.763428683964354E-3</v>
      </c>
      <c r="K18" s="97">
        <f t="shared" si="2"/>
        <v>387</v>
      </c>
      <c r="L18" s="101">
        <f t="shared" si="4"/>
        <v>-8.0086087370403319E-3</v>
      </c>
      <c r="M18" s="98">
        <f t="shared" si="3"/>
        <v>-957</v>
      </c>
      <c r="N18" s="98">
        <f t="shared" si="5"/>
        <v>0</v>
      </c>
    </row>
    <row r="19" spans="1:14">
      <c r="A19" s="41">
        <v>17</v>
      </c>
      <c r="B19" s="104" t="s">
        <v>108</v>
      </c>
      <c r="C19" s="54">
        <v>15880</v>
      </c>
      <c r="D19" s="54">
        <v>16232</v>
      </c>
      <c r="E19" s="54">
        <v>15123</v>
      </c>
      <c r="F19" s="54"/>
      <c r="G19" s="54"/>
      <c r="H19" s="54"/>
      <c r="I19" s="100">
        <f t="shared" si="0"/>
        <v>7.5132349784981277E-3</v>
      </c>
      <c r="J19" s="100">
        <f t="shared" si="1"/>
        <v>-4.767002518891688E-2</v>
      </c>
      <c r="K19" s="97">
        <f t="shared" si="2"/>
        <v>-757</v>
      </c>
      <c r="L19" s="101">
        <f t="shared" si="4"/>
        <v>1.5665418123874758E-2</v>
      </c>
      <c r="M19" s="98">
        <f t="shared" si="3"/>
        <v>-1109</v>
      </c>
      <c r="N19" s="98">
        <f t="shared" si="5"/>
        <v>0</v>
      </c>
    </row>
    <row r="20" spans="1:14">
      <c r="A20" s="41">
        <v>18</v>
      </c>
      <c r="B20" s="104" t="s">
        <v>109</v>
      </c>
      <c r="C20" s="54">
        <v>2933</v>
      </c>
      <c r="D20" s="54">
        <v>3011</v>
      </c>
      <c r="E20" s="54">
        <v>2724</v>
      </c>
      <c r="F20" s="54"/>
      <c r="G20" s="54"/>
      <c r="H20" s="54"/>
      <c r="I20" s="100">
        <f t="shared" si="0"/>
        <v>1.3533063599437216E-3</v>
      </c>
      <c r="J20" s="100">
        <f t="shared" si="1"/>
        <v>-7.1258097511080809E-2</v>
      </c>
      <c r="K20" s="97">
        <f t="shared" si="2"/>
        <v>-209</v>
      </c>
      <c r="L20" s="101">
        <f t="shared" si="4"/>
        <v>4.325062599590257E-3</v>
      </c>
      <c r="M20" s="98">
        <f t="shared" si="3"/>
        <v>-287</v>
      </c>
      <c r="N20" s="98">
        <f t="shared" si="5"/>
        <v>0</v>
      </c>
    </row>
    <row r="21" spans="1:14">
      <c r="A21" s="41">
        <v>19</v>
      </c>
      <c r="B21" s="104" t="s">
        <v>110</v>
      </c>
      <c r="C21" s="54">
        <v>11931</v>
      </c>
      <c r="D21" s="54">
        <v>11946</v>
      </c>
      <c r="E21" s="54">
        <v>10921</v>
      </c>
      <c r="F21" s="54"/>
      <c r="G21" s="54"/>
      <c r="H21" s="54"/>
      <c r="I21" s="100">
        <f t="shared" si="0"/>
        <v>5.4256456523294359E-3</v>
      </c>
      <c r="J21" s="100">
        <f t="shared" si="1"/>
        <v>-8.4653423853826168E-2</v>
      </c>
      <c r="K21" s="97">
        <f t="shared" si="2"/>
        <v>-1010</v>
      </c>
      <c r="L21" s="101">
        <f t="shared" si="4"/>
        <v>2.0901020218115598E-2</v>
      </c>
      <c r="M21" s="98">
        <f t="shared" si="3"/>
        <v>-1025</v>
      </c>
      <c r="N21" s="98">
        <f t="shared" si="5"/>
        <v>0</v>
      </c>
    </row>
    <row r="22" spans="1:14">
      <c r="A22" s="41">
        <v>20</v>
      </c>
      <c r="B22" s="104" t="s">
        <v>111</v>
      </c>
      <c r="C22" s="54">
        <v>32190</v>
      </c>
      <c r="D22" s="54">
        <v>35241</v>
      </c>
      <c r="E22" s="54">
        <v>33765</v>
      </c>
      <c r="F22" s="54"/>
      <c r="G22" s="54"/>
      <c r="H22" s="54"/>
      <c r="I22" s="100">
        <f t="shared" si="0"/>
        <v>1.6774739076174654E-2</v>
      </c>
      <c r="J22" s="100">
        <f t="shared" si="1"/>
        <v>4.8928238583410999E-2</v>
      </c>
      <c r="K22" s="97">
        <f t="shared" si="2"/>
        <v>1575</v>
      </c>
      <c r="L22" s="101">
        <f t="shared" si="4"/>
        <v>-3.2593175092606008E-2</v>
      </c>
      <c r="M22" s="98">
        <f t="shared" si="3"/>
        <v>-1476</v>
      </c>
      <c r="N22" s="98">
        <f t="shared" si="5"/>
        <v>0</v>
      </c>
    </row>
    <row r="23" spans="1:14">
      <c r="A23" s="41">
        <v>21</v>
      </c>
      <c r="B23" s="104" t="s">
        <v>112</v>
      </c>
      <c r="C23" s="54">
        <v>20939</v>
      </c>
      <c r="D23" s="54">
        <v>21302</v>
      </c>
      <c r="E23" s="54">
        <v>20448</v>
      </c>
      <c r="F23" s="54"/>
      <c r="G23" s="54"/>
      <c r="H23" s="54"/>
      <c r="I23" s="100">
        <f t="shared" si="0"/>
        <v>1.0158740252617187E-2</v>
      </c>
      <c r="J23" s="100">
        <f t="shared" si="1"/>
        <v>-2.3449066335546109E-2</v>
      </c>
      <c r="K23" s="97">
        <f t="shared" si="2"/>
        <v>-491</v>
      </c>
      <c r="L23" s="101">
        <f t="shared" si="4"/>
        <v>1.0160792997123523E-2</v>
      </c>
      <c r="M23" s="98">
        <f t="shared" si="3"/>
        <v>-854</v>
      </c>
      <c r="N23" s="98">
        <f t="shared" si="5"/>
        <v>0</v>
      </c>
    </row>
    <row r="24" spans="1:14">
      <c r="A24" s="41">
        <v>22</v>
      </c>
      <c r="B24" s="104" t="s">
        <v>113</v>
      </c>
      <c r="C24" s="54">
        <v>11231</v>
      </c>
      <c r="D24" s="54">
        <v>11403</v>
      </c>
      <c r="E24" s="54">
        <v>10620</v>
      </c>
      <c r="F24" s="54"/>
      <c r="G24" s="54"/>
      <c r="H24" s="54"/>
      <c r="I24" s="100">
        <f t="shared" si="0"/>
        <v>5.2761062931726589E-3</v>
      </c>
      <c r="J24" s="100">
        <f t="shared" si="1"/>
        <v>-5.4402991719348232E-2</v>
      </c>
      <c r="K24" s="97">
        <f t="shared" si="2"/>
        <v>-611</v>
      </c>
      <c r="L24" s="101">
        <f t="shared" si="4"/>
        <v>1.2644082527988742E-2</v>
      </c>
      <c r="M24" s="98">
        <f t="shared" si="3"/>
        <v>-783</v>
      </c>
      <c r="N24" s="98">
        <f t="shared" si="5"/>
        <v>0</v>
      </c>
    </row>
    <row r="25" spans="1:14">
      <c r="A25" s="41">
        <v>23</v>
      </c>
      <c r="B25" s="104" t="s">
        <v>114</v>
      </c>
      <c r="C25" s="54">
        <v>10241</v>
      </c>
      <c r="D25" s="54">
        <v>10364</v>
      </c>
      <c r="E25" s="54">
        <v>9731</v>
      </c>
      <c r="F25" s="54"/>
      <c r="G25" s="54"/>
      <c r="H25" s="54"/>
      <c r="I25" s="100">
        <f t="shared" si="0"/>
        <v>4.8344435347328759E-3</v>
      </c>
      <c r="J25" s="100">
        <f t="shared" si="1"/>
        <v>-4.9799824235914461E-2</v>
      </c>
      <c r="K25" s="97">
        <f t="shared" si="2"/>
        <v>-510</v>
      </c>
      <c r="L25" s="101">
        <f t="shared" si="4"/>
        <v>1.0553980506177183E-2</v>
      </c>
      <c r="M25" s="98">
        <f t="shared" si="3"/>
        <v>-633</v>
      </c>
      <c r="N25" s="98">
        <f t="shared" si="5"/>
        <v>0</v>
      </c>
    </row>
    <row r="26" spans="1:14">
      <c r="A26" s="41">
        <v>24</v>
      </c>
      <c r="B26" s="104" t="s">
        <v>115</v>
      </c>
      <c r="C26" s="54">
        <v>4663</v>
      </c>
      <c r="D26" s="54">
        <v>4801</v>
      </c>
      <c r="E26" s="54">
        <v>4660</v>
      </c>
      <c r="F26" s="54"/>
      <c r="G26" s="54"/>
      <c r="H26" s="54"/>
      <c r="I26" s="100">
        <f t="shared" si="0"/>
        <v>2.3151276201680403E-3</v>
      </c>
      <c r="J26" s="100">
        <f t="shared" si="1"/>
        <v>-6.4336264207591682E-4</v>
      </c>
      <c r="K26" s="97">
        <f t="shared" si="2"/>
        <v>-3</v>
      </c>
      <c r="L26" s="101">
        <f t="shared" si="4"/>
        <v>6.2082238271630487E-5</v>
      </c>
      <c r="M26" s="98">
        <f t="shared" si="3"/>
        <v>-141</v>
      </c>
      <c r="N26" s="98">
        <f t="shared" si="5"/>
        <v>0</v>
      </c>
    </row>
    <row r="27" spans="1:14">
      <c r="A27" s="41">
        <v>25</v>
      </c>
      <c r="B27" s="104" t="s">
        <v>116</v>
      </c>
      <c r="C27" s="54">
        <v>12895</v>
      </c>
      <c r="D27" s="54">
        <v>12879</v>
      </c>
      <c r="E27" s="54">
        <v>12467</v>
      </c>
      <c r="F27" s="54"/>
      <c r="G27" s="54"/>
      <c r="H27" s="54"/>
      <c r="I27" s="100">
        <f t="shared" si="0"/>
        <v>6.1937115967027811E-3</v>
      </c>
      <c r="J27" s="100">
        <f t="shared" si="1"/>
        <v>-3.3191159364094613E-2</v>
      </c>
      <c r="K27" s="97">
        <f t="shared" si="2"/>
        <v>-428</v>
      </c>
      <c r="L27" s="101">
        <f t="shared" si="4"/>
        <v>8.8570659934192834E-3</v>
      </c>
      <c r="M27" s="98">
        <f t="shared" si="3"/>
        <v>-412</v>
      </c>
      <c r="N27" s="98">
        <f t="shared" si="5"/>
        <v>0</v>
      </c>
    </row>
    <row r="28" spans="1:14">
      <c r="A28" s="41">
        <v>26</v>
      </c>
      <c r="B28" s="104" t="s">
        <v>117</v>
      </c>
      <c r="C28" s="54">
        <v>18280</v>
      </c>
      <c r="D28" s="54">
        <v>17966</v>
      </c>
      <c r="E28" s="54">
        <v>17480</v>
      </c>
      <c r="F28" s="54"/>
      <c r="G28" s="54"/>
      <c r="H28" s="54"/>
      <c r="I28" s="100">
        <f t="shared" si="0"/>
        <v>8.6842126181410611E-3</v>
      </c>
      <c r="J28" s="100">
        <f t="shared" si="1"/>
        <v>-4.3763676148796497E-2</v>
      </c>
      <c r="K28" s="97">
        <f t="shared" si="2"/>
        <v>-800</v>
      </c>
      <c r="L28" s="101">
        <f t="shared" si="4"/>
        <v>1.6555263539101462E-2</v>
      </c>
      <c r="M28" s="98">
        <f t="shared" si="3"/>
        <v>-486</v>
      </c>
      <c r="N28" s="98">
        <f t="shared" si="5"/>
        <v>0</v>
      </c>
    </row>
    <row r="29" spans="1:14">
      <c r="A29" s="41">
        <v>27</v>
      </c>
      <c r="B29" s="104" t="s">
        <v>118</v>
      </c>
      <c r="C29" s="54">
        <v>44730</v>
      </c>
      <c r="D29" s="54">
        <v>46650</v>
      </c>
      <c r="E29" s="54">
        <v>44828</v>
      </c>
      <c r="F29" s="54"/>
      <c r="G29" s="54"/>
      <c r="H29" s="54"/>
      <c r="I29" s="100">
        <f t="shared" si="0"/>
        <v>2.2270931535813932E-2</v>
      </c>
      <c r="J29" s="100">
        <f t="shared" si="1"/>
        <v>2.1909233176838809E-3</v>
      </c>
      <c r="K29" s="97">
        <f t="shared" si="2"/>
        <v>98</v>
      </c>
      <c r="L29" s="101">
        <f t="shared" si="4"/>
        <v>-2.0280197835399294E-3</v>
      </c>
      <c r="M29" s="98">
        <f t="shared" si="3"/>
        <v>-1822</v>
      </c>
      <c r="N29" s="98">
        <f t="shared" si="5"/>
        <v>0</v>
      </c>
    </row>
    <row r="30" spans="1:14">
      <c r="A30" s="41">
        <v>28</v>
      </c>
      <c r="B30" s="104" t="s">
        <v>119</v>
      </c>
      <c r="C30" s="54">
        <v>9874</v>
      </c>
      <c r="D30" s="54">
        <v>10169</v>
      </c>
      <c r="E30" s="54">
        <v>9271</v>
      </c>
      <c r="F30" s="54"/>
      <c r="G30" s="54"/>
      <c r="H30" s="54"/>
      <c r="I30" s="100">
        <f t="shared" si="0"/>
        <v>4.6059116237291637E-3</v>
      </c>
      <c r="J30" s="100">
        <f t="shared" si="1"/>
        <v>-6.1069475389912906E-2</v>
      </c>
      <c r="K30" s="97">
        <f t="shared" si="2"/>
        <v>-603</v>
      </c>
      <c r="L30" s="101">
        <f t="shared" si="4"/>
        <v>1.2478529892597727E-2</v>
      </c>
      <c r="M30" s="98">
        <f t="shared" si="3"/>
        <v>-898</v>
      </c>
      <c r="N30" s="98">
        <f t="shared" si="5"/>
        <v>0</v>
      </c>
    </row>
    <row r="31" spans="1:14">
      <c r="A31" s="41">
        <v>29</v>
      </c>
      <c r="B31" s="104" t="s">
        <v>120</v>
      </c>
      <c r="C31" s="54">
        <v>2583</v>
      </c>
      <c r="D31" s="54">
        <v>2522</v>
      </c>
      <c r="E31" s="54">
        <v>2386</v>
      </c>
      <c r="F31" s="54"/>
      <c r="G31" s="54"/>
      <c r="H31" s="54"/>
      <c r="I31" s="100">
        <f t="shared" si="0"/>
        <v>1.1853850862062114E-3</v>
      </c>
      <c r="J31" s="100">
        <f t="shared" si="1"/>
        <v>-7.6267905536198222E-2</v>
      </c>
      <c r="K31" s="97">
        <f t="shared" si="2"/>
        <v>-197</v>
      </c>
      <c r="L31" s="101">
        <f t="shared" si="4"/>
        <v>4.076733646503735E-3</v>
      </c>
      <c r="M31" s="98">
        <f t="shared" si="3"/>
        <v>-136</v>
      </c>
      <c r="N31" s="98">
        <f t="shared" si="5"/>
        <v>0</v>
      </c>
    </row>
    <row r="32" spans="1:14">
      <c r="A32" s="41">
        <v>30</v>
      </c>
      <c r="B32" s="104" t="s">
        <v>121</v>
      </c>
      <c r="C32" s="54">
        <v>3391</v>
      </c>
      <c r="D32" s="54">
        <v>3405</v>
      </c>
      <c r="E32" s="54">
        <v>3371</v>
      </c>
      <c r="F32" s="54"/>
      <c r="G32" s="54"/>
      <c r="H32" s="54"/>
      <c r="I32" s="100">
        <f t="shared" si="0"/>
        <v>1.6747414608554645E-3</v>
      </c>
      <c r="J32" s="100">
        <f t="shared" si="1"/>
        <v>-5.8979652020053081E-3</v>
      </c>
      <c r="K32" s="97">
        <f t="shared" si="2"/>
        <v>-20</v>
      </c>
      <c r="L32" s="101">
        <f t="shared" si="4"/>
        <v>4.1388158847753656E-4</v>
      </c>
      <c r="M32" s="98">
        <f t="shared" si="3"/>
        <v>-34</v>
      </c>
      <c r="N32" s="98">
        <f t="shared" si="5"/>
        <v>0</v>
      </c>
    </row>
    <row r="33" spans="1:14">
      <c r="A33" s="41">
        <v>31</v>
      </c>
      <c r="B33" s="104" t="s">
        <v>122</v>
      </c>
      <c r="C33" s="54">
        <v>38847</v>
      </c>
      <c r="D33" s="54">
        <v>39791</v>
      </c>
      <c r="E33" s="54">
        <v>38601</v>
      </c>
      <c r="F33" s="54"/>
      <c r="G33" s="54"/>
      <c r="H33" s="54"/>
      <c r="I33" s="100">
        <f t="shared" si="0"/>
        <v>1.9177304992726723E-2</v>
      </c>
      <c r="J33" s="100">
        <f t="shared" si="1"/>
        <v>-6.3325353309135841E-3</v>
      </c>
      <c r="K33" s="97">
        <f t="shared" si="2"/>
        <v>-246</v>
      </c>
      <c r="L33" s="101">
        <f t="shared" si="4"/>
        <v>5.0907435382736999E-3</v>
      </c>
      <c r="M33" s="98">
        <f t="shared" si="3"/>
        <v>-1190</v>
      </c>
      <c r="N33" s="98">
        <f t="shared" si="5"/>
        <v>0</v>
      </c>
    </row>
    <row r="34" spans="1:14">
      <c r="A34" s="41">
        <v>32</v>
      </c>
      <c r="B34" s="104" t="s">
        <v>123</v>
      </c>
      <c r="C34" s="54">
        <v>10709</v>
      </c>
      <c r="D34" s="54">
        <v>10901</v>
      </c>
      <c r="E34" s="54">
        <v>10065</v>
      </c>
      <c r="F34" s="54"/>
      <c r="G34" s="54"/>
      <c r="H34" s="54"/>
      <c r="I34" s="100">
        <f t="shared" si="0"/>
        <v>5.0003775744616582E-3</v>
      </c>
      <c r="J34" s="100">
        <f t="shared" si="1"/>
        <v>-6.0136333924736204E-2</v>
      </c>
      <c r="K34" s="97">
        <f t="shared" si="2"/>
        <v>-644</v>
      </c>
      <c r="L34" s="101">
        <f t="shared" si="4"/>
        <v>1.3326987148976678E-2</v>
      </c>
      <c r="M34" s="98">
        <f t="shared" si="3"/>
        <v>-836</v>
      </c>
      <c r="N34" s="98">
        <f t="shared" si="5"/>
        <v>0</v>
      </c>
    </row>
    <row r="35" spans="1:14">
      <c r="A35" s="41">
        <v>33</v>
      </c>
      <c r="B35" s="104" t="s">
        <v>124</v>
      </c>
      <c r="C35" s="54">
        <v>48419</v>
      </c>
      <c r="D35" s="54">
        <v>49963</v>
      </c>
      <c r="E35" s="54">
        <v>48249</v>
      </c>
      <c r="F35" s="54"/>
      <c r="G35" s="54"/>
      <c r="H35" s="54"/>
      <c r="I35" s="100">
        <f t="shared" si="0"/>
        <v>2.3970513421778496E-2</v>
      </c>
      <c r="J35" s="100">
        <f t="shared" si="1"/>
        <v>-3.5110184018670356E-3</v>
      </c>
      <c r="K35" s="97">
        <f t="shared" si="2"/>
        <v>-170</v>
      </c>
      <c r="L35" s="101">
        <f t="shared" si="4"/>
        <v>3.5179935020590611E-3</v>
      </c>
      <c r="M35" s="98">
        <f t="shared" si="3"/>
        <v>-1714</v>
      </c>
      <c r="N35" s="98">
        <f t="shared" si="5"/>
        <v>0</v>
      </c>
    </row>
    <row r="36" spans="1:14">
      <c r="A36" s="41">
        <v>34</v>
      </c>
      <c r="B36" s="104" t="s">
        <v>125</v>
      </c>
      <c r="C36" s="54">
        <v>507820</v>
      </c>
      <c r="D36" s="54">
        <v>502207</v>
      </c>
      <c r="E36" s="54">
        <v>493019</v>
      </c>
      <c r="F36" s="54"/>
      <c r="G36" s="54"/>
      <c r="H36" s="54"/>
      <c r="I36" s="100">
        <f t="shared" si="0"/>
        <v>0.24493603093725905</v>
      </c>
      <c r="J36" s="100">
        <f t="shared" si="1"/>
        <v>-2.9146154149107952E-2</v>
      </c>
      <c r="K36" s="97">
        <f t="shared" si="2"/>
        <v>-14801</v>
      </c>
      <c r="L36" s="101">
        <f t="shared" si="4"/>
        <v>0.30629306955280095</v>
      </c>
      <c r="M36" s="98">
        <f t="shared" si="3"/>
        <v>-9188</v>
      </c>
      <c r="N36" s="98">
        <f t="shared" si="5"/>
        <v>0</v>
      </c>
    </row>
    <row r="37" spans="1:14">
      <c r="A37" s="41">
        <v>35</v>
      </c>
      <c r="B37" s="104" t="s">
        <v>126</v>
      </c>
      <c r="C37" s="54">
        <v>120585</v>
      </c>
      <c r="D37" s="54">
        <v>126163</v>
      </c>
      <c r="E37" s="54">
        <v>121725</v>
      </c>
      <c r="F37" s="54"/>
      <c r="G37" s="54"/>
      <c r="H37" s="54"/>
      <c r="I37" s="100">
        <f t="shared" si="0"/>
        <v>6.0474014928101873E-2</v>
      </c>
      <c r="J37" s="100">
        <f t="shared" si="1"/>
        <v>9.4539121781316085E-3</v>
      </c>
      <c r="K37" s="97">
        <f t="shared" si="2"/>
        <v>1140</v>
      </c>
      <c r="L37" s="101">
        <f t="shared" si="4"/>
        <v>-2.3591250543219585E-2</v>
      </c>
      <c r="M37" s="98">
        <f t="shared" si="3"/>
        <v>-4438</v>
      </c>
      <c r="N37" s="98">
        <f t="shared" si="5"/>
        <v>0</v>
      </c>
    </row>
    <row r="38" spans="1:14">
      <c r="A38" s="41">
        <v>36</v>
      </c>
      <c r="B38" s="104" t="s">
        <v>127</v>
      </c>
      <c r="C38" s="54">
        <v>4563</v>
      </c>
      <c r="D38" s="54">
        <v>4725</v>
      </c>
      <c r="E38" s="54">
        <v>4503</v>
      </c>
      <c r="F38" s="54"/>
      <c r="G38" s="54"/>
      <c r="H38" s="54"/>
      <c r="I38" s="100">
        <f t="shared" si="0"/>
        <v>2.2371286853254692E-3</v>
      </c>
      <c r="J38" s="100">
        <f t="shared" si="1"/>
        <v>-1.3149243918474688E-2</v>
      </c>
      <c r="K38" s="97">
        <f t="shared" si="2"/>
        <v>-60</v>
      </c>
      <c r="L38" s="101">
        <f t="shared" si="4"/>
        <v>1.2416447654326097E-3</v>
      </c>
      <c r="M38" s="98">
        <f t="shared" si="3"/>
        <v>-222</v>
      </c>
      <c r="N38" s="98">
        <f t="shared" si="5"/>
        <v>0</v>
      </c>
    </row>
    <row r="39" spans="1:14">
      <c r="A39" s="41">
        <v>37</v>
      </c>
      <c r="B39" s="104" t="s">
        <v>128</v>
      </c>
      <c r="C39" s="54">
        <v>9351</v>
      </c>
      <c r="D39" s="54">
        <v>9462</v>
      </c>
      <c r="E39" s="54">
        <v>8712</v>
      </c>
      <c r="F39" s="54"/>
      <c r="G39" s="54"/>
      <c r="H39" s="54"/>
      <c r="I39" s="100">
        <f t="shared" si="0"/>
        <v>4.3281956710094355E-3</v>
      </c>
      <c r="J39" s="100">
        <f t="shared" si="1"/>
        <v>-6.8334937439846005E-2</v>
      </c>
      <c r="K39" s="97">
        <f t="shared" si="2"/>
        <v>-639</v>
      </c>
      <c r="L39" s="101">
        <f t="shared" si="4"/>
        <v>1.3223516751857293E-2</v>
      </c>
      <c r="M39" s="98">
        <f t="shared" si="3"/>
        <v>-750</v>
      </c>
      <c r="N39" s="98">
        <f t="shared" si="5"/>
        <v>0</v>
      </c>
    </row>
    <row r="40" spans="1:14">
      <c r="A40" s="41">
        <v>38</v>
      </c>
      <c r="B40" s="104" t="s">
        <v>129</v>
      </c>
      <c r="C40" s="54">
        <v>31679</v>
      </c>
      <c r="D40" s="54">
        <v>32243</v>
      </c>
      <c r="E40" s="54">
        <v>30207</v>
      </c>
      <c r="F40" s="54"/>
      <c r="G40" s="54"/>
      <c r="H40" s="54"/>
      <c r="I40" s="100">
        <f t="shared" si="0"/>
        <v>1.5007094425411158E-2</v>
      </c>
      <c r="J40" s="100">
        <f t="shared" si="1"/>
        <v>-4.6466113198017613E-2</v>
      </c>
      <c r="K40" s="97">
        <f t="shared" si="2"/>
        <v>-1472</v>
      </c>
      <c r="L40" s="101">
        <f t="shared" si="4"/>
        <v>3.0461684911946691E-2</v>
      </c>
      <c r="M40" s="98">
        <f t="shared" si="3"/>
        <v>-2036</v>
      </c>
      <c r="N40" s="98">
        <f t="shared" si="5"/>
        <v>0</v>
      </c>
    </row>
    <row r="41" spans="1:14">
      <c r="A41" s="41">
        <v>39</v>
      </c>
      <c r="B41" s="104" t="s">
        <v>130</v>
      </c>
      <c r="C41" s="54">
        <v>9493</v>
      </c>
      <c r="D41" s="54">
        <v>9758</v>
      </c>
      <c r="E41" s="54">
        <v>9380</v>
      </c>
      <c r="F41" s="54"/>
      <c r="G41" s="54"/>
      <c r="H41" s="54"/>
      <c r="I41" s="100">
        <f t="shared" si="0"/>
        <v>4.6600637504670001E-3</v>
      </c>
      <c r="J41" s="100">
        <f t="shared" si="1"/>
        <v>-1.1903507847887917E-2</v>
      </c>
      <c r="K41" s="97">
        <f t="shared" si="2"/>
        <v>-113</v>
      </c>
      <c r="L41" s="101">
        <f t="shared" si="4"/>
        <v>2.3384309748980818E-3</v>
      </c>
      <c r="M41" s="98">
        <f t="shared" si="3"/>
        <v>-378</v>
      </c>
      <c r="N41" s="98">
        <f t="shared" si="5"/>
        <v>0</v>
      </c>
    </row>
    <row r="42" spans="1:14">
      <c r="A42" s="41">
        <v>40</v>
      </c>
      <c r="B42" s="104" t="s">
        <v>131</v>
      </c>
      <c r="C42" s="54">
        <v>5163</v>
      </c>
      <c r="D42" s="54">
        <v>5292</v>
      </c>
      <c r="E42" s="54">
        <v>5091</v>
      </c>
      <c r="F42" s="54"/>
      <c r="G42" s="54"/>
      <c r="H42" s="54"/>
      <c r="I42" s="100">
        <f t="shared" si="0"/>
        <v>2.5292520846084752E-3</v>
      </c>
      <c r="J42" s="100">
        <f t="shared" si="1"/>
        <v>-1.3945380592678676E-2</v>
      </c>
      <c r="K42" s="97">
        <f t="shared" si="2"/>
        <v>-72</v>
      </c>
      <c r="L42" s="101">
        <f t="shared" si="4"/>
        <v>1.4899737185191317E-3</v>
      </c>
      <c r="M42" s="98">
        <f t="shared" si="3"/>
        <v>-201</v>
      </c>
      <c r="N42" s="98">
        <f t="shared" si="5"/>
        <v>0</v>
      </c>
    </row>
    <row r="43" spans="1:14">
      <c r="A43" s="41">
        <v>41</v>
      </c>
      <c r="B43" s="104" t="s">
        <v>132</v>
      </c>
      <c r="C43" s="54">
        <v>37622</v>
      </c>
      <c r="D43" s="54">
        <v>38742</v>
      </c>
      <c r="E43" s="54">
        <v>36876</v>
      </c>
      <c r="F43" s="54"/>
      <c r="G43" s="54"/>
      <c r="H43" s="54"/>
      <c r="I43" s="100">
        <f t="shared" si="0"/>
        <v>1.8320310326462804E-2</v>
      </c>
      <c r="J43" s="100">
        <f t="shared" si="1"/>
        <v>-1.9828823560682579E-2</v>
      </c>
      <c r="K43" s="97">
        <f t="shared" si="2"/>
        <v>-746</v>
      </c>
      <c r="L43" s="101">
        <f t="shared" si="4"/>
        <v>1.5437783250212115E-2</v>
      </c>
      <c r="M43" s="98">
        <f t="shared" si="3"/>
        <v>-1866</v>
      </c>
      <c r="N43" s="98">
        <f t="shared" si="5"/>
        <v>0</v>
      </c>
    </row>
    <row r="44" spans="1:14">
      <c r="A44" s="41">
        <v>42</v>
      </c>
      <c r="B44" s="104" t="s">
        <v>133</v>
      </c>
      <c r="C44" s="54">
        <v>61064</v>
      </c>
      <c r="D44" s="54">
        <v>62238</v>
      </c>
      <c r="E44" s="54">
        <v>59254</v>
      </c>
      <c r="F44" s="54"/>
      <c r="G44" s="54"/>
      <c r="H44" s="54"/>
      <c r="I44" s="100">
        <f t="shared" si="0"/>
        <v>2.9437890988291218E-2</v>
      </c>
      <c r="J44" s="100">
        <f t="shared" si="1"/>
        <v>-2.9641032359491681E-2</v>
      </c>
      <c r="K44" s="97">
        <f t="shared" si="2"/>
        <v>-1810</v>
      </c>
      <c r="L44" s="101">
        <f t="shared" si="4"/>
        <v>3.745628375721706E-2</v>
      </c>
      <c r="M44" s="98">
        <f t="shared" si="3"/>
        <v>-2984</v>
      </c>
      <c r="N44" s="98">
        <f t="shared" si="5"/>
        <v>0</v>
      </c>
    </row>
    <row r="45" spans="1:14">
      <c r="A45" s="41">
        <v>43</v>
      </c>
      <c r="B45" s="104" t="s">
        <v>134</v>
      </c>
      <c r="C45" s="54">
        <v>12499</v>
      </c>
      <c r="D45" s="54">
        <v>12361</v>
      </c>
      <c r="E45" s="54">
        <v>11752</v>
      </c>
      <c r="F45" s="54"/>
      <c r="G45" s="54"/>
      <c r="H45" s="54"/>
      <c r="I45" s="100">
        <f t="shared" si="0"/>
        <v>5.8384935176426633E-3</v>
      </c>
      <c r="J45" s="100">
        <f t="shared" si="1"/>
        <v>-5.9764781182494599E-2</v>
      </c>
      <c r="K45" s="97">
        <f t="shared" si="2"/>
        <v>-747</v>
      </c>
      <c r="L45" s="101">
        <f t="shared" si="4"/>
        <v>1.545847732963599E-2</v>
      </c>
      <c r="M45" s="98">
        <f t="shared" si="3"/>
        <v>-609</v>
      </c>
      <c r="N45" s="98">
        <f t="shared" si="5"/>
        <v>0</v>
      </c>
    </row>
    <row r="46" spans="1:14">
      <c r="A46" s="41">
        <v>44</v>
      </c>
      <c r="B46" s="104" t="s">
        <v>135</v>
      </c>
      <c r="C46" s="54">
        <v>15777</v>
      </c>
      <c r="D46" s="54">
        <v>15907</v>
      </c>
      <c r="E46" s="54">
        <v>15540</v>
      </c>
      <c r="F46" s="54"/>
      <c r="G46" s="54"/>
      <c r="H46" s="54"/>
      <c r="I46" s="100">
        <f t="shared" si="0"/>
        <v>7.7204041239080151E-3</v>
      </c>
      <c r="J46" s="100">
        <f t="shared" si="1"/>
        <v>-1.5021867275147366E-2</v>
      </c>
      <c r="K46" s="97">
        <f t="shared" si="2"/>
        <v>-237</v>
      </c>
      <c r="L46" s="101">
        <f t="shared" si="4"/>
        <v>4.9044968234588085E-3</v>
      </c>
      <c r="M46" s="98">
        <f t="shared" si="3"/>
        <v>-367</v>
      </c>
      <c r="N46" s="98">
        <f t="shared" si="5"/>
        <v>0</v>
      </c>
    </row>
    <row r="47" spans="1:14">
      <c r="A47" s="41">
        <v>45</v>
      </c>
      <c r="B47" s="104" t="s">
        <v>136</v>
      </c>
      <c r="C47" s="54">
        <v>39037</v>
      </c>
      <c r="D47" s="54">
        <v>39512</v>
      </c>
      <c r="E47" s="54">
        <v>38326</v>
      </c>
      <c r="F47" s="54"/>
      <c r="G47" s="54"/>
      <c r="H47" s="54"/>
      <c r="I47" s="100">
        <f t="shared" si="0"/>
        <v>1.9040682654626679E-2</v>
      </c>
      <c r="J47" s="100">
        <f t="shared" si="1"/>
        <v>-1.8213489766119324E-2</v>
      </c>
      <c r="K47" s="97">
        <f t="shared" si="2"/>
        <v>-711</v>
      </c>
      <c r="L47" s="101">
        <f t="shared" si="4"/>
        <v>1.4713490470376425E-2</v>
      </c>
      <c r="M47" s="98">
        <f t="shared" si="3"/>
        <v>-1186</v>
      </c>
      <c r="N47" s="98">
        <f t="shared" si="5"/>
        <v>0</v>
      </c>
    </row>
    <row r="48" spans="1:14">
      <c r="A48" s="41">
        <v>46</v>
      </c>
      <c r="B48" s="104" t="s">
        <v>137</v>
      </c>
      <c r="C48" s="54">
        <v>23293</v>
      </c>
      <c r="D48" s="54">
        <v>23975</v>
      </c>
      <c r="E48" s="54">
        <v>22750</v>
      </c>
      <c r="F48" s="54"/>
      <c r="G48" s="54"/>
      <c r="H48" s="54"/>
      <c r="I48" s="100">
        <f t="shared" si="0"/>
        <v>1.1302393424640112E-2</v>
      </c>
      <c r="J48" s="100">
        <f t="shared" si="1"/>
        <v>-2.3311724552440648E-2</v>
      </c>
      <c r="K48" s="97">
        <f t="shared" si="2"/>
        <v>-543</v>
      </c>
      <c r="L48" s="101">
        <f t="shared" si="4"/>
        <v>1.1236885127165117E-2</v>
      </c>
      <c r="M48" s="98">
        <f t="shared" si="3"/>
        <v>-1225</v>
      </c>
      <c r="N48" s="98">
        <f t="shared" si="5"/>
        <v>0</v>
      </c>
    </row>
    <row r="49" spans="1:14">
      <c r="A49" s="41">
        <v>47</v>
      </c>
      <c r="B49" s="104" t="s">
        <v>138</v>
      </c>
      <c r="C49" s="54">
        <v>10555</v>
      </c>
      <c r="D49" s="54">
        <v>11551</v>
      </c>
      <c r="E49" s="54">
        <v>10975</v>
      </c>
      <c r="F49" s="54"/>
      <c r="G49" s="54"/>
      <c r="H49" s="54"/>
      <c r="I49" s="100">
        <f t="shared" si="0"/>
        <v>5.4524733114472632E-3</v>
      </c>
      <c r="J49" s="100">
        <f t="shared" si="1"/>
        <v>3.9791567977261959E-2</v>
      </c>
      <c r="K49" s="97">
        <f t="shared" si="2"/>
        <v>420</v>
      </c>
      <c r="L49" s="101">
        <f t="shared" si="4"/>
        <v>-8.6915133580282682E-3</v>
      </c>
      <c r="M49" s="98">
        <f t="shared" si="3"/>
        <v>-576</v>
      </c>
      <c r="N49" s="98">
        <f t="shared" si="5"/>
        <v>0</v>
      </c>
    </row>
    <row r="50" spans="1:14">
      <c r="A50" s="41">
        <v>48</v>
      </c>
      <c r="B50" s="104" t="s">
        <v>139</v>
      </c>
      <c r="C50" s="54">
        <v>36534</v>
      </c>
      <c r="D50" s="54">
        <v>37759</v>
      </c>
      <c r="E50" s="54">
        <v>35649</v>
      </c>
      <c r="F50" s="54"/>
      <c r="G50" s="54"/>
      <c r="H50" s="54"/>
      <c r="I50" s="100">
        <f t="shared" si="0"/>
        <v>1.7710726294285509E-2</v>
      </c>
      <c r="J50" s="100">
        <f t="shared" si="1"/>
        <v>-2.4224010510757104E-2</v>
      </c>
      <c r="K50" s="97">
        <f t="shared" si="2"/>
        <v>-885</v>
      </c>
      <c r="L50" s="101">
        <f t="shared" si="4"/>
        <v>1.8314260290130994E-2</v>
      </c>
      <c r="M50" s="98">
        <f t="shared" si="3"/>
        <v>-2110</v>
      </c>
      <c r="N50" s="98">
        <f t="shared" si="5"/>
        <v>0</v>
      </c>
    </row>
    <row r="51" spans="1:14">
      <c r="A51" s="41">
        <v>49</v>
      </c>
      <c r="B51" s="104" t="s">
        <v>140</v>
      </c>
      <c r="C51" s="54">
        <v>4527</v>
      </c>
      <c r="D51" s="54">
        <v>4770</v>
      </c>
      <c r="E51" s="54">
        <v>4564</v>
      </c>
      <c r="F51" s="54"/>
      <c r="G51" s="54"/>
      <c r="H51" s="54"/>
      <c r="I51" s="100">
        <f t="shared" si="0"/>
        <v>2.26743400395857E-3</v>
      </c>
      <c r="J51" s="100">
        <f t="shared" si="1"/>
        <v>8.1731831234813351E-3</v>
      </c>
      <c r="K51" s="97">
        <f t="shared" si="2"/>
        <v>37</v>
      </c>
      <c r="L51" s="101">
        <f t="shared" si="4"/>
        <v>-7.6568093868344264E-4</v>
      </c>
      <c r="M51" s="98">
        <f t="shared" si="3"/>
        <v>-206</v>
      </c>
      <c r="N51" s="98">
        <f t="shared" si="5"/>
        <v>0</v>
      </c>
    </row>
    <row r="52" spans="1:14">
      <c r="A52" s="41">
        <v>50</v>
      </c>
      <c r="B52" s="104" t="s">
        <v>141</v>
      </c>
      <c r="C52" s="54">
        <v>9286</v>
      </c>
      <c r="D52" s="54">
        <v>9325</v>
      </c>
      <c r="E52" s="54">
        <v>8591</v>
      </c>
      <c r="F52" s="54"/>
      <c r="G52" s="54"/>
      <c r="H52" s="54"/>
      <c r="I52" s="100">
        <f t="shared" si="0"/>
        <v>4.2680818422454157E-3</v>
      </c>
      <c r="J52" s="100">
        <f t="shared" si="1"/>
        <v>-7.4843850958432045E-2</v>
      </c>
      <c r="K52" s="97">
        <f t="shared" si="2"/>
        <v>-695</v>
      </c>
      <c r="L52" s="101">
        <f t="shared" si="4"/>
        <v>1.4382385199594396E-2</v>
      </c>
      <c r="M52" s="98">
        <f t="shared" si="3"/>
        <v>-734</v>
      </c>
      <c r="N52" s="98">
        <f t="shared" si="5"/>
        <v>0</v>
      </c>
    </row>
    <row r="53" spans="1:14">
      <c r="A53" s="41">
        <v>51</v>
      </c>
      <c r="B53" s="104" t="s">
        <v>142</v>
      </c>
      <c r="C53" s="54">
        <v>8724</v>
      </c>
      <c r="D53" s="54">
        <v>8863</v>
      </c>
      <c r="E53" s="54">
        <v>8317</v>
      </c>
      <c r="F53" s="54"/>
      <c r="G53" s="54"/>
      <c r="H53" s="54"/>
      <c r="I53" s="100">
        <f t="shared" si="0"/>
        <v>4.1319563126475519E-3</v>
      </c>
      <c r="J53" s="100">
        <f t="shared" si="1"/>
        <v>-4.6652911508482345E-2</v>
      </c>
      <c r="K53" s="97">
        <f t="shared" si="2"/>
        <v>-407</v>
      </c>
      <c r="L53" s="101">
        <f t="shared" si="4"/>
        <v>8.4224903255178691E-3</v>
      </c>
      <c r="M53" s="98">
        <f t="shared" si="3"/>
        <v>-546</v>
      </c>
      <c r="N53" s="98">
        <f t="shared" si="5"/>
        <v>0</v>
      </c>
    </row>
    <row r="54" spans="1:14">
      <c r="A54" s="41">
        <v>52</v>
      </c>
      <c r="B54" s="104" t="s">
        <v>143</v>
      </c>
      <c r="C54" s="54">
        <v>15520</v>
      </c>
      <c r="D54" s="54">
        <v>16822</v>
      </c>
      <c r="E54" s="54">
        <v>16183</v>
      </c>
      <c r="F54" s="54"/>
      <c r="G54" s="54"/>
      <c r="H54" s="54"/>
      <c r="I54" s="100">
        <f t="shared" si="0"/>
        <v>8.0398519908110293E-3</v>
      </c>
      <c r="J54" s="100">
        <f t="shared" si="1"/>
        <v>4.2719072164948454E-2</v>
      </c>
      <c r="K54" s="97">
        <f t="shared" si="2"/>
        <v>663</v>
      </c>
      <c r="L54" s="101">
        <f t="shared" si="4"/>
        <v>-1.3720174658030337E-2</v>
      </c>
      <c r="M54" s="98">
        <f t="shared" si="3"/>
        <v>-639</v>
      </c>
      <c r="N54" s="98">
        <f t="shared" si="5"/>
        <v>0</v>
      </c>
    </row>
    <row r="55" spans="1:14">
      <c r="A55" s="41">
        <v>53</v>
      </c>
      <c r="B55" s="104" t="s">
        <v>144</v>
      </c>
      <c r="C55" s="54">
        <v>7294</v>
      </c>
      <c r="D55" s="54">
        <v>7610</v>
      </c>
      <c r="E55" s="54">
        <v>6546</v>
      </c>
      <c r="F55" s="54"/>
      <c r="G55" s="54"/>
      <c r="H55" s="54"/>
      <c r="I55" s="100">
        <f t="shared" si="0"/>
        <v>3.2521084552832604E-3</v>
      </c>
      <c r="J55" s="100">
        <f t="shared" si="1"/>
        <v>-0.10255004112969564</v>
      </c>
      <c r="K55" s="97">
        <f t="shared" si="2"/>
        <v>-748</v>
      </c>
      <c r="L55" s="101">
        <f t="shared" si="4"/>
        <v>1.5479171409059867E-2</v>
      </c>
      <c r="M55" s="98">
        <f t="shared" si="3"/>
        <v>-1064</v>
      </c>
      <c r="N55" s="98">
        <f t="shared" si="5"/>
        <v>0</v>
      </c>
    </row>
    <row r="56" spans="1:14">
      <c r="A56" s="41">
        <v>54</v>
      </c>
      <c r="B56" s="104" t="s">
        <v>145</v>
      </c>
      <c r="C56" s="54">
        <v>26371</v>
      </c>
      <c r="D56" s="54">
        <v>26400</v>
      </c>
      <c r="E56" s="54">
        <v>25225</v>
      </c>
      <c r="F56" s="54"/>
      <c r="G56" s="54"/>
      <c r="H56" s="54"/>
      <c r="I56" s="100">
        <f t="shared" si="0"/>
        <v>1.253199446754052E-2</v>
      </c>
      <c r="J56" s="100">
        <f t="shared" si="1"/>
        <v>-4.3456827575746086E-2</v>
      </c>
      <c r="K56" s="97">
        <f t="shared" si="2"/>
        <v>-1146</v>
      </c>
      <c r="L56" s="101">
        <f t="shared" si="4"/>
        <v>2.3715415019762844E-2</v>
      </c>
      <c r="M56" s="98">
        <f t="shared" si="3"/>
        <v>-1175</v>
      </c>
      <c r="N56" s="98">
        <f t="shared" si="5"/>
        <v>0</v>
      </c>
    </row>
    <row r="57" spans="1:14">
      <c r="A57" s="41">
        <v>55</v>
      </c>
      <c r="B57" s="104" t="s">
        <v>146</v>
      </c>
      <c r="C57" s="54">
        <v>30082</v>
      </c>
      <c r="D57" s="54">
        <v>30762</v>
      </c>
      <c r="E57" s="54">
        <v>30017</v>
      </c>
      <c r="F57" s="54"/>
      <c r="G57" s="54"/>
      <c r="H57" s="54"/>
      <c r="I57" s="100">
        <f t="shared" si="0"/>
        <v>1.4912700809996581E-2</v>
      </c>
      <c r="J57" s="100">
        <f t="shared" si="1"/>
        <v>-2.16076058772688E-3</v>
      </c>
      <c r="K57" s="97">
        <f t="shared" si="2"/>
        <v>-65</v>
      </c>
      <c r="L57" s="101">
        <f t="shared" si="4"/>
        <v>1.3451151625519938E-3</v>
      </c>
      <c r="M57" s="98">
        <f t="shared" si="3"/>
        <v>-745</v>
      </c>
      <c r="N57" s="98">
        <f t="shared" si="5"/>
        <v>0</v>
      </c>
    </row>
    <row r="58" spans="1:14">
      <c r="A58" s="41">
        <v>56</v>
      </c>
      <c r="B58" s="104" t="s">
        <v>147</v>
      </c>
      <c r="C58" s="54">
        <v>3453</v>
      </c>
      <c r="D58" s="54">
        <v>3549</v>
      </c>
      <c r="E58" s="54">
        <v>3418</v>
      </c>
      <c r="F58" s="54"/>
      <c r="G58" s="54"/>
      <c r="H58" s="54"/>
      <c r="I58" s="100">
        <f t="shared" si="0"/>
        <v>1.6980914604580177E-3</v>
      </c>
      <c r="J58" s="100">
        <f t="shared" si="1"/>
        <v>-1.0136113524471474E-2</v>
      </c>
      <c r="K58" s="97">
        <f t="shared" si="2"/>
        <v>-35</v>
      </c>
      <c r="L58" s="101">
        <f t="shared" si="4"/>
        <v>7.2429277983568905E-4</v>
      </c>
      <c r="M58" s="98">
        <f t="shared" si="3"/>
        <v>-131</v>
      </c>
      <c r="N58" s="98">
        <f t="shared" si="5"/>
        <v>0</v>
      </c>
    </row>
    <row r="59" spans="1:14">
      <c r="A59" s="41">
        <v>57</v>
      </c>
      <c r="B59" s="104" t="s">
        <v>148</v>
      </c>
      <c r="C59" s="54">
        <v>4631</v>
      </c>
      <c r="D59" s="54">
        <v>4732</v>
      </c>
      <c r="E59" s="54">
        <v>4451</v>
      </c>
      <c r="F59" s="54"/>
      <c r="G59" s="54"/>
      <c r="H59" s="54"/>
      <c r="I59" s="100">
        <f t="shared" si="0"/>
        <v>2.2112946432120062E-3</v>
      </c>
      <c r="J59" s="100">
        <f t="shared" si="1"/>
        <v>-3.8868494925502053E-2</v>
      </c>
      <c r="K59" s="97">
        <f t="shared" si="2"/>
        <v>-180</v>
      </c>
      <c r="L59" s="101">
        <f t="shared" si="4"/>
        <v>3.7249342962978292E-3</v>
      </c>
      <c r="M59" s="98">
        <f t="shared" si="3"/>
        <v>-281</v>
      </c>
      <c r="N59" s="98">
        <f t="shared" si="5"/>
        <v>0</v>
      </c>
    </row>
    <row r="60" spans="1:14">
      <c r="A60" s="41">
        <v>58</v>
      </c>
      <c r="B60" s="104" t="s">
        <v>149</v>
      </c>
      <c r="C60" s="54">
        <v>12236</v>
      </c>
      <c r="D60" s="54">
        <v>12653</v>
      </c>
      <c r="E60" s="54">
        <v>12037</v>
      </c>
      <c r="F60" s="54"/>
      <c r="G60" s="54"/>
      <c r="H60" s="54"/>
      <c r="I60" s="100">
        <f t="shared" si="0"/>
        <v>5.9800839407645285E-3</v>
      </c>
      <c r="J60" s="100">
        <f t="shared" si="1"/>
        <v>-1.6263484798953908E-2</v>
      </c>
      <c r="K60" s="97">
        <f t="shared" si="2"/>
        <v>-199</v>
      </c>
      <c r="L60" s="101">
        <f t="shared" si="4"/>
        <v>4.1181218053514893E-3</v>
      </c>
      <c r="M60" s="98">
        <f t="shared" si="3"/>
        <v>-616</v>
      </c>
      <c r="N60" s="98">
        <f t="shared" si="5"/>
        <v>0</v>
      </c>
    </row>
    <row r="61" spans="1:14">
      <c r="A61" s="41">
        <v>59</v>
      </c>
      <c r="B61" s="104" t="s">
        <v>150</v>
      </c>
      <c r="C61" s="54">
        <v>24588</v>
      </c>
      <c r="D61" s="54">
        <v>25272</v>
      </c>
      <c r="E61" s="54">
        <v>24286</v>
      </c>
      <c r="F61" s="54"/>
      <c r="G61" s="54"/>
      <c r="H61" s="54"/>
      <c r="I61" s="100">
        <f t="shared" si="0"/>
        <v>1.2065491283991637E-2</v>
      </c>
      <c r="J61" s="100">
        <f t="shared" si="1"/>
        <v>-1.2282414185781682E-2</v>
      </c>
      <c r="K61" s="97">
        <f t="shared" si="2"/>
        <v>-302</v>
      </c>
      <c r="L61" s="101">
        <f t="shared" si="4"/>
        <v>6.2496119860108021E-3</v>
      </c>
      <c r="M61" s="98">
        <f t="shared" si="3"/>
        <v>-986</v>
      </c>
      <c r="N61" s="98">
        <f t="shared" si="5"/>
        <v>0</v>
      </c>
    </row>
    <row r="62" spans="1:14">
      <c r="A62" s="41">
        <v>60</v>
      </c>
      <c r="B62" s="104" t="s">
        <v>151</v>
      </c>
      <c r="C62" s="54">
        <v>12687</v>
      </c>
      <c r="D62" s="54">
        <v>12929</v>
      </c>
      <c r="E62" s="54">
        <v>12246</v>
      </c>
      <c r="F62" s="54"/>
      <c r="G62" s="54"/>
      <c r="H62" s="54"/>
      <c r="I62" s="100">
        <f t="shared" si="0"/>
        <v>6.0839169177205627E-3</v>
      </c>
      <c r="J62" s="100">
        <f t="shared" si="1"/>
        <v>-3.4759990541499169E-2</v>
      </c>
      <c r="K62" s="97">
        <f t="shared" si="2"/>
        <v>-441</v>
      </c>
      <c r="L62" s="101">
        <f t="shared" si="4"/>
        <v>9.1260890259296807E-3</v>
      </c>
      <c r="M62" s="98">
        <f t="shared" si="3"/>
        <v>-683</v>
      </c>
      <c r="N62" s="98">
        <f t="shared" si="5"/>
        <v>0</v>
      </c>
    </row>
    <row r="63" spans="1:14">
      <c r="A63" s="41">
        <v>61</v>
      </c>
      <c r="B63" s="104" t="s">
        <v>152</v>
      </c>
      <c r="C63" s="54">
        <v>18246</v>
      </c>
      <c r="D63" s="54">
        <v>18125</v>
      </c>
      <c r="E63" s="54">
        <v>16925</v>
      </c>
      <c r="F63" s="54"/>
      <c r="G63" s="54"/>
      <c r="H63" s="54"/>
      <c r="I63" s="100">
        <f t="shared" si="0"/>
        <v>8.4084838994300613E-3</v>
      </c>
      <c r="J63" s="100">
        <f t="shared" si="1"/>
        <v>-7.2399430012057439E-2</v>
      </c>
      <c r="K63" s="97">
        <f t="shared" si="2"/>
        <v>-1321</v>
      </c>
      <c r="L63" s="101">
        <f t="shared" si="4"/>
        <v>2.733687891894129E-2</v>
      </c>
      <c r="M63" s="98">
        <f t="shared" si="3"/>
        <v>-1200</v>
      </c>
      <c r="N63" s="98">
        <f t="shared" si="5"/>
        <v>0</v>
      </c>
    </row>
    <row r="64" spans="1:14">
      <c r="A64" s="41">
        <v>62</v>
      </c>
      <c r="B64" s="104" t="s">
        <v>153</v>
      </c>
      <c r="C64" s="54">
        <v>1908</v>
      </c>
      <c r="D64" s="54">
        <v>1919</v>
      </c>
      <c r="E64" s="54">
        <v>1760</v>
      </c>
      <c r="F64" s="54"/>
      <c r="G64" s="54"/>
      <c r="H64" s="54"/>
      <c r="I64" s="100">
        <f t="shared" si="0"/>
        <v>8.7438296384028996E-4</v>
      </c>
      <c r="J64" s="100">
        <f t="shared" si="1"/>
        <v>-7.7568134171907763E-2</v>
      </c>
      <c r="K64" s="97">
        <f t="shared" si="2"/>
        <v>-148</v>
      </c>
      <c r="L64" s="101">
        <f t="shared" si="4"/>
        <v>3.0627237547337705E-3</v>
      </c>
      <c r="M64" s="98">
        <f t="shared" si="3"/>
        <v>-159</v>
      </c>
      <c r="N64" s="98">
        <f t="shared" si="5"/>
        <v>0</v>
      </c>
    </row>
    <row r="65" spans="1:14">
      <c r="A65" s="41">
        <v>63</v>
      </c>
      <c r="B65" s="104" t="s">
        <v>154</v>
      </c>
      <c r="C65" s="54">
        <v>31758</v>
      </c>
      <c r="D65" s="54">
        <v>33718</v>
      </c>
      <c r="E65" s="54">
        <v>32134</v>
      </c>
      <c r="F65" s="54"/>
      <c r="G65" s="54"/>
      <c r="H65" s="54"/>
      <c r="I65" s="100">
        <f t="shared" si="0"/>
        <v>1.596444440911584E-2</v>
      </c>
      <c r="J65" s="100">
        <f t="shared" si="1"/>
        <v>1.1839536494741482E-2</v>
      </c>
      <c r="K65" s="97">
        <f t="shared" si="2"/>
        <v>376</v>
      </c>
      <c r="L65" s="101">
        <f t="shared" si="4"/>
        <v>-7.780973863377688E-3</v>
      </c>
      <c r="M65" s="98">
        <f t="shared" si="3"/>
        <v>-1584</v>
      </c>
      <c r="N65" s="98">
        <f t="shared" si="5"/>
        <v>0</v>
      </c>
    </row>
    <row r="66" spans="1:14">
      <c r="A66" s="41">
        <v>64</v>
      </c>
      <c r="B66" s="104" t="s">
        <v>155</v>
      </c>
      <c r="C66" s="54">
        <v>11260</v>
      </c>
      <c r="D66" s="54">
        <v>11646</v>
      </c>
      <c r="E66" s="54">
        <v>11104</v>
      </c>
      <c r="F66" s="54"/>
      <c r="G66" s="54"/>
      <c r="H66" s="54"/>
      <c r="I66" s="100">
        <f t="shared" si="0"/>
        <v>5.5165616082287388E-3</v>
      </c>
      <c r="J66" s="100">
        <f t="shared" si="1"/>
        <v>-1.3854351687388987E-2</v>
      </c>
      <c r="K66" s="97">
        <f t="shared" si="2"/>
        <v>-156</v>
      </c>
      <c r="L66" s="101">
        <f t="shared" si="4"/>
        <v>3.2282763901247853E-3</v>
      </c>
      <c r="M66" s="98">
        <f t="shared" si="3"/>
        <v>-542</v>
      </c>
      <c r="N66" s="98">
        <f t="shared" si="5"/>
        <v>0</v>
      </c>
    </row>
    <row r="67" spans="1:14">
      <c r="A67" s="41">
        <v>65</v>
      </c>
      <c r="B67" s="104" t="s">
        <v>156</v>
      </c>
      <c r="C67" s="54">
        <v>13792</v>
      </c>
      <c r="D67" s="54">
        <v>14993</v>
      </c>
      <c r="E67" s="54">
        <v>14504</v>
      </c>
      <c r="F67" s="54"/>
      <c r="G67" s="54"/>
      <c r="H67" s="54"/>
      <c r="I67" s="100">
        <f t="shared" ref="I67:I84" si="6">E67/$E$84</f>
        <v>7.2057105156474802E-3</v>
      </c>
      <c r="J67" s="100">
        <f t="shared" ref="J67:J84" si="7">(E67-C67)/C67</f>
        <v>5.1624129930394433E-2</v>
      </c>
      <c r="K67" s="97">
        <f t="shared" ref="K67:K84" si="8">E67-C67</f>
        <v>712</v>
      </c>
      <c r="L67" s="101">
        <f t="shared" si="4"/>
        <v>-1.4734184549800302E-2</v>
      </c>
      <c r="M67" s="98">
        <f t="shared" ref="M67:M84" si="9">E67-D67</f>
        <v>-489</v>
      </c>
      <c r="N67" s="98">
        <f t="shared" si="5"/>
        <v>0</v>
      </c>
    </row>
    <row r="68" spans="1:14">
      <c r="A68" s="41">
        <v>66</v>
      </c>
      <c r="B68" s="104" t="s">
        <v>157</v>
      </c>
      <c r="C68" s="54">
        <v>10202</v>
      </c>
      <c r="D68" s="54">
        <v>10447</v>
      </c>
      <c r="E68" s="54">
        <v>10141</v>
      </c>
      <c r="F68" s="54"/>
      <c r="G68" s="54"/>
      <c r="H68" s="54"/>
      <c r="I68" s="100">
        <f t="shared" si="6"/>
        <v>5.0381350206274893E-3</v>
      </c>
      <c r="J68" s="100">
        <f t="shared" si="7"/>
        <v>-5.9792197608312097E-3</v>
      </c>
      <c r="K68" s="97">
        <f t="shared" si="8"/>
        <v>-61</v>
      </c>
      <c r="L68" s="101">
        <f t="shared" ref="L68:L84" si="10">K68/$K$84</f>
        <v>1.2623388448564866E-3</v>
      </c>
      <c r="M68" s="98">
        <f t="shared" si="9"/>
        <v>-306</v>
      </c>
      <c r="N68" s="98">
        <f t="shared" ref="N68:N84" si="11">H68-G68</f>
        <v>0</v>
      </c>
    </row>
    <row r="69" spans="1:14">
      <c r="A69" s="41">
        <v>67</v>
      </c>
      <c r="B69" s="104" t="s">
        <v>158</v>
      </c>
      <c r="C69" s="54">
        <v>10724</v>
      </c>
      <c r="D69" s="54">
        <v>9999</v>
      </c>
      <c r="E69" s="54">
        <v>9010</v>
      </c>
      <c r="F69" s="54"/>
      <c r="G69" s="54"/>
      <c r="H69" s="54"/>
      <c r="I69" s="100">
        <f t="shared" si="6"/>
        <v>4.476244604659666E-3</v>
      </c>
      <c r="J69" s="100">
        <f t="shared" si="7"/>
        <v>-0.159828422230511</v>
      </c>
      <c r="K69" s="97">
        <f t="shared" si="8"/>
        <v>-1714</v>
      </c>
      <c r="L69" s="101">
        <f t="shared" si="10"/>
        <v>3.5469652132524884E-2</v>
      </c>
      <c r="M69" s="98">
        <f t="shared" si="9"/>
        <v>-989</v>
      </c>
      <c r="N69" s="98">
        <f t="shared" si="11"/>
        <v>0</v>
      </c>
    </row>
    <row r="70" spans="1:14">
      <c r="A70" s="41">
        <v>68</v>
      </c>
      <c r="B70" s="104" t="s">
        <v>159</v>
      </c>
      <c r="C70" s="54">
        <v>10777</v>
      </c>
      <c r="D70" s="54">
        <v>11125</v>
      </c>
      <c r="E70" s="54">
        <v>10772</v>
      </c>
      <c r="F70" s="54"/>
      <c r="G70" s="54"/>
      <c r="H70" s="54"/>
      <c r="I70" s="100">
        <f t="shared" si="6"/>
        <v>5.3516211855043202E-3</v>
      </c>
      <c r="J70" s="100">
        <f t="shared" si="7"/>
        <v>-4.6395100677368468E-4</v>
      </c>
      <c r="K70" s="97">
        <f t="shared" si="8"/>
        <v>-5</v>
      </c>
      <c r="L70" s="101">
        <f t="shared" si="10"/>
        <v>1.0347039711938414E-4</v>
      </c>
      <c r="M70" s="98">
        <f t="shared" si="9"/>
        <v>-353</v>
      </c>
      <c r="N70" s="98">
        <f t="shared" si="11"/>
        <v>0</v>
      </c>
    </row>
    <row r="71" spans="1:14">
      <c r="A71" s="41">
        <v>69</v>
      </c>
      <c r="B71" s="104" t="s">
        <v>160</v>
      </c>
      <c r="C71" s="54">
        <v>1593</v>
      </c>
      <c r="D71" s="54">
        <v>1618</v>
      </c>
      <c r="E71" s="54">
        <v>1549</v>
      </c>
      <c r="F71" s="54"/>
      <c r="G71" s="54"/>
      <c r="H71" s="54"/>
      <c r="I71" s="100">
        <f t="shared" si="6"/>
        <v>7.695563698798916E-4</v>
      </c>
      <c r="J71" s="100">
        <f t="shared" si="7"/>
        <v>-2.7620841180163214E-2</v>
      </c>
      <c r="K71" s="97">
        <f t="shared" si="8"/>
        <v>-44</v>
      </c>
      <c r="L71" s="101">
        <f t="shared" si="10"/>
        <v>9.1053949465058051E-4</v>
      </c>
      <c r="M71" s="98">
        <f t="shared" si="9"/>
        <v>-69</v>
      </c>
      <c r="N71" s="98">
        <f t="shared" si="11"/>
        <v>0</v>
      </c>
    </row>
    <row r="72" spans="1:14">
      <c r="A72" s="41">
        <v>70</v>
      </c>
      <c r="B72" s="104" t="s">
        <v>161</v>
      </c>
      <c r="C72" s="54">
        <v>6718</v>
      </c>
      <c r="D72" s="54">
        <v>6728</v>
      </c>
      <c r="E72" s="54">
        <v>6037</v>
      </c>
      <c r="F72" s="54"/>
      <c r="G72" s="54"/>
      <c r="H72" s="54"/>
      <c r="I72" s="100">
        <f t="shared" si="6"/>
        <v>2.9992329276726311E-3</v>
      </c>
      <c r="J72" s="100">
        <f t="shared" si="7"/>
        <v>-0.10136945519499851</v>
      </c>
      <c r="K72" s="97">
        <f t="shared" si="8"/>
        <v>-681</v>
      </c>
      <c r="L72" s="101">
        <f t="shared" si="10"/>
        <v>1.409266808766012E-2</v>
      </c>
      <c r="M72" s="98">
        <f t="shared" si="9"/>
        <v>-691</v>
      </c>
      <c r="N72" s="98">
        <f t="shared" si="11"/>
        <v>0</v>
      </c>
    </row>
    <row r="73" spans="1:14">
      <c r="A73" s="41">
        <v>71</v>
      </c>
      <c r="B73" s="104" t="s">
        <v>162</v>
      </c>
      <c r="C73" s="54">
        <v>5575</v>
      </c>
      <c r="D73" s="54">
        <v>5614</v>
      </c>
      <c r="E73" s="54">
        <v>5245</v>
      </c>
      <c r="F73" s="54"/>
      <c r="G73" s="54"/>
      <c r="H73" s="54"/>
      <c r="I73" s="100">
        <f t="shared" si="6"/>
        <v>2.6057605939445007E-3</v>
      </c>
      <c r="J73" s="100">
        <f t="shared" si="7"/>
        <v>-5.9192825112107626E-2</v>
      </c>
      <c r="K73" s="97">
        <f t="shared" si="8"/>
        <v>-330</v>
      </c>
      <c r="L73" s="101">
        <f t="shared" si="10"/>
        <v>6.8290462098793536E-3</v>
      </c>
      <c r="M73" s="98">
        <f t="shared" si="9"/>
        <v>-369</v>
      </c>
      <c r="N73" s="98">
        <f t="shared" si="11"/>
        <v>0</v>
      </c>
    </row>
    <row r="74" spans="1:14">
      <c r="A74" s="41">
        <v>72</v>
      </c>
      <c r="B74" s="104" t="s">
        <v>163</v>
      </c>
      <c r="C74" s="54">
        <v>6135</v>
      </c>
      <c r="D74" s="54">
        <v>6727</v>
      </c>
      <c r="E74" s="54">
        <v>6439</v>
      </c>
      <c r="F74" s="54"/>
      <c r="G74" s="54"/>
      <c r="H74" s="54"/>
      <c r="I74" s="100">
        <f t="shared" si="6"/>
        <v>3.1989499455497882E-3</v>
      </c>
      <c r="J74" s="100">
        <f t="shared" si="7"/>
        <v>4.955175224123879E-2</v>
      </c>
      <c r="K74" s="97">
        <f t="shared" si="8"/>
        <v>304</v>
      </c>
      <c r="L74" s="101">
        <f t="shared" si="10"/>
        <v>-6.2910001448585563E-3</v>
      </c>
      <c r="M74" s="98">
        <f t="shared" si="9"/>
        <v>-288</v>
      </c>
      <c r="N74" s="98">
        <f t="shared" si="11"/>
        <v>0</v>
      </c>
    </row>
    <row r="75" spans="1:14">
      <c r="A75" s="41">
        <v>73</v>
      </c>
      <c r="B75" s="104" t="s">
        <v>164</v>
      </c>
      <c r="C75" s="54">
        <v>4693</v>
      </c>
      <c r="D75" s="54">
        <v>5214</v>
      </c>
      <c r="E75" s="54">
        <v>5092</v>
      </c>
      <c r="F75" s="54"/>
      <c r="G75" s="54"/>
      <c r="H75" s="54"/>
      <c r="I75" s="100">
        <f t="shared" si="6"/>
        <v>2.5297488931106571E-3</v>
      </c>
      <c r="J75" s="100">
        <f t="shared" si="7"/>
        <v>8.5020242914979755E-2</v>
      </c>
      <c r="K75" s="97">
        <f t="shared" si="8"/>
        <v>399</v>
      </c>
      <c r="L75" s="101">
        <f t="shared" si="10"/>
        <v>-8.2569376901268539E-3</v>
      </c>
      <c r="M75" s="98">
        <f t="shared" si="9"/>
        <v>-122</v>
      </c>
      <c r="N75" s="98">
        <f t="shared" si="11"/>
        <v>0</v>
      </c>
    </row>
    <row r="76" spans="1:14">
      <c r="A76" s="41">
        <v>74</v>
      </c>
      <c r="B76" s="104" t="s">
        <v>165</v>
      </c>
      <c r="C76" s="54">
        <v>4111</v>
      </c>
      <c r="D76" s="54">
        <v>4138</v>
      </c>
      <c r="E76" s="54">
        <v>3819</v>
      </c>
      <c r="F76" s="54"/>
      <c r="G76" s="54"/>
      <c r="H76" s="54"/>
      <c r="I76" s="100">
        <f t="shared" si="6"/>
        <v>1.8973116698329929E-3</v>
      </c>
      <c r="J76" s="100">
        <f t="shared" si="7"/>
        <v>-7.1028946728289952E-2</v>
      </c>
      <c r="K76" s="97">
        <f t="shared" si="8"/>
        <v>-292</v>
      </c>
      <c r="L76" s="101">
        <f t="shared" si="10"/>
        <v>6.0426711917720343E-3</v>
      </c>
      <c r="M76" s="98">
        <f t="shared" si="9"/>
        <v>-319</v>
      </c>
      <c r="N76" s="98">
        <f t="shared" si="11"/>
        <v>0</v>
      </c>
    </row>
    <row r="77" spans="1:14">
      <c r="A77" s="41">
        <v>75</v>
      </c>
      <c r="B77" s="104" t="s">
        <v>166</v>
      </c>
      <c r="C77" s="54">
        <v>2015</v>
      </c>
      <c r="D77" s="54">
        <v>2120</v>
      </c>
      <c r="E77" s="54">
        <v>2042</v>
      </c>
      <c r="F77" s="54"/>
      <c r="G77" s="54"/>
      <c r="H77" s="54"/>
      <c r="I77" s="100">
        <f t="shared" si="6"/>
        <v>1.0144829614556091E-3</v>
      </c>
      <c r="J77" s="100">
        <f t="shared" si="7"/>
        <v>1.3399503722084368E-2</v>
      </c>
      <c r="K77" s="97">
        <f t="shared" si="8"/>
        <v>27</v>
      </c>
      <c r="L77" s="101">
        <f t="shared" si="10"/>
        <v>-5.5874014444467438E-4</v>
      </c>
      <c r="M77" s="98">
        <f t="shared" si="9"/>
        <v>-78</v>
      </c>
      <c r="N77" s="98">
        <f t="shared" si="11"/>
        <v>0</v>
      </c>
    </row>
    <row r="78" spans="1:14">
      <c r="A78" s="41">
        <v>76</v>
      </c>
      <c r="B78" s="104" t="s">
        <v>167</v>
      </c>
      <c r="C78" s="54">
        <v>3598</v>
      </c>
      <c r="D78" s="54">
        <v>3816</v>
      </c>
      <c r="E78" s="54">
        <v>3698</v>
      </c>
      <c r="F78" s="54"/>
      <c r="G78" s="54"/>
      <c r="H78" s="54"/>
      <c r="I78" s="100">
        <f t="shared" si="6"/>
        <v>1.837197841068973E-3</v>
      </c>
      <c r="J78" s="100">
        <f t="shared" si="7"/>
        <v>2.7793218454697052E-2</v>
      </c>
      <c r="K78" s="97">
        <f t="shared" si="8"/>
        <v>100</v>
      </c>
      <c r="L78" s="101">
        <f t="shared" si="10"/>
        <v>-2.0694079423876828E-3</v>
      </c>
      <c r="M78" s="98">
        <f t="shared" si="9"/>
        <v>-118</v>
      </c>
      <c r="N78" s="98">
        <f t="shared" si="11"/>
        <v>0</v>
      </c>
    </row>
    <row r="79" spans="1:14">
      <c r="A79" s="41">
        <v>77</v>
      </c>
      <c r="B79" s="104" t="s">
        <v>168</v>
      </c>
      <c r="C79" s="54">
        <v>7159</v>
      </c>
      <c r="D79" s="54">
        <v>7151</v>
      </c>
      <c r="E79" s="54">
        <v>6585</v>
      </c>
      <c r="F79" s="54"/>
      <c r="G79" s="54"/>
      <c r="H79" s="54"/>
      <c r="I79" s="100">
        <f t="shared" si="6"/>
        <v>3.2714839868683578E-3</v>
      </c>
      <c r="J79" s="100">
        <f t="shared" si="7"/>
        <v>-8.0178795921218043E-2</v>
      </c>
      <c r="K79" s="97">
        <f t="shared" si="8"/>
        <v>-574</v>
      </c>
      <c r="L79" s="101">
        <f t="shared" si="10"/>
        <v>1.1878401589305299E-2</v>
      </c>
      <c r="M79" s="98">
        <f t="shared" si="9"/>
        <v>-566</v>
      </c>
      <c r="N79" s="98">
        <f t="shared" si="11"/>
        <v>0</v>
      </c>
    </row>
    <row r="80" spans="1:14">
      <c r="A80" s="41">
        <v>78</v>
      </c>
      <c r="B80" s="104" t="s">
        <v>169</v>
      </c>
      <c r="C80" s="54">
        <v>4835</v>
      </c>
      <c r="D80" s="54">
        <v>4726</v>
      </c>
      <c r="E80" s="54">
        <v>4375</v>
      </c>
      <c r="F80" s="54"/>
      <c r="G80" s="54"/>
      <c r="H80" s="54"/>
      <c r="I80" s="100">
        <f t="shared" si="6"/>
        <v>2.1735371970461755E-3</v>
      </c>
      <c r="J80" s="100">
        <f t="shared" si="7"/>
        <v>-9.5139607032057913E-2</v>
      </c>
      <c r="K80" s="97">
        <f t="shared" si="8"/>
        <v>-460</v>
      </c>
      <c r="L80" s="101">
        <f t="shared" si="10"/>
        <v>9.5192765349833407E-3</v>
      </c>
      <c r="M80" s="98">
        <f t="shared" si="9"/>
        <v>-351</v>
      </c>
      <c r="N80" s="98">
        <f t="shared" si="11"/>
        <v>0</v>
      </c>
    </row>
    <row r="81" spans="1:14">
      <c r="A81" s="41">
        <v>79</v>
      </c>
      <c r="B81" s="104" t="s">
        <v>170</v>
      </c>
      <c r="C81" s="54">
        <v>3474</v>
      </c>
      <c r="D81" s="54">
        <v>3762</v>
      </c>
      <c r="E81" s="54">
        <v>3651</v>
      </c>
      <c r="F81" s="54"/>
      <c r="G81" s="54"/>
      <c r="H81" s="54"/>
      <c r="I81" s="100">
        <f t="shared" si="6"/>
        <v>1.8138478414664197E-3</v>
      </c>
      <c r="J81" s="100">
        <f t="shared" si="7"/>
        <v>5.0949913644214161E-2</v>
      </c>
      <c r="K81" s="97">
        <f t="shared" si="8"/>
        <v>177</v>
      </c>
      <c r="L81" s="101">
        <f t="shared" si="10"/>
        <v>-3.6628520580261987E-3</v>
      </c>
      <c r="M81" s="98">
        <f t="shared" si="9"/>
        <v>-111</v>
      </c>
      <c r="N81" s="98">
        <f t="shared" si="11"/>
        <v>0</v>
      </c>
    </row>
    <row r="82" spans="1:14">
      <c r="A82" s="41">
        <v>80</v>
      </c>
      <c r="B82" s="104" t="s">
        <v>171</v>
      </c>
      <c r="C82" s="54">
        <v>11232</v>
      </c>
      <c r="D82" s="54">
        <v>11695</v>
      </c>
      <c r="E82" s="54">
        <v>11299</v>
      </c>
      <c r="F82" s="54"/>
      <c r="G82" s="54"/>
      <c r="H82" s="54"/>
      <c r="I82" s="100">
        <f t="shared" si="6"/>
        <v>5.613439266154225E-3</v>
      </c>
      <c r="J82" s="100">
        <f t="shared" si="7"/>
        <v>5.9650997150997153E-3</v>
      </c>
      <c r="K82" s="97">
        <f t="shared" si="8"/>
        <v>67</v>
      </c>
      <c r="L82" s="101">
        <f t="shared" si="10"/>
        <v>-1.3865033213997476E-3</v>
      </c>
      <c r="M82" s="98">
        <f t="shared" si="9"/>
        <v>-396</v>
      </c>
      <c r="N82" s="98">
        <f t="shared" si="11"/>
        <v>0</v>
      </c>
    </row>
    <row r="83" spans="1:14">
      <c r="A83" s="41">
        <v>81</v>
      </c>
      <c r="B83" s="104" t="s">
        <v>172</v>
      </c>
      <c r="C83" s="54">
        <v>9274</v>
      </c>
      <c r="D83" s="54">
        <v>9448</v>
      </c>
      <c r="E83" s="54">
        <v>9191</v>
      </c>
      <c r="F83" s="54"/>
      <c r="G83" s="54"/>
      <c r="H83" s="54"/>
      <c r="I83" s="100">
        <f t="shared" si="6"/>
        <v>4.5661669435546051E-3</v>
      </c>
      <c r="J83" s="100">
        <f t="shared" si="7"/>
        <v>-8.9497519948242392E-3</v>
      </c>
      <c r="K83" s="97">
        <f t="shared" si="8"/>
        <v>-83</v>
      </c>
      <c r="L83" s="101">
        <f t="shared" si="10"/>
        <v>1.7176085921817767E-3</v>
      </c>
      <c r="M83" s="98">
        <f t="shared" si="9"/>
        <v>-257</v>
      </c>
      <c r="N83" s="98">
        <f t="shared" si="11"/>
        <v>0</v>
      </c>
    </row>
    <row r="84" spans="1:14" s="110" customFormat="1">
      <c r="A84" s="192" t="s">
        <v>173</v>
      </c>
      <c r="B84" s="192"/>
      <c r="C84" s="63">
        <v>2061171</v>
      </c>
      <c r="D84" s="63">
        <v>2094008</v>
      </c>
      <c r="E84" s="63">
        <v>2012848</v>
      </c>
      <c r="F84" s="63"/>
      <c r="G84" s="63"/>
      <c r="H84" s="63"/>
      <c r="I84" s="100">
        <f t="shared" si="6"/>
        <v>1</v>
      </c>
      <c r="J84" s="100">
        <f t="shared" si="7"/>
        <v>-2.34444400779945E-2</v>
      </c>
      <c r="K84" s="97">
        <f t="shared" si="8"/>
        <v>-48323</v>
      </c>
      <c r="L84" s="101">
        <f t="shared" si="10"/>
        <v>1</v>
      </c>
      <c r="M84" s="97">
        <f t="shared" si="9"/>
        <v>-81160</v>
      </c>
      <c r="N84" s="98">
        <f t="shared" si="11"/>
        <v>0</v>
      </c>
    </row>
    <row r="85" spans="1:14">
      <c r="C85" s="133"/>
      <c r="D85" s="131"/>
      <c r="E85" s="132"/>
      <c r="F85" s="141"/>
      <c r="G85" s="141"/>
      <c r="H85" s="141"/>
      <c r="L85" s="12"/>
    </row>
    <row r="86" spans="1:14">
      <c r="C86" s="133"/>
      <c r="D86" s="131"/>
      <c r="E86" s="132"/>
      <c r="F86" s="141"/>
      <c r="G86" s="141"/>
      <c r="H86" s="141"/>
    </row>
    <row r="87" spans="1:14">
      <c r="E87" s="141"/>
      <c r="F87" s="141"/>
    </row>
    <row r="88" spans="1:14">
      <c r="C88" s="141"/>
      <c r="E88" s="141"/>
      <c r="G88" s="23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7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R18" sqref="R18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4" width="25.140625" style="5" customWidth="1"/>
    <col min="15" max="16384" width="9.140625" style="5"/>
  </cols>
  <sheetData>
    <row r="1" spans="1:15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5" ht="45">
      <c r="A2" s="93" t="s">
        <v>91</v>
      </c>
      <c r="B2" s="93" t="s">
        <v>174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92" t="s">
        <v>310</v>
      </c>
      <c r="J2" s="92" t="s">
        <v>315</v>
      </c>
      <c r="K2" s="92" t="s">
        <v>316</v>
      </c>
      <c r="L2" s="92" t="s">
        <v>311</v>
      </c>
      <c r="M2" s="42" t="s">
        <v>317</v>
      </c>
      <c r="N2" s="162" t="s">
        <v>318</v>
      </c>
    </row>
    <row r="3" spans="1:15">
      <c r="A3" s="41">
        <v>1</v>
      </c>
      <c r="B3" s="104" t="s">
        <v>92</v>
      </c>
      <c r="C3" s="55">
        <v>16435</v>
      </c>
      <c r="D3" s="55">
        <v>15895</v>
      </c>
      <c r="E3" s="55">
        <v>15465</v>
      </c>
      <c r="F3" s="55"/>
      <c r="G3" s="55"/>
      <c r="H3" s="55"/>
      <c r="I3" s="100">
        <f>E3/$E$84</f>
        <v>2.2409276121695482E-2</v>
      </c>
      <c r="J3" s="100">
        <f t="shared" ref="J3:J66" si="0">(E3-C3)/C3</f>
        <v>-5.9020383328262857E-2</v>
      </c>
      <c r="K3" s="97">
        <f t="shared" ref="K3:K66" si="1">E3-C3</f>
        <v>-970</v>
      </c>
      <c r="L3" s="101">
        <f>K3/$K$84</f>
        <v>2.5603125164968588E-2</v>
      </c>
      <c r="M3" s="98">
        <f t="shared" ref="M3:M66" si="2">E3-D3</f>
        <v>-430</v>
      </c>
      <c r="N3" s="98">
        <f>H3-G3</f>
        <v>0</v>
      </c>
      <c r="O3" s="8"/>
    </row>
    <row r="4" spans="1:15">
      <c r="A4" s="41">
        <v>2</v>
      </c>
      <c r="B4" s="104" t="s">
        <v>93</v>
      </c>
      <c r="C4" s="55">
        <v>4913</v>
      </c>
      <c r="D4" s="55">
        <v>5057</v>
      </c>
      <c r="E4" s="55">
        <v>5187</v>
      </c>
      <c r="F4" s="55"/>
      <c r="G4" s="55"/>
      <c r="H4" s="55"/>
      <c r="I4" s="100">
        <f t="shared" ref="I4:I67" si="3">E4/$E$84</f>
        <v>7.5161277234551873E-3</v>
      </c>
      <c r="J4" s="100">
        <f t="shared" si="0"/>
        <v>5.5770405047832282E-2</v>
      </c>
      <c r="K4" s="97">
        <f t="shared" si="1"/>
        <v>274</v>
      </c>
      <c r="L4" s="101">
        <f t="shared" ref="L4:L67" si="4">K4/$K$84</f>
        <v>-7.2322229847437049E-3</v>
      </c>
      <c r="M4" s="98">
        <f t="shared" si="2"/>
        <v>130</v>
      </c>
      <c r="N4" s="98">
        <f t="shared" ref="N4:N67" si="5">H4-G4</f>
        <v>0</v>
      </c>
      <c r="O4" s="8"/>
    </row>
    <row r="5" spans="1:15">
      <c r="A5" s="41">
        <v>3</v>
      </c>
      <c r="B5" s="104" t="s">
        <v>94</v>
      </c>
      <c r="C5" s="55">
        <v>17604</v>
      </c>
      <c r="D5" s="55">
        <v>17939</v>
      </c>
      <c r="E5" s="55">
        <v>17686</v>
      </c>
      <c r="F5" s="55"/>
      <c r="G5" s="55"/>
      <c r="H5" s="55"/>
      <c r="I5" s="100">
        <f t="shared" si="3"/>
        <v>2.5627575653948031E-2</v>
      </c>
      <c r="J5" s="100">
        <f t="shared" si="0"/>
        <v>4.6580322653942286E-3</v>
      </c>
      <c r="K5" s="97">
        <f t="shared" si="1"/>
        <v>82</v>
      </c>
      <c r="L5" s="101">
        <f t="shared" si="4"/>
        <v>-2.1643879005437366E-3</v>
      </c>
      <c r="M5" s="98">
        <f t="shared" si="2"/>
        <v>-253</v>
      </c>
      <c r="N5" s="98">
        <f t="shared" si="5"/>
        <v>0</v>
      </c>
      <c r="O5" s="8"/>
    </row>
    <row r="6" spans="1:15">
      <c r="A6" s="41">
        <v>4</v>
      </c>
      <c r="B6" s="104" t="s">
        <v>95</v>
      </c>
      <c r="C6" s="55">
        <v>3459</v>
      </c>
      <c r="D6" s="55">
        <v>3551</v>
      </c>
      <c r="E6" s="55">
        <v>3537</v>
      </c>
      <c r="F6" s="55"/>
      <c r="G6" s="55"/>
      <c r="H6" s="55"/>
      <c r="I6" s="100">
        <f t="shared" si="3"/>
        <v>5.1252253244382104E-3</v>
      </c>
      <c r="J6" s="100">
        <f t="shared" si="0"/>
        <v>2.2549869904596703E-2</v>
      </c>
      <c r="K6" s="97">
        <f t="shared" si="1"/>
        <v>78</v>
      </c>
      <c r="L6" s="101">
        <f t="shared" si="4"/>
        <v>-2.0588080029562373E-3</v>
      </c>
      <c r="M6" s="98">
        <f t="shared" si="2"/>
        <v>-14</v>
      </c>
      <c r="N6" s="98">
        <f t="shared" si="5"/>
        <v>0</v>
      </c>
      <c r="O6" s="8"/>
    </row>
    <row r="7" spans="1:15">
      <c r="A7" s="41">
        <v>5</v>
      </c>
      <c r="B7" s="104" t="s">
        <v>96</v>
      </c>
      <c r="C7" s="55">
        <v>5260</v>
      </c>
      <c r="D7" s="55">
        <v>5173</v>
      </c>
      <c r="E7" s="55">
        <v>5029</v>
      </c>
      <c r="F7" s="55"/>
      <c r="G7" s="55"/>
      <c r="H7" s="55"/>
      <c r="I7" s="100">
        <f t="shared" si="3"/>
        <v>7.2871807058523495E-3</v>
      </c>
      <c r="J7" s="100">
        <f t="shared" si="0"/>
        <v>-4.391634980988593E-2</v>
      </c>
      <c r="K7" s="97">
        <f t="shared" si="1"/>
        <v>-231</v>
      </c>
      <c r="L7" s="101">
        <f t="shared" si="4"/>
        <v>6.097239085678087E-3</v>
      </c>
      <c r="M7" s="98">
        <f t="shared" si="2"/>
        <v>-144</v>
      </c>
      <c r="N7" s="98">
        <f t="shared" si="5"/>
        <v>0</v>
      </c>
      <c r="O7" s="8"/>
    </row>
    <row r="8" spans="1:15">
      <c r="A8" s="41">
        <v>6</v>
      </c>
      <c r="B8" s="104" t="s">
        <v>97</v>
      </c>
      <c r="C8" s="55">
        <v>15627</v>
      </c>
      <c r="D8" s="55">
        <v>15192</v>
      </c>
      <c r="E8" s="55">
        <v>14726</v>
      </c>
      <c r="F8" s="55"/>
      <c r="G8" s="55"/>
      <c r="H8" s="55"/>
      <c r="I8" s="100">
        <f t="shared" si="3"/>
        <v>2.1338441653287275E-2</v>
      </c>
      <c r="J8" s="100">
        <f t="shared" si="0"/>
        <v>-5.7656619952646058E-2</v>
      </c>
      <c r="K8" s="97">
        <f t="shared" si="1"/>
        <v>-901</v>
      </c>
      <c r="L8" s="101">
        <f t="shared" si="4"/>
        <v>2.3781871931584226E-2</v>
      </c>
      <c r="M8" s="98">
        <f t="shared" si="2"/>
        <v>-466</v>
      </c>
      <c r="N8" s="98">
        <f t="shared" si="5"/>
        <v>0</v>
      </c>
      <c r="O8" s="8"/>
    </row>
    <row r="9" spans="1:15">
      <c r="A9" s="41">
        <v>7</v>
      </c>
      <c r="B9" s="104" t="s">
        <v>98</v>
      </c>
      <c r="C9" s="55">
        <v>37655</v>
      </c>
      <c r="D9" s="55">
        <v>35689</v>
      </c>
      <c r="E9" s="55">
        <v>34294</v>
      </c>
      <c r="F9" s="55"/>
      <c r="G9" s="55"/>
      <c r="H9" s="55"/>
      <c r="I9" s="100">
        <f t="shared" si="3"/>
        <v>4.9693095073871638E-2</v>
      </c>
      <c r="J9" s="100">
        <f t="shared" si="0"/>
        <v>-8.9257734696587432E-2</v>
      </c>
      <c r="K9" s="97">
        <f t="shared" si="1"/>
        <v>-3361</v>
      </c>
      <c r="L9" s="101">
        <f t="shared" si="4"/>
        <v>8.8713508947896327E-2</v>
      </c>
      <c r="M9" s="98">
        <f t="shared" si="2"/>
        <v>-1395</v>
      </c>
      <c r="N9" s="98">
        <f t="shared" si="5"/>
        <v>0</v>
      </c>
      <c r="O9" s="8"/>
    </row>
    <row r="10" spans="1:15">
      <c r="A10" s="41">
        <v>8</v>
      </c>
      <c r="B10" s="104" t="s">
        <v>99</v>
      </c>
      <c r="C10" s="55">
        <v>1277</v>
      </c>
      <c r="D10" s="55">
        <v>1251</v>
      </c>
      <c r="E10" s="55">
        <v>1207</v>
      </c>
      <c r="F10" s="55"/>
      <c r="G10" s="55"/>
      <c r="H10" s="55"/>
      <c r="I10" s="100">
        <f t="shared" si="3"/>
        <v>1.7489813306748431E-3</v>
      </c>
      <c r="J10" s="100">
        <f t="shared" si="0"/>
        <v>-5.4815974941268601E-2</v>
      </c>
      <c r="K10" s="97">
        <f t="shared" si="1"/>
        <v>-70</v>
      </c>
      <c r="L10" s="101">
        <f t="shared" si="4"/>
        <v>1.8476482077812385E-3</v>
      </c>
      <c r="M10" s="98">
        <f t="shared" si="2"/>
        <v>-44</v>
      </c>
      <c r="N10" s="98">
        <f t="shared" si="5"/>
        <v>0</v>
      </c>
      <c r="O10" s="8"/>
    </row>
    <row r="11" spans="1:15">
      <c r="A11" s="41">
        <v>9</v>
      </c>
      <c r="B11" s="104" t="s">
        <v>100</v>
      </c>
      <c r="C11" s="55">
        <v>21099</v>
      </c>
      <c r="D11" s="55">
        <v>19989</v>
      </c>
      <c r="E11" s="55">
        <v>19525</v>
      </c>
      <c r="F11" s="55"/>
      <c r="G11" s="55"/>
      <c r="H11" s="55"/>
      <c r="I11" s="100">
        <f t="shared" si="3"/>
        <v>2.8292345055034227E-2</v>
      </c>
      <c r="J11" s="100">
        <f t="shared" si="0"/>
        <v>-7.4600691975923034E-2</v>
      </c>
      <c r="K11" s="97">
        <f t="shared" si="1"/>
        <v>-1574</v>
      </c>
      <c r="L11" s="101">
        <f t="shared" si="4"/>
        <v>4.1545689700680989E-2</v>
      </c>
      <c r="M11" s="98">
        <f t="shared" si="2"/>
        <v>-464</v>
      </c>
      <c r="N11" s="98">
        <f t="shared" si="5"/>
        <v>0</v>
      </c>
      <c r="O11" s="8"/>
    </row>
    <row r="12" spans="1:15">
      <c r="A12" s="41">
        <v>10</v>
      </c>
      <c r="B12" s="104" t="s">
        <v>101</v>
      </c>
      <c r="C12" s="55">
        <v>23317</v>
      </c>
      <c r="D12" s="55">
        <v>22445</v>
      </c>
      <c r="E12" s="55">
        <v>21899</v>
      </c>
      <c r="F12" s="55"/>
      <c r="G12" s="55"/>
      <c r="H12" s="55"/>
      <c r="I12" s="100">
        <f t="shared" si="3"/>
        <v>3.173234644610471E-2</v>
      </c>
      <c r="J12" s="100">
        <f t="shared" si="0"/>
        <v>-6.0813998370287774E-2</v>
      </c>
      <c r="K12" s="97">
        <f t="shared" si="1"/>
        <v>-1418</v>
      </c>
      <c r="L12" s="101">
        <f t="shared" si="4"/>
        <v>3.7428073694768513E-2</v>
      </c>
      <c r="M12" s="98">
        <f t="shared" si="2"/>
        <v>-546</v>
      </c>
      <c r="N12" s="98">
        <f t="shared" si="5"/>
        <v>0</v>
      </c>
      <c r="O12" s="8"/>
    </row>
    <row r="13" spans="1:15">
      <c r="A13" s="41">
        <v>11</v>
      </c>
      <c r="B13" s="104" t="s">
        <v>102</v>
      </c>
      <c r="C13" s="55">
        <v>2131</v>
      </c>
      <c r="D13" s="55">
        <v>2099</v>
      </c>
      <c r="E13" s="55">
        <v>1944</v>
      </c>
      <c r="F13" s="55"/>
      <c r="G13" s="55"/>
      <c r="H13" s="55"/>
      <c r="I13" s="100">
        <f t="shared" si="3"/>
        <v>2.8169177355690926E-3</v>
      </c>
      <c r="J13" s="100">
        <f t="shared" si="0"/>
        <v>-8.7752229000469265E-2</v>
      </c>
      <c r="K13" s="97">
        <f t="shared" si="1"/>
        <v>-187</v>
      </c>
      <c r="L13" s="101">
        <f t="shared" si="4"/>
        <v>4.9358602122155943E-3</v>
      </c>
      <c r="M13" s="98">
        <f t="shared" si="2"/>
        <v>-155</v>
      </c>
      <c r="N13" s="98">
        <f t="shared" si="5"/>
        <v>0</v>
      </c>
      <c r="O13" s="8"/>
    </row>
    <row r="14" spans="1:15">
      <c r="A14" s="41">
        <v>12</v>
      </c>
      <c r="B14" s="104" t="s">
        <v>103</v>
      </c>
      <c r="C14" s="55">
        <v>839</v>
      </c>
      <c r="D14" s="55">
        <v>786</v>
      </c>
      <c r="E14" s="55">
        <v>785</v>
      </c>
      <c r="F14" s="55"/>
      <c r="G14" s="55"/>
      <c r="H14" s="55"/>
      <c r="I14" s="100">
        <f t="shared" si="3"/>
        <v>1.137489929229289E-3</v>
      </c>
      <c r="J14" s="100">
        <f t="shared" si="0"/>
        <v>-6.4362336114421936E-2</v>
      </c>
      <c r="K14" s="97">
        <f t="shared" si="1"/>
        <v>-54</v>
      </c>
      <c r="L14" s="101">
        <f t="shared" si="4"/>
        <v>1.4253286174312411E-3</v>
      </c>
      <c r="M14" s="98">
        <f t="shared" si="2"/>
        <v>-1</v>
      </c>
      <c r="N14" s="98">
        <f t="shared" si="5"/>
        <v>0</v>
      </c>
      <c r="O14" s="8"/>
    </row>
    <row r="15" spans="1:15">
      <c r="A15" s="41">
        <v>13</v>
      </c>
      <c r="B15" s="104" t="s">
        <v>104</v>
      </c>
      <c r="C15" s="55">
        <v>2825</v>
      </c>
      <c r="D15" s="55">
        <v>2861</v>
      </c>
      <c r="E15" s="55">
        <v>2879</v>
      </c>
      <c r="F15" s="55"/>
      <c r="G15" s="55"/>
      <c r="H15" s="55"/>
      <c r="I15" s="100">
        <f t="shared" si="3"/>
        <v>4.1717624283453799E-3</v>
      </c>
      <c r="J15" s="100">
        <f t="shared" si="0"/>
        <v>1.9115044247787611E-2</v>
      </c>
      <c r="K15" s="97">
        <f t="shared" si="1"/>
        <v>54</v>
      </c>
      <c r="L15" s="101">
        <f t="shared" si="4"/>
        <v>-1.4253286174312411E-3</v>
      </c>
      <c r="M15" s="98">
        <f t="shared" si="2"/>
        <v>18</v>
      </c>
      <c r="N15" s="98">
        <f t="shared" si="5"/>
        <v>0</v>
      </c>
      <c r="O15" s="8"/>
    </row>
    <row r="16" spans="1:15">
      <c r="A16" s="41">
        <v>14</v>
      </c>
      <c r="B16" s="104" t="s">
        <v>105</v>
      </c>
      <c r="C16" s="55">
        <v>3592</v>
      </c>
      <c r="D16" s="55">
        <v>3470</v>
      </c>
      <c r="E16" s="55">
        <v>3400</v>
      </c>
      <c r="F16" s="55"/>
      <c r="G16" s="55"/>
      <c r="H16" s="55"/>
      <c r="I16" s="100">
        <f t="shared" si="3"/>
        <v>4.9267079737319525E-3</v>
      </c>
      <c r="J16" s="100">
        <f t="shared" si="0"/>
        <v>-5.3452115812917596E-2</v>
      </c>
      <c r="K16" s="97">
        <f t="shared" si="1"/>
        <v>-192</v>
      </c>
      <c r="L16" s="101">
        <f t="shared" si="4"/>
        <v>5.0678350841999687E-3</v>
      </c>
      <c r="M16" s="98">
        <f t="shared" si="2"/>
        <v>-70</v>
      </c>
      <c r="N16" s="98">
        <f t="shared" si="5"/>
        <v>0</v>
      </c>
      <c r="O16" s="8"/>
    </row>
    <row r="17" spans="1:15">
      <c r="A17" s="41">
        <v>15</v>
      </c>
      <c r="B17" s="104" t="s">
        <v>106</v>
      </c>
      <c r="C17" s="55">
        <v>7120</v>
      </c>
      <c r="D17" s="55">
        <v>6990</v>
      </c>
      <c r="E17" s="55">
        <v>6846</v>
      </c>
      <c r="F17" s="55"/>
      <c r="G17" s="55"/>
      <c r="H17" s="55"/>
      <c r="I17" s="100">
        <f t="shared" si="3"/>
        <v>9.9200714082849847E-3</v>
      </c>
      <c r="J17" s="100">
        <f t="shared" si="0"/>
        <v>-3.8483146067415729E-2</v>
      </c>
      <c r="K17" s="97">
        <f t="shared" si="1"/>
        <v>-274</v>
      </c>
      <c r="L17" s="101">
        <f t="shared" si="4"/>
        <v>7.2322229847437049E-3</v>
      </c>
      <c r="M17" s="98">
        <f t="shared" si="2"/>
        <v>-144</v>
      </c>
      <c r="N17" s="98">
        <f t="shared" si="5"/>
        <v>0</v>
      </c>
      <c r="O17" s="8"/>
    </row>
    <row r="18" spans="1:15">
      <c r="A18" s="41">
        <v>16</v>
      </c>
      <c r="B18" s="104" t="s">
        <v>107</v>
      </c>
      <c r="C18" s="55">
        <v>18436</v>
      </c>
      <c r="D18" s="55">
        <v>17898</v>
      </c>
      <c r="E18" s="55">
        <v>17380</v>
      </c>
      <c r="F18" s="55"/>
      <c r="G18" s="55"/>
      <c r="H18" s="55"/>
      <c r="I18" s="100">
        <f t="shared" si="3"/>
        <v>2.5184171936312155E-2</v>
      </c>
      <c r="J18" s="100">
        <f t="shared" si="0"/>
        <v>-5.7279236276849645E-2</v>
      </c>
      <c r="K18" s="97">
        <f t="shared" si="1"/>
        <v>-1056</v>
      </c>
      <c r="L18" s="101">
        <f t="shared" si="4"/>
        <v>2.7873092963099824E-2</v>
      </c>
      <c r="M18" s="98">
        <f t="shared" si="2"/>
        <v>-518</v>
      </c>
      <c r="N18" s="98">
        <f t="shared" si="5"/>
        <v>0</v>
      </c>
    </row>
    <row r="19" spans="1:15">
      <c r="A19" s="41">
        <v>17</v>
      </c>
      <c r="B19" s="104" t="s">
        <v>108</v>
      </c>
      <c r="C19" s="55">
        <v>11099</v>
      </c>
      <c r="D19" s="55">
        <v>10780</v>
      </c>
      <c r="E19" s="55">
        <v>10415</v>
      </c>
      <c r="F19" s="55"/>
      <c r="G19" s="55"/>
      <c r="H19" s="55"/>
      <c r="I19" s="100">
        <f t="shared" si="3"/>
        <v>1.5091665748946555E-2</v>
      </c>
      <c r="J19" s="100">
        <f t="shared" si="0"/>
        <v>-6.1627173619244975E-2</v>
      </c>
      <c r="K19" s="97">
        <f t="shared" si="1"/>
        <v>-684</v>
      </c>
      <c r="L19" s="101">
        <f t="shared" si="4"/>
        <v>1.8054162487462388E-2</v>
      </c>
      <c r="M19" s="98">
        <f t="shared" si="2"/>
        <v>-365</v>
      </c>
      <c r="N19" s="98">
        <f t="shared" si="5"/>
        <v>0</v>
      </c>
    </row>
    <row r="20" spans="1:15">
      <c r="A20" s="41">
        <v>18</v>
      </c>
      <c r="B20" s="104" t="s">
        <v>109</v>
      </c>
      <c r="C20" s="55">
        <v>3767</v>
      </c>
      <c r="D20" s="55">
        <v>3666</v>
      </c>
      <c r="E20" s="55">
        <v>3496</v>
      </c>
      <c r="F20" s="55"/>
      <c r="G20" s="55"/>
      <c r="H20" s="55"/>
      <c r="I20" s="100">
        <f t="shared" si="3"/>
        <v>5.0658150224020312E-3</v>
      </c>
      <c r="J20" s="100">
        <f t="shared" si="0"/>
        <v>-7.194053623573135E-2</v>
      </c>
      <c r="K20" s="97">
        <f t="shared" si="1"/>
        <v>-271</v>
      </c>
      <c r="L20" s="101">
        <f t="shared" si="4"/>
        <v>7.1530380615530799E-3</v>
      </c>
      <c r="M20" s="98">
        <f t="shared" si="2"/>
        <v>-170</v>
      </c>
      <c r="N20" s="98">
        <f t="shared" si="5"/>
        <v>0</v>
      </c>
    </row>
    <row r="21" spans="1:15">
      <c r="A21" s="41">
        <v>19</v>
      </c>
      <c r="B21" s="104" t="s">
        <v>110</v>
      </c>
      <c r="C21" s="55">
        <v>7237</v>
      </c>
      <c r="D21" s="55">
        <v>7149</v>
      </c>
      <c r="E21" s="55">
        <v>6937</v>
      </c>
      <c r="F21" s="55"/>
      <c r="G21" s="55"/>
      <c r="H21" s="55"/>
      <c r="I21" s="100">
        <f t="shared" si="3"/>
        <v>1.0051933298170163E-2</v>
      </c>
      <c r="J21" s="100">
        <f t="shared" si="0"/>
        <v>-4.1453641011468839E-2</v>
      </c>
      <c r="K21" s="97">
        <f t="shared" si="1"/>
        <v>-300</v>
      </c>
      <c r="L21" s="101">
        <f t="shared" si="4"/>
        <v>7.918492319062451E-3</v>
      </c>
      <c r="M21" s="98">
        <f t="shared" si="2"/>
        <v>-212</v>
      </c>
      <c r="N21" s="98">
        <f t="shared" si="5"/>
        <v>0</v>
      </c>
    </row>
    <row r="22" spans="1:15">
      <c r="A22" s="41">
        <v>20</v>
      </c>
      <c r="B22" s="104" t="s">
        <v>111</v>
      </c>
      <c r="C22" s="55">
        <v>16067</v>
      </c>
      <c r="D22" s="55">
        <v>15786</v>
      </c>
      <c r="E22" s="55">
        <v>15432</v>
      </c>
      <c r="F22" s="55"/>
      <c r="G22" s="55"/>
      <c r="H22" s="55"/>
      <c r="I22" s="100">
        <f t="shared" si="3"/>
        <v>2.2361458073715142E-2</v>
      </c>
      <c r="J22" s="100">
        <f t="shared" si="0"/>
        <v>-3.9522001618223689E-2</v>
      </c>
      <c r="K22" s="97">
        <f t="shared" si="1"/>
        <v>-635</v>
      </c>
      <c r="L22" s="101">
        <f t="shared" si="4"/>
        <v>1.6760808742015521E-2</v>
      </c>
      <c r="M22" s="98">
        <f t="shared" si="2"/>
        <v>-354</v>
      </c>
      <c r="N22" s="98">
        <f t="shared" si="5"/>
        <v>0</v>
      </c>
    </row>
    <row r="23" spans="1:15">
      <c r="A23" s="41">
        <v>21</v>
      </c>
      <c r="B23" s="104" t="s">
        <v>112</v>
      </c>
      <c r="C23" s="55">
        <v>6573</v>
      </c>
      <c r="D23" s="55">
        <v>7015</v>
      </c>
      <c r="E23" s="55">
        <v>6968</v>
      </c>
      <c r="F23" s="55"/>
      <c r="G23" s="55"/>
      <c r="H23" s="55"/>
      <c r="I23" s="100">
        <f t="shared" si="3"/>
        <v>1.0096853282636542E-2</v>
      </c>
      <c r="J23" s="100">
        <f t="shared" si="0"/>
        <v>6.0094325270044123E-2</v>
      </c>
      <c r="K23" s="97">
        <f t="shared" si="1"/>
        <v>395</v>
      </c>
      <c r="L23" s="101">
        <f t="shared" si="4"/>
        <v>-1.0426014886765559E-2</v>
      </c>
      <c r="M23" s="98">
        <f t="shared" si="2"/>
        <v>-47</v>
      </c>
      <c r="N23" s="98">
        <f t="shared" si="5"/>
        <v>0</v>
      </c>
    </row>
    <row r="24" spans="1:15">
      <c r="A24" s="41">
        <v>22</v>
      </c>
      <c r="B24" s="104" t="s">
        <v>113</v>
      </c>
      <c r="C24" s="55">
        <v>8974</v>
      </c>
      <c r="D24" s="55">
        <v>8609</v>
      </c>
      <c r="E24" s="55">
        <v>8252</v>
      </c>
      <c r="F24" s="55"/>
      <c r="G24" s="55"/>
      <c r="H24" s="55"/>
      <c r="I24" s="100">
        <f t="shared" si="3"/>
        <v>1.1957410058598844E-2</v>
      </c>
      <c r="J24" s="100">
        <f t="shared" si="0"/>
        <v>-8.0454646757298867E-2</v>
      </c>
      <c r="K24" s="97">
        <f t="shared" si="1"/>
        <v>-722</v>
      </c>
      <c r="L24" s="101">
        <f t="shared" si="4"/>
        <v>1.9057171514543631E-2</v>
      </c>
      <c r="M24" s="98">
        <f t="shared" si="2"/>
        <v>-357</v>
      </c>
      <c r="N24" s="98">
        <f t="shared" si="5"/>
        <v>0</v>
      </c>
    </row>
    <row r="25" spans="1:15">
      <c r="A25" s="41">
        <v>23</v>
      </c>
      <c r="B25" s="104" t="s">
        <v>114</v>
      </c>
      <c r="C25" s="55">
        <v>5618</v>
      </c>
      <c r="D25" s="55">
        <v>5145</v>
      </c>
      <c r="E25" s="55">
        <v>4992</v>
      </c>
      <c r="F25" s="55"/>
      <c r="G25" s="55"/>
      <c r="H25" s="55"/>
      <c r="I25" s="100">
        <f t="shared" si="3"/>
        <v>7.2335665308440903E-3</v>
      </c>
      <c r="J25" s="100">
        <f t="shared" si="0"/>
        <v>-0.11142755428978283</v>
      </c>
      <c r="K25" s="97">
        <f t="shared" si="1"/>
        <v>-626</v>
      </c>
      <c r="L25" s="101">
        <f t="shared" si="4"/>
        <v>1.6523253972443648E-2</v>
      </c>
      <c r="M25" s="98">
        <f t="shared" si="2"/>
        <v>-153</v>
      </c>
      <c r="N25" s="98">
        <f t="shared" si="5"/>
        <v>0</v>
      </c>
    </row>
    <row r="26" spans="1:15">
      <c r="A26" s="41">
        <v>24</v>
      </c>
      <c r="B26" s="104" t="s">
        <v>115</v>
      </c>
      <c r="C26" s="55">
        <v>4051</v>
      </c>
      <c r="D26" s="55">
        <v>3939</v>
      </c>
      <c r="E26" s="55">
        <v>3788</v>
      </c>
      <c r="F26" s="55"/>
      <c r="G26" s="55"/>
      <c r="H26" s="55"/>
      <c r="I26" s="100">
        <f t="shared" si="3"/>
        <v>5.4889322954401873E-3</v>
      </c>
      <c r="J26" s="100">
        <f t="shared" si="0"/>
        <v>-6.4922241421871141E-2</v>
      </c>
      <c r="K26" s="97">
        <f t="shared" si="1"/>
        <v>-263</v>
      </c>
      <c r="L26" s="101">
        <f t="shared" si="4"/>
        <v>6.9418782663780813E-3</v>
      </c>
      <c r="M26" s="98">
        <f t="shared" si="2"/>
        <v>-151</v>
      </c>
      <c r="N26" s="98">
        <f t="shared" si="5"/>
        <v>0</v>
      </c>
    </row>
    <row r="27" spans="1:15">
      <c r="A27" s="41">
        <v>25</v>
      </c>
      <c r="B27" s="104" t="s">
        <v>116</v>
      </c>
      <c r="C27" s="55">
        <v>7297</v>
      </c>
      <c r="D27" s="55">
        <v>7151</v>
      </c>
      <c r="E27" s="55">
        <v>6994</v>
      </c>
      <c r="F27" s="55"/>
      <c r="G27" s="55"/>
      <c r="H27" s="55"/>
      <c r="I27" s="100">
        <f t="shared" si="3"/>
        <v>1.0134528108318022E-2</v>
      </c>
      <c r="J27" s="100">
        <f t="shared" si="0"/>
        <v>-4.152391393723448E-2</v>
      </c>
      <c r="K27" s="97">
        <f t="shared" si="1"/>
        <v>-303</v>
      </c>
      <c r="L27" s="101">
        <f t="shared" si="4"/>
        <v>7.9976772422530751E-3</v>
      </c>
      <c r="M27" s="98">
        <f t="shared" si="2"/>
        <v>-157</v>
      </c>
      <c r="N27" s="98">
        <f t="shared" si="5"/>
        <v>0</v>
      </c>
    </row>
    <row r="28" spans="1:15">
      <c r="A28" s="41">
        <v>26</v>
      </c>
      <c r="B28" s="104" t="s">
        <v>117</v>
      </c>
      <c r="C28" s="55">
        <v>7069</v>
      </c>
      <c r="D28" s="55">
        <v>7080</v>
      </c>
      <c r="E28" s="55">
        <v>6854</v>
      </c>
      <c r="F28" s="55"/>
      <c r="G28" s="55"/>
      <c r="H28" s="55"/>
      <c r="I28" s="100">
        <f t="shared" si="3"/>
        <v>9.9316636623408231E-3</v>
      </c>
      <c r="J28" s="100">
        <f t="shared" si="0"/>
        <v>-3.041448578299618E-2</v>
      </c>
      <c r="K28" s="97">
        <f t="shared" si="1"/>
        <v>-215</v>
      </c>
      <c r="L28" s="101">
        <f t="shared" si="4"/>
        <v>5.6749194953280898E-3</v>
      </c>
      <c r="M28" s="98">
        <f t="shared" si="2"/>
        <v>-226</v>
      </c>
      <c r="N28" s="98">
        <f t="shared" si="5"/>
        <v>0</v>
      </c>
    </row>
    <row r="29" spans="1:15">
      <c r="A29" s="41">
        <v>27</v>
      </c>
      <c r="B29" s="104" t="s">
        <v>118</v>
      </c>
      <c r="C29" s="55">
        <v>16078</v>
      </c>
      <c r="D29" s="55">
        <v>15877</v>
      </c>
      <c r="E29" s="55">
        <v>15436</v>
      </c>
      <c r="F29" s="55"/>
      <c r="G29" s="55"/>
      <c r="H29" s="55"/>
      <c r="I29" s="100">
        <f t="shared" si="3"/>
        <v>2.2367254200743064E-2</v>
      </c>
      <c r="J29" s="100">
        <f t="shared" si="0"/>
        <v>-3.9930339594476928E-2</v>
      </c>
      <c r="K29" s="97">
        <f t="shared" si="1"/>
        <v>-642</v>
      </c>
      <c r="L29" s="101">
        <f t="shared" si="4"/>
        <v>1.6945573562793644E-2</v>
      </c>
      <c r="M29" s="98">
        <f t="shared" si="2"/>
        <v>-441</v>
      </c>
      <c r="N29" s="98">
        <f t="shared" si="5"/>
        <v>0</v>
      </c>
    </row>
    <row r="30" spans="1:15">
      <c r="A30" s="41">
        <v>28</v>
      </c>
      <c r="B30" s="104" t="s">
        <v>119</v>
      </c>
      <c r="C30" s="55">
        <v>7060</v>
      </c>
      <c r="D30" s="55">
        <v>6610</v>
      </c>
      <c r="E30" s="55">
        <v>6416</v>
      </c>
      <c r="F30" s="55"/>
      <c r="G30" s="55"/>
      <c r="H30" s="55"/>
      <c r="I30" s="100">
        <f t="shared" si="3"/>
        <v>9.2969877527835903E-3</v>
      </c>
      <c r="J30" s="100">
        <f t="shared" si="0"/>
        <v>-9.1218130311614729E-2</v>
      </c>
      <c r="K30" s="97">
        <f t="shared" si="1"/>
        <v>-644</v>
      </c>
      <c r="L30" s="101">
        <f t="shared" si="4"/>
        <v>1.6998363511587393E-2</v>
      </c>
      <c r="M30" s="98">
        <f t="shared" si="2"/>
        <v>-194</v>
      </c>
      <c r="N30" s="98">
        <f t="shared" si="5"/>
        <v>0</v>
      </c>
    </row>
    <row r="31" spans="1:15">
      <c r="A31" s="41">
        <v>29</v>
      </c>
      <c r="B31" s="104" t="s">
        <v>120</v>
      </c>
      <c r="C31" s="55">
        <v>2337</v>
      </c>
      <c r="D31" s="55">
        <v>2485</v>
      </c>
      <c r="E31" s="55">
        <v>2364</v>
      </c>
      <c r="F31" s="55"/>
      <c r="G31" s="55"/>
      <c r="H31" s="55"/>
      <c r="I31" s="100">
        <f t="shared" si="3"/>
        <v>3.4255110735006869E-3</v>
      </c>
      <c r="J31" s="100">
        <f t="shared" si="0"/>
        <v>1.1553273427471117E-2</v>
      </c>
      <c r="K31" s="97">
        <f t="shared" si="1"/>
        <v>27</v>
      </c>
      <c r="L31" s="101">
        <f t="shared" si="4"/>
        <v>-7.1266430871562056E-4</v>
      </c>
      <c r="M31" s="98">
        <f t="shared" si="2"/>
        <v>-121</v>
      </c>
      <c r="N31" s="98">
        <f t="shared" si="5"/>
        <v>0</v>
      </c>
    </row>
    <row r="32" spans="1:15">
      <c r="A32" s="41">
        <v>30</v>
      </c>
      <c r="B32" s="104" t="s">
        <v>121</v>
      </c>
      <c r="C32" s="55">
        <v>1416</v>
      </c>
      <c r="D32" s="55">
        <v>841</v>
      </c>
      <c r="E32" s="55">
        <v>851</v>
      </c>
      <c r="F32" s="55"/>
      <c r="G32" s="55"/>
      <c r="H32" s="55"/>
      <c r="I32" s="100">
        <f t="shared" si="3"/>
        <v>1.2331260251899681E-3</v>
      </c>
      <c r="J32" s="100">
        <f t="shared" si="0"/>
        <v>-0.39901129943502822</v>
      </c>
      <c r="K32" s="97">
        <f t="shared" si="1"/>
        <v>-565</v>
      </c>
      <c r="L32" s="101">
        <f t="shared" si="4"/>
        <v>1.4913160534234282E-2</v>
      </c>
      <c r="M32" s="98">
        <f t="shared" si="2"/>
        <v>10</v>
      </c>
      <c r="N32" s="98">
        <f t="shared" si="5"/>
        <v>0</v>
      </c>
    </row>
    <row r="33" spans="1:14">
      <c r="A33" s="41">
        <v>31</v>
      </c>
      <c r="B33" s="104" t="s">
        <v>122</v>
      </c>
      <c r="C33" s="55">
        <v>18045</v>
      </c>
      <c r="D33" s="55">
        <v>16576</v>
      </c>
      <c r="E33" s="55">
        <v>16327</v>
      </c>
      <c r="F33" s="55"/>
      <c r="G33" s="55"/>
      <c r="H33" s="55"/>
      <c r="I33" s="100">
        <f t="shared" si="3"/>
        <v>2.365834149621223E-2</v>
      </c>
      <c r="J33" s="100">
        <f t="shared" si="0"/>
        <v>-9.5206428373510663E-2</v>
      </c>
      <c r="K33" s="97">
        <f t="shared" si="1"/>
        <v>-1718</v>
      </c>
      <c r="L33" s="101">
        <f t="shared" si="4"/>
        <v>4.5346566013830969E-2</v>
      </c>
      <c r="M33" s="98">
        <f t="shared" si="2"/>
        <v>-249</v>
      </c>
      <c r="N33" s="98">
        <f t="shared" si="5"/>
        <v>0</v>
      </c>
    </row>
    <row r="34" spans="1:14">
      <c r="A34" s="41">
        <v>32</v>
      </c>
      <c r="B34" s="104" t="s">
        <v>123</v>
      </c>
      <c r="C34" s="55">
        <v>5961</v>
      </c>
      <c r="D34" s="55">
        <v>5803</v>
      </c>
      <c r="E34" s="55">
        <v>5653</v>
      </c>
      <c r="F34" s="55"/>
      <c r="G34" s="55"/>
      <c r="H34" s="55"/>
      <c r="I34" s="100">
        <f t="shared" si="3"/>
        <v>8.1913765222078605E-3</v>
      </c>
      <c r="J34" s="100">
        <f t="shared" si="0"/>
        <v>-5.166918302298272E-2</v>
      </c>
      <c r="K34" s="97">
        <f t="shared" si="1"/>
        <v>-308</v>
      </c>
      <c r="L34" s="101">
        <f t="shared" si="4"/>
        <v>8.1296521142374487E-3</v>
      </c>
      <c r="M34" s="98">
        <f t="shared" si="2"/>
        <v>-150</v>
      </c>
      <c r="N34" s="98">
        <f t="shared" si="5"/>
        <v>0</v>
      </c>
    </row>
    <row r="35" spans="1:14">
      <c r="A35" s="41">
        <v>33</v>
      </c>
      <c r="B35" s="104" t="s">
        <v>124</v>
      </c>
      <c r="C35" s="55">
        <v>28584</v>
      </c>
      <c r="D35" s="55">
        <v>27668</v>
      </c>
      <c r="E35" s="55">
        <v>27023</v>
      </c>
      <c r="F35" s="55"/>
      <c r="G35" s="55"/>
      <c r="H35" s="55"/>
      <c r="I35" s="100">
        <f t="shared" si="3"/>
        <v>3.9157185168870158E-2</v>
      </c>
      <c r="J35" s="100">
        <f t="shared" si="0"/>
        <v>-5.4610971172684021E-2</v>
      </c>
      <c r="K35" s="97">
        <f t="shared" si="1"/>
        <v>-1561</v>
      </c>
      <c r="L35" s="101">
        <f t="shared" si="4"/>
        <v>4.1202555033521618E-2</v>
      </c>
      <c r="M35" s="98">
        <f t="shared" si="2"/>
        <v>-645</v>
      </c>
      <c r="N35" s="98">
        <f t="shared" si="5"/>
        <v>0</v>
      </c>
    </row>
    <row r="36" spans="1:14">
      <c r="A36" s="41">
        <v>34</v>
      </c>
      <c r="B36" s="104" t="s">
        <v>125</v>
      </c>
      <c r="C36" s="55">
        <v>5145</v>
      </c>
      <c r="D36" s="55">
        <v>5165</v>
      </c>
      <c r="E36" s="55">
        <v>4808</v>
      </c>
      <c r="F36" s="55"/>
      <c r="G36" s="55"/>
      <c r="H36" s="55"/>
      <c r="I36" s="100">
        <f t="shared" si="3"/>
        <v>6.9669446875597722E-3</v>
      </c>
      <c r="J36" s="100">
        <f t="shared" si="0"/>
        <v>-6.5500485908649181E-2</v>
      </c>
      <c r="K36" s="97">
        <f t="shared" si="1"/>
        <v>-337</v>
      </c>
      <c r="L36" s="101">
        <f t="shared" si="4"/>
        <v>8.8951063717468189E-3</v>
      </c>
      <c r="M36" s="98">
        <f t="shared" si="2"/>
        <v>-357</v>
      </c>
      <c r="N36" s="98">
        <f t="shared" si="5"/>
        <v>0</v>
      </c>
    </row>
    <row r="37" spans="1:14" ht="15.75" customHeight="1">
      <c r="A37" s="41">
        <v>35</v>
      </c>
      <c r="B37" s="104" t="s">
        <v>126</v>
      </c>
      <c r="C37" s="55">
        <v>27468</v>
      </c>
      <c r="D37" s="55">
        <v>27014</v>
      </c>
      <c r="E37" s="55">
        <v>26657</v>
      </c>
      <c r="F37" s="55"/>
      <c r="G37" s="55"/>
      <c r="H37" s="55"/>
      <c r="I37" s="100">
        <f t="shared" si="3"/>
        <v>3.8626839545815486E-2</v>
      </c>
      <c r="J37" s="100">
        <f t="shared" si="0"/>
        <v>-2.9525265763797874E-2</v>
      </c>
      <c r="K37" s="97">
        <f t="shared" si="1"/>
        <v>-811</v>
      </c>
      <c r="L37" s="101">
        <f t="shared" si="4"/>
        <v>2.1406324235865491E-2</v>
      </c>
      <c r="M37" s="98">
        <f t="shared" si="2"/>
        <v>-357</v>
      </c>
      <c r="N37" s="98">
        <f t="shared" si="5"/>
        <v>0</v>
      </c>
    </row>
    <row r="38" spans="1:14">
      <c r="A38" s="41">
        <v>36</v>
      </c>
      <c r="B38" s="104" t="s">
        <v>127</v>
      </c>
      <c r="C38" s="55">
        <v>4623</v>
      </c>
      <c r="D38" s="55">
        <v>4505</v>
      </c>
      <c r="E38" s="55">
        <v>4363</v>
      </c>
      <c r="F38" s="55"/>
      <c r="G38" s="55"/>
      <c r="H38" s="55"/>
      <c r="I38" s="100">
        <f t="shared" si="3"/>
        <v>6.3221255557036789E-3</v>
      </c>
      <c r="J38" s="100">
        <f t="shared" si="0"/>
        <v>-5.6240536448193816E-2</v>
      </c>
      <c r="K38" s="97">
        <f t="shared" si="1"/>
        <v>-260</v>
      </c>
      <c r="L38" s="101">
        <f t="shared" si="4"/>
        <v>6.8626933431874572E-3</v>
      </c>
      <c r="M38" s="98">
        <f t="shared" si="2"/>
        <v>-142</v>
      </c>
      <c r="N38" s="98">
        <f t="shared" si="5"/>
        <v>0</v>
      </c>
    </row>
    <row r="39" spans="1:14">
      <c r="A39" s="41">
        <v>37</v>
      </c>
      <c r="B39" s="104" t="s">
        <v>128</v>
      </c>
      <c r="C39" s="55">
        <v>8798</v>
      </c>
      <c r="D39" s="55">
        <v>8426</v>
      </c>
      <c r="E39" s="55">
        <v>7940</v>
      </c>
      <c r="F39" s="55"/>
      <c r="G39" s="55"/>
      <c r="H39" s="55"/>
      <c r="I39" s="100">
        <f t="shared" si="3"/>
        <v>1.1505312150421089E-2</v>
      </c>
      <c r="J39" s="100">
        <f t="shared" si="0"/>
        <v>-9.752216412821095E-2</v>
      </c>
      <c r="K39" s="97">
        <f t="shared" si="1"/>
        <v>-858</v>
      </c>
      <c r="L39" s="101">
        <f t="shared" si="4"/>
        <v>2.264688803251861E-2</v>
      </c>
      <c r="M39" s="98">
        <f t="shared" si="2"/>
        <v>-486</v>
      </c>
      <c r="N39" s="98">
        <f t="shared" si="5"/>
        <v>0</v>
      </c>
    </row>
    <row r="40" spans="1:14">
      <c r="A40" s="41">
        <v>38</v>
      </c>
      <c r="B40" s="104" t="s">
        <v>129</v>
      </c>
      <c r="C40" s="55">
        <v>12054</v>
      </c>
      <c r="D40" s="55">
        <v>12289</v>
      </c>
      <c r="E40" s="55">
        <v>11800</v>
      </c>
      <c r="F40" s="55"/>
      <c r="G40" s="55"/>
      <c r="H40" s="55"/>
      <c r="I40" s="100">
        <f t="shared" si="3"/>
        <v>1.7098574732363835E-2</v>
      </c>
      <c r="J40" s="100">
        <f t="shared" si="0"/>
        <v>-2.1071843371494939E-2</v>
      </c>
      <c r="K40" s="97">
        <f t="shared" si="1"/>
        <v>-254</v>
      </c>
      <c r="L40" s="101">
        <f t="shared" si="4"/>
        <v>6.704323496806208E-3</v>
      </c>
      <c r="M40" s="98">
        <f t="shared" si="2"/>
        <v>-489</v>
      </c>
      <c r="N40" s="98">
        <f t="shared" si="5"/>
        <v>0</v>
      </c>
    </row>
    <row r="41" spans="1:14">
      <c r="A41" s="41">
        <v>39</v>
      </c>
      <c r="B41" s="104" t="s">
        <v>130</v>
      </c>
      <c r="C41" s="55">
        <v>4683</v>
      </c>
      <c r="D41" s="55">
        <v>4544</v>
      </c>
      <c r="E41" s="55">
        <v>4376</v>
      </c>
      <c r="F41" s="55"/>
      <c r="G41" s="55"/>
      <c r="H41" s="55"/>
      <c r="I41" s="100">
        <f t="shared" si="3"/>
        <v>6.3409629685444186E-3</v>
      </c>
      <c r="J41" s="100">
        <f t="shared" si="0"/>
        <v>-6.5556267349989317E-2</v>
      </c>
      <c r="K41" s="97">
        <f t="shared" si="1"/>
        <v>-307</v>
      </c>
      <c r="L41" s="101">
        <f t="shared" si="4"/>
        <v>8.103257139840574E-3</v>
      </c>
      <c r="M41" s="98">
        <f t="shared" si="2"/>
        <v>-168</v>
      </c>
      <c r="N41" s="98">
        <f t="shared" si="5"/>
        <v>0</v>
      </c>
    </row>
    <row r="42" spans="1:14">
      <c r="A42" s="41">
        <v>40</v>
      </c>
      <c r="B42" s="104" t="s">
        <v>131</v>
      </c>
      <c r="C42" s="55">
        <v>3769</v>
      </c>
      <c r="D42" s="55">
        <v>3585</v>
      </c>
      <c r="E42" s="55">
        <v>3537</v>
      </c>
      <c r="F42" s="55"/>
      <c r="G42" s="55"/>
      <c r="H42" s="55"/>
      <c r="I42" s="100">
        <f t="shared" si="3"/>
        <v>5.1252253244382104E-3</v>
      </c>
      <c r="J42" s="100">
        <f t="shared" si="0"/>
        <v>-6.1554789068718495E-2</v>
      </c>
      <c r="K42" s="97">
        <f t="shared" si="1"/>
        <v>-232</v>
      </c>
      <c r="L42" s="101">
        <f t="shared" si="4"/>
        <v>6.1236340600749617E-3</v>
      </c>
      <c r="M42" s="98">
        <f t="shared" si="2"/>
        <v>-48</v>
      </c>
      <c r="N42" s="98">
        <f t="shared" si="5"/>
        <v>0</v>
      </c>
    </row>
    <row r="43" spans="1:14">
      <c r="A43" s="41">
        <v>41</v>
      </c>
      <c r="B43" s="104" t="s">
        <v>132</v>
      </c>
      <c r="C43" s="55">
        <v>2615</v>
      </c>
      <c r="D43" s="55">
        <v>2520</v>
      </c>
      <c r="E43" s="55">
        <v>2429</v>
      </c>
      <c r="F43" s="55"/>
      <c r="G43" s="55"/>
      <c r="H43" s="55"/>
      <c r="I43" s="100">
        <f t="shared" si="3"/>
        <v>3.519698137704386E-3</v>
      </c>
      <c r="J43" s="100">
        <f t="shared" si="0"/>
        <v>-7.1128107074569791E-2</v>
      </c>
      <c r="K43" s="97">
        <f t="shared" si="1"/>
        <v>-186</v>
      </c>
      <c r="L43" s="101">
        <f t="shared" si="4"/>
        <v>4.9094652378187196E-3</v>
      </c>
      <c r="M43" s="98">
        <f t="shared" si="2"/>
        <v>-91</v>
      </c>
      <c r="N43" s="98">
        <f t="shared" si="5"/>
        <v>0</v>
      </c>
    </row>
    <row r="44" spans="1:14">
      <c r="A44" s="41">
        <v>42</v>
      </c>
      <c r="B44" s="104" t="s">
        <v>133</v>
      </c>
      <c r="C44" s="55">
        <v>42391</v>
      </c>
      <c r="D44" s="55">
        <v>40962</v>
      </c>
      <c r="E44" s="55">
        <v>39716</v>
      </c>
      <c r="F44" s="55"/>
      <c r="G44" s="55"/>
      <c r="H44" s="55"/>
      <c r="I44" s="100">
        <f t="shared" si="3"/>
        <v>5.7549745260217125E-2</v>
      </c>
      <c r="J44" s="100">
        <f t="shared" si="0"/>
        <v>-6.3103017149866714E-2</v>
      </c>
      <c r="K44" s="97">
        <f t="shared" si="1"/>
        <v>-2675</v>
      </c>
      <c r="L44" s="101">
        <f t="shared" si="4"/>
        <v>7.0606556511640189E-2</v>
      </c>
      <c r="M44" s="98">
        <f t="shared" si="2"/>
        <v>-1246</v>
      </c>
      <c r="N44" s="98">
        <f t="shared" si="5"/>
        <v>0</v>
      </c>
    </row>
    <row r="45" spans="1:14">
      <c r="A45" s="41">
        <v>43</v>
      </c>
      <c r="B45" s="104" t="s">
        <v>134</v>
      </c>
      <c r="C45" s="55">
        <v>6948</v>
      </c>
      <c r="D45" s="55">
        <v>6896</v>
      </c>
      <c r="E45" s="55">
        <v>6663</v>
      </c>
      <c r="F45" s="55"/>
      <c r="G45" s="55"/>
      <c r="H45" s="55"/>
      <c r="I45" s="100">
        <f t="shared" si="3"/>
        <v>9.6548985967576471E-3</v>
      </c>
      <c r="J45" s="100">
        <f t="shared" si="0"/>
        <v>-4.1018998272884286E-2</v>
      </c>
      <c r="K45" s="97">
        <f t="shared" si="1"/>
        <v>-285</v>
      </c>
      <c r="L45" s="101">
        <f t="shared" si="4"/>
        <v>7.5225677031093277E-3</v>
      </c>
      <c r="M45" s="98">
        <f t="shared" si="2"/>
        <v>-233</v>
      </c>
      <c r="N45" s="98">
        <f t="shared" si="5"/>
        <v>0</v>
      </c>
    </row>
    <row r="46" spans="1:14">
      <c r="A46" s="41">
        <v>44</v>
      </c>
      <c r="B46" s="104" t="s">
        <v>135</v>
      </c>
      <c r="C46" s="55">
        <v>12464</v>
      </c>
      <c r="D46" s="55">
        <v>12132</v>
      </c>
      <c r="E46" s="55">
        <v>11801</v>
      </c>
      <c r="F46" s="55"/>
      <c r="G46" s="55"/>
      <c r="H46" s="55"/>
      <c r="I46" s="100">
        <f t="shared" si="3"/>
        <v>1.7100023764120814E-2</v>
      </c>
      <c r="J46" s="100">
        <f t="shared" si="0"/>
        <v>-5.319319640564827E-2</v>
      </c>
      <c r="K46" s="97">
        <f t="shared" si="1"/>
        <v>-663</v>
      </c>
      <c r="L46" s="101">
        <f t="shared" si="4"/>
        <v>1.7499868025128016E-2</v>
      </c>
      <c r="M46" s="98">
        <f t="shared" si="2"/>
        <v>-331</v>
      </c>
      <c r="N46" s="98">
        <f t="shared" si="5"/>
        <v>0</v>
      </c>
    </row>
    <row r="47" spans="1:14">
      <c r="A47" s="41">
        <v>45</v>
      </c>
      <c r="B47" s="104" t="s">
        <v>136</v>
      </c>
      <c r="C47" s="55">
        <v>32739</v>
      </c>
      <c r="D47" s="55">
        <v>30947</v>
      </c>
      <c r="E47" s="55">
        <v>30290</v>
      </c>
      <c r="F47" s="55"/>
      <c r="G47" s="55"/>
      <c r="H47" s="55"/>
      <c r="I47" s="100">
        <f t="shared" si="3"/>
        <v>4.3891171918923777E-2</v>
      </c>
      <c r="J47" s="100">
        <f t="shared" si="0"/>
        <v>-7.4803750878157549E-2</v>
      </c>
      <c r="K47" s="97">
        <f t="shared" si="1"/>
        <v>-2449</v>
      </c>
      <c r="L47" s="101">
        <f t="shared" si="4"/>
        <v>6.4641292297946476E-2</v>
      </c>
      <c r="M47" s="98">
        <f t="shared" si="2"/>
        <v>-657</v>
      </c>
      <c r="N47" s="98">
        <f t="shared" si="5"/>
        <v>0</v>
      </c>
    </row>
    <row r="48" spans="1:14">
      <c r="A48" s="41">
        <v>46</v>
      </c>
      <c r="B48" s="104" t="s">
        <v>137</v>
      </c>
      <c r="C48" s="55">
        <v>10034</v>
      </c>
      <c r="D48" s="55">
        <v>10018</v>
      </c>
      <c r="E48" s="55">
        <v>9820</v>
      </c>
      <c r="F48" s="55"/>
      <c r="G48" s="55"/>
      <c r="H48" s="55"/>
      <c r="I48" s="100">
        <f t="shared" si="3"/>
        <v>1.4229491853543462E-2</v>
      </c>
      <c r="J48" s="100">
        <f t="shared" si="0"/>
        <v>-2.132748654574447E-2</v>
      </c>
      <c r="K48" s="97">
        <f t="shared" si="1"/>
        <v>-214</v>
      </c>
      <c r="L48" s="101">
        <f t="shared" si="4"/>
        <v>5.6485245209312151E-3</v>
      </c>
      <c r="M48" s="98">
        <f t="shared" si="2"/>
        <v>-198</v>
      </c>
      <c r="N48" s="98">
        <f t="shared" si="5"/>
        <v>0</v>
      </c>
    </row>
    <row r="49" spans="1:14">
      <c r="A49" s="41">
        <v>47</v>
      </c>
      <c r="B49" s="104" t="s">
        <v>138</v>
      </c>
      <c r="C49" s="55">
        <v>7669</v>
      </c>
      <c r="D49" s="55">
        <v>7825</v>
      </c>
      <c r="E49" s="55">
        <v>7529</v>
      </c>
      <c r="F49" s="55"/>
      <c r="G49" s="55"/>
      <c r="H49" s="55"/>
      <c r="I49" s="100">
        <f t="shared" si="3"/>
        <v>1.0909760098302315E-2</v>
      </c>
      <c r="J49" s="100">
        <f t="shared" si="0"/>
        <v>-1.8255313600208632E-2</v>
      </c>
      <c r="K49" s="97">
        <f t="shared" si="1"/>
        <v>-140</v>
      </c>
      <c r="L49" s="101">
        <f t="shared" si="4"/>
        <v>3.695296415562477E-3</v>
      </c>
      <c r="M49" s="98">
        <f t="shared" si="2"/>
        <v>-296</v>
      </c>
      <c r="N49" s="98">
        <f t="shared" si="5"/>
        <v>0</v>
      </c>
    </row>
    <row r="50" spans="1:14">
      <c r="A50" s="41">
        <v>48</v>
      </c>
      <c r="B50" s="104" t="s">
        <v>139</v>
      </c>
      <c r="C50" s="55">
        <v>8610</v>
      </c>
      <c r="D50" s="55">
        <v>11428</v>
      </c>
      <c r="E50" s="55">
        <v>10901</v>
      </c>
      <c r="F50" s="55"/>
      <c r="G50" s="55"/>
      <c r="H50" s="55"/>
      <c r="I50" s="100">
        <f t="shared" si="3"/>
        <v>1.5795895182838828E-2</v>
      </c>
      <c r="J50" s="100">
        <f t="shared" si="0"/>
        <v>0.26608594657375145</v>
      </c>
      <c r="K50" s="97">
        <f t="shared" si="1"/>
        <v>2291</v>
      </c>
      <c r="L50" s="101">
        <f t="shared" si="4"/>
        <v>-6.047088634324025E-2</v>
      </c>
      <c r="M50" s="98">
        <f t="shared" si="2"/>
        <v>-527</v>
      </c>
      <c r="N50" s="98">
        <f t="shared" si="5"/>
        <v>0</v>
      </c>
    </row>
    <row r="51" spans="1:14">
      <c r="A51" s="41">
        <v>49</v>
      </c>
      <c r="B51" s="104" t="s">
        <v>140</v>
      </c>
      <c r="C51" s="55">
        <v>2273</v>
      </c>
      <c r="D51" s="55">
        <v>2782</v>
      </c>
      <c r="E51" s="55">
        <v>2758</v>
      </c>
      <c r="F51" s="55"/>
      <c r="G51" s="55"/>
      <c r="H51" s="55"/>
      <c r="I51" s="100">
        <f t="shared" si="3"/>
        <v>3.9964295857508013E-3</v>
      </c>
      <c r="J51" s="100">
        <f t="shared" si="0"/>
        <v>0.21337439507259129</v>
      </c>
      <c r="K51" s="97">
        <f t="shared" si="1"/>
        <v>485</v>
      </c>
      <c r="L51" s="101">
        <f t="shared" si="4"/>
        <v>-1.2801562582484294E-2</v>
      </c>
      <c r="M51" s="98">
        <f t="shared" si="2"/>
        <v>-24</v>
      </c>
      <c r="N51" s="98">
        <f t="shared" si="5"/>
        <v>0</v>
      </c>
    </row>
    <row r="52" spans="1:14">
      <c r="A52" s="41">
        <v>50</v>
      </c>
      <c r="B52" s="104" t="s">
        <v>141</v>
      </c>
      <c r="C52" s="55">
        <v>7864</v>
      </c>
      <c r="D52" s="55">
        <v>7569</v>
      </c>
      <c r="E52" s="55">
        <v>7264</v>
      </c>
      <c r="F52" s="55"/>
      <c r="G52" s="55"/>
      <c r="H52" s="55"/>
      <c r="I52" s="100">
        <f t="shared" si="3"/>
        <v>1.0525766682702617E-2</v>
      </c>
      <c r="J52" s="100">
        <f t="shared" si="0"/>
        <v>-7.6297049847405901E-2</v>
      </c>
      <c r="K52" s="97">
        <f t="shared" si="1"/>
        <v>-600</v>
      </c>
      <c r="L52" s="101">
        <f t="shared" si="4"/>
        <v>1.5836984638124902E-2</v>
      </c>
      <c r="M52" s="98">
        <f t="shared" si="2"/>
        <v>-305</v>
      </c>
      <c r="N52" s="98">
        <f t="shared" si="5"/>
        <v>0</v>
      </c>
    </row>
    <row r="53" spans="1:14">
      <c r="A53" s="41">
        <v>51</v>
      </c>
      <c r="B53" s="104" t="s">
        <v>142</v>
      </c>
      <c r="C53" s="55">
        <v>13025</v>
      </c>
      <c r="D53" s="55">
        <v>12828</v>
      </c>
      <c r="E53" s="55">
        <v>12358</v>
      </c>
      <c r="F53" s="55"/>
      <c r="G53" s="55"/>
      <c r="H53" s="55"/>
      <c r="I53" s="100">
        <f t="shared" si="3"/>
        <v>1.7907134452758666E-2</v>
      </c>
      <c r="J53" s="100">
        <f t="shared" si="0"/>
        <v>-5.1209213051823417E-2</v>
      </c>
      <c r="K53" s="97">
        <f t="shared" si="1"/>
        <v>-667</v>
      </c>
      <c r="L53" s="101">
        <f t="shared" si="4"/>
        <v>1.7605447922715515E-2</v>
      </c>
      <c r="M53" s="98">
        <f t="shared" si="2"/>
        <v>-470</v>
      </c>
      <c r="N53" s="98">
        <f t="shared" si="5"/>
        <v>0</v>
      </c>
    </row>
    <row r="54" spans="1:14">
      <c r="A54" s="41">
        <v>52</v>
      </c>
      <c r="B54" s="104" t="s">
        <v>143</v>
      </c>
      <c r="C54" s="55">
        <v>10548</v>
      </c>
      <c r="D54" s="55">
        <v>10084</v>
      </c>
      <c r="E54" s="55">
        <v>9780</v>
      </c>
      <c r="F54" s="55"/>
      <c r="G54" s="55"/>
      <c r="H54" s="55"/>
      <c r="I54" s="100">
        <f t="shared" si="3"/>
        <v>1.4171530583264263E-2</v>
      </c>
      <c r="J54" s="100">
        <f t="shared" si="0"/>
        <v>-7.2810011376564274E-2</v>
      </c>
      <c r="K54" s="97">
        <f t="shared" si="1"/>
        <v>-768</v>
      </c>
      <c r="L54" s="101">
        <f t="shared" si="4"/>
        <v>2.0271340336799875E-2</v>
      </c>
      <c r="M54" s="98">
        <f t="shared" si="2"/>
        <v>-304</v>
      </c>
      <c r="N54" s="98">
        <f t="shared" si="5"/>
        <v>0</v>
      </c>
    </row>
    <row r="55" spans="1:14">
      <c r="A55" s="41">
        <v>53</v>
      </c>
      <c r="B55" s="104" t="s">
        <v>144</v>
      </c>
      <c r="C55" s="55">
        <v>7994</v>
      </c>
      <c r="D55" s="55">
        <v>7832</v>
      </c>
      <c r="E55" s="55">
        <v>7595</v>
      </c>
      <c r="F55" s="55"/>
      <c r="G55" s="55"/>
      <c r="H55" s="55"/>
      <c r="I55" s="100">
        <f t="shared" si="3"/>
        <v>1.1005396194262993E-2</v>
      </c>
      <c r="J55" s="100">
        <f t="shared" si="0"/>
        <v>-4.9912434325744305E-2</v>
      </c>
      <c r="K55" s="97">
        <f t="shared" si="1"/>
        <v>-399</v>
      </c>
      <c r="L55" s="101">
        <f t="shared" si="4"/>
        <v>1.053159478435306E-2</v>
      </c>
      <c r="M55" s="98">
        <f t="shared" si="2"/>
        <v>-237</v>
      </c>
      <c r="N55" s="98">
        <f t="shared" si="5"/>
        <v>0</v>
      </c>
    </row>
    <row r="56" spans="1:14">
      <c r="A56" s="41">
        <v>54</v>
      </c>
      <c r="B56" s="104" t="s">
        <v>145</v>
      </c>
      <c r="C56" s="55">
        <v>9179</v>
      </c>
      <c r="D56" s="55">
        <v>8606</v>
      </c>
      <c r="E56" s="55">
        <v>8320</v>
      </c>
      <c r="F56" s="55"/>
      <c r="G56" s="55"/>
      <c r="H56" s="55"/>
      <c r="I56" s="100">
        <f t="shared" si="3"/>
        <v>1.2055944218073484E-2</v>
      </c>
      <c r="J56" s="100">
        <f t="shared" si="0"/>
        <v>-9.3583178995533284E-2</v>
      </c>
      <c r="K56" s="97">
        <f t="shared" si="1"/>
        <v>-859</v>
      </c>
      <c r="L56" s="101">
        <f t="shared" si="4"/>
        <v>2.2673283006915484E-2</v>
      </c>
      <c r="M56" s="98">
        <f t="shared" si="2"/>
        <v>-286</v>
      </c>
      <c r="N56" s="98">
        <f t="shared" si="5"/>
        <v>0</v>
      </c>
    </row>
    <row r="57" spans="1:14">
      <c r="A57" s="41">
        <v>55</v>
      </c>
      <c r="B57" s="104" t="s">
        <v>146</v>
      </c>
      <c r="C57" s="55">
        <v>21201</v>
      </c>
      <c r="D57" s="55">
        <v>19309</v>
      </c>
      <c r="E57" s="55">
        <v>19106</v>
      </c>
      <c r="F57" s="55"/>
      <c r="G57" s="55"/>
      <c r="H57" s="55"/>
      <c r="I57" s="100">
        <f t="shared" si="3"/>
        <v>2.7685200748859613E-2</v>
      </c>
      <c r="J57" s="100">
        <f t="shared" si="0"/>
        <v>-9.8816093580491482E-2</v>
      </c>
      <c r="K57" s="97">
        <f t="shared" si="1"/>
        <v>-2095</v>
      </c>
      <c r="L57" s="101">
        <f t="shared" si="4"/>
        <v>5.5297471361452778E-2</v>
      </c>
      <c r="M57" s="98">
        <f t="shared" si="2"/>
        <v>-203</v>
      </c>
      <c r="N57" s="98">
        <f t="shared" si="5"/>
        <v>0</v>
      </c>
    </row>
    <row r="58" spans="1:14">
      <c r="A58" s="41">
        <v>56</v>
      </c>
      <c r="B58" s="104" t="s">
        <v>147</v>
      </c>
      <c r="C58" s="55">
        <v>1764</v>
      </c>
      <c r="D58" s="55">
        <v>1657</v>
      </c>
      <c r="E58" s="55">
        <v>1613</v>
      </c>
      <c r="F58" s="55"/>
      <c r="G58" s="55"/>
      <c r="H58" s="55"/>
      <c r="I58" s="100">
        <f t="shared" si="3"/>
        <v>2.3372882240087173E-3</v>
      </c>
      <c r="J58" s="100">
        <f t="shared" si="0"/>
        <v>-8.5600907029478451E-2</v>
      </c>
      <c r="K58" s="97">
        <f t="shared" si="1"/>
        <v>-151</v>
      </c>
      <c r="L58" s="101">
        <f t="shared" si="4"/>
        <v>3.9856411339281002E-3</v>
      </c>
      <c r="M58" s="98">
        <f t="shared" si="2"/>
        <v>-44</v>
      </c>
      <c r="N58" s="98">
        <f t="shared" si="5"/>
        <v>0</v>
      </c>
    </row>
    <row r="59" spans="1:14">
      <c r="A59" s="41">
        <v>57</v>
      </c>
      <c r="B59" s="104" t="s">
        <v>148</v>
      </c>
      <c r="C59" s="55">
        <v>3345</v>
      </c>
      <c r="D59" s="55">
        <v>3232</v>
      </c>
      <c r="E59" s="55">
        <v>3148</v>
      </c>
      <c r="F59" s="55"/>
      <c r="G59" s="55"/>
      <c r="H59" s="55"/>
      <c r="I59" s="100">
        <f t="shared" si="3"/>
        <v>4.5615519709729961E-3</v>
      </c>
      <c r="J59" s="100">
        <f t="shared" si="0"/>
        <v>-5.8893871449925264E-2</v>
      </c>
      <c r="K59" s="97">
        <f t="shared" si="1"/>
        <v>-197</v>
      </c>
      <c r="L59" s="101">
        <f t="shared" si="4"/>
        <v>5.1998099561843423E-3</v>
      </c>
      <c r="M59" s="98">
        <f t="shared" si="2"/>
        <v>-84</v>
      </c>
      <c r="N59" s="98">
        <f t="shared" si="5"/>
        <v>0</v>
      </c>
    </row>
    <row r="60" spans="1:14">
      <c r="A60" s="41">
        <v>58</v>
      </c>
      <c r="B60" s="104" t="s">
        <v>149</v>
      </c>
      <c r="C60" s="55">
        <v>13321</v>
      </c>
      <c r="D60" s="55">
        <v>13302</v>
      </c>
      <c r="E60" s="55">
        <v>12873</v>
      </c>
      <c r="F60" s="55"/>
      <c r="G60" s="55"/>
      <c r="H60" s="55"/>
      <c r="I60" s="100">
        <f t="shared" si="3"/>
        <v>1.8653385807603361E-2</v>
      </c>
      <c r="J60" s="100">
        <f t="shared" si="0"/>
        <v>-3.3631108775617445E-2</v>
      </c>
      <c r="K60" s="97">
        <f t="shared" si="1"/>
        <v>-448</v>
      </c>
      <c r="L60" s="101">
        <f t="shared" si="4"/>
        <v>1.1824948529799926E-2</v>
      </c>
      <c r="M60" s="98">
        <f t="shared" si="2"/>
        <v>-429</v>
      </c>
      <c r="N60" s="98">
        <f t="shared" si="5"/>
        <v>0</v>
      </c>
    </row>
    <row r="61" spans="1:14">
      <c r="A61" s="41">
        <v>59</v>
      </c>
      <c r="B61" s="104" t="s">
        <v>150</v>
      </c>
      <c r="C61" s="55">
        <v>7006</v>
      </c>
      <c r="D61" s="55">
        <v>6754</v>
      </c>
      <c r="E61" s="55">
        <v>6475</v>
      </c>
      <c r="F61" s="55"/>
      <c r="G61" s="55"/>
      <c r="H61" s="55"/>
      <c r="I61" s="100">
        <f t="shared" si="3"/>
        <v>9.3824806264454098E-3</v>
      </c>
      <c r="J61" s="100">
        <f t="shared" si="0"/>
        <v>-7.5792178133028826E-2</v>
      </c>
      <c r="K61" s="97">
        <f t="shared" si="1"/>
        <v>-531</v>
      </c>
      <c r="L61" s="101">
        <f t="shared" si="4"/>
        <v>1.4015731404740538E-2</v>
      </c>
      <c r="M61" s="98">
        <f t="shared" si="2"/>
        <v>-279</v>
      </c>
      <c r="N61" s="98">
        <f t="shared" si="5"/>
        <v>0</v>
      </c>
    </row>
    <row r="62" spans="1:14">
      <c r="A62" s="41">
        <v>60</v>
      </c>
      <c r="B62" s="104" t="s">
        <v>151</v>
      </c>
      <c r="C62" s="55">
        <v>9516</v>
      </c>
      <c r="D62" s="55">
        <v>9183</v>
      </c>
      <c r="E62" s="55">
        <v>9091</v>
      </c>
      <c r="F62" s="55"/>
      <c r="G62" s="55"/>
      <c r="H62" s="55"/>
      <c r="I62" s="100">
        <f t="shared" si="3"/>
        <v>1.3173147702705052E-2</v>
      </c>
      <c r="J62" s="100">
        <f t="shared" si="0"/>
        <v>-4.4661622530474988E-2</v>
      </c>
      <c r="K62" s="97">
        <f t="shared" si="1"/>
        <v>-425</v>
      </c>
      <c r="L62" s="101">
        <f t="shared" si="4"/>
        <v>1.1217864118671804E-2</v>
      </c>
      <c r="M62" s="98">
        <f t="shared" si="2"/>
        <v>-92</v>
      </c>
      <c r="N62" s="98">
        <f t="shared" si="5"/>
        <v>0</v>
      </c>
    </row>
    <row r="63" spans="1:14">
      <c r="A63" s="41">
        <v>61</v>
      </c>
      <c r="B63" s="104" t="s">
        <v>152</v>
      </c>
      <c r="C63" s="55">
        <v>5234</v>
      </c>
      <c r="D63" s="55">
        <v>4658</v>
      </c>
      <c r="E63" s="55">
        <v>4539</v>
      </c>
      <c r="F63" s="55"/>
      <c r="G63" s="55"/>
      <c r="H63" s="55"/>
      <c r="I63" s="100">
        <f t="shared" si="3"/>
        <v>6.577155144932156E-3</v>
      </c>
      <c r="J63" s="100">
        <f t="shared" si="0"/>
        <v>-0.13278563240351549</v>
      </c>
      <c r="K63" s="97">
        <f t="shared" si="1"/>
        <v>-695</v>
      </c>
      <c r="L63" s="101">
        <f t="shared" si="4"/>
        <v>1.834450720582801E-2</v>
      </c>
      <c r="M63" s="98">
        <f t="shared" si="2"/>
        <v>-119</v>
      </c>
      <c r="N63" s="98">
        <f t="shared" si="5"/>
        <v>0</v>
      </c>
    </row>
    <row r="64" spans="1:14">
      <c r="A64" s="41">
        <v>62</v>
      </c>
      <c r="B64" s="104" t="s">
        <v>153</v>
      </c>
      <c r="C64" s="55">
        <v>1046</v>
      </c>
      <c r="D64" s="55">
        <v>990</v>
      </c>
      <c r="E64" s="55">
        <v>951</v>
      </c>
      <c r="F64" s="55"/>
      <c r="G64" s="55"/>
      <c r="H64" s="55"/>
      <c r="I64" s="100">
        <f t="shared" si="3"/>
        <v>1.3780292008879667E-3</v>
      </c>
      <c r="J64" s="100">
        <f t="shared" si="0"/>
        <v>-9.0822179732313574E-2</v>
      </c>
      <c r="K64" s="97">
        <f t="shared" si="1"/>
        <v>-95</v>
      </c>
      <c r="L64" s="101">
        <f t="shared" si="4"/>
        <v>2.5075225677031092E-3</v>
      </c>
      <c r="M64" s="98">
        <f t="shared" si="2"/>
        <v>-39</v>
      </c>
      <c r="N64" s="98">
        <f t="shared" si="5"/>
        <v>0</v>
      </c>
    </row>
    <row r="65" spans="1:15">
      <c r="A65" s="41">
        <v>63</v>
      </c>
      <c r="B65" s="104" t="s">
        <v>154</v>
      </c>
      <c r="C65" s="55">
        <v>19215</v>
      </c>
      <c r="D65" s="55">
        <v>18342</v>
      </c>
      <c r="E65" s="55">
        <v>17651</v>
      </c>
      <c r="F65" s="55"/>
      <c r="G65" s="55"/>
      <c r="H65" s="55"/>
      <c r="I65" s="100">
        <f t="shared" si="3"/>
        <v>2.5576859542453732E-2</v>
      </c>
      <c r="J65" s="100">
        <f t="shared" si="0"/>
        <v>-8.139474368982566E-2</v>
      </c>
      <c r="K65" s="97">
        <f t="shared" si="1"/>
        <v>-1564</v>
      </c>
      <c r="L65" s="101">
        <f t="shared" si="4"/>
        <v>4.1281739956712242E-2</v>
      </c>
      <c r="M65" s="98">
        <f t="shared" si="2"/>
        <v>-691</v>
      </c>
      <c r="N65" s="98">
        <f t="shared" si="5"/>
        <v>0</v>
      </c>
    </row>
    <row r="66" spans="1:15">
      <c r="A66" s="41">
        <v>64</v>
      </c>
      <c r="B66" s="104" t="s">
        <v>155</v>
      </c>
      <c r="C66" s="55">
        <v>7204</v>
      </c>
      <c r="D66" s="55">
        <v>7011</v>
      </c>
      <c r="E66" s="55">
        <v>6899</v>
      </c>
      <c r="F66" s="55"/>
      <c r="G66" s="55"/>
      <c r="H66" s="55"/>
      <c r="I66" s="100">
        <f t="shared" si="3"/>
        <v>9.9968700914049233E-3</v>
      </c>
      <c r="J66" s="100">
        <f t="shared" si="0"/>
        <v>-4.2337590227651302E-2</v>
      </c>
      <c r="K66" s="97">
        <f t="shared" si="1"/>
        <v>-305</v>
      </c>
      <c r="L66" s="101">
        <f t="shared" si="4"/>
        <v>8.0504671910468246E-3</v>
      </c>
      <c r="M66" s="98">
        <f t="shared" si="2"/>
        <v>-112</v>
      </c>
      <c r="N66" s="98">
        <f t="shared" si="5"/>
        <v>0</v>
      </c>
    </row>
    <row r="67" spans="1:15">
      <c r="A67" s="41">
        <v>65</v>
      </c>
      <c r="B67" s="104" t="s">
        <v>156</v>
      </c>
      <c r="C67" s="55">
        <v>2898</v>
      </c>
      <c r="D67" s="55">
        <v>2738</v>
      </c>
      <c r="E67" s="55">
        <v>2675</v>
      </c>
      <c r="F67" s="55"/>
      <c r="G67" s="55"/>
      <c r="H67" s="55"/>
      <c r="I67" s="100">
        <f t="shared" si="3"/>
        <v>3.8761599499214624E-3</v>
      </c>
      <c r="J67" s="100">
        <f t="shared" ref="J67:J84" si="6">(E67-C67)/C67</f>
        <v>-7.6949620427881296E-2</v>
      </c>
      <c r="K67" s="97">
        <f t="shared" ref="K67:K83" si="7">E67-C67</f>
        <v>-223</v>
      </c>
      <c r="L67" s="101">
        <f t="shared" si="4"/>
        <v>5.8860792905030884E-3</v>
      </c>
      <c r="M67" s="98">
        <f t="shared" ref="M67:M83" si="8">E67-D67</f>
        <v>-63</v>
      </c>
      <c r="N67" s="98">
        <f t="shared" si="5"/>
        <v>0</v>
      </c>
      <c r="O67" s="9"/>
    </row>
    <row r="68" spans="1:15">
      <c r="A68" s="41">
        <v>66</v>
      </c>
      <c r="B68" s="104" t="s">
        <v>157</v>
      </c>
      <c r="C68" s="55">
        <v>12064</v>
      </c>
      <c r="D68" s="55">
        <v>12142</v>
      </c>
      <c r="E68" s="55">
        <v>11977</v>
      </c>
      <c r="F68" s="55"/>
      <c r="G68" s="55"/>
      <c r="H68" s="55"/>
      <c r="I68" s="100">
        <f t="shared" ref="I68:I83" si="9">E68/$E$84</f>
        <v>1.7355053353349293E-2</v>
      </c>
      <c r="J68" s="100">
        <f t="shared" si="6"/>
        <v>-7.2115384615384619E-3</v>
      </c>
      <c r="K68" s="97">
        <f t="shared" si="7"/>
        <v>-87</v>
      </c>
      <c r="L68" s="101">
        <f t="shared" ref="L68:L84" si="10">K68/$K$84</f>
        <v>2.2963627725281106E-3</v>
      </c>
      <c r="M68" s="98">
        <f t="shared" si="8"/>
        <v>-165</v>
      </c>
      <c r="N68" s="98">
        <f t="shared" ref="N68:N84" si="11">H68-G68</f>
        <v>0</v>
      </c>
    </row>
    <row r="69" spans="1:15">
      <c r="A69" s="41">
        <v>67</v>
      </c>
      <c r="B69" s="104" t="s">
        <v>158</v>
      </c>
      <c r="C69" s="55">
        <v>1488</v>
      </c>
      <c r="D69" s="55">
        <v>1405</v>
      </c>
      <c r="E69" s="55">
        <v>1311</v>
      </c>
      <c r="F69" s="55"/>
      <c r="G69" s="55"/>
      <c r="H69" s="55"/>
      <c r="I69" s="100">
        <f t="shared" si="9"/>
        <v>1.8996806334007617E-3</v>
      </c>
      <c r="J69" s="100">
        <f t="shared" si="6"/>
        <v>-0.11895161290322581</v>
      </c>
      <c r="K69" s="97">
        <f t="shared" si="7"/>
        <v>-177</v>
      </c>
      <c r="L69" s="101">
        <f t="shared" si="10"/>
        <v>4.6719104682468454E-3</v>
      </c>
      <c r="M69" s="98">
        <f t="shared" si="8"/>
        <v>-94</v>
      </c>
      <c r="N69" s="98">
        <f t="shared" si="11"/>
        <v>0</v>
      </c>
    </row>
    <row r="70" spans="1:15">
      <c r="A70" s="41">
        <v>68</v>
      </c>
      <c r="B70" s="104" t="s">
        <v>159</v>
      </c>
      <c r="C70" s="55">
        <v>9790</v>
      </c>
      <c r="D70" s="55">
        <v>9584</v>
      </c>
      <c r="E70" s="55">
        <v>9350</v>
      </c>
      <c r="F70" s="55"/>
      <c r="G70" s="55"/>
      <c r="H70" s="55"/>
      <c r="I70" s="100">
        <f t="shared" si="9"/>
        <v>1.3548446927762869E-2</v>
      </c>
      <c r="J70" s="100">
        <f t="shared" si="6"/>
        <v>-4.49438202247191E-2</v>
      </c>
      <c r="K70" s="97">
        <f t="shared" si="7"/>
        <v>-440</v>
      </c>
      <c r="L70" s="101">
        <f t="shared" si="10"/>
        <v>1.1613788734624927E-2</v>
      </c>
      <c r="M70" s="98">
        <f t="shared" si="8"/>
        <v>-234</v>
      </c>
      <c r="N70" s="98">
        <f t="shared" si="11"/>
        <v>0</v>
      </c>
    </row>
    <row r="71" spans="1:15">
      <c r="A71" s="41">
        <v>69</v>
      </c>
      <c r="B71" s="104" t="s">
        <v>160</v>
      </c>
      <c r="C71" s="55">
        <v>1682</v>
      </c>
      <c r="D71" s="55">
        <v>1789</v>
      </c>
      <c r="E71" s="55">
        <v>1604</v>
      </c>
      <c r="F71" s="55"/>
      <c r="G71" s="55"/>
      <c r="H71" s="55"/>
      <c r="I71" s="100">
        <f t="shared" si="9"/>
        <v>2.3242469381958976E-3</v>
      </c>
      <c r="J71" s="100">
        <f t="shared" si="6"/>
        <v>-4.6373365041617119E-2</v>
      </c>
      <c r="K71" s="97">
        <f t="shared" si="7"/>
        <v>-78</v>
      </c>
      <c r="L71" s="101">
        <f t="shared" si="10"/>
        <v>2.0588080029562373E-3</v>
      </c>
      <c r="M71" s="98">
        <f t="shared" si="8"/>
        <v>-185</v>
      </c>
      <c r="N71" s="98">
        <f t="shared" si="11"/>
        <v>0</v>
      </c>
    </row>
    <row r="72" spans="1:15">
      <c r="A72" s="41">
        <v>70</v>
      </c>
      <c r="B72" s="104" t="s">
        <v>161</v>
      </c>
      <c r="C72" s="55">
        <v>5788</v>
      </c>
      <c r="D72" s="55">
        <v>5627</v>
      </c>
      <c r="E72" s="55">
        <v>5362</v>
      </c>
      <c r="F72" s="55"/>
      <c r="G72" s="55"/>
      <c r="H72" s="55"/>
      <c r="I72" s="100">
        <f t="shared" si="9"/>
        <v>7.7697082809266849E-3</v>
      </c>
      <c r="J72" s="100">
        <f t="shared" si="6"/>
        <v>-7.3600552868002767E-2</v>
      </c>
      <c r="K72" s="97">
        <f t="shared" si="7"/>
        <v>-426</v>
      </c>
      <c r="L72" s="101">
        <f t="shared" si="10"/>
        <v>1.1244259093068679E-2</v>
      </c>
      <c r="M72" s="98">
        <f t="shared" si="8"/>
        <v>-265</v>
      </c>
      <c r="N72" s="98">
        <f t="shared" si="11"/>
        <v>0</v>
      </c>
    </row>
    <row r="73" spans="1:15">
      <c r="A73" s="41">
        <v>71</v>
      </c>
      <c r="B73" s="104" t="s">
        <v>162</v>
      </c>
      <c r="C73" s="55">
        <v>3304</v>
      </c>
      <c r="D73" s="55">
        <v>3260</v>
      </c>
      <c r="E73" s="55">
        <v>3114</v>
      </c>
      <c r="F73" s="55"/>
      <c r="G73" s="55"/>
      <c r="H73" s="55"/>
      <c r="I73" s="100">
        <f t="shared" si="9"/>
        <v>4.5122848912356765E-3</v>
      </c>
      <c r="J73" s="100">
        <f t="shared" si="6"/>
        <v>-5.7506053268765137E-2</v>
      </c>
      <c r="K73" s="97">
        <f t="shared" si="7"/>
        <v>-190</v>
      </c>
      <c r="L73" s="101">
        <f t="shared" si="10"/>
        <v>5.0150451354062184E-3</v>
      </c>
      <c r="M73" s="98">
        <f t="shared" si="8"/>
        <v>-146</v>
      </c>
      <c r="N73" s="98">
        <f t="shared" si="11"/>
        <v>0</v>
      </c>
    </row>
    <row r="74" spans="1:15">
      <c r="A74" s="41">
        <v>72</v>
      </c>
      <c r="B74" s="104" t="s">
        <v>163</v>
      </c>
      <c r="C74" s="55">
        <v>1067</v>
      </c>
      <c r="D74" s="55">
        <v>1203</v>
      </c>
      <c r="E74" s="55">
        <v>1534</v>
      </c>
      <c r="F74" s="55"/>
      <c r="G74" s="55"/>
      <c r="H74" s="55"/>
      <c r="I74" s="100">
        <f t="shared" si="9"/>
        <v>2.2228147152072984E-3</v>
      </c>
      <c r="J74" s="100">
        <f t="shared" si="6"/>
        <v>0.43767572633552015</v>
      </c>
      <c r="K74" s="97">
        <f t="shared" si="7"/>
        <v>467</v>
      </c>
      <c r="L74" s="101">
        <f t="shared" si="10"/>
        <v>-1.2326453043340548E-2</v>
      </c>
      <c r="M74" s="98">
        <f t="shared" si="8"/>
        <v>331</v>
      </c>
      <c r="N74" s="98">
        <f t="shared" si="11"/>
        <v>0</v>
      </c>
    </row>
    <row r="75" spans="1:15">
      <c r="A75" s="41">
        <v>73</v>
      </c>
      <c r="B75" s="104" t="s">
        <v>164</v>
      </c>
      <c r="C75" s="55">
        <v>936</v>
      </c>
      <c r="D75" s="55">
        <v>1015</v>
      </c>
      <c r="E75" s="55">
        <v>978</v>
      </c>
      <c r="F75" s="55"/>
      <c r="G75" s="55"/>
      <c r="H75" s="55"/>
      <c r="I75" s="100">
        <f t="shared" si="9"/>
        <v>1.4171530583264264E-3</v>
      </c>
      <c r="J75" s="100">
        <f t="shared" si="6"/>
        <v>4.4871794871794872E-2</v>
      </c>
      <c r="K75" s="97">
        <f t="shared" si="7"/>
        <v>42</v>
      </c>
      <c r="L75" s="101">
        <f t="shared" si="10"/>
        <v>-1.108588924668743E-3</v>
      </c>
      <c r="M75" s="98">
        <f t="shared" si="8"/>
        <v>-37</v>
      </c>
      <c r="N75" s="98">
        <f t="shared" si="11"/>
        <v>0</v>
      </c>
    </row>
    <row r="76" spans="1:15">
      <c r="A76" s="41">
        <v>74</v>
      </c>
      <c r="B76" s="104" t="s">
        <v>165</v>
      </c>
      <c r="C76" s="55">
        <v>725</v>
      </c>
      <c r="D76" s="55">
        <v>670</v>
      </c>
      <c r="E76" s="55">
        <v>636</v>
      </c>
      <c r="F76" s="55"/>
      <c r="G76" s="55"/>
      <c r="H76" s="55"/>
      <c r="I76" s="100">
        <f t="shared" si="9"/>
        <v>9.2158419743927113E-4</v>
      </c>
      <c r="J76" s="100">
        <f t="shared" si="6"/>
        <v>-0.12275862068965518</v>
      </c>
      <c r="K76" s="97">
        <f t="shared" si="7"/>
        <v>-89</v>
      </c>
      <c r="L76" s="101">
        <f t="shared" si="10"/>
        <v>2.3491527213218605E-3</v>
      </c>
      <c r="M76" s="98">
        <f t="shared" si="8"/>
        <v>-34</v>
      </c>
      <c r="N76" s="98">
        <f t="shared" si="11"/>
        <v>0</v>
      </c>
    </row>
    <row r="77" spans="1:15">
      <c r="A77" s="41">
        <v>75</v>
      </c>
      <c r="B77" s="104" t="s">
        <v>166</v>
      </c>
      <c r="C77" s="55">
        <v>3403</v>
      </c>
      <c r="D77" s="55">
        <v>3475</v>
      </c>
      <c r="E77" s="55">
        <v>3399</v>
      </c>
      <c r="F77" s="55"/>
      <c r="G77" s="55"/>
      <c r="H77" s="55"/>
      <c r="I77" s="100">
        <f t="shared" si="9"/>
        <v>4.925258941974972E-3</v>
      </c>
      <c r="J77" s="100">
        <f t="shared" si="6"/>
        <v>-1.1754334410813989E-3</v>
      </c>
      <c r="K77" s="97">
        <f t="shared" si="7"/>
        <v>-4</v>
      </c>
      <c r="L77" s="101">
        <f t="shared" si="10"/>
        <v>1.0557989758749934E-4</v>
      </c>
      <c r="M77" s="98">
        <f t="shared" si="8"/>
        <v>-76</v>
      </c>
      <c r="N77" s="98">
        <f t="shared" si="11"/>
        <v>0</v>
      </c>
    </row>
    <row r="78" spans="1:15">
      <c r="A78" s="41">
        <v>76</v>
      </c>
      <c r="B78" s="104" t="s">
        <v>167</v>
      </c>
      <c r="C78" s="55">
        <v>1783</v>
      </c>
      <c r="D78" s="55">
        <v>1864</v>
      </c>
      <c r="E78" s="55">
        <v>1800</v>
      </c>
      <c r="F78" s="55"/>
      <c r="G78" s="55"/>
      <c r="H78" s="55"/>
      <c r="I78" s="100">
        <f t="shared" si="9"/>
        <v>2.6082571625639745E-3</v>
      </c>
      <c r="J78" s="100">
        <f t="shared" si="6"/>
        <v>9.534492428491307E-3</v>
      </c>
      <c r="K78" s="97">
        <f t="shared" si="7"/>
        <v>17</v>
      </c>
      <c r="L78" s="101">
        <f t="shared" si="10"/>
        <v>-4.4871456474687222E-4</v>
      </c>
      <c r="M78" s="98">
        <f t="shared" si="8"/>
        <v>-64</v>
      </c>
      <c r="N78" s="98">
        <f t="shared" si="11"/>
        <v>0</v>
      </c>
    </row>
    <row r="79" spans="1:15">
      <c r="A79" s="41">
        <v>77</v>
      </c>
      <c r="B79" s="104" t="s">
        <v>168</v>
      </c>
      <c r="C79" s="55">
        <v>1446</v>
      </c>
      <c r="D79" s="55">
        <v>1413</v>
      </c>
      <c r="E79" s="55">
        <v>1330</v>
      </c>
      <c r="F79" s="55"/>
      <c r="G79" s="55"/>
      <c r="H79" s="55"/>
      <c r="I79" s="100">
        <f t="shared" si="9"/>
        <v>1.9272122367833813E-3</v>
      </c>
      <c r="J79" s="100">
        <f t="shared" si="6"/>
        <v>-8.0221300138312593E-2</v>
      </c>
      <c r="K79" s="97">
        <f t="shared" si="7"/>
        <v>-116</v>
      </c>
      <c r="L79" s="101">
        <f t="shared" si="10"/>
        <v>3.0618170300374808E-3</v>
      </c>
      <c r="M79" s="98">
        <f t="shared" si="8"/>
        <v>-83</v>
      </c>
      <c r="N79" s="98">
        <f t="shared" si="11"/>
        <v>0</v>
      </c>
    </row>
    <row r="80" spans="1:15">
      <c r="A80" s="41">
        <v>78</v>
      </c>
      <c r="B80" s="104" t="s">
        <v>169</v>
      </c>
      <c r="C80" s="55">
        <v>1135</v>
      </c>
      <c r="D80" s="55">
        <v>1120</v>
      </c>
      <c r="E80" s="55">
        <v>1057</v>
      </c>
      <c r="F80" s="55"/>
      <c r="G80" s="55"/>
      <c r="H80" s="55"/>
      <c r="I80" s="100">
        <f t="shared" si="9"/>
        <v>1.5316265671278452E-3</v>
      </c>
      <c r="J80" s="100">
        <f t="shared" si="6"/>
        <v>-6.8722466960352419E-2</v>
      </c>
      <c r="K80" s="97">
        <f t="shared" si="7"/>
        <v>-78</v>
      </c>
      <c r="L80" s="101">
        <f t="shared" si="10"/>
        <v>2.0588080029562373E-3</v>
      </c>
      <c r="M80" s="98">
        <f t="shared" si="8"/>
        <v>-63</v>
      </c>
      <c r="N80" s="98">
        <f t="shared" si="11"/>
        <v>0</v>
      </c>
    </row>
    <row r="81" spans="1:15">
      <c r="A81" s="41">
        <v>79</v>
      </c>
      <c r="B81" s="104" t="s">
        <v>170</v>
      </c>
      <c r="C81" s="55">
        <v>2415</v>
      </c>
      <c r="D81" s="55">
        <v>2580</v>
      </c>
      <c r="E81" s="55">
        <v>2337</v>
      </c>
      <c r="F81" s="55"/>
      <c r="G81" s="55"/>
      <c r="H81" s="55"/>
      <c r="I81" s="100">
        <f t="shared" si="9"/>
        <v>3.3863872160622274E-3</v>
      </c>
      <c r="J81" s="100">
        <f t="shared" si="6"/>
        <v>-3.2298136645962733E-2</v>
      </c>
      <c r="K81" s="97">
        <f t="shared" si="7"/>
        <v>-78</v>
      </c>
      <c r="L81" s="101">
        <f t="shared" si="10"/>
        <v>2.0588080029562373E-3</v>
      </c>
      <c r="M81" s="98">
        <f t="shared" si="8"/>
        <v>-243</v>
      </c>
      <c r="N81" s="98">
        <f t="shared" si="11"/>
        <v>0</v>
      </c>
    </row>
    <row r="82" spans="1:15">
      <c r="A82" s="41">
        <v>80</v>
      </c>
      <c r="B82" s="104" t="s">
        <v>171</v>
      </c>
      <c r="C82" s="55">
        <v>5549</v>
      </c>
      <c r="D82" s="55">
        <v>5179</v>
      </c>
      <c r="E82" s="55">
        <v>4971</v>
      </c>
      <c r="F82" s="55"/>
      <c r="G82" s="55"/>
      <c r="H82" s="55"/>
      <c r="I82" s="100">
        <f t="shared" si="9"/>
        <v>7.2031368639475105E-3</v>
      </c>
      <c r="J82" s="100">
        <f t="shared" si="6"/>
        <v>-0.104162912236439</v>
      </c>
      <c r="K82" s="97">
        <f t="shared" si="7"/>
        <v>-578</v>
      </c>
      <c r="L82" s="101">
        <f t="shared" si="10"/>
        <v>1.5256295201393655E-2</v>
      </c>
      <c r="M82" s="98">
        <f t="shared" si="8"/>
        <v>-208</v>
      </c>
      <c r="N82" s="98">
        <f t="shared" si="11"/>
        <v>0</v>
      </c>
    </row>
    <row r="83" spans="1:15">
      <c r="A83" s="41">
        <v>81</v>
      </c>
      <c r="B83" s="104" t="s">
        <v>172</v>
      </c>
      <c r="C83" s="55">
        <v>3962</v>
      </c>
      <c r="D83" s="55">
        <v>3761</v>
      </c>
      <c r="E83" s="55">
        <v>3643</v>
      </c>
      <c r="F83" s="55"/>
      <c r="G83" s="55"/>
      <c r="H83" s="55"/>
      <c r="I83" s="100">
        <f t="shared" si="9"/>
        <v>5.2788226906780892E-3</v>
      </c>
      <c r="J83" s="100">
        <f t="shared" si="6"/>
        <v>-8.0514891468955074E-2</v>
      </c>
      <c r="K83" s="97">
        <f t="shared" si="7"/>
        <v>-319</v>
      </c>
      <c r="L83" s="101">
        <f t="shared" si="10"/>
        <v>8.4199968326030723E-3</v>
      </c>
      <c r="M83" s="98">
        <f t="shared" si="8"/>
        <v>-118</v>
      </c>
      <c r="N83" s="98">
        <f t="shared" si="11"/>
        <v>0</v>
      </c>
    </row>
    <row r="84" spans="1:15" s="110" customFormat="1">
      <c r="A84" s="192" t="s">
        <v>173</v>
      </c>
      <c r="B84" s="192"/>
      <c r="C84" s="65">
        <v>728002</v>
      </c>
      <c r="D84" s="65">
        <v>709685</v>
      </c>
      <c r="E84" s="65">
        <v>690116</v>
      </c>
      <c r="F84" s="65"/>
      <c r="G84" s="65"/>
      <c r="H84" s="65"/>
      <c r="I84" s="100">
        <f>SUM(I3:I83)</f>
        <v>1</v>
      </c>
      <c r="J84" s="100">
        <f t="shared" si="6"/>
        <v>-5.2041065821247741E-2</v>
      </c>
      <c r="K84" s="97">
        <f>SUM(K3:K83)</f>
        <v>-37886</v>
      </c>
      <c r="L84" s="101">
        <f t="shared" si="10"/>
        <v>1</v>
      </c>
      <c r="M84" s="97">
        <f>SUM(M3:M83)</f>
        <v>-19569</v>
      </c>
      <c r="N84" s="98">
        <f t="shared" si="11"/>
        <v>0</v>
      </c>
      <c r="O84" s="19"/>
    </row>
    <row r="85" spans="1:15">
      <c r="C85" s="134"/>
      <c r="D85" s="133"/>
      <c r="E85" s="135"/>
      <c r="F85" s="141"/>
      <c r="G85" s="141"/>
      <c r="H85" s="141"/>
      <c r="L85" s="12"/>
    </row>
    <row r="86" spans="1:15">
      <c r="E86" s="141"/>
      <c r="F86" s="141"/>
    </row>
    <row r="87" spans="1:15">
      <c r="C87" s="134"/>
      <c r="D87" s="133"/>
      <c r="E87" s="135"/>
      <c r="F87" s="141"/>
      <c r="G87" s="141"/>
      <c r="H87" s="141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87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U12" sqref="U12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4" width="27.5703125" style="5" customWidth="1"/>
    <col min="15" max="16384" width="9.140625" style="5"/>
  </cols>
  <sheetData>
    <row r="1" spans="1:16" ht="15.75" thickBot="1">
      <c r="A1" s="5" t="s">
        <v>301</v>
      </c>
      <c r="C1" s="188" t="s">
        <v>281</v>
      </c>
      <c r="D1" s="188"/>
      <c r="E1" s="189"/>
      <c r="F1" s="190" t="s">
        <v>280</v>
      </c>
      <c r="G1" s="188"/>
      <c r="H1" s="189"/>
    </row>
    <row r="2" spans="1:16" ht="30">
      <c r="A2" s="18" t="s">
        <v>91</v>
      </c>
      <c r="B2" s="18" t="s">
        <v>174</v>
      </c>
      <c r="C2" s="93">
        <v>42887</v>
      </c>
      <c r="D2" s="93">
        <v>43221</v>
      </c>
      <c r="E2" s="93">
        <v>43252</v>
      </c>
      <c r="F2" s="93">
        <v>42887</v>
      </c>
      <c r="G2" s="93">
        <v>43221</v>
      </c>
      <c r="H2" s="93">
        <v>43252</v>
      </c>
      <c r="I2" s="61" t="s">
        <v>310</v>
      </c>
      <c r="J2" s="13" t="s">
        <v>305</v>
      </c>
      <c r="K2" s="92" t="s">
        <v>306</v>
      </c>
      <c r="L2" s="92" t="s">
        <v>311</v>
      </c>
      <c r="M2" s="96" t="s">
        <v>320</v>
      </c>
      <c r="N2" s="161" t="s">
        <v>309</v>
      </c>
    </row>
    <row r="3" spans="1:16">
      <c r="A3" s="41">
        <v>1</v>
      </c>
      <c r="B3" s="104" t="s">
        <v>92</v>
      </c>
      <c r="C3" s="30">
        <v>76787</v>
      </c>
      <c r="D3" s="30">
        <v>74211</v>
      </c>
      <c r="E3" s="30">
        <v>74090</v>
      </c>
      <c r="F3" s="30"/>
      <c r="G3" s="30"/>
      <c r="H3" s="30"/>
      <c r="I3" s="100">
        <f t="shared" ref="I3:I66" si="0">E3/$E$84</f>
        <v>2.4537630106734883E-2</v>
      </c>
      <c r="J3" s="100">
        <f t="shared" ref="J3:J66" si="1">(E3-C3)/C3</f>
        <v>-3.5123132821962048E-2</v>
      </c>
      <c r="K3" s="97">
        <f t="shared" ref="K3:K66" si="2">E3-C3</f>
        <v>-2697</v>
      </c>
      <c r="L3" s="101">
        <f>K3/$K$84</f>
        <v>-6.3182308016679942E-2</v>
      </c>
      <c r="M3" s="43">
        <f t="shared" ref="M3:M66" si="3">E3-D3</f>
        <v>-121</v>
      </c>
      <c r="N3" s="43">
        <f>H3-G3</f>
        <v>0</v>
      </c>
      <c r="O3" s="7"/>
      <c r="P3" s="8"/>
    </row>
    <row r="4" spans="1:16">
      <c r="A4" s="41">
        <v>2</v>
      </c>
      <c r="B4" s="104" t="s">
        <v>93</v>
      </c>
      <c r="C4" s="30">
        <v>9235</v>
      </c>
      <c r="D4" s="30">
        <v>22727</v>
      </c>
      <c r="E4" s="30">
        <v>22726</v>
      </c>
      <c r="F4" s="30"/>
      <c r="G4" s="30"/>
      <c r="H4" s="30"/>
      <c r="I4" s="100">
        <f t="shared" si="0"/>
        <v>7.5265512458585091E-3</v>
      </c>
      <c r="J4" s="100">
        <f t="shared" si="1"/>
        <v>1.460855441256091</v>
      </c>
      <c r="K4" s="97">
        <f t="shared" si="2"/>
        <v>13491</v>
      </c>
      <c r="L4" s="101">
        <f t="shared" ref="L4:L67" si="4">K4/$K$84</f>
        <v>0.31605210139155693</v>
      </c>
      <c r="M4" s="43">
        <f t="shared" si="3"/>
        <v>-1</v>
      </c>
      <c r="N4" s="43">
        <f t="shared" ref="N4:N67" si="5">H4-G4</f>
        <v>0</v>
      </c>
      <c r="O4" s="7"/>
      <c r="P4" s="8"/>
    </row>
    <row r="5" spans="1:16">
      <c r="A5" s="41">
        <v>3</v>
      </c>
      <c r="B5" s="104" t="s">
        <v>94</v>
      </c>
      <c r="C5" s="30">
        <v>11978</v>
      </c>
      <c r="D5" s="30">
        <v>27807</v>
      </c>
      <c r="E5" s="30">
        <v>27882</v>
      </c>
      <c r="F5" s="30"/>
      <c r="G5" s="30"/>
      <c r="H5" s="30"/>
      <c r="I5" s="100">
        <f t="shared" si="0"/>
        <v>9.2341503932512076E-3</v>
      </c>
      <c r="J5" s="100">
        <f t="shared" si="1"/>
        <v>1.3277675738854566</v>
      </c>
      <c r="K5" s="97">
        <f t="shared" si="2"/>
        <v>15904</v>
      </c>
      <c r="L5" s="101">
        <f t="shared" si="4"/>
        <v>0.37258117415546083</v>
      </c>
      <c r="M5" s="43">
        <f t="shared" si="3"/>
        <v>75</v>
      </c>
      <c r="N5" s="43">
        <f t="shared" si="5"/>
        <v>0</v>
      </c>
      <c r="O5" s="3"/>
      <c r="P5" s="8"/>
    </row>
    <row r="6" spans="1:16" ht="14.25" customHeight="1">
      <c r="A6" s="41">
        <v>4</v>
      </c>
      <c r="B6" s="104" t="s">
        <v>95</v>
      </c>
      <c r="C6" s="30">
        <v>10292</v>
      </c>
      <c r="D6" s="30">
        <v>16741</v>
      </c>
      <c r="E6" s="30">
        <v>16840</v>
      </c>
      <c r="F6" s="30"/>
      <c r="G6" s="30"/>
      <c r="H6" s="30"/>
      <c r="I6" s="100">
        <f t="shared" si="0"/>
        <v>5.577185733532399E-3</v>
      </c>
      <c r="J6" s="100">
        <f t="shared" si="1"/>
        <v>0.63622230858919548</v>
      </c>
      <c r="K6" s="97">
        <f t="shared" si="2"/>
        <v>6548</v>
      </c>
      <c r="L6" s="101">
        <f t="shared" si="4"/>
        <v>0.15339924096893595</v>
      </c>
      <c r="M6" s="43">
        <f t="shared" si="3"/>
        <v>99</v>
      </c>
      <c r="N6" s="43">
        <f t="shared" si="5"/>
        <v>0</v>
      </c>
      <c r="O6" s="3"/>
      <c r="P6" s="8"/>
    </row>
    <row r="7" spans="1:16">
      <c r="A7" s="41">
        <v>5</v>
      </c>
      <c r="B7" s="104" t="s">
        <v>96</v>
      </c>
      <c r="C7" s="30">
        <v>18610</v>
      </c>
      <c r="D7" s="30">
        <v>17510</v>
      </c>
      <c r="E7" s="30">
        <v>17506</v>
      </c>
      <c r="F7" s="30"/>
      <c r="G7" s="30"/>
      <c r="H7" s="30"/>
      <c r="I7" s="100">
        <f t="shared" si="0"/>
        <v>5.7977561431839771E-3</v>
      </c>
      <c r="J7" s="100">
        <f t="shared" si="1"/>
        <v>-5.9322944653412146E-2</v>
      </c>
      <c r="K7" s="97">
        <f t="shared" si="2"/>
        <v>-1104</v>
      </c>
      <c r="L7" s="101">
        <f t="shared" si="4"/>
        <v>-2.5863280700932391E-2</v>
      </c>
      <c r="M7" s="43">
        <f t="shared" si="3"/>
        <v>-4</v>
      </c>
      <c r="N7" s="43">
        <f t="shared" si="5"/>
        <v>0</v>
      </c>
      <c r="O7" s="7"/>
      <c r="P7" s="8"/>
    </row>
    <row r="8" spans="1:16">
      <c r="A8" s="41">
        <v>6</v>
      </c>
      <c r="B8" s="104" t="s">
        <v>97</v>
      </c>
      <c r="C8" s="30">
        <v>412210</v>
      </c>
      <c r="D8" s="30">
        <v>395831</v>
      </c>
      <c r="E8" s="30">
        <v>396140</v>
      </c>
      <c r="F8" s="30"/>
      <c r="G8" s="30"/>
      <c r="H8" s="30"/>
      <c r="I8" s="100">
        <f t="shared" si="0"/>
        <v>0.13119633945852283</v>
      </c>
      <c r="J8" s="100">
        <f t="shared" si="1"/>
        <v>-3.8984983382256616E-2</v>
      </c>
      <c r="K8" s="97">
        <f t="shared" si="2"/>
        <v>-16070</v>
      </c>
      <c r="L8" s="101">
        <f t="shared" si="4"/>
        <v>-0.37647003701447779</v>
      </c>
      <c r="M8" s="43">
        <f t="shared" si="3"/>
        <v>309</v>
      </c>
      <c r="N8" s="43">
        <f t="shared" si="5"/>
        <v>0</v>
      </c>
      <c r="O8" s="3"/>
      <c r="P8" s="8"/>
    </row>
    <row r="9" spans="1:16">
      <c r="A9" s="41">
        <v>7</v>
      </c>
      <c r="B9" s="104" t="s">
        <v>98</v>
      </c>
      <c r="C9" s="30">
        <v>75453</v>
      </c>
      <c r="D9" s="30">
        <v>73549</v>
      </c>
      <c r="E9" s="30">
        <v>73626</v>
      </c>
      <c r="F9" s="30"/>
      <c r="G9" s="30"/>
      <c r="H9" s="30"/>
      <c r="I9" s="100">
        <f t="shared" si="0"/>
        <v>2.4383959430941592E-2</v>
      </c>
      <c r="J9" s="100">
        <f t="shared" si="1"/>
        <v>-2.4213748956303925E-2</v>
      </c>
      <c r="K9" s="97">
        <f t="shared" si="2"/>
        <v>-1827</v>
      </c>
      <c r="L9" s="101">
        <f t="shared" si="4"/>
        <v>-4.2800918333879959E-2</v>
      </c>
      <c r="M9" s="43">
        <f t="shared" si="3"/>
        <v>77</v>
      </c>
      <c r="N9" s="43">
        <f t="shared" si="5"/>
        <v>0</v>
      </c>
      <c r="O9" s="7"/>
      <c r="P9" s="8"/>
    </row>
    <row r="10" spans="1:16">
      <c r="A10" s="41">
        <v>8</v>
      </c>
      <c r="B10" s="104" t="s">
        <v>99</v>
      </c>
      <c r="C10" s="30">
        <v>10006</v>
      </c>
      <c r="D10" s="30">
        <v>9087</v>
      </c>
      <c r="E10" s="30">
        <v>9114</v>
      </c>
      <c r="F10" s="30"/>
      <c r="G10" s="30"/>
      <c r="H10" s="30"/>
      <c r="I10" s="100">
        <f t="shared" si="0"/>
        <v>3.0184365068535797E-3</v>
      </c>
      <c r="J10" s="100">
        <f t="shared" si="1"/>
        <v>-8.9146512092744351E-2</v>
      </c>
      <c r="K10" s="97">
        <f t="shared" si="2"/>
        <v>-892</v>
      </c>
      <c r="L10" s="101">
        <f t="shared" si="4"/>
        <v>-2.0896781146043198E-2</v>
      </c>
      <c r="M10" s="43">
        <f t="shared" si="3"/>
        <v>27</v>
      </c>
      <c r="N10" s="43">
        <f t="shared" si="5"/>
        <v>0</v>
      </c>
      <c r="O10" s="3"/>
      <c r="P10" s="8"/>
    </row>
    <row r="11" spans="1:16">
      <c r="A11" s="41">
        <v>9</v>
      </c>
      <c r="B11" s="104" t="s">
        <v>100</v>
      </c>
      <c r="C11" s="30">
        <v>25118</v>
      </c>
      <c r="D11" s="30">
        <v>38277</v>
      </c>
      <c r="E11" s="30">
        <v>38308</v>
      </c>
      <c r="F11" s="30"/>
      <c r="G11" s="30"/>
      <c r="H11" s="30"/>
      <c r="I11" s="100">
        <f t="shared" si="0"/>
        <v>1.268710398338237E-2</v>
      </c>
      <c r="J11" s="100">
        <f t="shared" si="1"/>
        <v>0.52512142686519625</v>
      </c>
      <c r="K11" s="97">
        <f t="shared" si="2"/>
        <v>13190</v>
      </c>
      <c r="L11" s="101">
        <f t="shared" si="4"/>
        <v>0.30900060909900201</v>
      </c>
      <c r="M11" s="43">
        <f t="shared" si="3"/>
        <v>31</v>
      </c>
      <c r="N11" s="43">
        <f t="shared" si="5"/>
        <v>0</v>
      </c>
      <c r="O11" s="3"/>
      <c r="P11" s="8"/>
    </row>
    <row r="12" spans="1:16">
      <c r="A12" s="41">
        <v>10</v>
      </c>
      <c r="B12" s="104" t="s">
        <v>101</v>
      </c>
      <c r="C12" s="30">
        <v>44929</v>
      </c>
      <c r="D12" s="30">
        <v>51627</v>
      </c>
      <c r="E12" s="30">
        <v>51536</v>
      </c>
      <c r="F12" s="30"/>
      <c r="G12" s="30"/>
      <c r="H12" s="30"/>
      <c r="I12" s="100">
        <f t="shared" si="0"/>
        <v>1.7068042990696301E-2</v>
      </c>
      <c r="J12" s="100">
        <f t="shared" si="1"/>
        <v>0.14705424113601459</v>
      </c>
      <c r="K12" s="97">
        <f t="shared" si="2"/>
        <v>6607</v>
      </c>
      <c r="L12" s="101">
        <f t="shared" si="4"/>
        <v>0.1547814271658155</v>
      </c>
      <c r="M12" s="43">
        <f t="shared" si="3"/>
        <v>-91</v>
      </c>
      <c r="N12" s="43">
        <f t="shared" si="5"/>
        <v>0</v>
      </c>
      <c r="O12" s="3"/>
      <c r="P12" s="8"/>
    </row>
    <row r="13" spans="1:16" ht="15.75" customHeight="1">
      <c r="A13" s="41">
        <v>11</v>
      </c>
      <c r="B13" s="104" t="s">
        <v>102</v>
      </c>
      <c r="C13" s="30">
        <v>9422</v>
      </c>
      <c r="D13" s="30">
        <v>9336</v>
      </c>
      <c r="E13" s="30">
        <v>9346</v>
      </c>
      <c r="F13" s="30"/>
      <c r="G13" s="30"/>
      <c r="H13" s="30"/>
      <c r="I13" s="100">
        <f t="shared" si="0"/>
        <v>3.0952718447502256E-3</v>
      </c>
      <c r="J13" s="100">
        <f t="shared" si="1"/>
        <v>-8.0662279770749318E-3</v>
      </c>
      <c r="K13" s="97">
        <f t="shared" si="2"/>
        <v>-76</v>
      </c>
      <c r="L13" s="101">
        <f t="shared" si="4"/>
        <v>-1.7804432366583891E-3</v>
      </c>
      <c r="M13" s="43">
        <f t="shared" si="3"/>
        <v>10</v>
      </c>
      <c r="N13" s="43">
        <f t="shared" si="5"/>
        <v>0</v>
      </c>
      <c r="O13" s="7"/>
      <c r="P13" s="8"/>
    </row>
    <row r="14" spans="1:16">
      <c r="A14" s="41">
        <v>12</v>
      </c>
      <c r="B14" s="104" t="s">
        <v>103</v>
      </c>
      <c r="C14" s="30">
        <v>16023</v>
      </c>
      <c r="D14" s="30">
        <v>15321</v>
      </c>
      <c r="E14" s="30">
        <v>15564</v>
      </c>
      <c r="F14" s="30"/>
      <c r="G14" s="30"/>
      <c r="H14" s="30"/>
      <c r="I14" s="100">
        <f t="shared" si="0"/>
        <v>5.1545913751008463E-3</v>
      </c>
      <c r="J14" s="100">
        <f t="shared" si="1"/>
        <v>-2.8646320913686577E-2</v>
      </c>
      <c r="K14" s="97">
        <f t="shared" si="2"/>
        <v>-459</v>
      </c>
      <c r="L14" s="101">
        <f t="shared" si="4"/>
        <v>-1.0752940074028956E-2</v>
      </c>
      <c r="M14" s="43">
        <f t="shared" si="3"/>
        <v>243</v>
      </c>
      <c r="N14" s="43">
        <f t="shared" si="5"/>
        <v>0</v>
      </c>
      <c r="O14" s="3"/>
      <c r="P14" s="8"/>
    </row>
    <row r="15" spans="1:16">
      <c r="A15" s="41">
        <v>13</v>
      </c>
      <c r="B15" s="104" t="s">
        <v>104</v>
      </c>
      <c r="C15" s="30">
        <v>16288</v>
      </c>
      <c r="D15" s="30">
        <v>15625</v>
      </c>
      <c r="E15" s="30">
        <v>15717</v>
      </c>
      <c r="F15" s="30"/>
      <c r="G15" s="30"/>
      <c r="H15" s="30"/>
      <c r="I15" s="100">
        <f t="shared" si="0"/>
        <v>5.205262955696479E-3</v>
      </c>
      <c r="J15" s="100">
        <f t="shared" si="1"/>
        <v>-3.5056483300589393E-2</v>
      </c>
      <c r="K15" s="97">
        <f t="shared" si="2"/>
        <v>-571</v>
      </c>
      <c r="L15" s="101">
        <f t="shared" si="4"/>
        <v>-1.3376751159630792E-2</v>
      </c>
      <c r="M15" s="43">
        <f t="shared" si="3"/>
        <v>92</v>
      </c>
      <c r="N15" s="43">
        <f t="shared" si="5"/>
        <v>0</v>
      </c>
      <c r="O15" s="3"/>
      <c r="P15" s="8"/>
    </row>
    <row r="16" spans="1:16">
      <c r="A16" s="41">
        <v>14</v>
      </c>
      <c r="B16" s="104" t="s">
        <v>105</v>
      </c>
      <c r="C16" s="30">
        <v>15706</v>
      </c>
      <c r="D16" s="30">
        <v>14419</v>
      </c>
      <c r="E16" s="30">
        <v>14484</v>
      </c>
      <c r="F16" s="30"/>
      <c r="G16" s="30"/>
      <c r="H16" s="30"/>
      <c r="I16" s="100">
        <f t="shared" si="0"/>
        <v>4.7969096297199084E-3</v>
      </c>
      <c r="J16" s="100">
        <f t="shared" si="1"/>
        <v>-7.7804660639246154E-2</v>
      </c>
      <c r="K16" s="97">
        <f t="shared" si="2"/>
        <v>-1222</v>
      </c>
      <c r="L16" s="101">
        <f t="shared" si="4"/>
        <v>-2.8627653094691469E-2</v>
      </c>
      <c r="M16" s="43">
        <f t="shared" si="3"/>
        <v>65</v>
      </c>
      <c r="N16" s="43">
        <f t="shared" si="5"/>
        <v>0</v>
      </c>
      <c r="O16" s="7"/>
      <c r="P16" s="8"/>
    </row>
    <row r="17" spans="1:16">
      <c r="A17" s="41">
        <v>15</v>
      </c>
      <c r="B17" s="104" t="s">
        <v>106</v>
      </c>
      <c r="C17" s="30">
        <v>13104</v>
      </c>
      <c r="D17" s="30">
        <v>12750</v>
      </c>
      <c r="E17" s="30">
        <v>12684</v>
      </c>
      <c r="F17" s="30"/>
      <c r="G17" s="30"/>
      <c r="H17" s="30"/>
      <c r="I17" s="100">
        <f t="shared" si="0"/>
        <v>4.2007733874183462E-3</v>
      </c>
      <c r="J17" s="100">
        <f t="shared" si="1"/>
        <v>-3.2051282051282048E-2</v>
      </c>
      <c r="K17" s="97">
        <f t="shared" si="2"/>
        <v>-420</v>
      </c>
      <c r="L17" s="101">
        <f t="shared" si="4"/>
        <v>-9.8392915710068876E-3</v>
      </c>
      <c r="M17" s="43">
        <f t="shared" si="3"/>
        <v>-66</v>
      </c>
      <c r="N17" s="43">
        <f t="shared" si="5"/>
        <v>0</v>
      </c>
      <c r="O17" s="3"/>
      <c r="P17" s="8"/>
    </row>
    <row r="18" spans="1:16">
      <c r="A18" s="41">
        <v>16</v>
      </c>
      <c r="B18" s="104" t="s">
        <v>107</v>
      </c>
      <c r="C18" s="30">
        <v>82264</v>
      </c>
      <c r="D18" s="30">
        <v>78516</v>
      </c>
      <c r="E18" s="30">
        <v>78620</v>
      </c>
      <c r="F18" s="30"/>
      <c r="G18" s="30"/>
      <c r="H18" s="30"/>
      <c r="I18" s="100">
        <f t="shared" si="0"/>
        <v>2.6037906316527148E-2</v>
      </c>
      <c r="J18" s="100">
        <f t="shared" si="1"/>
        <v>-4.4296411553048719E-2</v>
      </c>
      <c r="K18" s="97">
        <f t="shared" si="2"/>
        <v>-3644</v>
      </c>
      <c r="L18" s="101">
        <f t="shared" si="4"/>
        <v>-8.5367567820831186E-2</v>
      </c>
      <c r="M18" s="43">
        <f t="shared" si="3"/>
        <v>104</v>
      </c>
      <c r="N18" s="43">
        <f t="shared" si="5"/>
        <v>0</v>
      </c>
    </row>
    <row r="19" spans="1:16">
      <c r="A19" s="41">
        <v>17</v>
      </c>
      <c r="B19" s="104" t="s">
        <v>108</v>
      </c>
      <c r="C19" s="30">
        <v>24568</v>
      </c>
      <c r="D19" s="30">
        <v>23474</v>
      </c>
      <c r="E19" s="30">
        <v>23639</v>
      </c>
      <c r="F19" s="30"/>
      <c r="G19" s="30"/>
      <c r="H19" s="30"/>
      <c r="I19" s="100">
        <f t="shared" si="0"/>
        <v>7.8289247954259136E-3</v>
      </c>
      <c r="J19" s="100">
        <f t="shared" si="1"/>
        <v>-3.781341582546402E-2</v>
      </c>
      <c r="K19" s="97">
        <f t="shared" si="2"/>
        <v>-929</v>
      </c>
      <c r="L19" s="101">
        <f t="shared" si="4"/>
        <v>-2.176357587967952E-2</v>
      </c>
      <c r="M19" s="43">
        <f t="shared" si="3"/>
        <v>165</v>
      </c>
      <c r="N19" s="43">
        <f t="shared" si="5"/>
        <v>0</v>
      </c>
    </row>
    <row r="20" spans="1:16">
      <c r="A20" s="41">
        <v>18</v>
      </c>
      <c r="B20" s="104" t="s">
        <v>109</v>
      </c>
      <c r="C20" s="30">
        <v>10403</v>
      </c>
      <c r="D20" s="30">
        <v>9994</v>
      </c>
      <c r="E20" s="30">
        <v>10107</v>
      </c>
      <c r="F20" s="30"/>
      <c r="G20" s="30"/>
      <c r="H20" s="30"/>
      <c r="I20" s="100">
        <f t="shared" si="0"/>
        <v>3.3473050005232751E-3</v>
      </c>
      <c r="J20" s="100">
        <f t="shared" si="1"/>
        <v>-2.8453330769970201E-2</v>
      </c>
      <c r="K20" s="97">
        <f t="shared" si="2"/>
        <v>-296</v>
      </c>
      <c r="L20" s="101">
        <f t="shared" si="4"/>
        <v>-6.9343578690905681E-3</v>
      </c>
      <c r="M20" s="43">
        <f t="shared" si="3"/>
        <v>113</v>
      </c>
      <c r="N20" s="43">
        <f t="shared" si="5"/>
        <v>0</v>
      </c>
    </row>
    <row r="21" spans="1:16">
      <c r="A21" s="41">
        <v>19</v>
      </c>
      <c r="B21" s="104" t="s">
        <v>110</v>
      </c>
      <c r="C21" s="30">
        <v>21036</v>
      </c>
      <c r="D21" s="30">
        <v>19629</v>
      </c>
      <c r="E21" s="30">
        <v>19656</v>
      </c>
      <c r="F21" s="30"/>
      <c r="G21" s="30"/>
      <c r="H21" s="30"/>
      <c r="I21" s="100">
        <f t="shared" si="0"/>
        <v>6.5098077659330655E-3</v>
      </c>
      <c r="J21" s="100">
        <f t="shared" si="1"/>
        <v>-6.5601825442099262E-2</v>
      </c>
      <c r="K21" s="97">
        <f t="shared" si="2"/>
        <v>-1380</v>
      </c>
      <c r="L21" s="101">
        <f t="shared" si="4"/>
        <v>-3.2329100876165487E-2</v>
      </c>
      <c r="M21" s="43">
        <f t="shared" si="3"/>
        <v>27</v>
      </c>
      <c r="N21" s="43">
        <f t="shared" si="5"/>
        <v>0</v>
      </c>
    </row>
    <row r="22" spans="1:16">
      <c r="A22" s="41">
        <v>20</v>
      </c>
      <c r="B22" s="104" t="s">
        <v>111</v>
      </c>
      <c r="C22" s="30">
        <v>26864</v>
      </c>
      <c r="D22" s="30">
        <v>35588</v>
      </c>
      <c r="E22" s="30">
        <v>35760</v>
      </c>
      <c r="F22" s="30"/>
      <c r="G22" s="30"/>
      <c r="H22" s="30"/>
      <c r="I22" s="100">
        <f t="shared" si="0"/>
        <v>1.1843240013724381E-2</v>
      </c>
      <c r="J22" s="100">
        <f t="shared" si="1"/>
        <v>0.33114949374627756</v>
      </c>
      <c r="K22" s="97">
        <f t="shared" si="2"/>
        <v>8896</v>
      </c>
      <c r="L22" s="101">
        <f t="shared" si="4"/>
        <v>0.20840556622780301</v>
      </c>
      <c r="M22" s="43">
        <f t="shared" si="3"/>
        <v>172</v>
      </c>
      <c r="N22" s="43">
        <f t="shared" si="5"/>
        <v>0</v>
      </c>
    </row>
    <row r="23" spans="1:16">
      <c r="A23" s="41">
        <v>21</v>
      </c>
      <c r="B23" s="104" t="s">
        <v>112</v>
      </c>
      <c r="C23" s="30">
        <v>67731</v>
      </c>
      <c r="D23" s="30">
        <v>64828</v>
      </c>
      <c r="E23" s="30">
        <v>65184</v>
      </c>
      <c r="F23" s="30"/>
      <c r="G23" s="30"/>
      <c r="H23" s="30"/>
      <c r="I23" s="100">
        <f t="shared" si="0"/>
        <v>2.158808045454726E-2</v>
      </c>
      <c r="J23" s="100">
        <f t="shared" si="1"/>
        <v>-3.7604641892191169E-2</v>
      </c>
      <c r="K23" s="97">
        <f t="shared" si="2"/>
        <v>-2547</v>
      </c>
      <c r="L23" s="101">
        <f t="shared" si="4"/>
        <v>-5.966827531274891E-2</v>
      </c>
      <c r="M23" s="43">
        <f t="shared" si="3"/>
        <v>356</v>
      </c>
      <c r="N23" s="43">
        <f t="shared" si="5"/>
        <v>0</v>
      </c>
    </row>
    <row r="24" spans="1:16">
      <c r="A24" s="41">
        <v>22</v>
      </c>
      <c r="B24" s="104" t="s">
        <v>113</v>
      </c>
      <c r="C24" s="30">
        <v>20168</v>
      </c>
      <c r="D24" s="30">
        <v>18957</v>
      </c>
      <c r="E24" s="30">
        <v>19062</v>
      </c>
      <c r="F24" s="30"/>
      <c r="G24" s="30"/>
      <c r="H24" s="30"/>
      <c r="I24" s="100">
        <f t="shared" si="0"/>
        <v>6.3130828059735503E-3</v>
      </c>
      <c r="J24" s="100">
        <f t="shared" si="1"/>
        <v>-5.4839349464498213E-2</v>
      </c>
      <c r="K24" s="97">
        <f t="shared" si="2"/>
        <v>-1106</v>
      </c>
      <c r="L24" s="101">
        <f t="shared" si="4"/>
        <v>-2.5910134470318136E-2</v>
      </c>
      <c r="M24" s="43">
        <f t="shared" si="3"/>
        <v>105</v>
      </c>
      <c r="N24" s="43">
        <f t="shared" si="5"/>
        <v>0</v>
      </c>
    </row>
    <row r="25" spans="1:16">
      <c r="A25" s="41">
        <v>23</v>
      </c>
      <c r="B25" s="104" t="s">
        <v>114</v>
      </c>
      <c r="C25" s="30">
        <v>30825</v>
      </c>
      <c r="D25" s="30">
        <v>28985</v>
      </c>
      <c r="E25" s="30">
        <v>28993</v>
      </c>
      <c r="F25" s="30"/>
      <c r="G25" s="30"/>
      <c r="H25" s="30"/>
      <c r="I25" s="100">
        <f t="shared" si="0"/>
        <v>9.6020989294717841E-3</v>
      </c>
      <c r="J25" s="100">
        <f t="shared" si="1"/>
        <v>-5.9432278994322789E-2</v>
      </c>
      <c r="K25" s="97">
        <f t="shared" si="2"/>
        <v>-1832</v>
      </c>
      <c r="L25" s="101">
        <f t="shared" si="4"/>
        <v>-4.2918052757344331E-2</v>
      </c>
      <c r="M25" s="43">
        <f t="shared" si="3"/>
        <v>8</v>
      </c>
      <c r="N25" s="43">
        <f t="shared" si="5"/>
        <v>0</v>
      </c>
    </row>
    <row r="26" spans="1:16">
      <c r="A26" s="41">
        <v>24</v>
      </c>
      <c r="B26" s="104" t="s">
        <v>115</v>
      </c>
      <c r="C26" s="30">
        <v>14762</v>
      </c>
      <c r="D26" s="30">
        <v>15140</v>
      </c>
      <c r="E26" s="30">
        <v>15186</v>
      </c>
      <c r="F26" s="30"/>
      <c r="G26" s="30"/>
      <c r="H26" s="30"/>
      <c r="I26" s="100">
        <f t="shared" si="0"/>
        <v>5.0294027642175179E-3</v>
      </c>
      <c r="J26" s="100">
        <f t="shared" si="1"/>
        <v>2.8722395339384907E-2</v>
      </c>
      <c r="K26" s="97">
        <f t="shared" si="2"/>
        <v>424</v>
      </c>
      <c r="L26" s="101">
        <f t="shared" si="4"/>
        <v>9.9329991097783822E-3</v>
      </c>
      <c r="M26" s="43">
        <f t="shared" si="3"/>
        <v>46</v>
      </c>
      <c r="N26" s="43">
        <f t="shared" si="5"/>
        <v>0</v>
      </c>
    </row>
    <row r="27" spans="1:16">
      <c r="A27" s="41">
        <v>25</v>
      </c>
      <c r="B27" s="104" t="s">
        <v>116</v>
      </c>
      <c r="C27" s="30">
        <v>39836</v>
      </c>
      <c r="D27" s="30">
        <v>36517</v>
      </c>
      <c r="E27" s="30">
        <v>36587</v>
      </c>
      <c r="F27" s="30"/>
      <c r="G27" s="30"/>
      <c r="H27" s="30"/>
      <c r="I27" s="100">
        <f t="shared" si="0"/>
        <v>1.2117131498381822E-2</v>
      </c>
      <c r="J27" s="100">
        <f t="shared" si="1"/>
        <v>-8.1559393513404965E-2</v>
      </c>
      <c r="K27" s="97">
        <f t="shared" si="2"/>
        <v>-3249</v>
      </c>
      <c r="L27" s="101">
        <f t="shared" si="4"/>
        <v>-7.6113948367146134E-2</v>
      </c>
      <c r="M27" s="43">
        <f t="shared" si="3"/>
        <v>70</v>
      </c>
      <c r="N27" s="43">
        <f t="shared" si="5"/>
        <v>0</v>
      </c>
    </row>
    <row r="28" spans="1:16">
      <c r="A28" s="41">
        <v>26</v>
      </c>
      <c r="B28" s="104" t="s">
        <v>117</v>
      </c>
      <c r="C28" s="30">
        <v>43070</v>
      </c>
      <c r="D28" s="30">
        <v>41062</v>
      </c>
      <c r="E28" s="30">
        <v>41107</v>
      </c>
      <c r="F28" s="30"/>
      <c r="G28" s="30"/>
      <c r="H28" s="30"/>
      <c r="I28" s="100">
        <f t="shared" si="0"/>
        <v>1.3614095840161301E-2</v>
      </c>
      <c r="J28" s="100">
        <f t="shared" si="1"/>
        <v>-4.5576967726956116E-2</v>
      </c>
      <c r="K28" s="97">
        <f t="shared" si="2"/>
        <v>-1963</v>
      </c>
      <c r="L28" s="101">
        <f t="shared" si="4"/>
        <v>-4.5986974652110761E-2</v>
      </c>
      <c r="M28" s="43">
        <f t="shared" si="3"/>
        <v>45</v>
      </c>
      <c r="N28" s="43">
        <f t="shared" si="5"/>
        <v>0</v>
      </c>
    </row>
    <row r="29" spans="1:16">
      <c r="A29" s="41">
        <v>27</v>
      </c>
      <c r="B29" s="104" t="s">
        <v>118</v>
      </c>
      <c r="C29" s="30">
        <v>56767</v>
      </c>
      <c r="D29" s="30">
        <v>54049</v>
      </c>
      <c r="E29" s="30">
        <v>54378</v>
      </c>
      <c r="F29" s="30"/>
      <c r="G29" s="30"/>
      <c r="H29" s="30"/>
      <c r="I29" s="100">
        <f t="shared" si="0"/>
        <v>1.8009275879930214E-2</v>
      </c>
      <c r="J29" s="100">
        <f t="shared" si="1"/>
        <v>-4.2084309546039075E-2</v>
      </c>
      <c r="K29" s="97">
        <f t="shared" si="2"/>
        <v>-2389</v>
      </c>
      <c r="L29" s="101">
        <f t="shared" si="4"/>
        <v>-5.5966827531274889E-2</v>
      </c>
      <c r="M29" s="43">
        <f t="shared" si="3"/>
        <v>329</v>
      </c>
      <c r="N29" s="43">
        <f t="shared" si="5"/>
        <v>0</v>
      </c>
    </row>
    <row r="30" spans="1:16">
      <c r="A30" s="41">
        <v>28</v>
      </c>
      <c r="B30" s="104" t="s">
        <v>119</v>
      </c>
      <c r="C30" s="30">
        <v>18767</v>
      </c>
      <c r="D30" s="30">
        <v>17675</v>
      </c>
      <c r="E30" s="30">
        <v>17668</v>
      </c>
      <c r="F30" s="30"/>
      <c r="G30" s="30"/>
      <c r="H30" s="30"/>
      <c r="I30" s="100">
        <f t="shared" si="0"/>
        <v>5.8514084049911177E-3</v>
      </c>
      <c r="J30" s="100">
        <f t="shared" si="1"/>
        <v>-5.8560238716896681E-2</v>
      </c>
      <c r="K30" s="97">
        <f t="shared" si="2"/>
        <v>-1099</v>
      </c>
      <c r="L30" s="101">
        <f t="shared" si="4"/>
        <v>-2.5746146277468022E-2</v>
      </c>
      <c r="M30" s="43">
        <f t="shared" si="3"/>
        <v>-7</v>
      </c>
      <c r="N30" s="43">
        <f t="shared" si="5"/>
        <v>0</v>
      </c>
    </row>
    <row r="31" spans="1:16">
      <c r="A31" s="41">
        <v>29</v>
      </c>
      <c r="B31" s="104" t="s">
        <v>120</v>
      </c>
      <c r="C31" s="30">
        <v>7571</v>
      </c>
      <c r="D31" s="30">
        <v>6801</v>
      </c>
      <c r="E31" s="30">
        <v>6785</v>
      </c>
      <c r="F31" s="30"/>
      <c r="G31" s="30"/>
      <c r="H31" s="30"/>
      <c r="I31" s="100">
        <f t="shared" si="0"/>
        <v>2.2471024466756131E-3</v>
      </c>
      <c r="J31" s="100">
        <f t="shared" si="1"/>
        <v>-0.1038171971998415</v>
      </c>
      <c r="K31" s="97">
        <f t="shared" si="2"/>
        <v>-786</v>
      </c>
      <c r="L31" s="101">
        <f t="shared" si="4"/>
        <v>-1.8413531368598603E-2</v>
      </c>
      <c r="M31" s="43">
        <f t="shared" si="3"/>
        <v>-16</v>
      </c>
      <c r="N31" s="43">
        <f t="shared" si="5"/>
        <v>0</v>
      </c>
    </row>
    <row r="32" spans="1:16">
      <c r="A32" s="41">
        <v>30</v>
      </c>
      <c r="B32" s="104" t="s">
        <v>121</v>
      </c>
      <c r="C32" s="30">
        <v>22268</v>
      </c>
      <c r="D32" s="30">
        <v>21782</v>
      </c>
      <c r="E32" s="30">
        <v>21933</v>
      </c>
      <c r="F32" s="30"/>
      <c r="G32" s="30"/>
      <c r="H32" s="30"/>
      <c r="I32" s="100">
        <f t="shared" si="0"/>
        <v>7.2639201124445425E-3</v>
      </c>
      <c r="J32" s="100">
        <f t="shared" si="1"/>
        <v>-1.5044009340758039E-2</v>
      </c>
      <c r="K32" s="97">
        <f t="shared" si="2"/>
        <v>-335</v>
      </c>
      <c r="L32" s="101">
        <f t="shared" si="4"/>
        <v>-7.848006372112637E-3</v>
      </c>
      <c r="M32" s="43">
        <f t="shared" si="3"/>
        <v>151</v>
      </c>
      <c r="N32" s="43">
        <f t="shared" si="5"/>
        <v>0</v>
      </c>
    </row>
    <row r="33" spans="1:14">
      <c r="A33" s="41">
        <v>31</v>
      </c>
      <c r="B33" s="104" t="s">
        <v>122</v>
      </c>
      <c r="C33" s="30">
        <v>40912</v>
      </c>
      <c r="D33" s="30">
        <v>50615</v>
      </c>
      <c r="E33" s="30">
        <v>50780</v>
      </c>
      <c r="F33" s="30"/>
      <c r="G33" s="30"/>
      <c r="H33" s="30"/>
      <c r="I33" s="100">
        <f t="shared" si="0"/>
        <v>1.6817665768929645E-2</v>
      </c>
      <c r="J33" s="100">
        <f t="shared" si="1"/>
        <v>0.24120062573328119</v>
      </c>
      <c r="K33" s="97">
        <f t="shared" si="2"/>
        <v>9868</v>
      </c>
      <c r="L33" s="101">
        <f t="shared" si="4"/>
        <v>0.2311764981492761</v>
      </c>
      <c r="M33" s="43">
        <f t="shared" si="3"/>
        <v>165</v>
      </c>
      <c r="N33" s="43">
        <f t="shared" si="5"/>
        <v>0</v>
      </c>
    </row>
    <row r="34" spans="1:14">
      <c r="A34" s="41">
        <v>32</v>
      </c>
      <c r="B34" s="104" t="s">
        <v>123</v>
      </c>
      <c r="C34" s="30">
        <v>27127</v>
      </c>
      <c r="D34" s="30">
        <v>33065</v>
      </c>
      <c r="E34" s="30">
        <v>31777</v>
      </c>
      <c r="F34" s="30"/>
      <c r="G34" s="30"/>
      <c r="H34" s="30"/>
      <c r="I34" s="100">
        <f t="shared" si="0"/>
        <v>1.0524122984231533E-2</v>
      </c>
      <c r="J34" s="100">
        <f t="shared" si="1"/>
        <v>0.17141593246580897</v>
      </c>
      <c r="K34" s="97">
        <f t="shared" si="2"/>
        <v>4650</v>
      </c>
      <c r="L34" s="101">
        <f t="shared" si="4"/>
        <v>0.10893501382186196</v>
      </c>
      <c r="M34" s="43">
        <f t="shared" si="3"/>
        <v>-1288</v>
      </c>
      <c r="N34" s="43">
        <f t="shared" si="5"/>
        <v>0</v>
      </c>
    </row>
    <row r="35" spans="1:14">
      <c r="A35" s="41">
        <v>33</v>
      </c>
      <c r="B35" s="104" t="s">
        <v>124</v>
      </c>
      <c r="C35" s="30">
        <v>64081</v>
      </c>
      <c r="D35" s="30">
        <v>62040</v>
      </c>
      <c r="E35" s="30">
        <v>62146</v>
      </c>
      <c r="F35" s="30"/>
      <c r="G35" s="30"/>
      <c r="H35" s="30"/>
      <c r="I35" s="100">
        <f t="shared" si="0"/>
        <v>2.0581934952262734E-2</v>
      </c>
      <c r="J35" s="100">
        <f t="shared" si="1"/>
        <v>-3.0196157987547011E-2</v>
      </c>
      <c r="K35" s="97">
        <f t="shared" si="2"/>
        <v>-1935</v>
      </c>
      <c r="L35" s="101">
        <f t="shared" si="4"/>
        <v>-4.5331021880710302E-2</v>
      </c>
      <c r="M35" s="43">
        <f t="shared" si="3"/>
        <v>106</v>
      </c>
      <c r="N35" s="43">
        <f t="shared" si="5"/>
        <v>0</v>
      </c>
    </row>
    <row r="36" spans="1:14">
      <c r="A36" s="41">
        <v>34</v>
      </c>
      <c r="B36" s="104" t="s">
        <v>125</v>
      </c>
      <c r="C36" s="30">
        <v>355813</v>
      </c>
      <c r="D36" s="30">
        <v>344667</v>
      </c>
      <c r="E36" s="30">
        <v>344292</v>
      </c>
      <c r="F36" s="30"/>
      <c r="G36" s="30"/>
      <c r="H36" s="30"/>
      <c r="I36" s="100">
        <f t="shared" si="0"/>
        <v>0.11402496618582759</v>
      </c>
      <c r="J36" s="100">
        <f t="shared" si="1"/>
        <v>-3.2379367813992178E-2</v>
      </c>
      <c r="K36" s="97">
        <f t="shared" si="2"/>
        <v>-11521</v>
      </c>
      <c r="L36" s="101">
        <f t="shared" si="4"/>
        <v>-0.26990113854659609</v>
      </c>
      <c r="M36" s="43">
        <f t="shared" si="3"/>
        <v>-375</v>
      </c>
      <c r="N36" s="43">
        <f t="shared" si="5"/>
        <v>0</v>
      </c>
    </row>
    <row r="37" spans="1:14">
      <c r="A37" s="41">
        <v>35</v>
      </c>
      <c r="B37" s="104" t="s">
        <v>126</v>
      </c>
      <c r="C37" s="30">
        <v>171663</v>
      </c>
      <c r="D37" s="30">
        <v>165832</v>
      </c>
      <c r="E37" s="30">
        <v>166093</v>
      </c>
      <c r="F37" s="30"/>
      <c r="G37" s="30"/>
      <c r="H37" s="30"/>
      <c r="I37" s="100">
        <f t="shared" si="0"/>
        <v>5.5007809384774148E-2</v>
      </c>
      <c r="J37" s="100">
        <f t="shared" si="1"/>
        <v>-3.2447294990766797E-2</v>
      </c>
      <c r="K37" s="97">
        <f t="shared" si="2"/>
        <v>-5570</v>
      </c>
      <c r="L37" s="101">
        <f t="shared" si="4"/>
        <v>-0.13048774773930563</v>
      </c>
      <c r="M37" s="43">
        <f t="shared" si="3"/>
        <v>261</v>
      </c>
      <c r="N37" s="43">
        <f t="shared" si="5"/>
        <v>0</v>
      </c>
    </row>
    <row r="38" spans="1:14">
      <c r="A38" s="41">
        <v>36</v>
      </c>
      <c r="B38" s="104" t="s">
        <v>127</v>
      </c>
      <c r="C38" s="30">
        <v>14389</v>
      </c>
      <c r="D38" s="30">
        <v>12913</v>
      </c>
      <c r="E38" s="30">
        <v>13106</v>
      </c>
      <c r="F38" s="30"/>
      <c r="G38" s="30"/>
      <c r="H38" s="30"/>
      <c r="I38" s="100">
        <f t="shared" si="0"/>
        <v>4.3405342175579344E-3</v>
      </c>
      <c r="J38" s="100">
        <f t="shared" si="1"/>
        <v>-8.916533463062061E-2</v>
      </c>
      <c r="K38" s="97">
        <f t="shared" si="2"/>
        <v>-1283</v>
      </c>
      <c r="L38" s="101">
        <f t="shared" si="4"/>
        <v>-3.0056693060956752E-2</v>
      </c>
      <c r="M38" s="43">
        <f t="shared" si="3"/>
        <v>193</v>
      </c>
      <c r="N38" s="43">
        <f t="shared" si="5"/>
        <v>0</v>
      </c>
    </row>
    <row r="39" spans="1:14">
      <c r="A39" s="41">
        <v>37</v>
      </c>
      <c r="B39" s="104" t="s">
        <v>128</v>
      </c>
      <c r="C39" s="30">
        <v>20033</v>
      </c>
      <c r="D39" s="30">
        <v>19962</v>
      </c>
      <c r="E39" s="30">
        <v>20520</v>
      </c>
      <c r="F39" s="30"/>
      <c r="G39" s="30"/>
      <c r="H39" s="30"/>
      <c r="I39" s="100">
        <f t="shared" si="0"/>
        <v>6.7959531622378156E-3</v>
      </c>
      <c r="J39" s="100">
        <f t="shared" si="1"/>
        <v>2.430988868367194E-2</v>
      </c>
      <c r="K39" s="97">
        <f t="shared" si="2"/>
        <v>487</v>
      </c>
      <c r="L39" s="101">
        <f t="shared" si="4"/>
        <v>1.1408892845429414E-2</v>
      </c>
      <c r="M39" s="43">
        <f t="shared" si="3"/>
        <v>558</v>
      </c>
      <c r="N39" s="43">
        <f t="shared" si="5"/>
        <v>0</v>
      </c>
    </row>
    <row r="40" spans="1:14">
      <c r="A40" s="41">
        <v>38</v>
      </c>
      <c r="B40" s="104" t="s">
        <v>129</v>
      </c>
      <c r="C40" s="30">
        <v>52710</v>
      </c>
      <c r="D40" s="30">
        <v>51160</v>
      </c>
      <c r="E40" s="30">
        <v>51267</v>
      </c>
      <c r="F40" s="30"/>
      <c r="G40" s="30"/>
      <c r="H40" s="30"/>
      <c r="I40" s="100">
        <f t="shared" si="0"/>
        <v>1.6978953741152346E-2</v>
      </c>
      <c r="J40" s="100">
        <f t="shared" si="1"/>
        <v>-2.7376209447922597E-2</v>
      </c>
      <c r="K40" s="97">
        <f t="shared" si="2"/>
        <v>-1443</v>
      </c>
      <c r="L40" s="101">
        <f t="shared" si="4"/>
        <v>-3.3804994611816519E-2</v>
      </c>
      <c r="M40" s="43">
        <f t="shared" si="3"/>
        <v>107</v>
      </c>
      <c r="N40" s="43">
        <f t="shared" si="5"/>
        <v>0</v>
      </c>
    </row>
    <row r="41" spans="1:14">
      <c r="A41" s="41">
        <v>39</v>
      </c>
      <c r="B41" s="104" t="s">
        <v>130</v>
      </c>
      <c r="C41" s="30">
        <v>13981</v>
      </c>
      <c r="D41" s="30">
        <v>13030</v>
      </c>
      <c r="E41" s="30">
        <v>13113</v>
      </c>
      <c r="F41" s="30"/>
      <c r="G41" s="30"/>
      <c r="H41" s="30"/>
      <c r="I41" s="100">
        <f t="shared" si="0"/>
        <v>4.3428525251668851E-3</v>
      </c>
      <c r="J41" s="100">
        <f t="shared" si="1"/>
        <v>-6.2084257206208429E-2</v>
      </c>
      <c r="K41" s="97">
        <f t="shared" si="2"/>
        <v>-868</v>
      </c>
      <c r="L41" s="101">
        <f t="shared" si="4"/>
        <v>-2.0334535913414234E-2</v>
      </c>
      <c r="M41" s="43">
        <f t="shared" si="3"/>
        <v>83</v>
      </c>
      <c r="N41" s="43">
        <f t="shared" si="5"/>
        <v>0</v>
      </c>
    </row>
    <row r="42" spans="1:14">
      <c r="A42" s="41">
        <v>40</v>
      </c>
      <c r="B42" s="104" t="s">
        <v>131</v>
      </c>
      <c r="C42" s="30">
        <v>12449</v>
      </c>
      <c r="D42" s="30">
        <v>12183</v>
      </c>
      <c r="E42" s="30">
        <v>12188</v>
      </c>
      <c r="F42" s="30"/>
      <c r="G42" s="30"/>
      <c r="H42" s="30"/>
      <c r="I42" s="100">
        <f t="shared" si="0"/>
        <v>4.0365047339841371E-3</v>
      </c>
      <c r="J42" s="100">
        <f t="shared" si="1"/>
        <v>-2.096553940075508E-2</v>
      </c>
      <c r="K42" s="97">
        <f t="shared" si="2"/>
        <v>-261</v>
      </c>
      <c r="L42" s="101">
        <f t="shared" si="4"/>
        <v>-6.1144169048399947E-3</v>
      </c>
      <c r="M42" s="43">
        <f t="shared" si="3"/>
        <v>5</v>
      </c>
      <c r="N42" s="43">
        <f t="shared" si="5"/>
        <v>0</v>
      </c>
    </row>
    <row r="43" spans="1:14">
      <c r="A43" s="41">
        <v>41</v>
      </c>
      <c r="B43" s="104" t="s">
        <v>132</v>
      </c>
      <c r="C43" s="30">
        <v>60802</v>
      </c>
      <c r="D43" s="30">
        <v>58374</v>
      </c>
      <c r="E43" s="30">
        <v>58645</v>
      </c>
      <c r="F43" s="30"/>
      <c r="G43" s="30"/>
      <c r="H43" s="30"/>
      <c r="I43" s="100">
        <f t="shared" si="0"/>
        <v>1.9422449960986195E-2</v>
      </c>
      <c r="J43" s="100">
        <f t="shared" si="1"/>
        <v>-3.5475806716884314E-2</v>
      </c>
      <c r="K43" s="97">
        <f t="shared" si="2"/>
        <v>-2157</v>
      </c>
      <c r="L43" s="101">
        <f t="shared" si="4"/>
        <v>-5.053179028252823E-2</v>
      </c>
      <c r="M43" s="43">
        <f t="shared" si="3"/>
        <v>271</v>
      </c>
      <c r="N43" s="43">
        <f t="shared" si="5"/>
        <v>0</v>
      </c>
    </row>
    <row r="44" spans="1:14">
      <c r="A44" s="41">
        <v>42</v>
      </c>
      <c r="B44" s="104" t="s">
        <v>133</v>
      </c>
      <c r="C44" s="30">
        <v>80753</v>
      </c>
      <c r="D44" s="30">
        <v>76919</v>
      </c>
      <c r="E44" s="30">
        <v>77080</v>
      </c>
      <c r="F44" s="30"/>
      <c r="G44" s="30"/>
      <c r="H44" s="30"/>
      <c r="I44" s="100">
        <f t="shared" si="0"/>
        <v>2.5527878642558035E-2</v>
      </c>
      <c r="J44" s="100">
        <f t="shared" si="1"/>
        <v>-4.5484378289351479E-2</v>
      </c>
      <c r="K44" s="97">
        <f t="shared" si="2"/>
        <v>-3673</v>
      </c>
      <c r="L44" s="101">
        <f t="shared" si="4"/>
        <v>-8.6046947476924512E-2</v>
      </c>
      <c r="M44" s="43">
        <f t="shared" si="3"/>
        <v>161</v>
      </c>
      <c r="N44" s="43">
        <f t="shared" si="5"/>
        <v>0</v>
      </c>
    </row>
    <row r="45" spans="1:14">
      <c r="A45" s="41">
        <v>43</v>
      </c>
      <c r="B45" s="104" t="s">
        <v>134</v>
      </c>
      <c r="C45" s="30">
        <v>24184</v>
      </c>
      <c r="D45" s="30">
        <v>22888</v>
      </c>
      <c r="E45" s="30">
        <v>22495</v>
      </c>
      <c r="F45" s="30"/>
      <c r="G45" s="30"/>
      <c r="H45" s="30"/>
      <c r="I45" s="100">
        <f t="shared" si="0"/>
        <v>7.4500470947631422E-3</v>
      </c>
      <c r="J45" s="100">
        <f t="shared" si="1"/>
        <v>-6.9839563347667874E-2</v>
      </c>
      <c r="K45" s="97">
        <f t="shared" si="2"/>
        <v>-1689</v>
      </c>
      <c r="L45" s="101">
        <f t="shared" si="4"/>
        <v>-3.9568008246263414E-2</v>
      </c>
      <c r="M45" s="43">
        <f t="shared" si="3"/>
        <v>-393</v>
      </c>
      <c r="N45" s="43">
        <f t="shared" si="5"/>
        <v>0</v>
      </c>
    </row>
    <row r="46" spans="1:14">
      <c r="A46" s="41">
        <v>44</v>
      </c>
      <c r="B46" s="104" t="s">
        <v>135</v>
      </c>
      <c r="C46" s="30">
        <v>40538</v>
      </c>
      <c r="D46" s="30">
        <v>38865</v>
      </c>
      <c r="E46" s="30">
        <v>39003</v>
      </c>
      <c r="F46" s="30"/>
      <c r="G46" s="30"/>
      <c r="H46" s="30"/>
      <c r="I46" s="100">
        <f t="shared" si="0"/>
        <v>1.291727881027103E-2</v>
      </c>
      <c r="J46" s="100">
        <f t="shared" si="1"/>
        <v>-3.7865706250925057E-2</v>
      </c>
      <c r="K46" s="97">
        <f t="shared" si="2"/>
        <v>-1535</v>
      </c>
      <c r="L46" s="101">
        <f t="shared" si="4"/>
        <v>-3.5960268003560884E-2</v>
      </c>
      <c r="M46" s="43">
        <f t="shared" si="3"/>
        <v>138</v>
      </c>
      <c r="N46" s="43">
        <f t="shared" si="5"/>
        <v>0</v>
      </c>
    </row>
    <row r="47" spans="1:14">
      <c r="A47" s="41">
        <v>45</v>
      </c>
      <c r="B47" s="104" t="s">
        <v>136</v>
      </c>
      <c r="C47" s="30">
        <v>41351</v>
      </c>
      <c r="D47" s="30">
        <v>45806</v>
      </c>
      <c r="E47" s="30">
        <v>45840</v>
      </c>
      <c r="F47" s="30"/>
      <c r="G47" s="30"/>
      <c r="H47" s="30"/>
      <c r="I47" s="100">
        <f t="shared" si="0"/>
        <v>1.5181602970613132E-2</v>
      </c>
      <c r="J47" s="100">
        <f t="shared" si="1"/>
        <v>0.10855843873183237</v>
      </c>
      <c r="K47" s="97">
        <f t="shared" si="2"/>
        <v>4489</v>
      </c>
      <c r="L47" s="101">
        <f t="shared" si="4"/>
        <v>0.10516328538630933</v>
      </c>
      <c r="M47" s="43">
        <f t="shared" si="3"/>
        <v>34</v>
      </c>
      <c r="N47" s="43">
        <f t="shared" si="5"/>
        <v>0</v>
      </c>
    </row>
    <row r="48" spans="1:14">
      <c r="A48" s="41">
        <v>46</v>
      </c>
      <c r="B48" s="104" t="s">
        <v>137</v>
      </c>
      <c r="C48" s="30">
        <v>26605</v>
      </c>
      <c r="D48" s="30">
        <v>37234</v>
      </c>
      <c r="E48" s="30">
        <v>37260</v>
      </c>
      <c r="F48" s="30"/>
      <c r="G48" s="30"/>
      <c r="H48" s="30"/>
      <c r="I48" s="100">
        <f t="shared" si="0"/>
        <v>1.234002021564235E-2</v>
      </c>
      <c r="J48" s="100">
        <f t="shared" si="1"/>
        <v>0.40048862995677503</v>
      </c>
      <c r="K48" s="97">
        <f t="shared" si="2"/>
        <v>10655</v>
      </c>
      <c r="L48" s="101">
        <f t="shared" si="4"/>
        <v>0.24961345640256757</v>
      </c>
      <c r="M48" s="43">
        <f t="shared" si="3"/>
        <v>26</v>
      </c>
      <c r="N48" s="43">
        <f t="shared" si="5"/>
        <v>0</v>
      </c>
    </row>
    <row r="49" spans="1:14">
      <c r="A49" s="41">
        <v>47</v>
      </c>
      <c r="B49" s="104" t="s">
        <v>138</v>
      </c>
      <c r="C49" s="30">
        <v>26922</v>
      </c>
      <c r="D49" s="30">
        <v>28819</v>
      </c>
      <c r="E49" s="30">
        <v>28985</v>
      </c>
      <c r="F49" s="30"/>
      <c r="G49" s="30"/>
      <c r="H49" s="30"/>
      <c r="I49" s="100">
        <f t="shared" si="0"/>
        <v>9.599449435061554E-3</v>
      </c>
      <c r="J49" s="100">
        <f t="shared" si="1"/>
        <v>7.6628779436891767E-2</v>
      </c>
      <c r="K49" s="97">
        <f t="shared" si="2"/>
        <v>2063</v>
      </c>
      <c r="L49" s="101">
        <f t="shared" si="4"/>
        <v>4.8329663121398116E-2</v>
      </c>
      <c r="M49" s="43">
        <f t="shared" si="3"/>
        <v>166</v>
      </c>
      <c r="N49" s="43">
        <f t="shared" si="5"/>
        <v>0</v>
      </c>
    </row>
    <row r="50" spans="1:14">
      <c r="A50" s="41">
        <v>48</v>
      </c>
      <c r="B50" s="104" t="s">
        <v>139</v>
      </c>
      <c r="C50" s="30">
        <v>36072</v>
      </c>
      <c r="D50" s="30">
        <v>37082</v>
      </c>
      <c r="E50" s="30">
        <v>37104</v>
      </c>
      <c r="F50" s="30"/>
      <c r="G50" s="30"/>
      <c r="H50" s="30"/>
      <c r="I50" s="100">
        <f t="shared" si="0"/>
        <v>1.2288355074642881E-2</v>
      </c>
      <c r="J50" s="100">
        <f t="shared" si="1"/>
        <v>2.8609447771124417E-2</v>
      </c>
      <c r="K50" s="97">
        <f t="shared" si="2"/>
        <v>1032</v>
      </c>
      <c r="L50" s="101">
        <f t="shared" si="4"/>
        <v>2.4176545003045495E-2</v>
      </c>
      <c r="M50" s="43">
        <f t="shared" si="3"/>
        <v>22</v>
      </c>
      <c r="N50" s="43">
        <f t="shared" si="5"/>
        <v>0</v>
      </c>
    </row>
    <row r="51" spans="1:14">
      <c r="A51" s="41">
        <v>49</v>
      </c>
      <c r="B51" s="104" t="s">
        <v>140</v>
      </c>
      <c r="C51" s="30">
        <v>15912</v>
      </c>
      <c r="D51" s="30">
        <v>13371</v>
      </c>
      <c r="E51" s="30">
        <v>13403</v>
      </c>
      <c r="F51" s="30"/>
      <c r="G51" s="30"/>
      <c r="H51" s="30"/>
      <c r="I51" s="100">
        <f t="shared" si="0"/>
        <v>4.438896697537692E-3</v>
      </c>
      <c r="J51" s="100">
        <f t="shared" si="1"/>
        <v>-0.1576797385620915</v>
      </c>
      <c r="K51" s="97">
        <f t="shared" si="2"/>
        <v>-2509</v>
      </c>
      <c r="L51" s="101">
        <f t="shared" si="4"/>
        <v>-5.8778053694419713E-2</v>
      </c>
      <c r="M51" s="43">
        <f t="shared" si="3"/>
        <v>32</v>
      </c>
      <c r="N51" s="43">
        <f t="shared" si="5"/>
        <v>0</v>
      </c>
    </row>
    <row r="52" spans="1:14">
      <c r="A52" s="41">
        <v>50</v>
      </c>
      <c r="B52" s="104" t="s">
        <v>141</v>
      </c>
      <c r="C52" s="30">
        <v>12890</v>
      </c>
      <c r="D52" s="30">
        <v>12062</v>
      </c>
      <c r="E52" s="30">
        <v>12072</v>
      </c>
      <c r="F52" s="30"/>
      <c r="G52" s="30"/>
      <c r="H52" s="30"/>
      <c r="I52" s="100">
        <f t="shared" si="0"/>
        <v>3.9980870650358144E-3</v>
      </c>
      <c r="J52" s="100">
        <f t="shared" si="1"/>
        <v>-6.346004654771141E-2</v>
      </c>
      <c r="K52" s="97">
        <f t="shared" si="2"/>
        <v>-818</v>
      </c>
      <c r="L52" s="101">
        <f t="shared" si="4"/>
        <v>-1.9163191678770557E-2</v>
      </c>
      <c r="M52" s="43">
        <f t="shared" si="3"/>
        <v>10</v>
      </c>
      <c r="N52" s="43">
        <f t="shared" si="5"/>
        <v>0</v>
      </c>
    </row>
    <row r="53" spans="1:14">
      <c r="A53" s="41">
        <v>51</v>
      </c>
      <c r="B53" s="104" t="s">
        <v>142</v>
      </c>
      <c r="C53" s="30">
        <v>14770</v>
      </c>
      <c r="D53" s="30">
        <v>14678</v>
      </c>
      <c r="E53" s="30">
        <v>14673</v>
      </c>
      <c r="F53" s="30"/>
      <c r="G53" s="30"/>
      <c r="H53" s="30"/>
      <c r="I53" s="100">
        <f t="shared" si="0"/>
        <v>4.8595039351615726E-3</v>
      </c>
      <c r="J53" s="100">
        <f t="shared" si="1"/>
        <v>-6.5673662830060932E-3</v>
      </c>
      <c r="K53" s="97">
        <f t="shared" si="2"/>
        <v>-97</v>
      </c>
      <c r="L53" s="101">
        <f t="shared" si="4"/>
        <v>-2.2724078152087336E-3</v>
      </c>
      <c r="M53" s="43">
        <f t="shared" si="3"/>
        <v>-5</v>
      </c>
      <c r="N53" s="43">
        <f t="shared" si="5"/>
        <v>0</v>
      </c>
    </row>
    <row r="54" spans="1:14">
      <c r="A54" s="41">
        <v>52</v>
      </c>
      <c r="B54" s="104" t="s">
        <v>143</v>
      </c>
      <c r="C54" s="30">
        <v>22324</v>
      </c>
      <c r="D54" s="30">
        <v>25370</v>
      </c>
      <c r="E54" s="30">
        <v>25359</v>
      </c>
      <c r="F54" s="30"/>
      <c r="G54" s="30"/>
      <c r="H54" s="30"/>
      <c r="I54" s="100">
        <f t="shared" si="0"/>
        <v>8.3985660936251837E-3</v>
      </c>
      <c r="J54" s="100">
        <f t="shared" si="1"/>
        <v>0.13595233829062892</v>
      </c>
      <c r="K54" s="97">
        <f t="shared" si="2"/>
        <v>3035</v>
      </c>
      <c r="L54" s="101">
        <f t="shared" si="4"/>
        <v>7.1100595042871195E-2</v>
      </c>
      <c r="M54" s="43">
        <f t="shared" si="3"/>
        <v>-11</v>
      </c>
      <c r="N54" s="43">
        <f t="shared" si="5"/>
        <v>0</v>
      </c>
    </row>
    <row r="55" spans="1:14">
      <c r="A55" s="41">
        <v>53</v>
      </c>
      <c r="B55" s="104" t="s">
        <v>144</v>
      </c>
      <c r="C55" s="30">
        <v>16014</v>
      </c>
      <c r="D55" s="30">
        <v>15764</v>
      </c>
      <c r="E55" s="30">
        <v>15750</v>
      </c>
      <c r="F55" s="30"/>
      <c r="G55" s="30"/>
      <c r="H55" s="30"/>
      <c r="I55" s="100">
        <f t="shared" si="0"/>
        <v>5.2161921201386748E-3</v>
      </c>
      <c r="J55" s="100">
        <f t="shared" si="1"/>
        <v>-1.6485575121768452E-2</v>
      </c>
      <c r="K55" s="97">
        <f t="shared" si="2"/>
        <v>-264</v>
      </c>
      <c r="L55" s="101">
        <f t="shared" si="4"/>
        <v>-6.1846975589186148E-3</v>
      </c>
      <c r="M55" s="43">
        <f t="shared" si="3"/>
        <v>-14</v>
      </c>
      <c r="N55" s="43">
        <f t="shared" si="5"/>
        <v>0</v>
      </c>
    </row>
    <row r="56" spans="1:14">
      <c r="A56" s="41">
        <v>54</v>
      </c>
      <c r="B56" s="104" t="s">
        <v>145</v>
      </c>
      <c r="C56" s="30">
        <v>31630</v>
      </c>
      <c r="D56" s="30">
        <v>29844</v>
      </c>
      <c r="E56" s="30">
        <v>29835</v>
      </c>
      <c r="F56" s="30"/>
      <c r="G56" s="30"/>
      <c r="H56" s="30"/>
      <c r="I56" s="100">
        <f t="shared" si="0"/>
        <v>9.8809582161484034E-3</v>
      </c>
      <c r="J56" s="100">
        <f t="shared" si="1"/>
        <v>-5.6749920961112865E-2</v>
      </c>
      <c r="K56" s="97">
        <f t="shared" si="2"/>
        <v>-1795</v>
      </c>
      <c r="L56" s="101">
        <f t="shared" si="4"/>
        <v>-4.2051258023708009E-2</v>
      </c>
      <c r="M56" s="43">
        <f t="shared" si="3"/>
        <v>-9</v>
      </c>
      <c r="N56" s="43">
        <f t="shared" si="5"/>
        <v>0</v>
      </c>
    </row>
    <row r="57" spans="1:14">
      <c r="A57" s="41">
        <v>55</v>
      </c>
      <c r="B57" s="104" t="s">
        <v>146</v>
      </c>
      <c r="C57" s="30">
        <v>55472</v>
      </c>
      <c r="D57" s="30">
        <v>53969</v>
      </c>
      <c r="E57" s="30">
        <v>53752</v>
      </c>
      <c r="F57" s="30"/>
      <c r="G57" s="30"/>
      <c r="H57" s="30"/>
      <c r="I57" s="100">
        <f t="shared" si="0"/>
        <v>1.780195294232978E-2</v>
      </c>
      <c r="J57" s="100">
        <f t="shared" si="1"/>
        <v>-3.1006633977502165E-2</v>
      </c>
      <c r="K57" s="97">
        <f t="shared" si="2"/>
        <v>-1720</v>
      </c>
      <c r="L57" s="101">
        <f t="shared" si="4"/>
        <v>-4.0294241671742489E-2</v>
      </c>
      <c r="M57" s="43">
        <f t="shared" si="3"/>
        <v>-217</v>
      </c>
      <c r="N57" s="43">
        <f t="shared" si="5"/>
        <v>0</v>
      </c>
    </row>
    <row r="58" spans="1:14">
      <c r="A58" s="41">
        <v>56</v>
      </c>
      <c r="B58" s="104" t="s">
        <v>147</v>
      </c>
      <c r="C58" s="30">
        <v>13213</v>
      </c>
      <c r="D58" s="30">
        <v>14980</v>
      </c>
      <c r="E58" s="30">
        <v>15374</v>
      </c>
      <c r="F58" s="30"/>
      <c r="G58" s="30"/>
      <c r="H58" s="30"/>
      <c r="I58" s="100">
        <f t="shared" si="0"/>
        <v>5.0916658828579035E-3</v>
      </c>
      <c r="J58" s="100">
        <f t="shared" si="1"/>
        <v>0.16355104821009611</v>
      </c>
      <c r="K58" s="97">
        <f t="shared" si="2"/>
        <v>2161</v>
      </c>
      <c r="L58" s="101">
        <f t="shared" si="4"/>
        <v>5.0625497821299721E-2</v>
      </c>
      <c r="M58" s="43">
        <f t="shared" si="3"/>
        <v>394</v>
      </c>
      <c r="N58" s="43">
        <f t="shared" si="5"/>
        <v>0</v>
      </c>
    </row>
    <row r="59" spans="1:14">
      <c r="A59" s="41">
        <v>57</v>
      </c>
      <c r="B59" s="104" t="s">
        <v>148</v>
      </c>
      <c r="C59" s="30">
        <v>10681</v>
      </c>
      <c r="D59" s="30">
        <v>9931</v>
      </c>
      <c r="E59" s="30">
        <v>9938</v>
      </c>
      <c r="F59" s="30"/>
      <c r="G59" s="30"/>
      <c r="H59" s="30"/>
      <c r="I59" s="100">
        <f t="shared" si="0"/>
        <v>3.2913344311071842E-3</v>
      </c>
      <c r="J59" s="100">
        <f t="shared" si="1"/>
        <v>-6.9562775021065448E-2</v>
      </c>
      <c r="K59" s="97">
        <f t="shared" si="2"/>
        <v>-743</v>
      </c>
      <c r="L59" s="101">
        <f t="shared" si="4"/>
        <v>-1.7406175326805041E-2</v>
      </c>
      <c r="M59" s="43">
        <f t="shared" si="3"/>
        <v>7</v>
      </c>
      <c r="N59" s="43">
        <f t="shared" si="5"/>
        <v>0</v>
      </c>
    </row>
    <row r="60" spans="1:14">
      <c r="A60" s="41">
        <v>58</v>
      </c>
      <c r="B60" s="104" t="s">
        <v>149</v>
      </c>
      <c r="C60" s="30">
        <v>31968</v>
      </c>
      <c r="D60" s="30">
        <v>29480</v>
      </c>
      <c r="E60" s="30">
        <v>29733</v>
      </c>
      <c r="F60" s="30"/>
      <c r="G60" s="30"/>
      <c r="H60" s="30"/>
      <c r="I60" s="100">
        <f t="shared" si="0"/>
        <v>9.8471771624179822E-3</v>
      </c>
      <c r="J60" s="100">
        <f t="shared" si="1"/>
        <v>-6.9913663663663667E-2</v>
      </c>
      <c r="K60" s="97">
        <f t="shared" si="2"/>
        <v>-2235</v>
      </c>
      <c r="L60" s="101">
        <f t="shared" si="4"/>
        <v>-5.2359087288572366E-2</v>
      </c>
      <c r="M60" s="43">
        <f t="shared" si="3"/>
        <v>253</v>
      </c>
      <c r="N60" s="43">
        <f t="shared" si="5"/>
        <v>0</v>
      </c>
    </row>
    <row r="61" spans="1:14">
      <c r="A61" s="41">
        <v>59</v>
      </c>
      <c r="B61" s="104" t="s">
        <v>150</v>
      </c>
      <c r="C61" s="30">
        <v>23533</v>
      </c>
      <c r="D61" s="30">
        <v>27953</v>
      </c>
      <c r="E61" s="30">
        <v>28204</v>
      </c>
      <c r="F61" s="30"/>
      <c r="G61" s="30"/>
      <c r="H61" s="30"/>
      <c r="I61" s="100">
        <f t="shared" si="0"/>
        <v>9.3407925432629317E-3</v>
      </c>
      <c r="J61" s="100">
        <f t="shared" si="1"/>
        <v>0.19848723069731866</v>
      </c>
      <c r="K61" s="97">
        <f t="shared" si="2"/>
        <v>4671</v>
      </c>
      <c r="L61" s="101">
        <f t="shared" si="4"/>
        <v>0.10942697840041231</v>
      </c>
      <c r="M61" s="43">
        <f t="shared" si="3"/>
        <v>251</v>
      </c>
      <c r="N61" s="43">
        <f t="shared" si="5"/>
        <v>0</v>
      </c>
    </row>
    <row r="62" spans="1:14">
      <c r="A62" s="41">
        <v>60</v>
      </c>
      <c r="B62" s="104" t="s">
        <v>151</v>
      </c>
      <c r="C62" s="30">
        <v>26406</v>
      </c>
      <c r="D62" s="30">
        <v>24447</v>
      </c>
      <c r="E62" s="30">
        <v>24448</v>
      </c>
      <c r="F62" s="30"/>
      <c r="G62" s="30"/>
      <c r="H62" s="30"/>
      <c r="I62" s="100">
        <f t="shared" si="0"/>
        <v>8.0968549176603372E-3</v>
      </c>
      <c r="J62" s="100">
        <f t="shared" si="1"/>
        <v>-7.4149814436113001E-2</v>
      </c>
      <c r="K62" s="97">
        <f t="shared" si="2"/>
        <v>-1958</v>
      </c>
      <c r="L62" s="101">
        <f t="shared" si="4"/>
        <v>-4.5869840228646395E-2</v>
      </c>
      <c r="M62" s="43">
        <f t="shared" si="3"/>
        <v>1</v>
      </c>
      <c r="N62" s="43">
        <f t="shared" si="5"/>
        <v>0</v>
      </c>
    </row>
    <row r="63" spans="1:14">
      <c r="A63" s="41">
        <v>61</v>
      </c>
      <c r="B63" s="104" t="s">
        <v>152</v>
      </c>
      <c r="C63" s="30">
        <v>32664</v>
      </c>
      <c r="D63" s="30">
        <v>36975</v>
      </c>
      <c r="E63" s="30">
        <v>37110</v>
      </c>
      <c r="F63" s="30"/>
      <c r="G63" s="30"/>
      <c r="H63" s="30"/>
      <c r="I63" s="100">
        <f t="shared" si="0"/>
        <v>1.2290342195450553E-2</v>
      </c>
      <c r="J63" s="100">
        <f t="shared" si="1"/>
        <v>0.13611315209404851</v>
      </c>
      <c r="K63" s="97">
        <f t="shared" si="2"/>
        <v>4446</v>
      </c>
      <c r="L63" s="101">
        <f t="shared" si="4"/>
        <v>0.10415592934451577</v>
      </c>
      <c r="M63" s="43">
        <f t="shared" si="3"/>
        <v>135</v>
      </c>
      <c r="N63" s="43">
        <f t="shared" si="5"/>
        <v>0</v>
      </c>
    </row>
    <row r="64" spans="1:14">
      <c r="A64" s="41">
        <v>62</v>
      </c>
      <c r="B64" s="104" t="s">
        <v>153</v>
      </c>
      <c r="C64" s="30">
        <v>11633</v>
      </c>
      <c r="D64" s="30">
        <v>11669</v>
      </c>
      <c r="E64" s="30">
        <v>12045</v>
      </c>
      <c r="F64" s="30"/>
      <c r="G64" s="30"/>
      <c r="H64" s="30"/>
      <c r="I64" s="100">
        <f t="shared" si="0"/>
        <v>3.9891450214012908E-3</v>
      </c>
      <c r="J64" s="100">
        <f t="shared" si="1"/>
        <v>3.5416487578440646E-2</v>
      </c>
      <c r="K64" s="97">
        <f t="shared" si="2"/>
        <v>412</v>
      </c>
      <c r="L64" s="101">
        <f t="shared" si="4"/>
        <v>9.6518764934638984E-3</v>
      </c>
      <c r="M64" s="43">
        <f t="shared" si="3"/>
        <v>376</v>
      </c>
      <c r="N64" s="43">
        <f t="shared" si="5"/>
        <v>0</v>
      </c>
    </row>
    <row r="65" spans="1:15">
      <c r="A65" s="41">
        <v>63</v>
      </c>
      <c r="B65" s="104" t="s">
        <v>154</v>
      </c>
      <c r="C65" s="30">
        <v>38855</v>
      </c>
      <c r="D65" s="30">
        <v>47699</v>
      </c>
      <c r="E65" s="30">
        <v>47799</v>
      </c>
      <c r="F65" s="30"/>
      <c r="G65" s="30"/>
      <c r="H65" s="30"/>
      <c r="I65" s="100">
        <f t="shared" si="0"/>
        <v>1.5830397914317999E-2</v>
      </c>
      <c r="J65" s="100">
        <f t="shared" si="1"/>
        <v>0.23018916484364946</v>
      </c>
      <c r="K65" s="97">
        <f t="shared" si="2"/>
        <v>8944</v>
      </c>
      <c r="L65" s="101">
        <f t="shared" si="4"/>
        <v>0.20953005669306096</v>
      </c>
      <c r="M65" s="43">
        <f t="shared" si="3"/>
        <v>100</v>
      </c>
      <c r="N65" s="43">
        <f t="shared" si="5"/>
        <v>0</v>
      </c>
    </row>
    <row r="66" spans="1:15">
      <c r="A66" s="41">
        <v>64</v>
      </c>
      <c r="B66" s="104" t="s">
        <v>155</v>
      </c>
      <c r="C66" s="30">
        <v>13731</v>
      </c>
      <c r="D66" s="30">
        <v>12933</v>
      </c>
      <c r="E66" s="30">
        <v>12944</v>
      </c>
      <c r="F66" s="30"/>
      <c r="G66" s="30"/>
      <c r="H66" s="30"/>
      <c r="I66" s="100">
        <f t="shared" si="0"/>
        <v>4.2868819557507938E-3</v>
      </c>
      <c r="J66" s="100">
        <f t="shared" si="1"/>
        <v>-5.7315563323865705E-2</v>
      </c>
      <c r="K66" s="97">
        <f t="shared" si="2"/>
        <v>-787</v>
      </c>
      <c r="L66" s="101">
        <f t="shared" si="4"/>
        <v>-1.8436958253291478E-2</v>
      </c>
      <c r="M66" s="43">
        <f t="shared" si="3"/>
        <v>11</v>
      </c>
      <c r="N66" s="43">
        <f t="shared" si="5"/>
        <v>0</v>
      </c>
    </row>
    <row r="67" spans="1:15">
      <c r="A67" s="41">
        <v>65</v>
      </c>
      <c r="B67" s="104" t="s">
        <v>156</v>
      </c>
      <c r="C67" s="30">
        <v>32499</v>
      </c>
      <c r="D67" s="30">
        <v>37311</v>
      </c>
      <c r="E67" s="30">
        <v>37599</v>
      </c>
      <c r="F67" s="30"/>
      <c r="G67" s="30"/>
      <c r="H67" s="30"/>
      <c r="I67" s="100">
        <f t="shared" ref="I67:I84" si="6">E67/$E$84</f>
        <v>1.2452292541275811E-2</v>
      </c>
      <c r="J67" s="100">
        <f t="shared" ref="J67:J84" si="7">(E67-C67)/C67</f>
        <v>0.15692790547401458</v>
      </c>
      <c r="K67" s="97">
        <f t="shared" ref="K67:K84" si="8">E67-C67</f>
        <v>5100</v>
      </c>
      <c r="L67" s="101">
        <f t="shared" si="4"/>
        <v>0.11947711193365507</v>
      </c>
      <c r="M67" s="43">
        <f t="shared" ref="M67:M84" si="9">E67-D67</f>
        <v>288</v>
      </c>
      <c r="N67" s="43">
        <f t="shared" si="5"/>
        <v>0</v>
      </c>
    </row>
    <row r="68" spans="1:15">
      <c r="A68" s="41">
        <v>66</v>
      </c>
      <c r="B68" s="104" t="s">
        <v>157</v>
      </c>
      <c r="C68" s="30">
        <v>18338</v>
      </c>
      <c r="D68" s="30">
        <v>18016</v>
      </c>
      <c r="E68" s="30">
        <v>18020</v>
      </c>
      <c r="F68" s="30"/>
      <c r="G68" s="30"/>
      <c r="H68" s="30"/>
      <c r="I68" s="100">
        <f t="shared" si="6"/>
        <v>5.967986159041201E-3</v>
      </c>
      <c r="J68" s="100">
        <f t="shared" si="7"/>
        <v>-1.7341040462427744E-2</v>
      </c>
      <c r="K68" s="97">
        <f t="shared" si="8"/>
        <v>-318</v>
      </c>
      <c r="L68" s="101">
        <f t="shared" ref="L68:L84" si="10">K68/$K$84</f>
        <v>-7.4497493323337867E-3</v>
      </c>
      <c r="M68" s="43">
        <f t="shared" si="9"/>
        <v>4</v>
      </c>
      <c r="N68" s="43">
        <f t="shared" ref="N68:N84" si="11">H68-G68</f>
        <v>0</v>
      </c>
    </row>
    <row r="69" spans="1:15">
      <c r="A69" s="41">
        <v>67</v>
      </c>
      <c r="B69" s="104" t="s">
        <v>158</v>
      </c>
      <c r="C69" s="30">
        <v>8989</v>
      </c>
      <c r="D69" s="30">
        <v>21904</v>
      </c>
      <c r="E69" s="30">
        <v>21937</v>
      </c>
      <c r="F69" s="30"/>
      <c r="G69" s="30"/>
      <c r="H69" s="30"/>
      <c r="I69" s="100">
        <f t="shared" si="6"/>
        <v>7.2652448596496576E-3</v>
      </c>
      <c r="J69" s="100">
        <f t="shared" si="7"/>
        <v>1.4404271887862943</v>
      </c>
      <c r="K69" s="97">
        <f t="shared" si="8"/>
        <v>12948</v>
      </c>
      <c r="L69" s="101">
        <f t="shared" si="10"/>
        <v>0.30333130300332661</v>
      </c>
      <c r="M69" s="43">
        <f t="shared" si="9"/>
        <v>33</v>
      </c>
      <c r="N69" s="43">
        <f t="shared" si="11"/>
        <v>0</v>
      </c>
      <c r="O69" s="9"/>
    </row>
    <row r="70" spans="1:15">
      <c r="A70" s="41">
        <v>68</v>
      </c>
      <c r="B70" s="104" t="s">
        <v>159</v>
      </c>
      <c r="C70" s="30">
        <v>14055</v>
      </c>
      <c r="D70" s="30">
        <v>14282</v>
      </c>
      <c r="E70" s="30">
        <v>14278</v>
      </c>
      <c r="F70" s="30"/>
      <c r="G70" s="30"/>
      <c r="H70" s="30"/>
      <c r="I70" s="100">
        <f t="shared" si="6"/>
        <v>4.7286851486565079E-3</v>
      </c>
      <c r="J70" s="100">
        <f t="shared" si="7"/>
        <v>1.5866239772323015E-2</v>
      </c>
      <c r="K70" s="97">
        <f t="shared" si="8"/>
        <v>223</v>
      </c>
      <c r="L70" s="101">
        <f t="shared" si="10"/>
        <v>5.2241952865107995E-3</v>
      </c>
      <c r="M70" s="43">
        <f t="shared" si="9"/>
        <v>-4</v>
      </c>
      <c r="N70" s="43">
        <f t="shared" si="11"/>
        <v>0</v>
      </c>
    </row>
    <row r="71" spans="1:15">
      <c r="A71" s="41">
        <v>69</v>
      </c>
      <c r="B71" s="104" t="s">
        <v>160</v>
      </c>
      <c r="C71" s="30">
        <v>4780</v>
      </c>
      <c r="D71" s="30">
        <v>4755</v>
      </c>
      <c r="E71" s="30">
        <v>4804</v>
      </c>
      <c r="F71" s="30"/>
      <c r="G71" s="30"/>
      <c r="H71" s="30"/>
      <c r="I71" s="100">
        <f t="shared" si="6"/>
        <v>1.5910213933426154E-3</v>
      </c>
      <c r="J71" s="100">
        <f t="shared" si="7"/>
        <v>5.0209205020920501E-3</v>
      </c>
      <c r="K71" s="97">
        <f t="shared" si="8"/>
        <v>24</v>
      </c>
      <c r="L71" s="101">
        <f t="shared" si="10"/>
        <v>5.6224523262896498E-4</v>
      </c>
      <c r="M71" s="43">
        <f t="shared" si="9"/>
        <v>49</v>
      </c>
      <c r="N71" s="43">
        <f t="shared" si="11"/>
        <v>0</v>
      </c>
    </row>
    <row r="72" spans="1:15">
      <c r="A72" s="41">
        <v>70</v>
      </c>
      <c r="B72" s="104" t="s">
        <v>161</v>
      </c>
      <c r="C72" s="30">
        <v>10146</v>
      </c>
      <c r="D72" s="30">
        <v>9904</v>
      </c>
      <c r="E72" s="30">
        <v>9901</v>
      </c>
      <c r="F72" s="30"/>
      <c r="G72" s="30"/>
      <c r="H72" s="30"/>
      <c r="I72" s="100">
        <f t="shared" si="6"/>
        <v>3.2790805194598742E-3</v>
      </c>
      <c r="J72" s="100">
        <f t="shared" si="7"/>
        <v>-2.4147447269860043E-2</v>
      </c>
      <c r="K72" s="97">
        <f t="shared" si="8"/>
        <v>-245</v>
      </c>
      <c r="L72" s="101">
        <f t="shared" si="10"/>
        <v>-5.7395867497540181E-3</v>
      </c>
      <c r="M72" s="43">
        <f t="shared" si="9"/>
        <v>-3</v>
      </c>
      <c r="N72" s="43">
        <f t="shared" si="11"/>
        <v>0</v>
      </c>
    </row>
    <row r="73" spans="1:15">
      <c r="A73" s="41">
        <v>71</v>
      </c>
      <c r="B73" s="104" t="s">
        <v>162</v>
      </c>
      <c r="C73" s="30">
        <v>16589</v>
      </c>
      <c r="D73" s="30">
        <v>16166</v>
      </c>
      <c r="E73" s="30">
        <v>15859</v>
      </c>
      <c r="F73" s="30"/>
      <c r="G73" s="30"/>
      <c r="H73" s="30"/>
      <c r="I73" s="100">
        <f t="shared" si="6"/>
        <v>5.2522914814780467E-3</v>
      </c>
      <c r="J73" s="100">
        <f t="shared" si="7"/>
        <v>-4.4005063596359036E-2</v>
      </c>
      <c r="K73" s="97">
        <f t="shared" si="8"/>
        <v>-730</v>
      </c>
      <c r="L73" s="101">
        <f t="shared" si="10"/>
        <v>-1.7101625825797686E-2</v>
      </c>
      <c r="M73" s="43">
        <f t="shared" si="9"/>
        <v>-307</v>
      </c>
      <c r="N73" s="43">
        <f t="shared" si="11"/>
        <v>0</v>
      </c>
    </row>
    <row r="74" spans="1:15">
      <c r="A74" s="41">
        <v>72</v>
      </c>
      <c r="B74" s="104" t="s">
        <v>163</v>
      </c>
      <c r="C74" s="30">
        <v>22085</v>
      </c>
      <c r="D74" s="30">
        <v>20748</v>
      </c>
      <c r="E74" s="30">
        <v>20856</v>
      </c>
      <c r="F74" s="30"/>
      <c r="G74" s="30"/>
      <c r="H74" s="30"/>
      <c r="I74" s="100">
        <f t="shared" si="6"/>
        <v>6.9072319274674412E-3</v>
      </c>
      <c r="J74" s="100">
        <f t="shared" si="7"/>
        <v>-5.5648630292053428E-2</v>
      </c>
      <c r="K74" s="97">
        <f t="shared" si="8"/>
        <v>-1229</v>
      </c>
      <c r="L74" s="101">
        <f t="shared" si="10"/>
        <v>-2.8791641287541584E-2</v>
      </c>
      <c r="M74" s="43">
        <f t="shared" si="9"/>
        <v>108</v>
      </c>
      <c r="N74" s="43">
        <f t="shared" si="11"/>
        <v>0</v>
      </c>
    </row>
    <row r="75" spans="1:15">
      <c r="A75" s="41">
        <v>73</v>
      </c>
      <c r="B75" s="104" t="s">
        <v>164</v>
      </c>
      <c r="C75" s="30">
        <v>28693</v>
      </c>
      <c r="D75" s="30">
        <v>27805</v>
      </c>
      <c r="E75" s="30">
        <v>28279</v>
      </c>
      <c r="F75" s="30"/>
      <c r="G75" s="30"/>
      <c r="H75" s="30"/>
      <c r="I75" s="100">
        <f t="shared" si="6"/>
        <v>9.3656315533588302E-3</v>
      </c>
      <c r="J75" s="100">
        <f t="shared" si="7"/>
        <v>-1.4428606280277419E-2</v>
      </c>
      <c r="K75" s="97">
        <f t="shared" si="8"/>
        <v>-414</v>
      </c>
      <c r="L75" s="101">
        <f t="shared" si="10"/>
        <v>-9.6987302628496457E-3</v>
      </c>
      <c r="M75" s="43">
        <f t="shared" si="9"/>
        <v>474</v>
      </c>
      <c r="N75" s="43">
        <f t="shared" si="11"/>
        <v>0</v>
      </c>
    </row>
    <row r="76" spans="1:15">
      <c r="A76" s="41">
        <v>74</v>
      </c>
      <c r="B76" s="104" t="s">
        <v>165</v>
      </c>
      <c r="C76" s="30">
        <v>8641</v>
      </c>
      <c r="D76" s="30">
        <v>8071</v>
      </c>
      <c r="E76" s="30">
        <v>8077</v>
      </c>
      <c r="F76" s="30"/>
      <c r="G76" s="30"/>
      <c r="H76" s="30"/>
      <c r="I76" s="100">
        <f t="shared" si="6"/>
        <v>2.6749957939276236E-3</v>
      </c>
      <c r="J76" s="100">
        <f t="shared" si="7"/>
        <v>-6.5270223353778495E-2</v>
      </c>
      <c r="K76" s="97">
        <f t="shared" si="8"/>
        <v>-564</v>
      </c>
      <c r="L76" s="101">
        <f t="shared" si="10"/>
        <v>-1.3212762966780678E-2</v>
      </c>
      <c r="M76" s="43">
        <f t="shared" si="9"/>
        <v>6</v>
      </c>
      <c r="N76" s="43">
        <f t="shared" si="11"/>
        <v>0</v>
      </c>
    </row>
    <row r="77" spans="1:15">
      <c r="A77" s="41">
        <v>75</v>
      </c>
      <c r="B77" s="104" t="s">
        <v>166</v>
      </c>
      <c r="C77" s="30">
        <v>5431</v>
      </c>
      <c r="D77" s="30">
        <v>4608</v>
      </c>
      <c r="E77" s="30">
        <v>4620</v>
      </c>
      <c r="F77" s="30"/>
      <c r="G77" s="30"/>
      <c r="H77" s="30"/>
      <c r="I77" s="100">
        <f t="shared" si="6"/>
        <v>1.5300830219073444E-3</v>
      </c>
      <c r="J77" s="100">
        <f t="shared" si="7"/>
        <v>-0.14932793224083962</v>
      </c>
      <c r="K77" s="97">
        <f t="shared" si="8"/>
        <v>-811</v>
      </c>
      <c r="L77" s="101">
        <f t="shared" si="10"/>
        <v>-1.8999203485920442E-2</v>
      </c>
      <c r="M77" s="43">
        <f t="shared" si="9"/>
        <v>12</v>
      </c>
      <c r="N77" s="43">
        <f t="shared" si="11"/>
        <v>0</v>
      </c>
    </row>
    <row r="78" spans="1:15">
      <c r="A78" s="41">
        <v>76</v>
      </c>
      <c r="B78" s="104" t="s">
        <v>167</v>
      </c>
      <c r="C78" s="30">
        <v>7652</v>
      </c>
      <c r="D78" s="30">
        <v>6895</v>
      </c>
      <c r="E78" s="30">
        <v>6902</v>
      </c>
      <c r="F78" s="30"/>
      <c r="G78" s="30"/>
      <c r="H78" s="30"/>
      <c r="I78" s="100">
        <f t="shared" si="6"/>
        <v>2.2858513024252148E-3</v>
      </c>
      <c r="J78" s="100">
        <f t="shared" si="7"/>
        <v>-9.8013591217982227E-2</v>
      </c>
      <c r="K78" s="97">
        <f t="shared" si="8"/>
        <v>-750</v>
      </c>
      <c r="L78" s="101">
        <f t="shared" si="10"/>
        <v>-1.7570163519655155E-2</v>
      </c>
      <c r="M78" s="43">
        <f t="shared" si="9"/>
        <v>7</v>
      </c>
      <c r="N78" s="43">
        <f t="shared" si="11"/>
        <v>0</v>
      </c>
    </row>
    <row r="79" spans="1:15">
      <c r="A79" s="41">
        <v>77</v>
      </c>
      <c r="B79" s="104" t="s">
        <v>168</v>
      </c>
      <c r="C79" s="30">
        <v>11478</v>
      </c>
      <c r="D79" s="30">
        <v>11852</v>
      </c>
      <c r="E79" s="30">
        <v>11909</v>
      </c>
      <c r="F79" s="30"/>
      <c r="G79" s="30"/>
      <c r="H79" s="30"/>
      <c r="I79" s="100">
        <f t="shared" si="6"/>
        <v>3.9441036164273953E-3</v>
      </c>
      <c r="J79" s="100">
        <f t="shared" si="7"/>
        <v>3.7550095835511416E-2</v>
      </c>
      <c r="K79" s="97">
        <f t="shared" si="8"/>
        <v>431</v>
      </c>
      <c r="L79" s="101">
        <f t="shared" si="10"/>
        <v>1.0096987302628497E-2</v>
      </c>
      <c r="M79" s="43">
        <f t="shared" si="9"/>
        <v>57</v>
      </c>
      <c r="N79" s="43">
        <f t="shared" si="11"/>
        <v>0</v>
      </c>
    </row>
    <row r="80" spans="1:15">
      <c r="A80" s="41">
        <v>78</v>
      </c>
      <c r="B80" s="173" t="s">
        <v>169</v>
      </c>
      <c r="C80" s="30">
        <v>14346</v>
      </c>
      <c r="D80" s="30">
        <v>14488</v>
      </c>
      <c r="E80" s="30">
        <v>14422</v>
      </c>
      <c r="F80" s="30"/>
      <c r="G80" s="30"/>
      <c r="H80" s="30"/>
      <c r="I80" s="100">
        <f t="shared" si="6"/>
        <v>4.7763760480406328E-3</v>
      </c>
      <c r="J80" s="100">
        <f t="shared" si="7"/>
        <v>5.297643942562387E-3</v>
      </c>
      <c r="K80" s="97">
        <f t="shared" si="8"/>
        <v>76</v>
      </c>
      <c r="L80" s="101">
        <f t="shared" si="10"/>
        <v>1.7804432366583891E-3</v>
      </c>
      <c r="M80" s="43">
        <f t="shared" si="9"/>
        <v>-66</v>
      </c>
      <c r="N80" s="43">
        <f t="shared" si="11"/>
        <v>0</v>
      </c>
    </row>
    <row r="81" spans="1:15">
      <c r="A81" s="41">
        <v>79</v>
      </c>
      <c r="B81" s="173" t="s">
        <v>170</v>
      </c>
      <c r="C81" s="30">
        <v>6518</v>
      </c>
      <c r="D81" s="30">
        <v>6355</v>
      </c>
      <c r="E81" s="30">
        <v>6354</v>
      </c>
      <c r="F81" s="30"/>
      <c r="G81" s="30"/>
      <c r="H81" s="30"/>
      <c r="I81" s="100">
        <f t="shared" si="6"/>
        <v>2.1043609353245166E-3</v>
      </c>
      <c r="J81" s="100">
        <f t="shared" si="7"/>
        <v>-2.5161092359619514E-2</v>
      </c>
      <c r="K81" s="97">
        <f t="shared" si="8"/>
        <v>-164</v>
      </c>
      <c r="L81" s="101">
        <f t="shared" si="10"/>
        <v>-3.8420090896312607E-3</v>
      </c>
      <c r="M81" s="43">
        <f t="shared" si="9"/>
        <v>-1</v>
      </c>
      <c r="N81" s="43">
        <f t="shared" si="11"/>
        <v>0</v>
      </c>
    </row>
    <row r="82" spans="1:15">
      <c r="A82" s="41">
        <v>80</v>
      </c>
      <c r="B82" s="104" t="s">
        <v>171</v>
      </c>
      <c r="C82" s="30">
        <v>19457</v>
      </c>
      <c r="D82" s="30">
        <v>18794</v>
      </c>
      <c r="E82" s="30">
        <v>18847</v>
      </c>
      <c r="F82" s="30"/>
      <c r="G82" s="30"/>
      <c r="H82" s="30"/>
      <c r="I82" s="100">
        <f t="shared" si="6"/>
        <v>6.2418776436986411E-3</v>
      </c>
      <c r="J82" s="100">
        <f t="shared" si="7"/>
        <v>-3.1351184663617207E-2</v>
      </c>
      <c r="K82" s="97">
        <f t="shared" si="8"/>
        <v>-610</v>
      </c>
      <c r="L82" s="101">
        <f t="shared" si="10"/>
        <v>-1.429039966265286E-2</v>
      </c>
      <c r="M82" s="43">
        <f t="shared" si="9"/>
        <v>53</v>
      </c>
      <c r="N82" s="43">
        <f t="shared" si="11"/>
        <v>0</v>
      </c>
    </row>
    <row r="83" spans="1:15">
      <c r="A83" s="41">
        <v>81</v>
      </c>
      <c r="B83" s="104" t="s">
        <v>172</v>
      </c>
      <c r="C83" s="30">
        <v>12919</v>
      </c>
      <c r="D83" s="30">
        <v>12392</v>
      </c>
      <c r="E83" s="30">
        <v>12419</v>
      </c>
      <c r="F83" s="30"/>
      <c r="G83" s="30"/>
      <c r="H83" s="30"/>
      <c r="I83" s="100">
        <f t="shared" si="6"/>
        <v>4.1130088850795049E-3</v>
      </c>
      <c r="J83" s="100">
        <f t="shared" si="7"/>
        <v>-3.8702685966406067E-2</v>
      </c>
      <c r="K83" s="97">
        <f t="shared" si="8"/>
        <v>-500</v>
      </c>
      <c r="L83" s="101">
        <f t="shared" si="10"/>
        <v>-1.1713442346436771E-2</v>
      </c>
      <c r="M83" s="43">
        <f t="shared" si="9"/>
        <v>27</v>
      </c>
      <c r="N83" s="43">
        <f t="shared" si="11"/>
        <v>0</v>
      </c>
    </row>
    <row r="84" spans="1:15" s="110" customFormat="1">
      <c r="A84" s="192" t="s">
        <v>173</v>
      </c>
      <c r="B84" s="192"/>
      <c r="C84" s="64">
        <v>2976758</v>
      </c>
      <c r="D84" s="64">
        <v>3014740</v>
      </c>
      <c r="E84" s="64">
        <v>3019444</v>
      </c>
      <c r="F84" s="64"/>
      <c r="G84" s="64"/>
      <c r="H84" s="64"/>
      <c r="I84" s="100">
        <f t="shared" si="6"/>
        <v>1</v>
      </c>
      <c r="J84" s="100">
        <f t="shared" si="7"/>
        <v>1.4339761579543919E-2</v>
      </c>
      <c r="K84" s="97">
        <f t="shared" si="8"/>
        <v>42686</v>
      </c>
      <c r="L84" s="101">
        <f t="shared" si="10"/>
        <v>1</v>
      </c>
      <c r="M84" s="112">
        <f t="shared" si="9"/>
        <v>4704</v>
      </c>
      <c r="N84" s="43">
        <f t="shared" si="11"/>
        <v>0</v>
      </c>
      <c r="O84" s="19"/>
    </row>
    <row r="85" spans="1:15">
      <c r="C85" s="136"/>
      <c r="D85" s="135"/>
      <c r="E85" s="137"/>
      <c r="F85" s="141"/>
      <c r="G85" s="141"/>
      <c r="H85" s="141"/>
      <c r="L85" s="12"/>
    </row>
    <row r="86" spans="1:15">
      <c r="E86" s="11"/>
      <c r="F86" s="141"/>
    </row>
    <row r="87" spans="1:15">
      <c r="E87" s="141"/>
      <c r="F87" s="141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22</vt:i4>
      </vt:variant>
    </vt:vector>
  </HeadingPairs>
  <TitlesOfParts>
    <vt:vector size="22" baseType="lpstr">
      <vt:lpstr>Endeksler</vt:lpstr>
      <vt:lpstr>Endeksler2</vt:lpstr>
      <vt:lpstr>4a-4b-4c</vt:lpstr>
      <vt:lpstr>4a_Sektör</vt:lpstr>
      <vt:lpstr>4a_İmalat_Sektör</vt:lpstr>
      <vt:lpstr>4a_İl</vt:lpstr>
      <vt:lpstr>4b_Esnaf_İl</vt:lpstr>
      <vt:lpstr>4b_Tarım_İl</vt:lpstr>
      <vt:lpstr>4c_Kamu_İl </vt:lpstr>
      <vt:lpstr>4a_İşyeri_Sektör</vt:lpstr>
      <vt:lpstr>4a_İşyeri_İl</vt:lpstr>
      <vt:lpstr>4a_Kadın_Sektör</vt:lpstr>
      <vt:lpstr>4a_Kadın_İmalat_Sektör</vt:lpstr>
      <vt:lpstr>4a_Kadın_İl</vt:lpstr>
      <vt:lpstr>İşsizlikSigortası_Başvuru</vt:lpstr>
      <vt:lpstr>İşsizlikSigortası_Ödeme</vt:lpstr>
      <vt:lpstr>Ortalama_Günlük_Kazanç_Sektör</vt:lpstr>
      <vt:lpstr>Ortalama_Günlük_Kazanç_İl</vt:lpstr>
      <vt:lpstr>KOBİ_İşyeri_İl</vt:lpstr>
      <vt:lpstr>KOBİ_İşyeri_Sektör</vt:lpstr>
      <vt:lpstr>KOBİ_Sigortalı_İl</vt:lpstr>
      <vt:lpstr>KOBİ_Sigortalı_Sektör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AsusN20</cp:lastModifiedBy>
  <dcterms:created xsi:type="dcterms:W3CDTF">2011-08-11T09:01:00Z</dcterms:created>
  <dcterms:modified xsi:type="dcterms:W3CDTF">2018-09-26T12:03:29Z</dcterms:modified>
</cp:coreProperties>
</file>