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H68" i="36" l="1"/>
  <c r="C68" i="36"/>
  <c r="G68" i="36"/>
  <c r="E68" i="36"/>
  <c r="I91" i="17" l="1"/>
  <c r="J91" i="17"/>
  <c r="K91" i="17"/>
  <c r="M91" i="17"/>
  <c r="N91" i="17"/>
  <c r="I91" i="5"/>
  <c r="J91" i="5"/>
  <c r="K91" i="5"/>
  <c r="M91" i="5"/>
  <c r="N91" i="5"/>
  <c r="I91" i="34"/>
  <c r="J91" i="34"/>
  <c r="K91" i="34"/>
  <c r="L91" i="34"/>
  <c r="I91" i="32"/>
  <c r="J91" i="32"/>
  <c r="K91" i="32"/>
  <c r="L91" i="32"/>
  <c r="K91" i="28"/>
  <c r="J91" i="28"/>
  <c r="H91" i="28"/>
  <c r="N91" i="2"/>
  <c r="K91" i="2"/>
  <c r="J91" i="2"/>
  <c r="I91" i="2"/>
  <c r="I119" i="27"/>
  <c r="G119" i="27"/>
  <c r="E119" i="27"/>
  <c r="C119" i="27"/>
  <c r="I91" i="28" l="1"/>
  <c r="I92" i="28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3" i="2"/>
  <c r="I118" i="27"/>
  <c r="G118" i="27"/>
  <c r="E118" i="27"/>
  <c r="C118" i="27"/>
  <c r="H67" i="36"/>
  <c r="G67" i="36"/>
  <c r="E67" i="36"/>
  <c r="C67" i="36"/>
  <c r="H66" i="36" l="1"/>
  <c r="G66" i="36"/>
  <c r="E66" i="36"/>
  <c r="C66" i="36"/>
  <c r="I117" i="27"/>
  <c r="G117" i="27"/>
  <c r="E117" i="27"/>
  <c r="C117" i="27"/>
  <c r="I116" i="27" l="1"/>
  <c r="G116" i="27"/>
  <c r="E116" i="27"/>
  <c r="C116" i="27"/>
  <c r="H65" i="36"/>
  <c r="C65" i="36"/>
  <c r="E65" i="36"/>
  <c r="G65" i="36"/>
  <c r="G64" i="36" l="1"/>
  <c r="H64" i="36"/>
  <c r="E64" i="36"/>
  <c r="C64" i="36"/>
  <c r="I115" i="27"/>
  <c r="G115" i="27"/>
  <c r="E115" i="27"/>
  <c r="C115" i="27"/>
  <c r="H3" i="9" l="1"/>
  <c r="I3" i="9"/>
  <c r="J3" i="9"/>
  <c r="K3" i="9"/>
  <c r="L3" i="9"/>
  <c r="H3" i="8"/>
  <c r="I3" i="8"/>
  <c r="J3" i="8"/>
  <c r="K3" i="8"/>
  <c r="L3" i="8"/>
  <c r="I3" i="31" l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C63" i="36" l="1"/>
  <c r="E63" i="36"/>
  <c r="G63" i="36"/>
  <c r="H63" i="36"/>
  <c r="I114" i="27"/>
  <c r="G114" i="27"/>
  <c r="E114" i="27"/>
  <c r="C114" i="27"/>
  <c r="H62" i="36" l="1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13" i="27" l="1"/>
  <c r="G113" i="27"/>
  <c r="E113" i="27"/>
  <c r="C113" i="27"/>
  <c r="I112" i="27" l="1"/>
  <c r="G112" i="27"/>
  <c r="E112" i="27"/>
  <c r="C112" i="27"/>
  <c r="I111" i="27" l="1"/>
  <c r="G111" i="27"/>
  <c r="E111" i="27"/>
  <c r="C111" i="27"/>
  <c r="I110" i="27" l="1"/>
  <c r="G110" i="27"/>
  <c r="E110" i="27"/>
  <c r="C110" i="27"/>
  <c r="I109" i="27" l="1"/>
  <c r="G109" i="27"/>
  <c r="E109" i="27"/>
  <c r="C109" i="27"/>
  <c r="I108" i="27" l="1"/>
  <c r="G108" i="27"/>
  <c r="E108" i="27"/>
  <c r="C108" i="27"/>
  <c r="I102" i="27" l="1"/>
  <c r="I103" i="27"/>
  <c r="G102" i="27"/>
  <c r="G103" i="27"/>
  <c r="E102" i="27"/>
  <c r="E103" i="27"/>
  <c r="E107" i="27"/>
  <c r="I107" i="27"/>
  <c r="G107" i="27"/>
  <c r="C107" i="27"/>
  <c r="L92" i="34" l="1"/>
  <c r="K92" i="34"/>
  <c r="J92" i="34"/>
  <c r="I92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L82" i="31"/>
  <c r="K82" i="31"/>
  <c r="J82" i="31"/>
  <c r="L81" i="31"/>
  <c r="K81" i="31"/>
  <c r="J81" i="31"/>
  <c r="L80" i="31"/>
  <c r="K80" i="31"/>
  <c r="J80" i="31"/>
  <c r="L79" i="31"/>
  <c r="K79" i="31"/>
  <c r="J79" i="31"/>
  <c r="L78" i="31"/>
  <c r="K78" i="31"/>
  <c r="J78" i="31"/>
  <c r="L77" i="31"/>
  <c r="K77" i="31"/>
  <c r="J77" i="31"/>
  <c r="L76" i="31"/>
  <c r="K76" i="31"/>
  <c r="J76" i="31"/>
  <c r="L75" i="31"/>
  <c r="K75" i="31"/>
  <c r="J75" i="31"/>
  <c r="L74" i="31"/>
  <c r="K74" i="31"/>
  <c r="J74" i="31"/>
  <c r="L73" i="31"/>
  <c r="K73" i="31"/>
  <c r="J73" i="31"/>
  <c r="L72" i="31"/>
  <c r="K72" i="31"/>
  <c r="J72" i="31"/>
  <c r="L71" i="31"/>
  <c r="K71" i="31"/>
  <c r="J71" i="31"/>
  <c r="L70" i="31"/>
  <c r="K70" i="31"/>
  <c r="J70" i="31"/>
  <c r="L69" i="31"/>
  <c r="K69" i="31"/>
  <c r="J69" i="31"/>
  <c r="L68" i="31"/>
  <c r="K68" i="31"/>
  <c r="J68" i="31"/>
  <c r="L67" i="31"/>
  <c r="K67" i="31"/>
  <c r="J67" i="31"/>
  <c r="L66" i="31"/>
  <c r="K66" i="31"/>
  <c r="J66" i="31"/>
  <c r="L65" i="31"/>
  <c r="K65" i="31"/>
  <c r="J65" i="31"/>
  <c r="L64" i="31"/>
  <c r="K64" i="31"/>
  <c r="J64" i="31"/>
  <c r="L63" i="31"/>
  <c r="K63" i="31"/>
  <c r="J63" i="31"/>
  <c r="L62" i="31"/>
  <c r="K62" i="31"/>
  <c r="J62" i="31"/>
  <c r="L61" i="31"/>
  <c r="K61" i="31"/>
  <c r="J61" i="31"/>
  <c r="L60" i="31"/>
  <c r="K60" i="31"/>
  <c r="J60" i="31"/>
  <c r="L59" i="31"/>
  <c r="K59" i="31"/>
  <c r="J59" i="31"/>
  <c r="L58" i="31"/>
  <c r="K58" i="31"/>
  <c r="J58" i="31"/>
  <c r="L57" i="31"/>
  <c r="K57" i="31"/>
  <c r="J57" i="31"/>
  <c r="L56" i="31"/>
  <c r="K56" i="31"/>
  <c r="J56" i="31"/>
  <c r="L55" i="31"/>
  <c r="K55" i="31"/>
  <c r="J55" i="31"/>
  <c r="L54" i="31"/>
  <c r="K54" i="31"/>
  <c r="J54" i="31"/>
  <c r="L53" i="31"/>
  <c r="K53" i="31"/>
  <c r="J53" i="31"/>
  <c r="L52" i="31"/>
  <c r="K52" i="31"/>
  <c r="J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K25" i="31"/>
  <c r="J25" i="31"/>
  <c r="L24" i="31"/>
  <c r="K24" i="31"/>
  <c r="J24" i="31"/>
  <c r="L23" i="31"/>
  <c r="K23" i="31"/>
  <c r="J23" i="31"/>
  <c r="L22" i="31"/>
  <c r="K22" i="31"/>
  <c r="J22" i="31"/>
  <c r="L21" i="31"/>
  <c r="K21" i="31"/>
  <c r="J21" i="31"/>
  <c r="L20" i="31"/>
  <c r="K20" i="31"/>
  <c r="J20" i="31"/>
  <c r="L19" i="31"/>
  <c r="K19" i="31"/>
  <c r="J19" i="31"/>
  <c r="L18" i="31"/>
  <c r="K18" i="31"/>
  <c r="J18" i="31"/>
  <c r="L17" i="31"/>
  <c r="K17" i="31"/>
  <c r="J17" i="31"/>
  <c r="L16" i="31"/>
  <c r="K16" i="31"/>
  <c r="J16" i="31"/>
  <c r="L15" i="31"/>
  <c r="K15" i="31"/>
  <c r="J15" i="31"/>
  <c r="L14" i="31"/>
  <c r="K14" i="31"/>
  <c r="J14" i="31"/>
  <c r="L13" i="31"/>
  <c r="K13" i="31"/>
  <c r="J13" i="31"/>
  <c r="L12" i="31"/>
  <c r="K12" i="31"/>
  <c r="J12" i="31"/>
  <c r="L11" i="31"/>
  <c r="K11" i="31"/>
  <c r="J11" i="31"/>
  <c r="L10" i="31"/>
  <c r="K10" i="31"/>
  <c r="J10" i="31"/>
  <c r="L9" i="31"/>
  <c r="K9" i="31"/>
  <c r="J9" i="31"/>
  <c r="L8" i="31"/>
  <c r="K8" i="31"/>
  <c r="J8" i="31"/>
  <c r="L7" i="31"/>
  <c r="K7" i="31"/>
  <c r="J7" i="31"/>
  <c r="L6" i="31"/>
  <c r="K6" i="31"/>
  <c r="J6" i="31"/>
  <c r="L5" i="31"/>
  <c r="K5" i="31"/>
  <c r="J5" i="31"/>
  <c r="L4" i="31"/>
  <c r="K4" i="31"/>
  <c r="J4" i="31"/>
  <c r="L3" i="31"/>
  <c r="K3" i="31"/>
  <c r="J3" i="31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H92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L5" i="23" s="1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J92" i="5"/>
  <c r="I92" i="5"/>
  <c r="N90" i="5"/>
  <c r="M90" i="5"/>
  <c r="K90" i="5"/>
  <c r="L90" i="5" s="1"/>
  <c r="J90" i="5"/>
  <c r="I90" i="5"/>
  <c r="N89" i="5"/>
  <c r="M89" i="5"/>
  <c r="K89" i="5"/>
  <c r="J89" i="5"/>
  <c r="I89" i="5"/>
  <c r="N88" i="5"/>
  <c r="M88" i="5"/>
  <c r="K88" i="5"/>
  <c r="J88" i="5"/>
  <c r="I88" i="5"/>
  <c r="N87" i="5"/>
  <c r="M87" i="5"/>
  <c r="K87" i="5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J84" i="5"/>
  <c r="I84" i="5"/>
  <c r="N83" i="5"/>
  <c r="M83" i="5"/>
  <c r="K83" i="5"/>
  <c r="L83" i="5" s="1"/>
  <c r="J83" i="5"/>
  <c r="I83" i="5"/>
  <c r="N82" i="5"/>
  <c r="M82" i="5"/>
  <c r="K82" i="5"/>
  <c r="L82" i="5" s="1"/>
  <c r="J82" i="5"/>
  <c r="I82" i="5"/>
  <c r="N81" i="5"/>
  <c r="M81" i="5"/>
  <c r="K81" i="5"/>
  <c r="J81" i="5"/>
  <c r="I81" i="5"/>
  <c r="N80" i="5"/>
  <c r="M80" i="5"/>
  <c r="K80" i="5"/>
  <c r="J80" i="5"/>
  <c r="I80" i="5"/>
  <c r="N79" i="5"/>
  <c r="M79" i="5"/>
  <c r="K79" i="5"/>
  <c r="L79" i="5" s="1"/>
  <c r="J79" i="5"/>
  <c r="I79" i="5"/>
  <c r="N78" i="5"/>
  <c r="M78" i="5"/>
  <c r="K78" i="5"/>
  <c r="L78" i="5" s="1"/>
  <c r="J78" i="5"/>
  <c r="I78" i="5"/>
  <c r="N77" i="5"/>
  <c r="M77" i="5"/>
  <c r="K77" i="5"/>
  <c r="J77" i="5"/>
  <c r="I77" i="5"/>
  <c r="N76" i="5"/>
  <c r="M76" i="5"/>
  <c r="K76" i="5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K73" i="5"/>
  <c r="J73" i="5"/>
  <c r="I73" i="5"/>
  <c r="N72" i="5"/>
  <c r="M72" i="5"/>
  <c r="K72" i="5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J69" i="5"/>
  <c r="I69" i="5"/>
  <c r="N68" i="5"/>
  <c r="M68" i="5"/>
  <c r="K68" i="5"/>
  <c r="J68" i="5"/>
  <c r="I68" i="5"/>
  <c r="N67" i="5"/>
  <c r="M67" i="5"/>
  <c r="K67" i="5"/>
  <c r="L67" i="5" s="1"/>
  <c r="J67" i="5"/>
  <c r="I67" i="5"/>
  <c r="N66" i="5"/>
  <c r="M66" i="5"/>
  <c r="K66" i="5"/>
  <c r="L66" i="5" s="1"/>
  <c r="J66" i="5"/>
  <c r="I66" i="5"/>
  <c r="N65" i="5"/>
  <c r="M65" i="5"/>
  <c r="K65" i="5"/>
  <c r="J65" i="5"/>
  <c r="I65" i="5"/>
  <c r="N64" i="5"/>
  <c r="M64" i="5"/>
  <c r="K64" i="5"/>
  <c r="J64" i="5"/>
  <c r="I64" i="5"/>
  <c r="N63" i="5"/>
  <c r="M63" i="5"/>
  <c r="K63" i="5"/>
  <c r="L63" i="5" s="1"/>
  <c r="J63" i="5"/>
  <c r="I63" i="5"/>
  <c r="N62" i="5"/>
  <c r="M62" i="5"/>
  <c r="K62" i="5"/>
  <c r="L62" i="5" s="1"/>
  <c r="J62" i="5"/>
  <c r="I62" i="5"/>
  <c r="N61" i="5"/>
  <c r="M61" i="5"/>
  <c r="K61" i="5"/>
  <c r="J61" i="5"/>
  <c r="I61" i="5"/>
  <c r="N60" i="5"/>
  <c r="M60" i="5"/>
  <c r="K60" i="5"/>
  <c r="J60" i="5"/>
  <c r="I60" i="5"/>
  <c r="N59" i="5"/>
  <c r="M59" i="5"/>
  <c r="K59" i="5"/>
  <c r="L59" i="5" s="1"/>
  <c r="J59" i="5"/>
  <c r="I59" i="5"/>
  <c r="N58" i="5"/>
  <c r="M58" i="5"/>
  <c r="K58" i="5"/>
  <c r="L58" i="5" s="1"/>
  <c r="J58" i="5"/>
  <c r="I58" i="5"/>
  <c r="N57" i="5"/>
  <c r="M57" i="5"/>
  <c r="K57" i="5"/>
  <c r="J57" i="5"/>
  <c r="I57" i="5"/>
  <c r="N56" i="5"/>
  <c r="M56" i="5"/>
  <c r="K56" i="5"/>
  <c r="J56" i="5"/>
  <c r="I56" i="5"/>
  <c r="N55" i="5"/>
  <c r="M55" i="5"/>
  <c r="K55" i="5"/>
  <c r="L55" i="5" s="1"/>
  <c r="J55" i="5"/>
  <c r="I55" i="5"/>
  <c r="N54" i="5"/>
  <c r="M54" i="5"/>
  <c r="K54" i="5"/>
  <c r="L54" i="5" s="1"/>
  <c r="J54" i="5"/>
  <c r="I54" i="5"/>
  <c r="N53" i="5"/>
  <c r="M53" i="5"/>
  <c r="K53" i="5"/>
  <c r="J53" i="5"/>
  <c r="I53" i="5"/>
  <c r="N52" i="5"/>
  <c r="M52" i="5"/>
  <c r="K52" i="5"/>
  <c r="J52" i="5"/>
  <c r="I52" i="5"/>
  <c r="N51" i="5"/>
  <c r="M51" i="5"/>
  <c r="K51" i="5"/>
  <c r="L51" i="5" s="1"/>
  <c r="J51" i="5"/>
  <c r="I51" i="5"/>
  <c r="N50" i="5"/>
  <c r="M50" i="5"/>
  <c r="K50" i="5"/>
  <c r="L50" i="5" s="1"/>
  <c r="J50" i="5"/>
  <c r="I50" i="5"/>
  <c r="N49" i="5"/>
  <c r="M49" i="5"/>
  <c r="K49" i="5"/>
  <c r="J49" i="5"/>
  <c r="I49" i="5"/>
  <c r="N48" i="5"/>
  <c r="M48" i="5"/>
  <c r="K48" i="5"/>
  <c r="J48" i="5"/>
  <c r="I48" i="5"/>
  <c r="N47" i="5"/>
  <c r="M47" i="5"/>
  <c r="K47" i="5"/>
  <c r="L47" i="5" s="1"/>
  <c r="J47" i="5"/>
  <c r="I47" i="5"/>
  <c r="N46" i="5"/>
  <c r="M46" i="5"/>
  <c r="K46" i="5"/>
  <c r="L46" i="5" s="1"/>
  <c r="J46" i="5"/>
  <c r="I46" i="5"/>
  <c r="N45" i="5"/>
  <c r="M45" i="5"/>
  <c r="K45" i="5"/>
  <c r="J45" i="5"/>
  <c r="I45" i="5"/>
  <c r="N44" i="5"/>
  <c r="M44" i="5"/>
  <c r="K44" i="5"/>
  <c r="J44" i="5"/>
  <c r="I44" i="5"/>
  <c r="N43" i="5"/>
  <c r="M43" i="5"/>
  <c r="K43" i="5"/>
  <c r="L43" i="5" s="1"/>
  <c r="J43" i="5"/>
  <c r="I43" i="5"/>
  <c r="N42" i="5"/>
  <c r="M42" i="5"/>
  <c r="K42" i="5"/>
  <c r="L42" i="5" s="1"/>
  <c r="J42" i="5"/>
  <c r="I42" i="5"/>
  <c r="N41" i="5"/>
  <c r="M41" i="5"/>
  <c r="K41" i="5"/>
  <c r="J41" i="5"/>
  <c r="I41" i="5"/>
  <c r="N40" i="5"/>
  <c r="M40" i="5"/>
  <c r="K40" i="5"/>
  <c r="J40" i="5"/>
  <c r="I40" i="5"/>
  <c r="N39" i="5"/>
  <c r="M39" i="5"/>
  <c r="K39" i="5"/>
  <c r="L39" i="5" s="1"/>
  <c r="J39" i="5"/>
  <c r="I39" i="5"/>
  <c r="N38" i="5"/>
  <c r="M38" i="5"/>
  <c r="K38" i="5"/>
  <c r="L38" i="5" s="1"/>
  <c r="J38" i="5"/>
  <c r="I38" i="5"/>
  <c r="N37" i="5"/>
  <c r="M37" i="5"/>
  <c r="K37" i="5"/>
  <c r="J37" i="5"/>
  <c r="I37" i="5"/>
  <c r="N36" i="5"/>
  <c r="M36" i="5"/>
  <c r="K36" i="5"/>
  <c r="J36" i="5"/>
  <c r="I36" i="5"/>
  <c r="N35" i="5"/>
  <c r="M35" i="5"/>
  <c r="K35" i="5"/>
  <c r="L35" i="5" s="1"/>
  <c r="J35" i="5"/>
  <c r="I35" i="5"/>
  <c r="N34" i="5"/>
  <c r="M34" i="5"/>
  <c r="K34" i="5"/>
  <c r="L34" i="5" s="1"/>
  <c r="J34" i="5"/>
  <c r="I34" i="5"/>
  <c r="N33" i="5"/>
  <c r="M33" i="5"/>
  <c r="K33" i="5"/>
  <c r="J33" i="5"/>
  <c r="I33" i="5"/>
  <c r="N32" i="5"/>
  <c r="M32" i="5"/>
  <c r="K32" i="5"/>
  <c r="J32" i="5"/>
  <c r="I32" i="5"/>
  <c r="N31" i="5"/>
  <c r="M31" i="5"/>
  <c r="K31" i="5"/>
  <c r="L31" i="5" s="1"/>
  <c r="J31" i="5"/>
  <c r="I31" i="5"/>
  <c r="N30" i="5"/>
  <c r="M30" i="5"/>
  <c r="K30" i="5"/>
  <c r="L30" i="5" s="1"/>
  <c r="J30" i="5"/>
  <c r="I30" i="5"/>
  <c r="N29" i="5"/>
  <c r="M29" i="5"/>
  <c r="K29" i="5"/>
  <c r="J29" i="5"/>
  <c r="I29" i="5"/>
  <c r="N28" i="5"/>
  <c r="M28" i="5"/>
  <c r="K28" i="5"/>
  <c r="J28" i="5"/>
  <c r="I28" i="5"/>
  <c r="N27" i="5"/>
  <c r="M27" i="5"/>
  <c r="K27" i="5"/>
  <c r="L27" i="5" s="1"/>
  <c r="J27" i="5"/>
  <c r="I27" i="5"/>
  <c r="N26" i="5"/>
  <c r="M26" i="5"/>
  <c r="K26" i="5"/>
  <c r="L26" i="5" s="1"/>
  <c r="J26" i="5"/>
  <c r="I26" i="5"/>
  <c r="N25" i="5"/>
  <c r="M25" i="5"/>
  <c r="K25" i="5"/>
  <c r="J25" i="5"/>
  <c r="I25" i="5"/>
  <c r="N24" i="5"/>
  <c r="M24" i="5"/>
  <c r="K24" i="5"/>
  <c r="J24" i="5"/>
  <c r="I24" i="5"/>
  <c r="N23" i="5"/>
  <c r="M23" i="5"/>
  <c r="K23" i="5"/>
  <c r="L23" i="5" s="1"/>
  <c r="J23" i="5"/>
  <c r="I23" i="5"/>
  <c r="N22" i="5"/>
  <c r="M22" i="5"/>
  <c r="K22" i="5"/>
  <c r="L22" i="5" s="1"/>
  <c r="J22" i="5"/>
  <c r="I22" i="5"/>
  <c r="N21" i="5"/>
  <c r="M21" i="5"/>
  <c r="K21" i="5"/>
  <c r="J21" i="5"/>
  <c r="I21" i="5"/>
  <c r="N20" i="5"/>
  <c r="M20" i="5"/>
  <c r="K20" i="5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J17" i="5"/>
  <c r="I17" i="5"/>
  <c r="N16" i="5"/>
  <c r="M16" i="5"/>
  <c r="K16" i="5"/>
  <c r="J16" i="5"/>
  <c r="I16" i="5"/>
  <c r="N15" i="5"/>
  <c r="M15" i="5"/>
  <c r="K15" i="5"/>
  <c r="L15" i="5" s="1"/>
  <c r="J15" i="5"/>
  <c r="I15" i="5"/>
  <c r="N14" i="5"/>
  <c r="M14" i="5"/>
  <c r="K14" i="5"/>
  <c r="L14" i="5" s="1"/>
  <c r="J14" i="5"/>
  <c r="I14" i="5"/>
  <c r="N13" i="5"/>
  <c r="M13" i="5"/>
  <c r="K13" i="5"/>
  <c r="J13" i="5"/>
  <c r="I13" i="5"/>
  <c r="N12" i="5"/>
  <c r="M12" i="5"/>
  <c r="K12" i="5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J9" i="5"/>
  <c r="I9" i="5"/>
  <c r="N8" i="5"/>
  <c r="M8" i="5"/>
  <c r="K8" i="5"/>
  <c r="J8" i="5"/>
  <c r="I8" i="5"/>
  <c r="N7" i="5"/>
  <c r="M7" i="5"/>
  <c r="K7" i="5"/>
  <c r="L7" i="5" s="1"/>
  <c r="J7" i="5"/>
  <c r="I7" i="5"/>
  <c r="N6" i="5"/>
  <c r="M6" i="5"/>
  <c r="K6" i="5"/>
  <c r="L6" i="5" s="1"/>
  <c r="J6" i="5"/>
  <c r="I6" i="5"/>
  <c r="N5" i="5"/>
  <c r="M5" i="5"/>
  <c r="K5" i="5"/>
  <c r="J5" i="5"/>
  <c r="I5" i="5"/>
  <c r="N4" i="5"/>
  <c r="M4" i="5"/>
  <c r="K4" i="5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J92" i="17"/>
  <c r="I92" i="17"/>
  <c r="N90" i="17"/>
  <c r="M90" i="17"/>
  <c r="K90" i="17"/>
  <c r="J90" i="17"/>
  <c r="I90" i="17"/>
  <c r="N89" i="17"/>
  <c r="M89" i="17"/>
  <c r="K89" i="17"/>
  <c r="L89" i="17" s="1"/>
  <c r="J89" i="17"/>
  <c r="I89" i="17"/>
  <c r="N88" i="17"/>
  <c r="M88" i="17"/>
  <c r="K88" i="17"/>
  <c r="J88" i="17"/>
  <c r="I88" i="17"/>
  <c r="N87" i="17"/>
  <c r="M87" i="17"/>
  <c r="K87" i="17"/>
  <c r="L87" i="17" s="1"/>
  <c r="J87" i="17"/>
  <c r="I87" i="17"/>
  <c r="N86" i="17"/>
  <c r="M86" i="17"/>
  <c r="K86" i="17"/>
  <c r="J86" i="17"/>
  <c r="I86" i="17"/>
  <c r="N85" i="17"/>
  <c r="M85" i="17"/>
  <c r="K85" i="17"/>
  <c r="L85" i="17" s="1"/>
  <c r="J85" i="17"/>
  <c r="I85" i="17"/>
  <c r="N84" i="17"/>
  <c r="M84" i="17"/>
  <c r="K84" i="17"/>
  <c r="J84" i="17"/>
  <c r="I84" i="17"/>
  <c r="N83" i="17"/>
  <c r="M83" i="17"/>
  <c r="K83" i="17"/>
  <c r="L83" i="17" s="1"/>
  <c r="J83" i="17"/>
  <c r="I83" i="17"/>
  <c r="N82" i="17"/>
  <c r="M82" i="17"/>
  <c r="K82" i="17"/>
  <c r="J82" i="17"/>
  <c r="I82" i="17"/>
  <c r="N81" i="17"/>
  <c r="M81" i="17"/>
  <c r="K81" i="17"/>
  <c r="L81" i="17" s="1"/>
  <c r="J81" i="17"/>
  <c r="I81" i="17"/>
  <c r="N80" i="17"/>
  <c r="M80" i="17"/>
  <c r="K80" i="17"/>
  <c r="J80" i="17"/>
  <c r="I80" i="17"/>
  <c r="N79" i="17"/>
  <c r="M79" i="17"/>
  <c r="K79" i="17"/>
  <c r="L79" i="17" s="1"/>
  <c r="J79" i="17"/>
  <c r="I79" i="17"/>
  <c r="N78" i="17"/>
  <c r="M78" i="17"/>
  <c r="K78" i="17"/>
  <c r="J78" i="17"/>
  <c r="I78" i="17"/>
  <c r="N77" i="17"/>
  <c r="M77" i="17"/>
  <c r="K77" i="17"/>
  <c r="L77" i="17" s="1"/>
  <c r="J77" i="17"/>
  <c r="I77" i="17"/>
  <c r="N76" i="17"/>
  <c r="M76" i="17"/>
  <c r="K76" i="17"/>
  <c r="J76" i="17"/>
  <c r="I76" i="17"/>
  <c r="N75" i="17"/>
  <c r="M75" i="17"/>
  <c r="K75" i="17"/>
  <c r="L75" i="17" s="1"/>
  <c r="J75" i="17"/>
  <c r="I75" i="17"/>
  <c r="N74" i="17"/>
  <c r="M74" i="17"/>
  <c r="K74" i="17"/>
  <c r="J74" i="17"/>
  <c r="I74" i="17"/>
  <c r="N73" i="17"/>
  <c r="M73" i="17"/>
  <c r="K73" i="17"/>
  <c r="L73" i="17" s="1"/>
  <c r="J73" i="17"/>
  <c r="I73" i="17"/>
  <c r="N72" i="17"/>
  <c r="M72" i="17"/>
  <c r="K72" i="17"/>
  <c r="J72" i="17"/>
  <c r="I72" i="17"/>
  <c r="N71" i="17"/>
  <c r="M71" i="17"/>
  <c r="K71" i="17"/>
  <c r="L71" i="17" s="1"/>
  <c r="J71" i="17"/>
  <c r="I71" i="17"/>
  <c r="N70" i="17"/>
  <c r="M70" i="17"/>
  <c r="K70" i="17"/>
  <c r="J70" i="17"/>
  <c r="I70" i="17"/>
  <c r="N69" i="17"/>
  <c r="M69" i="17"/>
  <c r="K69" i="17"/>
  <c r="L69" i="17" s="1"/>
  <c r="J69" i="17"/>
  <c r="I69" i="17"/>
  <c r="N68" i="17"/>
  <c r="M68" i="17"/>
  <c r="K68" i="17"/>
  <c r="J68" i="17"/>
  <c r="I68" i="17"/>
  <c r="N67" i="17"/>
  <c r="M67" i="17"/>
  <c r="K67" i="17"/>
  <c r="L67" i="17" s="1"/>
  <c r="J67" i="17"/>
  <c r="I67" i="17"/>
  <c r="N66" i="17"/>
  <c r="M66" i="17"/>
  <c r="K66" i="17"/>
  <c r="J66" i="17"/>
  <c r="I66" i="17"/>
  <c r="N65" i="17"/>
  <c r="M65" i="17"/>
  <c r="K65" i="17"/>
  <c r="L65" i="17" s="1"/>
  <c r="J65" i="17"/>
  <c r="I65" i="17"/>
  <c r="N64" i="17"/>
  <c r="M64" i="17"/>
  <c r="K64" i="17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L55" i="3" s="1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L51" i="3" s="1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L47" i="3" s="1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L44" i="3" s="1"/>
  <c r="J44" i="3"/>
  <c r="I44" i="3"/>
  <c r="N43" i="3"/>
  <c r="M43" i="3"/>
  <c r="K43" i="3"/>
  <c r="L43" i="3" s="1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L40" i="3" s="1"/>
  <c r="J40" i="3"/>
  <c r="I40" i="3"/>
  <c r="N39" i="3"/>
  <c r="M39" i="3"/>
  <c r="K39" i="3"/>
  <c r="L39" i="3" s="1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L36" i="3" s="1"/>
  <c r="J36" i="3"/>
  <c r="I36" i="3"/>
  <c r="N35" i="3"/>
  <c r="M35" i="3"/>
  <c r="K35" i="3"/>
  <c r="L35" i="3" s="1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L32" i="3" s="1"/>
  <c r="J32" i="3"/>
  <c r="I32" i="3"/>
  <c r="N31" i="3"/>
  <c r="M31" i="3"/>
  <c r="K31" i="3"/>
  <c r="L31" i="3" s="1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L28" i="3" s="1"/>
  <c r="J28" i="3"/>
  <c r="I28" i="3"/>
  <c r="N27" i="3"/>
  <c r="M27" i="3"/>
  <c r="K27" i="3"/>
  <c r="L27" i="3" s="1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L24" i="3" s="1"/>
  <c r="J24" i="3"/>
  <c r="I24" i="3"/>
  <c r="N23" i="3"/>
  <c r="M23" i="3"/>
  <c r="K23" i="3"/>
  <c r="L23" i="3" s="1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L20" i="3" s="1"/>
  <c r="J20" i="3"/>
  <c r="I20" i="3"/>
  <c r="N19" i="3"/>
  <c r="M19" i="3"/>
  <c r="K19" i="3"/>
  <c r="L19" i="3" s="1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L16" i="3" s="1"/>
  <c r="J16" i="3"/>
  <c r="I16" i="3"/>
  <c r="N15" i="3"/>
  <c r="M15" i="3"/>
  <c r="K15" i="3"/>
  <c r="L15" i="3" s="1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L11" i="3" s="1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L7" i="3" s="1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L3" i="3" s="1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K92" i="2"/>
  <c r="J92" i="2"/>
  <c r="I92" i="2"/>
  <c r="N90" i="2"/>
  <c r="K90" i="2"/>
  <c r="J90" i="2"/>
  <c r="I90" i="2"/>
  <c r="N89" i="2"/>
  <c r="K89" i="2"/>
  <c r="J89" i="2"/>
  <c r="I89" i="2"/>
  <c r="N88" i="2"/>
  <c r="K88" i="2"/>
  <c r="J88" i="2"/>
  <c r="I88" i="2"/>
  <c r="N87" i="2"/>
  <c r="K87" i="2"/>
  <c r="J87" i="2"/>
  <c r="I87" i="2"/>
  <c r="N86" i="2"/>
  <c r="K86" i="2"/>
  <c r="J86" i="2"/>
  <c r="I86" i="2"/>
  <c r="N85" i="2"/>
  <c r="K85" i="2"/>
  <c r="J85" i="2"/>
  <c r="I85" i="2"/>
  <c r="N84" i="2"/>
  <c r="K84" i="2"/>
  <c r="J84" i="2"/>
  <c r="I84" i="2"/>
  <c r="N83" i="2"/>
  <c r="K83" i="2"/>
  <c r="J83" i="2"/>
  <c r="I83" i="2"/>
  <c r="N82" i="2"/>
  <c r="K82" i="2"/>
  <c r="J82" i="2"/>
  <c r="I82" i="2"/>
  <c r="N81" i="2"/>
  <c r="K81" i="2"/>
  <c r="J81" i="2"/>
  <c r="I81" i="2"/>
  <c r="N80" i="2"/>
  <c r="K80" i="2"/>
  <c r="J80" i="2"/>
  <c r="I80" i="2"/>
  <c r="N79" i="2"/>
  <c r="K79" i="2"/>
  <c r="J79" i="2"/>
  <c r="I79" i="2"/>
  <c r="N78" i="2"/>
  <c r="K78" i="2"/>
  <c r="J78" i="2"/>
  <c r="I78" i="2"/>
  <c r="N77" i="2"/>
  <c r="K77" i="2"/>
  <c r="J77" i="2"/>
  <c r="I77" i="2"/>
  <c r="N76" i="2"/>
  <c r="K76" i="2"/>
  <c r="J76" i="2"/>
  <c r="I76" i="2"/>
  <c r="N75" i="2"/>
  <c r="K75" i="2"/>
  <c r="J75" i="2"/>
  <c r="I75" i="2"/>
  <c r="N74" i="2"/>
  <c r="K74" i="2"/>
  <c r="J74" i="2"/>
  <c r="I74" i="2"/>
  <c r="N73" i="2"/>
  <c r="K73" i="2"/>
  <c r="J73" i="2"/>
  <c r="I73" i="2"/>
  <c r="N72" i="2"/>
  <c r="K72" i="2"/>
  <c r="J72" i="2"/>
  <c r="I72" i="2"/>
  <c r="N71" i="2"/>
  <c r="K71" i="2"/>
  <c r="J71" i="2"/>
  <c r="I71" i="2"/>
  <c r="N70" i="2"/>
  <c r="K70" i="2"/>
  <c r="J70" i="2"/>
  <c r="I70" i="2"/>
  <c r="N69" i="2"/>
  <c r="K69" i="2"/>
  <c r="J69" i="2"/>
  <c r="I69" i="2"/>
  <c r="N68" i="2"/>
  <c r="K68" i="2"/>
  <c r="J68" i="2"/>
  <c r="I68" i="2"/>
  <c r="N67" i="2"/>
  <c r="K67" i="2"/>
  <c r="J67" i="2"/>
  <c r="I67" i="2"/>
  <c r="N66" i="2"/>
  <c r="K66" i="2"/>
  <c r="J66" i="2"/>
  <c r="I66" i="2"/>
  <c r="N65" i="2"/>
  <c r="K65" i="2"/>
  <c r="J65" i="2"/>
  <c r="I65" i="2"/>
  <c r="N64" i="2"/>
  <c r="K64" i="2"/>
  <c r="J64" i="2"/>
  <c r="I64" i="2"/>
  <c r="N63" i="2"/>
  <c r="K63" i="2"/>
  <c r="J63" i="2"/>
  <c r="I63" i="2"/>
  <c r="N62" i="2"/>
  <c r="K62" i="2"/>
  <c r="J62" i="2"/>
  <c r="I62" i="2"/>
  <c r="N61" i="2"/>
  <c r="K61" i="2"/>
  <c r="J61" i="2"/>
  <c r="I61" i="2"/>
  <c r="N60" i="2"/>
  <c r="K60" i="2"/>
  <c r="J60" i="2"/>
  <c r="I60" i="2"/>
  <c r="N59" i="2"/>
  <c r="K59" i="2"/>
  <c r="J59" i="2"/>
  <c r="I59" i="2"/>
  <c r="N58" i="2"/>
  <c r="K58" i="2"/>
  <c r="J58" i="2"/>
  <c r="I58" i="2"/>
  <c r="N57" i="2"/>
  <c r="K57" i="2"/>
  <c r="J57" i="2"/>
  <c r="I57" i="2"/>
  <c r="N56" i="2"/>
  <c r="K56" i="2"/>
  <c r="J56" i="2"/>
  <c r="I56" i="2"/>
  <c r="N55" i="2"/>
  <c r="K55" i="2"/>
  <c r="J55" i="2"/>
  <c r="I55" i="2"/>
  <c r="N54" i="2"/>
  <c r="K54" i="2"/>
  <c r="J54" i="2"/>
  <c r="I54" i="2"/>
  <c r="N53" i="2"/>
  <c r="K53" i="2"/>
  <c r="J53" i="2"/>
  <c r="I53" i="2"/>
  <c r="N52" i="2"/>
  <c r="K52" i="2"/>
  <c r="J52" i="2"/>
  <c r="I52" i="2"/>
  <c r="N51" i="2"/>
  <c r="K51" i="2"/>
  <c r="J51" i="2"/>
  <c r="I51" i="2"/>
  <c r="N50" i="2"/>
  <c r="K50" i="2"/>
  <c r="J50" i="2"/>
  <c r="I50" i="2"/>
  <c r="N49" i="2"/>
  <c r="K49" i="2"/>
  <c r="J49" i="2"/>
  <c r="I49" i="2"/>
  <c r="N48" i="2"/>
  <c r="K48" i="2"/>
  <c r="J48" i="2"/>
  <c r="I48" i="2"/>
  <c r="N47" i="2"/>
  <c r="K47" i="2"/>
  <c r="J47" i="2"/>
  <c r="I47" i="2"/>
  <c r="N46" i="2"/>
  <c r="K46" i="2"/>
  <c r="J46" i="2"/>
  <c r="I46" i="2"/>
  <c r="N45" i="2"/>
  <c r="K45" i="2"/>
  <c r="J45" i="2"/>
  <c r="I45" i="2"/>
  <c r="N44" i="2"/>
  <c r="K44" i="2"/>
  <c r="J44" i="2"/>
  <c r="I44" i="2"/>
  <c r="N43" i="2"/>
  <c r="K43" i="2"/>
  <c r="J43" i="2"/>
  <c r="I43" i="2"/>
  <c r="N42" i="2"/>
  <c r="K42" i="2"/>
  <c r="J42" i="2"/>
  <c r="I42" i="2"/>
  <c r="N41" i="2"/>
  <c r="K41" i="2"/>
  <c r="J41" i="2"/>
  <c r="I41" i="2"/>
  <c r="N40" i="2"/>
  <c r="K40" i="2"/>
  <c r="J40" i="2"/>
  <c r="I40" i="2"/>
  <c r="N39" i="2"/>
  <c r="K39" i="2"/>
  <c r="J39" i="2"/>
  <c r="I39" i="2"/>
  <c r="N38" i="2"/>
  <c r="K38" i="2"/>
  <c r="J38" i="2"/>
  <c r="I38" i="2"/>
  <c r="N37" i="2"/>
  <c r="K37" i="2"/>
  <c r="J37" i="2"/>
  <c r="I37" i="2"/>
  <c r="N36" i="2"/>
  <c r="K36" i="2"/>
  <c r="J36" i="2"/>
  <c r="I36" i="2"/>
  <c r="N35" i="2"/>
  <c r="K35" i="2"/>
  <c r="J35" i="2"/>
  <c r="I35" i="2"/>
  <c r="N34" i="2"/>
  <c r="K34" i="2"/>
  <c r="J34" i="2"/>
  <c r="I34" i="2"/>
  <c r="N33" i="2"/>
  <c r="K33" i="2"/>
  <c r="J33" i="2"/>
  <c r="I33" i="2"/>
  <c r="N32" i="2"/>
  <c r="K32" i="2"/>
  <c r="J32" i="2"/>
  <c r="I32" i="2"/>
  <c r="N31" i="2"/>
  <c r="K31" i="2"/>
  <c r="J31" i="2"/>
  <c r="I31" i="2"/>
  <c r="N30" i="2"/>
  <c r="K30" i="2"/>
  <c r="J30" i="2"/>
  <c r="I30" i="2"/>
  <c r="N29" i="2"/>
  <c r="K29" i="2"/>
  <c r="J29" i="2"/>
  <c r="I29" i="2"/>
  <c r="N28" i="2"/>
  <c r="K28" i="2"/>
  <c r="J28" i="2"/>
  <c r="I28" i="2"/>
  <c r="N27" i="2"/>
  <c r="K27" i="2"/>
  <c r="J27" i="2"/>
  <c r="I27" i="2"/>
  <c r="N26" i="2"/>
  <c r="K26" i="2"/>
  <c r="J26" i="2"/>
  <c r="I26" i="2"/>
  <c r="N25" i="2"/>
  <c r="K25" i="2"/>
  <c r="J25" i="2"/>
  <c r="I25" i="2"/>
  <c r="N24" i="2"/>
  <c r="K24" i="2"/>
  <c r="J24" i="2"/>
  <c r="I24" i="2"/>
  <c r="N23" i="2"/>
  <c r="K23" i="2"/>
  <c r="J23" i="2"/>
  <c r="I23" i="2"/>
  <c r="N22" i="2"/>
  <c r="K22" i="2"/>
  <c r="J22" i="2"/>
  <c r="I22" i="2"/>
  <c r="N21" i="2"/>
  <c r="K21" i="2"/>
  <c r="J21" i="2"/>
  <c r="I21" i="2"/>
  <c r="N20" i="2"/>
  <c r="K20" i="2"/>
  <c r="J20" i="2"/>
  <c r="I20" i="2"/>
  <c r="N19" i="2"/>
  <c r="K19" i="2"/>
  <c r="J19" i="2"/>
  <c r="I19" i="2"/>
  <c r="N18" i="2"/>
  <c r="K18" i="2"/>
  <c r="J18" i="2"/>
  <c r="I18" i="2"/>
  <c r="N17" i="2"/>
  <c r="K17" i="2"/>
  <c r="J17" i="2"/>
  <c r="I17" i="2"/>
  <c r="N16" i="2"/>
  <c r="K16" i="2"/>
  <c r="J16" i="2"/>
  <c r="I16" i="2"/>
  <c r="N15" i="2"/>
  <c r="K15" i="2"/>
  <c r="J15" i="2"/>
  <c r="I15" i="2"/>
  <c r="N14" i="2"/>
  <c r="K14" i="2"/>
  <c r="J14" i="2"/>
  <c r="I14" i="2"/>
  <c r="N13" i="2"/>
  <c r="K13" i="2"/>
  <c r="J13" i="2"/>
  <c r="I13" i="2"/>
  <c r="N12" i="2"/>
  <c r="K12" i="2"/>
  <c r="J12" i="2"/>
  <c r="I12" i="2"/>
  <c r="N11" i="2"/>
  <c r="K11" i="2"/>
  <c r="J11" i="2"/>
  <c r="I11" i="2"/>
  <c r="N10" i="2"/>
  <c r="K10" i="2"/>
  <c r="J10" i="2"/>
  <c r="I10" i="2"/>
  <c r="N9" i="2"/>
  <c r="K9" i="2"/>
  <c r="J9" i="2"/>
  <c r="I9" i="2"/>
  <c r="N8" i="2"/>
  <c r="K8" i="2"/>
  <c r="J8" i="2"/>
  <c r="I8" i="2"/>
  <c r="N7" i="2"/>
  <c r="K7" i="2"/>
  <c r="J7" i="2"/>
  <c r="I7" i="2"/>
  <c r="N6" i="2"/>
  <c r="K6" i="2"/>
  <c r="J6" i="2"/>
  <c r="I6" i="2"/>
  <c r="N5" i="2"/>
  <c r="K5" i="2"/>
  <c r="J5" i="2"/>
  <c r="I5" i="2"/>
  <c r="N4" i="2"/>
  <c r="K4" i="2"/>
  <c r="J4" i="2"/>
  <c r="I4" i="2"/>
  <c r="N3" i="2"/>
  <c r="K3" i="2"/>
  <c r="J3" i="2"/>
  <c r="I3" i="2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C103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92" i="5" l="1"/>
  <c r="L91" i="5"/>
  <c r="L92" i="17"/>
  <c r="L91" i="17"/>
  <c r="L92" i="2"/>
  <c r="L91" i="2"/>
  <c r="L13" i="3"/>
  <c r="L17" i="3"/>
  <c r="L29" i="3"/>
  <c r="L6" i="3"/>
  <c r="L10" i="3"/>
  <c r="L14" i="3"/>
  <c r="L18" i="3"/>
  <c r="L22" i="3"/>
  <c r="L26" i="3"/>
  <c r="L30" i="3"/>
  <c r="L34" i="3"/>
  <c r="L38" i="3"/>
  <c r="L42" i="3"/>
  <c r="L46" i="3"/>
  <c r="L50" i="3"/>
  <c r="L54" i="3"/>
  <c r="L58" i="3"/>
  <c r="L62" i="3"/>
  <c r="L66" i="3"/>
  <c r="L70" i="3"/>
  <c r="L74" i="3"/>
  <c r="L78" i="3"/>
  <c r="L82" i="3"/>
  <c r="L5" i="3"/>
  <c r="L9" i="3"/>
  <c r="L21" i="3"/>
  <c r="L25" i="3"/>
  <c r="L33" i="3"/>
  <c r="L37" i="3"/>
  <c r="L41" i="3"/>
  <c r="L45" i="3"/>
  <c r="L49" i="3"/>
  <c r="L53" i="3"/>
  <c r="L87" i="5"/>
  <c r="L60" i="17"/>
  <c r="L19" i="21"/>
  <c r="L15" i="21"/>
  <c r="L88" i="2"/>
  <c r="L4" i="5"/>
  <c r="L8" i="5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5" i="5"/>
  <c r="L9" i="5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87" i="2"/>
  <c r="L3" i="2"/>
  <c r="L7" i="2"/>
  <c r="M5" i="30"/>
  <c r="M9" i="30"/>
  <c r="M13" i="30"/>
  <c r="M17" i="30"/>
  <c r="M21" i="30"/>
  <c r="M25" i="30"/>
  <c r="M29" i="30"/>
  <c r="M33" i="30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M3" i="30"/>
  <c r="M7" i="30"/>
  <c r="M11" i="30"/>
  <c r="M15" i="30"/>
  <c r="M19" i="30"/>
  <c r="M23" i="30"/>
  <c r="M27" i="30"/>
  <c r="M31" i="30"/>
  <c r="M35" i="30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3"/>
  <c r="L63" i="3"/>
  <c r="L67" i="3"/>
  <c r="L71" i="3"/>
  <c r="L75" i="3"/>
  <c r="L57" i="3"/>
  <c r="L61" i="3"/>
  <c r="L65" i="3"/>
  <c r="L69" i="3"/>
  <c r="L73" i="3"/>
  <c r="L4" i="21"/>
  <c r="L8" i="21"/>
  <c r="L12" i="21"/>
  <c r="L16" i="21"/>
  <c r="L5" i="21"/>
  <c r="L9" i="21"/>
  <c r="L13" i="21"/>
  <c r="L23" i="21"/>
  <c r="L6" i="21"/>
  <c r="L10" i="21"/>
  <c r="L14" i="21"/>
  <c r="L18" i="21"/>
  <c r="L22" i="21"/>
  <c r="L26" i="21"/>
  <c r="L8" i="2"/>
  <c r="L9" i="2"/>
  <c r="L10" i="2"/>
  <c r="L11" i="2"/>
  <c r="L12" i="2"/>
  <c r="L13" i="2"/>
  <c r="L14" i="2"/>
  <c r="L15" i="2"/>
  <c r="L19" i="2"/>
  <c r="L23" i="2"/>
  <c r="L31" i="2"/>
  <c r="L32" i="2"/>
  <c r="L33" i="2"/>
  <c r="L34" i="2"/>
  <c r="L35" i="2"/>
  <c r="L43" i="2"/>
  <c r="L51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79" i="2"/>
  <c r="L86" i="2"/>
  <c r="L44" i="2"/>
  <c r="L46" i="2"/>
  <c r="L49" i="2"/>
  <c r="L84" i="2"/>
  <c r="L89" i="2"/>
  <c r="L90" i="2"/>
  <c r="L16" i="2"/>
  <c r="L17" i="2"/>
  <c r="L18" i="2"/>
  <c r="L36" i="2"/>
  <c r="L37" i="2"/>
  <c r="L38" i="2"/>
  <c r="L39" i="2"/>
  <c r="L40" i="2"/>
  <c r="L41" i="2"/>
  <c r="L42" i="2"/>
  <c r="L68" i="2"/>
  <c r="L69" i="2"/>
  <c r="L70" i="2"/>
  <c r="L71" i="2"/>
  <c r="L72" i="2"/>
  <c r="L73" i="2"/>
  <c r="L74" i="2"/>
  <c r="L75" i="2"/>
  <c r="L76" i="2"/>
  <c r="L77" i="2"/>
  <c r="L78" i="2"/>
  <c r="L20" i="2"/>
  <c r="L21" i="2"/>
  <c r="L22" i="2"/>
  <c r="L45" i="2"/>
  <c r="L47" i="2"/>
  <c r="L48" i="2"/>
  <c r="L50" i="2"/>
  <c r="L80" i="2"/>
  <c r="L81" i="2"/>
  <c r="L82" i="2"/>
  <c r="L83" i="2"/>
  <c r="L85" i="2"/>
  <c r="L4" i="2"/>
  <c r="L5" i="2"/>
  <c r="L6" i="2"/>
  <c r="L24" i="2"/>
  <c r="L25" i="2"/>
  <c r="L26" i="2"/>
  <c r="L27" i="2"/>
  <c r="L28" i="2"/>
  <c r="L29" i="2"/>
  <c r="L30" i="2"/>
  <c r="L52" i="2"/>
  <c r="L53" i="2"/>
  <c r="L54" i="2"/>
  <c r="L9" i="23"/>
  <c r="L13" i="23"/>
  <c r="L4" i="23"/>
  <c r="L8" i="23"/>
  <c r="L12" i="23"/>
  <c r="L16" i="23"/>
  <c r="L20" i="23"/>
  <c r="L17" i="23"/>
  <c r="L21" i="23"/>
  <c r="L6" i="23"/>
  <c r="L10" i="23"/>
  <c r="L14" i="23"/>
  <c r="L18" i="23"/>
  <c r="L22" i="23"/>
  <c r="L26" i="23"/>
  <c r="M39" i="30"/>
  <c r="M43" i="30"/>
  <c r="M47" i="30"/>
  <c r="M51" i="30"/>
  <c r="M55" i="30"/>
  <c r="M59" i="30"/>
  <c r="M63" i="30"/>
  <c r="M37" i="30"/>
  <c r="M41" i="30"/>
  <c r="M45" i="30"/>
  <c r="M49" i="30"/>
  <c r="M53" i="30"/>
  <c r="M57" i="30"/>
  <c r="M61" i="30"/>
  <c r="M67" i="30"/>
  <c r="M71" i="30"/>
  <c r="M75" i="30"/>
  <c r="M79" i="30"/>
  <c r="M83" i="30"/>
  <c r="M65" i="30"/>
  <c r="M69" i="30"/>
  <c r="M73" i="30"/>
  <c r="M77" i="30"/>
  <c r="M81" i="30"/>
  <c r="L64" i="17"/>
  <c r="L77" i="3"/>
  <c r="L81" i="3"/>
  <c r="L79" i="3"/>
  <c r="L83" i="3"/>
  <c r="L20" i="21"/>
  <c r="L17" i="21"/>
  <c r="L24" i="23"/>
  <c r="L25" i="23"/>
  <c r="L5" i="26"/>
  <c r="L21" i="26"/>
  <c r="L25" i="26"/>
  <c r="L29" i="26"/>
  <c r="L37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9" i="26"/>
  <c r="L13" i="26"/>
  <c r="L17" i="26"/>
  <c r="L33" i="26"/>
  <c r="L41" i="26"/>
  <c r="L45" i="26"/>
  <c r="L3" i="26"/>
  <c r="L7" i="26"/>
  <c r="L11" i="26"/>
  <c r="L15" i="26"/>
  <c r="L19" i="26"/>
  <c r="L23" i="26"/>
  <c r="L27" i="26"/>
  <c r="L31" i="26"/>
  <c r="L35" i="26"/>
  <c r="L39" i="26"/>
  <c r="L43" i="26"/>
  <c r="L24" i="21"/>
  <c r="L21" i="21"/>
  <c r="L25" i="21"/>
  <c r="L57" i="18"/>
  <c r="L61" i="18"/>
  <c r="L65" i="18"/>
  <c r="L69" i="18"/>
  <c r="L73" i="18"/>
  <c r="L77" i="18"/>
  <c r="L81" i="18"/>
  <c r="L59" i="18"/>
  <c r="L63" i="18"/>
  <c r="L67" i="18"/>
  <c r="L71" i="18"/>
  <c r="L75" i="18"/>
  <c r="L79" i="18"/>
  <c r="L83" i="18"/>
  <c r="L66" i="17"/>
  <c r="L70" i="17"/>
  <c r="L74" i="17"/>
  <c r="L68" i="17"/>
  <c r="L72" i="17"/>
  <c r="L76" i="17"/>
  <c r="L47" i="26"/>
  <c r="L51" i="26"/>
  <c r="L55" i="26"/>
  <c r="L59" i="26"/>
  <c r="L63" i="26"/>
  <c r="L67" i="26"/>
  <c r="L71" i="26"/>
  <c r="L75" i="26"/>
  <c r="L79" i="26"/>
  <c r="L49" i="26"/>
  <c r="L53" i="26"/>
  <c r="L57" i="26"/>
  <c r="L61" i="26"/>
  <c r="L65" i="26"/>
  <c r="L69" i="26"/>
  <c r="L73" i="26"/>
  <c r="L77" i="26"/>
  <c r="L83" i="26"/>
  <c r="L81" i="26"/>
  <c r="M84" i="25"/>
  <c r="L5" i="24"/>
  <c r="L13" i="24"/>
  <c r="L25" i="24"/>
  <c r="L29" i="24"/>
  <c r="L41" i="24"/>
  <c r="L53" i="24"/>
  <c r="L57" i="24"/>
  <c r="L6" i="24"/>
  <c r="L10" i="24"/>
  <c r="L14" i="24"/>
  <c r="L18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70" i="24"/>
  <c r="L74" i="24"/>
  <c r="L78" i="24"/>
  <c r="L82" i="24"/>
  <c r="L9" i="24"/>
  <c r="L17" i="24"/>
  <c r="L21" i="24"/>
  <c r="L33" i="24"/>
  <c r="L37" i="24"/>
  <c r="L45" i="24"/>
  <c r="L49" i="24"/>
  <c r="L61" i="24"/>
  <c r="L65" i="24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L78" i="17"/>
  <c r="L82" i="17"/>
  <c r="L86" i="17"/>
  <c r="L90" i="17"/>
  <c r="L80" i="17"/>
  <c r="L84" i="17"/>
  <c r="L88" i="17"/>
  <c r="I84" i="25"/>
  <c r="L69" i="24"/>
  <c r="L73" i="24"/>
  <c r="L77" i="24"/>
  <c r="L81" i="24"/>
  <c r="L71" i="24"/>
  <c r="L75" i="24"/>
  <c r="L79" i="24"/>
  <c r="L83" i="24"/>
  <c r="K84" i="25"/>
  <c r="L84" i="25" s="1"/>
  <c r="L79" i="25" l="1"/>
  <c r="L63" i="25"/>
  <c r="L47" i="25"/>
  <c r="L31" i="25"/>
  <c r="L15" i="25"/>
  <c r="L82" i="25"/>
  <c r="L66" i="25"/>
  <c r="L50" i="25"/>
  <c r="L34" i="25"/>
  <c r="L18" i="25"/>
  <c r="L81" i="25"/>
  <c r="L65" i="25"/>
  <c r="L49" i="25"/>
  <c r="L33" i="25"/>
  <c r="L17" i="25"/>
  <c r="L80" i="25"/>
  <c r="L64" i="25"/>
  <c r="L48" i="25"/>
  <c r="L32" i="25"/>
  <c r="L16" i="25"/>
  <c r="L75" i="25"/>
  <c r="L59" i="25"/>
  <c r="L43" i="25"/>
  <c r="L27" i="25"/>
  <c r="L11" i="25"/>
  <c r="L78" i="25"/>
  <c r="L62" i="25"/>
  <c r="L46" i="25"/>
  <c r="L30" i="25"/>
  <c r="L14" i="25"/>
  <c r="L77" i="25"/>
  <c r="L61" i="25"/>
  <c r="L45" i="25"/>
  <c r="L29" i="25"/>
  <c r="L13" i="25"/>
  <c r="L76" i="25"/>
  <c r="L60" i="25"/>
  <c r="L44" i="25"/>
  <c r="L28" i="25"/>
  <c r="L12" i="25"/>
  <c r="L71" i="25"/>
  <c r="L55" i="25"/>
  <c r="L39" i="25"/>
  <c r="L23" i="25"/>
  <c r="L7" i="25"/>
  <c r="L74" i="25"/>
  <c r="L58" i="25"/>
  <c r="L42" i="25"/>
  <c r="L26" i="25"/>
  <c r="L10" i="25"/>
  <c r="L73" i="25"/>
  <c r="L57" i="25"/>
  <c r="L41" i="25"/>
  <c r="L25" i="25"/>
  <c r="L9" i="25"/>
  <c r="L72" i="25"/>
  <c r="L56" i="25"/>
  <c r="L40" i="25"/>
  <c r="L24" i="25"/>
  <c r="L8" i="25"/>
  <c r="L83" i="25"/>
  <c r="L67" i="25"/>
  <c r="L51" i="25"/>
  <c r="L35" i="25"/>
  <c r="L19" i="25"/>
  <c r="L3" i="25"/>
  <c r="L70" i="25"/>
  <c r="L54" i="25"/>
  <c r="L38" i="25"/>
  <c r="L22" i="25"/>
  <c r="L6" i="25"/>
  <c r="L69" i="25"/>
  <c r="L53" i="25"/>
  <c r="L37" i="25"/>
  <c r="L21" i="25"/>
  <c r="L5" i="25"/>
  <c r="L68" i="25"/>
  <c r="L52" i="25"/>
  <c r="L36" i="25"/>
  <c r="L20" i="25"/>
  <c r="L4" i="25"/>
</calcChain>
</file>

<file path=xl/sharedStrings.xml><?xml version="1.0" encoding="utf-8"?>
<sst xmlns="http://schemas.openxmlformats.org/spreadsheetml/2006/main" count="1692" uniqueCount="366">
  <si>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</si>
  <si>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</si>
  <si>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</si>
  <si>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</si>
  <si>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</si>
  <si>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</si>
  <si>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</si>
  <si>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</si>
  <si>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</si>
  <si>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</si>
  <si>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</si>
  <si>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</si>
  <si>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</si>
  <si>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</si>
  <si>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</si>
  <si>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</si>
  <si>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</si>
  <si>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</si>
  <si>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</si>
  <si>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</si>
  <si>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</si>
  <si>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</si>
  <si>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</si>
  <si>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</si>
  <si>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</si>
  <si>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</si>
  <si>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</si>
  <si>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</si>
  <si>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</si>
  <si>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</si>
  <si>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</si>
  <si>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</si>
  <si>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</si>
  <si>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</si>
  <si>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</si>
  <si>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</si>
  <si>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</si>
  <si>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</si>
  <si>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</si>
  <si>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</si>
  <si>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</si>
  <si>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</si>
  <si>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</si>
  <si>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</si>
  <si>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</si>
  <si>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</si>
  <si>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</si>
  <si>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</si>
  <si>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</si>
  <si>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</si>
  <si>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</si>
  <si>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</si>
  <si>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</si>
  <si>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</si>
  <si>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</si>
  <si>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</si>
  <si>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</si>
  <si>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</si>
  <si>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</si>
  <si>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</si>
  <si>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</si>
  <si>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</si>
  <si>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</si>
  <si>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</si>
  <si>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</si>
  <si>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</si>
  <si>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</si>
  <si>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</si>
  <si>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</si>
  <si>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</si>
  <si>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</si>
  <si>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</si>
  <si>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</si>
  <si>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</si>
  <si>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</si>
  <si>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</si>
  <si>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</si>
  <si>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</si>
  <si>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</si>
  <si>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</si>
  <si>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</si>
  <si>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</si>
  <si>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</si>
  <si>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</si>
  <si>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</si>
  <si>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</si>
  <si>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</si>
  <si>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</si>
  <si>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</si>
  <si>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</si>
  <si>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</si>
  <si>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</si>
  <si>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</si>
  <si>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</si>
  <si>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</si>
  <si>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</si>
  <si>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</si>
  <si>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</si>
  <si>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</si>
  <si>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</si>
  <si>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</si>
  <si>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</si>
  <si>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</si>
  <si>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</si>
  <si>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</si>
  <si>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</si>
  <si>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</si>
  <si>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</si>
  <si>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</si>
  <si>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</si>
  <si>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</si>
  <si>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</si>
  <si>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</si>
  <si>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</si>
  <si>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</si>
  <si>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</si>
  <si>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</si>
  <si>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</si>
  <si>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</si>
  <si>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</si>
  <si>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</si>
  <si>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</si>
  <si>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</si>
  <si>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</si>
  <si>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</si>
  <si>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</si>
  <si>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</si>
  <si>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</si>
  <si>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</si>
  <si>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</si>
  <si>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</si>
  <si>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</si>
  <si>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</si>
  <si>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</si>
  <si>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</si>
  <si>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</si>
  <si>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</si>
  <si>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</si>
  <si>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</si>
  <si>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</si>
  <si>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</si>
  <si>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</si>
  <si>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</si>
  <si>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</si>
  <si>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</si>
  <si>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</si>
  <si>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</si>
  <si>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</si>
  <si>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</si>
  <si>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</si>
  <si>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</si>
  <si>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</si>
  <si>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</si>
  <si>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</si>
  <si>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</si>
  <si>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</si>
  <si>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</si>
  <si>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</si>
  <si>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</si>
  <si>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</si>
  <si>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</si>
  <si>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</si>
  <si>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</si>
  <si>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</si>
  <si>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</si>
  <si>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</si>
  <si>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</si>
  <si>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</si>
  <si>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</si>
  <si>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</si>
  <si>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</si>
  <si>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</si>
  <si>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</si>
  <si>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</si>
  <si>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</si>
  <si>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</si>
  <si>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</si>
  <si>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</si>
  <si>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</si>
  <si>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</si>
  <si>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</si>
  <si>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</si>
  <si>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</si>
  <si>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</si>
  <si>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</si>
  <si>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</si>
  <si>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</si>
  <si>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</si>
  <si>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</si>
  <si>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</si>
  <si>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</si>
  <si>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</si>
  <si>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</si>
  <si>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</si>
  <si>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</si>
  <si>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</si>
  <si>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</si>
  <si>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</si>
  <si>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</si>
  <si>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</si>
  <si>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</si>
  <si>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</si>
  <si>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</si>
  <si>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</si>
  <si>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</si>
  <si>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</si>
  <si>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</si>
  <si>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</si>
  <si>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</si>
  <si>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</si>
  <si>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</si>
  <si>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</si>
  <si>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</si>
  <si>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</si>
  <si>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</si>
  <si>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</si>
  <si>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</si>
  <si>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</si>
  <si>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</si>
  <si>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</si>
  <si>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</si>
  <si>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</si>
  <si>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</si>
  <si>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</si>
  <si>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</si>
  <si>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</si>
  <si>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</si>
  <si>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</si>
  <si>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</si>
  <si>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</si>
  <si>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</si>
  <si>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</si>
  <si>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</si>
  <si>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</si>
  <si>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</si>
  <si>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</si>
  <si>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</si>
  <si>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</si>
  <si>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</si>
  <si>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</si>
  <si>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</si>
  <si>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</si>
  <si>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</si>
  <si>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</si>
  <si>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</si>
  <si>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</si>
  <si>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</si>
  <si>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</si>
  <si>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</si>
  <si>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</si>
  <si>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</si>
  <si>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</si>
  <si>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</si>
  <si>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</si>
  <si>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</si>
  <si>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</si>
  <si>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</si>
  <si>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</si>
  <si>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</si>
  <si>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</si>
  <si>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</si>
  <si>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</si>
  <si>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</si>
  <si>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</si>
  <si>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</si>
  <si>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</si>
  <si>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</si>
  <si>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</si>
  <si>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</si>
  <si>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</si>
  <si>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</si>
  <si>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</si>
  <si>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</si>
  <si>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</si>
  <si>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</si>
  <si>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</si>
  <si>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</si>
  <si>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</si>
  <si>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</si>
  <si>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</si>
  <si>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</si>
  <si>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</si>
  <si>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</si>
  <si>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</si>
  <si>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</si>
  <si>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</si>
  <si>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</si>
  <si>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</si>
  <si>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</si>
  <si>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</si>
  <si>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</si>
  <si>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</si>
  <si>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</si>
  <si>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</si>
  <si>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</si>
  <si>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</si>
  <si>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</si>
  <si>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</si>
  <si>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</si>
  <si>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</si>
  <si>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 xml:space="preserve">DİĞER MADENCİLİK VE TAŞ NisanÇILIĞI  </t>
  </si>
  <si>
    <t>f</t>
  </si>
  <si>
    <t xml:space="preserve">DİĞER MADENCİLİK VE TAŞ Nisan.  </t>
  </si>
  <si>
    <t xml:space="preserve">DİĞER MADENCİLİK VE TAŞ MayısÇILIĞI  </t>
  </si>
  <si>
    <t>Çalışan Sayısında Değişim (Haziran 2018 - Haziran 2017)</t>
  </si>
  <si>
    <t>Çalışan Sayısındaki Fark (Haziran 2018 - Haziran 2017)</t>
  </si>
  <si>
    <t>Artışta Sektörün Payı (%) (Haziran 2018)</t>
  </si>
  <si>
    <t>Çalışan Sayısındaki Fark (Haziran 2018- Mayıs 2018)</t>
  </si>
  <si>
    <t>Çalışan Sayısındaki Fark-MA (Haziran 2018 - Mayıs 2018)</t>
  </si>
  <si>
    <t>Sektörün Sigortalı Kadın İstihdamındaki Payı (Haziran 2018)</t>
  </si>
  <si>
    <t>İlin Payı (Temmuz 2018)</t>
  </si>
  <si>
    <t>Sektörün payı (Temmuz 2018)</t>
  </si>
  <si>
    <t>Çalışan Sayısında Değişim (Temmuz 2018 - Temmuz 2017)</t>
  </si>
  <si>
    <t>Çalışan Sayısındaki Fark (Temmuz 2018 - Temmuz 2017)</t>
  </si>
  <si>
    <t>Artışta Sektörün Payı (%) (Temmuz 2018)</t>
  </si>
  <si>
    <t>Çalışan Sayısındaki Fark (Temmuz 2018- Haziran 2018)</t>
  </si>
  <si>
    <t>Çalışan Sayısındaki Fark-MA (Mayıs 2018 - Haziran 2018)</t>
  </si>
  <si>
    <t>Çalışan Sayısındaki Fark-MA (Temmuz 2018 - Haziran 2018)</t>
  </si>
  <si>
    <t>Çalışan Sayısındaki Fark (Temmuz 2018 - Haziran 2018)</t>
  </si>
  <si>
    <t>Artışta İlin Payı (%) (Temmuz 2018)</t>
  </si>
  <si>
    <t>Esnaf Sayısında Değişim (Temmuz 2018 - Temmuz 2017)</t>
  </si>
  <si>
    <t>Esnaf Sayısındaki Fark (Temmuz 2018 - Temmuz 2017)</t>
  </si>
  <si>
    <t>Esnaf Sayısındaki Fark (Temmuz 2018 - Haziran 2018)</t>
  </si>
  <si>
    <t>Esnaf Sayısındaki Fark-MA (Temmuz 2018 - Haziran 2018)</t>
  </si>
  <si>
    <t>Çiftçi Sayısında Değişim (Temmuz 2018 - Temmuz 2017)</t>
  </si>
  <si>
    <t>Çiftçi Sayısındaki Fark (Temmuz 2018 - Temmuz 2017)</t>
  </si>
  <si>
    <t>Çiftçi Sayısındaki Fark (Temmuz 2018 - Haziran 2018)</t>
  </si>
  <si>
    <t>Çiftçi Sayısındaki Fark-MA (Temmuz 2018 - Haziran 2018)</t>
  </si>
  <si>
    <t>İşyeri Sayısında Değişim (Temmuz 2018 - Temmuz 2017)</t>
  </si>
  <si>
    <t>İşyeri Sayısındaki Fark (Temmuz 2018 -Temmuz 2017)</t>
  </si>
  <si>
    <t>İşyeri Sayısındaki Fark (Temmuz 2018 - Haziran 2018)</t>
  </si>
  <si>
    <t>İşyeri Sayısındaki Fark-MA (Temmuz 2018 - Haziran 2018)</t>
  </si>
  <si>
    <t>İşyeri Sayısındaki Fark (Temmuz 2018 - Temmuz 2017)</t>
  </si>
  <si>
    <t>İşyeri Sayısındaki Fark-MA(Temmuz 2018 - Haziran 2018)</t>
  </si>
  <si>
    <t>Sektörün Sigortalı Kadın İstihdamındaki Payı (Temmuz 2018)</t>
  </si>
  <si>
    <t>Çalışan Sayısında Değişim (Temmuz 2018- Temmuz 2017)</t>
  </si>
  <si>
    <t>İldeki Kadın İstihdamının Toplam İstihdama Oranı (Temmuz 2018)</t>
  </si>
  <si>
    <t>Kadın İstihdamındaki Değişim (Temmuz 2018 - Temmuz 2017)</t>
  </si>
  <si>
    <t>Kadın İstihdamındaki Fark (Temmuz 2018 - Temmuz 2017)</t>
  </si>
  <si>
    <t>Kadın İstihdamındaki Fark (Temmuz 2018 - Haziran 2018)</t>
  </si>
  <si>
    <t>Ortalama Günlük Kazanç Değişim (Temmuz 2018 - Temmuz 2017)</t>
  </si>
  <si>
    <t>Ortalama Günlük Kazanç Fark (TL) (Temmuz 2018 - Temmuz 2017)</t>
  </si>
  <si>
    <t>Ortalama Günlük Kazanç Fark (TL) (Temmuz 2018 - Haziran 2018)</t>
  </si>
  <si>
    <t>Ortalama Günlük Kazanç Fark- MA(TL) (Temmuz 2018 - Haziran 2018)</t>
  </si>
  <si>
    <t>Ortalama Günlük Kazanç Fark-MA (TL) (Temmuz 2018 - Haziran 2018)</t>
  </si>
  <si>
    <t>KOBİ İşyeri Sayısı Değişim (Temmuz 2018 - Temmuz 2017)</t>
  </si>
  <si>
    <t>KOBİ İşyeri Sayısı Fark (Temmuz 2018 - Temmuz 2017)</t>
  </si>
  <si>
    <t>KOBİ İşyeri Sayısı Fark (Temmuz 2018 - Haziran 2018)</t>
  </si>
  <si>
    <t>KOBİ İşyeri Sayısı Fark- MA (Temmuz 2018 - Haziran 2018)</t>
  </si>
  <si>
    <t>KOBİ İşyeri Sektör Değişim (Temmuz 2018 - Temmuz 2017)</t>
  </si>
  <si>
    <t>KOBİ İşyeri Sektör Fark (Temmuz 2018 - Temmuz 2017)</t>
  </si>
  <si>
    <t>KOBİ İşyeri Sektör Fark (Temmuz 2018 - Haziran 2018)</t>
  </si>
  <si>
    <t>KOBİ İşyeri Sektör Fark- MA (Temmuz 2018 - Haziran 2018)</t>
  </si>
  <si>
    <t>KOBİ Sigortalı Sayısı Değişim ( Temmuz 2018 - Temmuz 2017)</t>
  </si>
  <si>
    <t>KOBİ Sigortalı Sayısı Fark (Temmuz 2018 - Temmuz 2017)</t>
  </si>
  <si>
    <t>KOBİ Sigortalı Sayısı Fark (Temmuz 2018 - Haziran 2018)</t>
  </si>
  <si>
    <t>KOBİ Sigortalı Sayısı Fark- MA (Temmuz 2018 - Haziran 2018)</t>
  </si>
  <si>
    <t>KOBİ Sigortalı Sektör Değişim (Temmuz 2018 - Temmuz 2017)</t>
  </si>
  <si>
    <t>KOBİ Sigortalı Sektör Fark (Temmuz 2018 - Temmuz 2017)</t>
  </si>
  <si>
    <t>KOBİ Sigortalı Sektör Fark (Temmuz 2018 - Mayıs 2018)</t>
  </si>
  <si>
    <t>KOBİ Sigortalı Sektör Fark- MA (Temmuz 2018 - Mayıs 2018)</t>
  </si>
  <si>
    <t>İlin Payı (Ağustos 2018)</t>
  </si>
  <si>
    <t>Ödeme Yapılan Kişi Sayısındaki Değişim (Ağustos 2018 - Ağustos 2017)</t>
  </si>
  <si>
    <t>Ödeme Yapılan Kişi Sayısındaki Fark (Ağustos 2018 - Ağustos 2017)</t>
  </si>
  <si>
    <t>Başvuru Sayısındaki Değişim (Ağustos 2018 - Ağustos 2017)</t>
  </si>
  <si>
    <t>Başvuru Sayısındaki Fark (Ağustos 2018 - Ağustos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</si>
</sst>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</cellStyleXfs>
  <cellXfs count="191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7" fontId="14" fillId="0" borderId="0" xfId="0" applyNumberFormat="1" applyFont="1"/>
    <xf numFmtId="167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8" fontId="13" fillId="0" borderId="6" xfId="0" applyNumberFormat="1" applyFont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8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7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3" fontId="0" fillId="0" borderId="0" xfId="0" applyNumberFormat="1" applyFont="1" applyFill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0"/>
  <sheetViews>
    <sheetView tabSelected="1" zoomScaleNormal="100" workbookViewId="0">
      <pane ySplit="1" topLeftCell="A2" activePane="bottomLeft" state="frozen"/>
      <selection pane="bottomLeft" activeCell="K8" sqref="K8"/>
    </sheetView>
  </sheetViews>
  <sheetFormatPr defaultColWidth="8.85546875" defaultRowHeight="15"/>
  <cols>
    <col min="1" max="1" width="9.140625" style="4" customWidth="1"/>
    <col min="2" max="2" width="17.7109375" style="4" bestFit="1" customWidth="1"/>
    <col min="3" max="3" width="11.5703125" style="4" bestFit="1" customWidth="1"/>
    <col min="4" max="6" width="17.7109375" style="4" bestFit="1" customWidth="1"/>
    <col min="7" max="7" width="18" style="4" customWidth="1"/>
    <col min="8" max="8" width="17.7109375" style="4" bestFit="1" customWidth="1"/>
    <col min="9" max="9" width="11.42578125" style="4" bestFit="1" customWidth="1"/>
    <col min="10" max="10" width="9.85546875" style="4" bestFit="1" customWidth="1"/>
    <col min="11" max="11" width="9.140625" style="4" bestFit="1" customWidth="1"/>
    <col min="12" max="14" width="8.85546875" style="4"/>
    <col min="15" max="15" width="10.140625" style="4" bestFit="1" customWidth="1"/>
    <col min="16" max="16384" width="8.85546875" style="4"/>
  </cols>
  <sheetData>
    <row r="1" spans="1:53">
      <c r="A1" s="22" t="s">
        <v>0</v>
      </c>
      <c r="B1" s="24" t="s">
        <v>255</v>
      </c>
      <c r="C1" s="24" t="s">
        <v>256</v>
      </c>
      <c r="D1" s="24" t="s">
        <v>261</v>
      </c>
      <c r="E1" s="25" t="s">
        <v>282</v>
      </c>
      <c r="F1" s="24" t="s">
        <v>259</v>
      </c>
      <c r="G1" s="26" t="s">
        <v>260</v>
      </c>
      <c r="H1" s="24" t="s">
        <v>258</v>
      </c>
      <c r="I1" s="27" t="s">
        <v>257</v>
      </c>
    </row>
    <row r="2" spans="1:53">
      <c r="A2" s="29">
        <v>39722</v>
      </c>
      <c r="B2" s="33">
        <v>9119936</v>
      </c>
      <c r="C2" s="31">
        <f>(B2/$B$2)*100</f>
        <v>100</v>
      </c>
      <c r="D2" s="33">
        <v>1910373</v>
      </c>
      <c r="E2" s="31">
        <f t="shared" ref="E2:E65" si="0">(D2/$D$2)*100</f>
        <v>100</v>
      </c>
      <c r="F2" s="33">
        <v>1137405</v>
      </c>
      <c r="G2" s="31">
        <f>(F2/$F$2)*100</f>
        <v>100</v>
      </c>
      <c r="H2" s="33">
        <v>2187772</v>
      </c>
      <c r="I2" s="32">
        <f>(H2/$H$2)*100</f>
        <v>100</v>
      </c>
      <c r="J2" s="5"/>
      <c r="K2" s="14"/>
      <c r="O2" s="13"/>
      <c r="P2" s="6"/>
    </row>
    <row r="3" spans="1:53">
      <c r="A3" s="29">
        <v>39753</v>
      </c>
      <c r="B3" s="33">
        <v>9022823</v>
      </c>
      <c r="C3" s="31">
        <f t="shared" ref="C3:C66" si="1">(B3/$B$2)*100</f>
        <v>98.935157001101757</v>
      </c>
      <c r="D3" s="33">
        <v>1911654</v>
      </c>
      <c r="E3" s="31">
        <f t="shared" si="0"/>
        <v>100.06705496779948</v>
      </c>
      <c r="F3" s="33">
        <v>1140518</v>
      </c>
      <c r="G3" s="31">
        <f t="shared" ref="G3:G66" si="2">(F3/$F$2)*100</f>
        <v>100.27369318756291</v>
      </c>
      <c r="H3" s="33">
        <v>2199425</v>
      </c>
      <c r="I3" s="32">
        <f t="shared" ref="I3:I66" si="3">(H3/$H$2)*100</f>
        <v>100.53264234115804</v>
      </c>
      <c r="J3" s="5"/>
      <c r="K3" s="14"/>
      <c r="O3" s="13"/>
      <c r="P3" s="6"/>
    </row>
    <row r="4" spans="1:53">
      <c r="A4" s="29">
        <v>39783</v>
      </c>
      <c r="B4" s="33">
        <v>8802989</v>
      </c>
      <c r="C4" s="31">
        <f t="shared" si="1"/>
        <v>96.524679559154805</v>
      </c>
      <c r="D4" s="33">
        <v>1897864</v>
      </c>
      <c r="E4" s="31">
        <f t="shared" si="0"/>
        <v>99.345206407335112</v>
      </c>
      <c r="F4" s="33">
        <v>1141467</v>
      </c>
      <c r="G4" s="31">
        <f t="shared" si="2"/>
        <v>100.35712872723437</v>
      </c>
      <c r="H4" s="33">
        <v>2205676</v>
      </c>
      <c r="I4" s="32">
        <f t="shared" si="3"/>
        <v>100.81836681336081</v>
      </c>
      <c r="J4" s="5"/>
      <c r="K4" s="14"/>
      <c r="O4" s="13"/>
      <c r="P4" s="6"/>
    </row>
    <row r="5" spans="1:53">
      <c r="A5" s="29">
        <v>39814</v>
      </c>
      <c r="B5" s="33">
        <v>8481011</v>
      </c>
      <c r="C5" s="31">
        <f t="shared" si="1"/>
        <v>92.994194257503565</v>
      </c>
      <c r="D5" s="33">
        <v>1912296</v>
      </c>
      <c r="E5" s="31">
        <f t="shared" si="0"/>
        <v>100.10066097039687</v>
      </c>
      <c r="F5" s="33">
        <v>1144082</v>
      </c>
      <c r="G5" s="31">
        <f t="shared" si="2"/>
        <v>100.58703803834166</v>
      </c>
      <c r="H5" s="33">
        <v>2208984</v>
      </c>
      <c r="I5" s="32">
        <f t="shared" si="3"/>
        <v>100.96957086935933</v>
      </c>
      <c r="J5" s="5"/>
      <c r="K5" s="14"/>
      <c r="O5" s="13"/>
      <c r="P5" s="6"/>
    </row>
    <row r="6" spans="1:53">
      <c r="A6" s="29">
        <v>39845</v>
      </c>
      <c r="B6" s="33">
        <v>8362290</v>
      </c>
      <c r="C6" s="31">
        <f t="shared" si="1"/>
        <v>91.692419771366815</v>
      </c>
      <c r="D6" s="33">
        <v>1918636</v>
      </c>
      <c r="E6" s="31">
        <f t="shared" si="0"/>
        <v>100.43253333249579</v>
      </c>
      <c r="F6" s="33">
        <v>1146634</v>
      </c>
      <c r="G6" s="31">
        <f t="shared" si="2"/>
        <v>100.81140842531904</v>
      </c>
      <c r="H6" s="33">
        <v>2213460</v>
      </c>
      <c r="I6" s="32">
        <f t="shared" si="3"/>
        <v>101.17416257269953</v>
      </c>
      <c r="J6" s="5"/>
      <c r="K6" s="14"/>
      <c r="O6" s="13"/>
      <c r="P6" s="6"/>
    </row>
    <row r="7" spans="1:53">
      <c r="A7" s="29">
        <v>39873</v>
      </c>
      <c r="B7" s="33">
        <v>8410234</v>
      </c>
      <c r="C7" s="31">
        <f t="shared" si="1"/>
        <v>92.218125214913798</v>
      </c>
      <c r="D7" s="33">
        <v>1916016</v>
      </c>
      <c r="E7" s="31">
        <f t="shared" si="0"/>
        <v>100.29538734058741</v>
      </c>
      <c r="F7" s="33">
        <v>1150295</v>
      </c>
      <c r="G7" s="31">
        <f t="shared" si="2"/>
        <v>101.13328146086926</v>
      </c>
      <c r="H7" s="33">
        <v>2279020</v>
      </c>
      <c r="I7" s="32">
        <f t="shared" si="3"/>
        <v>104.17081853136432</v>
      </c>
      <c r="J7" s="5"/>
      <c r="K7" s="14"/>
      <c r="O7" s="13"/>
      <c r="P7" s="6"/>
    </row>
    <row r="8" spans="1:53">
      <c r="A8" s="29">
        <v>39904</v>
      </c>
      <c r="B8" s="33">
        <v>8503053</v>
      </c>
      <c r="C8" s="31">
        <f t="shared" si="1"/>
        <v>93.235884550067013</v>
      </c>
      <c r="D8" s="33">
        <v>1931510</v>
      </c>
      <c r="E8" s="31">
        <f t="shared" si="0"/>
        <v>101.10643314159067</v>
      </c>
      <c r="F8" s="33">
        <v>1149546</v>
      </c>
      <c r="G8" s="31">
        <f t="shared" si="2"/>
        <v>101.06742980732457</v>
      </c>
      <c r="H8" s="33">
        <v>2271908</v>
      </c>
      <c r="I8" s="32">
        <f t="shared" si="3"/>
        <v>103.84573895268794</v>
      </c>
      <c r="J8" s="5"/>
      <c r="K8" s="14"/>
      <c r="O8" s="13"/>
      <c r="P8" s="6"/>
    </row>
    <row r="9" spans="1:53">
      <c r="A9" s="29">
        <v>39934</v>
      </c>
      <c r="B9" s="33">
        <v>8674726</v>
      </c>
      <c r="C9" s="31">
        <f t="shared" si="1"/>
        <v>95.118277145804527</v>
      </c>
      <c r="D9" s="33">
        <v>1945342</v>
      </c>
      <c r="E9" s="31">
        <f t="shared" si="0"/>
        <v>101.83048022558945</v>
      </c>
      <c r="F9" s="33">
        <v>1153672</v>
      </c>
      <c r="G9" s="31">
        <f t="shared" si="2"/>
        <v>101.4301853781195</v>
      </c>
      <c r="H9" s="33">
        <v>2270276</v>
      </c>
      <c r="I9" s="32">
        <f t="shared" si="3"/>
        <v>103.77114251393655</v>
      </c>
      <c r="J9" s="5"/>
      <c r="K9" s="14"/>
      <c r="O9" s="13"/>
      <c r="P9" s="6"/>
    </row>
    <row r="10" spans="1:53">
      <c r="A10" s="29">
        <v>39965</v>
      </c>
      <c r="B10" s="33">
        <v>8922743</v>
      </c>
      <c r="C10" s="31">
        <f t="shared" si="1"/>
        <v>97.837780879164058</v>
      </c>
      <c r="D10" s="33">
        <v>1894680</v>
      </c>
      <c r="E10" s="31">
        <f t="shared" si="0"/>
        <v>99.178537385107518</v>
      </c>
      <c r="F10" s="33">
        <v>1158562</v>
      </c>
      <c r="G10" s="31">
        <f t="shared" si="2"/>
        <v>101.86011139391861</v>
      </c>
      <c r="H10" s="33">
        <v>2271485</v>
      </c>
      <c r="I10" s="32">
        <f t="shared" si="3"/>
        <v>103.82640421396745</v>
      </c>
      <c r="J10" s="5"/>
      <c r="K10" s="14"/>
      <c r="O10" s="13"/>
      <c r="P10" s="6"/>
    </row>
    <row r="11" spans="1:53">
      <c r="A11" s="29">
        <v>39995</v>
      </c>
      <c r="B11" s="33">
        <v>9013349</v>
      </c>
      <c r="C11" s="31">
        <f t="shared" si="1"/>
        <v>98.831274693155748</v>
      </c>
      <c r="D11" s="33">
        <v>1830370</v>
      </c>
      <c r="E11" s="31">
        <f t="shared" si="0"/>
        <v>95.812179087539448</v>
      </c>
      <c r="F11" s="33">
        <v>1049015</v>
      </c>
      <c r="G11" s="31">
        <f t="shared" si="2"/>
        <v>92.228801526281316</v>
      </c>
      <c r="H11" s="33">
        <v>2260614</v>
      </c>
      <c r="I11" s="32">
        <f t="shared" si="3"/>
        <v>103.32950599971112</v>
      </c>
      <c r="J11" s="5"/>
      <c r="K11" s="14"/>
      <c r="O11" s="13"/>
      <c r="P11" s="6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>
      <c r="A12" s="29">
        <v>40026</v>
      </c>
      <c r="B12" s="33">
        <v>8977653</v>
      </c>
      <c r="C12" s="31">
        <f t="shared" si="1"/>
        <v>98.439868437673255</v>
      </c>
      <c r="D12" s="33">
        <v>1786003</v>
      </c>
      <c r="E12" s="31">
        <f t="shared" si="0"/>
        <v>93.489753048226703</v>
      </c>
      <c r="F12" s="33">
        <v>1053385</v>
      </c>
      <c r="G12" s="31">
        <f t="shared" si="2"/>
        <v>92.613009438150883</v>
      </c>
      <c r="H12" s="33">
        <v>2248048</v>
      </c>
      <c r="I12" s="32">
        <f t="shared" si="3"/>
        <v>102.75513170476631</v>
      </c>
      <c r="J12" s="5"/>
      <c r="K12" s="14"/>
      <c r="O12" s="13"/>
      <c r="P12" s="6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>
      <c r="A13" s="29">
        <v>40057</v>
      </c>
      <c r="B13" s="33">
        <v>8950211</v>
      </c>
      <c r="C13" s="31">
        <f t="shared" si="1"/>
        <v>98.138967203278611</v>
      </c>
      <c r="D13" s="33">
        <v>1820914</v>
      </c>
      <c r="E13" s="31">
        <f t="shared" si="0"/>
        <v>95.317197217506731</v>
      </c>
      <c r="F13" s="33">
        <v>1059182</v>
      </c>
      <c r="G13" s="31">
        <f t="shared" si="2"/>
        <v>93.122678377534825</v>
      </c>
      <c r="H13" s="33">
        <v>2262750</v>
      </c>
      <c r="I13" s="32">
        <f t="shared" si="3"/>
        <v>103.42713957395927</v>
      </c>
      <c r="J13" s="5"/>
      <c r="K13" s="14"/>
      <c r="O13" s="13"/>
      <c r="P13" s="6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>
      <c r="A14" s="29">
        <v>40087</v>
      </c>
      <c r="B14" s="33">
        <v>9046769</v>
      </c>
      <c r="C14" s="31">
        <f t="shared" si="1"/>
        <v>99.197724633155318</v>
      </c>
      <c r="D14" s="33">
        <v>1831341</v>
      </c>
      <c r="E14" s="31">
        <f t="shared" si="0"/>
        <v>95.863006857823052</v>
      </c>
      <c r="F14" s="33">
        <v>1061647</v>
      </c>
      <c r="G14" s="31">
        <f t="shared" si="2"/>
        <v>93.339399774047067</v>
      </c>
      <c r="H14" s="33">
        <v>2279402</v>
      </c>
      <c r="I14" s="32">
        <f t="shared" si="3"/>
        <v>104.1882792173956</v>
      </c>
      <c r="J14" s="5"/>
      <c r="K14" s="14"/>
      <c r="O14" s="13"/>
      <c r="P14" s="6"/>
    </row>
    <row r="15" spans="1:53">
      <c r="A15" s="29">
        <v>40118</v>
      </c>
      <c r="B15" s="33">
        <v>8975981</v>
      </c>
      <c r="C15" s="31">
        <f t="shared" si="1"/>
        <v>98.42153497568404</v>
      </c>
      <c r="D15" s="33">
        <v>1833978</v>
      </c>
      <c r="E15" s="31">
        <f t="shared" si="0"/>
        <v>96.001042728304881</v>
      </c>
      <c r="F15" s="33">
        <v>1066653</v>
      </c>
      <c r="G15" s="31">
        <f t="shared" si="2"/>
        <v>93.779524443799701</v>
      </c>
      <c r="H15" s="33">
        <v>2266276</v>
      </c>
      <c r="I15" s="32">
        <f t="shared" si="3"/>
        <v>103.58830810523216</v>
      </c>
      <c r="J15" s="5"/>
      <c r="K15" s="14"/>
      <c r="O15" s="13"/>
      <c r="P15" s="6"/>
    </row>
    <row r="16" spans="1:53">
      <c r="A16" s="29">
        <v>40148</v>
      </c>
      <c r="B16" s="33">
        <v>9030202</v>
      </c>
      <c r="C16" s="31">
        <f t="shared" si="1"/>
        <v>99.016067656615135</v>
      </c>
      <c r="D16" s="33">
        <v>1832133</v>
      </c>
      <c r="E16" s="31">
        <f t="shared" si="0"/>
        <v>95.904464730186206</v>
      </c>
      <c r="F16" s="33">
        <v>1016692</v>
      </c>
      <c r="G16" s="31">
        <f t="shared" si="2"/>
        <v>89.386981769906058</v>
      </c>
      <c r="H16" s="33">
        <v>2241418</v>
      </c>
      <c r="I16" s="32">
        <f t="shared" si="3"/>
        <v>102.4520836723388</v>
      </c>
      <c r="J16" s="5"/>
      <c r="K16" s="14"/>
      <c r="O16" s="13"/>
      <c r="P16" s="6"/>
    </row>
    <row r="17" spans="1:16">
      <c r="A17" s="29">
        <v>40179</v>
      </c>
      <c r="B17" s="33">
        <v>8874966</v>
      </c>
      <c r="C17" s="31">
        <f t="shared" si="1"/>
        <v>97.31390658881817</v>
      </c>
      <c r="D17" s="33">
        <v>1829450</v>
      </c>
      <c r="E17" s="31">
        <f t="shared" si="0"/>
        <v>95.76402095297621</v>
      </c>
      <c r="F17" s="33">
        <v>1023665</v>
      </c>
      <c r="G17" s="31">
        <f t="shared" si="2"/>
        <v>90.000043959715313</v>
      </c>
      <c r="H17" s="33">
        <v>2224741</v>
      </c>
      <c r="I17" s="32">
        <f t="shared" si="3"/>
        <v>101.68980131384806</v>
      </c>
      <c r="J17" s="5"/>
      <c r="K17" s="14"/>
      <c r="O17" s="13"/>
      <c r="P17" s="6"/>
    </row>
    <row r="18" spans="1:16">
      <c r="A18" s="29">
        <v>40210</v>
      </c>
      <c r="B18" s="33">
        <v>8900113</v>
      </c>
      <c r="C18" s="31">
        <f t="shared" si="1"/>
        <v>97.589643172934544</v>
      </c>
      <c r="D18" s="33">
        <v>1836308</v>
      </c>
      <c r="E18" s="31">
        <f t="shared" si="0"/>
        <v>96.123008438666176</v>
      </c>
      <c r="F18" s="33">
        <v>1036251</v>
      </c>
      <c r="G18" s="31">
        <f t="shared" si="2"/>
        <v>91.106597913671919</v>
      </c>
      <c r="H18" s="33">
        <v>2232394</v>
      </c>
      <c r="I18" s="32">
        <f t="shared" si="3"/>
        <v>102.03960924630171</v>
      </c>
      <c r="J18" s="5"/>
      <c r="K18" s="14"/>
      <c r="O18" s="13"/>
      <c r="P18" s="6"/>
    </row>
    <row r="19" spans="1:16">
      <c r="A19" s="29">
        <v>40238</v>
      </c>
      <c r="B19" s="33">
        <v>9136036</v>
      </c>
      <c r="C19" s="31">
        <f t="shared" si="1"/>
        <v>100.17653632657071</v>
      </c>
      <c r="D19" s="33">
        <v>1836519</v>
      </c>
      <c r="E19" s="31">
        <f t="shared" si="0"/>
        <v>96.134053402136658</v>
      </c>
      <c r="F19" s="33">
        <v>1044023</v>
      </c>
      <c r="G19" s="31">
        <f t="shared" si="2"/>
        <v>91.789907728557552</v>
      </c>
      <c r="H19" s="33">
        <v>2233661</v>
      </c>
      <c r="I19" s="32">
        <f t="shared" si="3"/>
        <v>102.09752204525884</v>
      </c>
      <c r="J19" s="5"/>
      <c r="K19" s="14"/>
      <c r="O19" s="13"/>
      <c r="P19" s="6"/>
    </row>
    <row r="20" spans="1:16">
      <c r="A20" s="29">
        <v>40269</v>
      </c>
      <c r="B20" s="33">
        <v>9361665</v>
      </c>
      <c r="C20" s="31">
        <f t="shared" si="1"/>
        <v>102.65055588109391</v>
      </c>
      <c r="D20" s="33">
        <v>1840882</v>
      </c>
      <c r="E20" s="31">
        <f t="shared" si="0"/>
        <v>96.362438120723027</v>
      </c>
      <c r="F20" s="33">
        <v>1049270</v>
      </c>
      <c r="G20" s="31">
        <f t="shared" si="2"/>
        <v>92.251220981092928</v>
      </c>
      <c r="H20" s="33">
        <v>2228659</v>
      </c>
      <c r="I20" s="32">
        <f t="shared" si="3"/>
        <v>101.86888761717401</v>
      </c>
      <c r="J20" s="5"/>
      <c r="K20" s="14"/>
      <c r="O20" s="13"/>
      <c r="P20" s="6"/>
    </row>
    <row r="21" spans="1:16">
      <c r="A21" s="29">
        <v>40299</v>
      </c>
      <c r="B21" s="33">
        <v>9604589</v>
      </c>
      <c r="C21" s="31">
        <f t="shared" si="1"/>
        <v>105.31421492431525</v>
      </c>
      <c r="D21" s="33">
        <v>1850444</v>
      </c>
      <c r="E21" s="31">
        <f t="shared" si="0"/>
        <v>96.862968645390197</v>
      </c>
      <c r="F21" s="33">
        <v>1047511</v>
      </c>
      <c r="G21" s="31">
        <f t="shared" si="2"/>
        <v>92.096570702608133</v>
      </c>
      <c r="H21" s="33">
        <v>2220134</v>
      </c>
      <c r="I21" s="32">
        <f t="shared" si="3"/>
        <v>101.47922178362279</v>
      </c>
      <c r="J21" s="5"/>
      <c r="K21" s="14"/>
      <c r="O21" s="13"/>
      <c r="P21" s="6"/>
    </row>
    <row r="22" spans="1:16">
      <c r="A22" s="29">
        <v>40330</v>
      </c>
      <c r="B22" s="33">
        <v>9743072</v>
      </c>
      <c r="C22" s="31">
        <f t="shared" si="1"/>
        <v>106.83267952757562</v>
      </c>
      <c r="D22" s="33">
        <v>1849129</v>
      </c>
      <c r="E22" s="31">
        <f t="shared" si="0"/>
        <v>96.794133920443798</v>
      </c>
      <c r="F22" s="33">
        <v>1054916</v>
      </c>
      <c r="G22" s="31">
        <f t="shared" si="2"/>
        <v>92.747614086451179</v>
      </c>
      <c r="H22" s="33">
        <v>2250200</v>
      </c>
      <c r="I22" s="32">
        <f t="shared" si="3"/>
        <v>102.85349661664927</v>
      </c>
      <c r="J22" s="5"/>
      <c r="K22" s="14"/>
      <c r="O22" s="13"/>
      <c r="P22" s="6"/>
    </row>
    <row r="23" spans="1:16">
      <c r="A23" s="29">
        <v>40360</v>
      </c>
      <c r="B23" s="33">
        <v>9976855</v>
      </c>
      <c r="C23" s="31">
        <f t="shared" si="1"/>
        <v>109.39610760426388</v>
      </c>
      <c r="D23" s="33">
        <v>1859828.0926363636</v>
      </c>
      <c r="E23" s="31">
        <f t="shared" si="0"/>
        <v>97.354186467059762</v>
      </c>
      <c r="F23" s="33">
        <v>1068099</v>
      </c>
      <c r="G23" s="31">
        <f t="shared" si="2"/>
        <v>93.906655940496137</v>
      </c>
      <c r="H23" s="33">
        <v>2238882</v>
      </c>
      <c r="I23" s="32">
        <f t="shared" si="3"/>
        <v>102.33616665722023</v>
      </c>
      <c r="J23" s="5"/>
      <c r="K23" s="14"/>
      <c r="O23" s="13"/>
      <c r="P23" s="6"/>
    </row>
    <row r="24" spans="1:16">
      <c r="A24" s="29">
        <v>40391</v>
      </c>
      <c r="B24" s="33">
        <v>9937919</v>
      </c>
      <c r="C24" s="31">
        <f t="shared" si="1"/>
        <v>108.96917478368269</v>
      </c>
      <c r="D24" s="33">
        <v>1861234</v>
      </c>
      <c r="E24" s="31">
        <f t="shared" si="0"/>
        <v>97.427779810539619</v>
      </c>
      <c r="F24" s="33">
        <v>1075781</v>
      </c>
      <c r="G24" s="31">
        <f t="shared" si="2"/>
        <v>94.582053006624733</v>
      </c>
      <c r="H24" s="33">
        <v>2244534</v>
      </c>
      <c r="I24" s="32">
        <f t="shared" si="3"/>
        <v>102.59451167671952</v>
      </c>
      <c r="J24" s="5"/>
      <c r="K24" s="14"/>
      <c r="O24" s="6"/>
    </row>
    <row r="25" spans="1:16">
      <c r="A25" s="29">
        <v>40422</v>
      </c>
      <c r="B25" s="33">
        <v>9959685</v>
      </c>
      <c r="C25" s="31">
        <f t="shared" si="1"/>
        <v>109.20783873921923</v>
      </c>
      <c r="D25" s="33">
        <v>1817693.7794000001</v>
      </c>
      <c r="E25" s="31">
        <f t="shared" si="0"/>
        <v>95.14863219905223</v>
      </c>
      <c r="F25" s="33">
        <v>1083929</v>
      </c>
      <c r="G25" s="31">
        <f t="shared" si="2"/>
        <v>95.298420527428661</v>
      </c>
      <c r="H25" s="33">
        <v>2246537</v>
      </c>
      <c r="I25" s="32">
        <f t="shared" si="3"/>
        <v>102.68606600687824</v>
      </c>
      <c r="J25" s="5"/>
      <c r="K25" s="14"/>
      <c r="M25" s="10"/>
      <c r="N25" s="10"/>
      <c r="O25" s="16"/>
    </row>
    <row r="26" spans="1:16">
      <c r="A26" s="29">
        <v>40452</v>
      </c>
      <c r="B26" s="33">
        <v>9992591</v>
      </c>
      <c r="C26" s="31">
        <f t="shared" si="1"/>
        <v>109.56865267475561</v>
      </c>
      <c r="D26" s="33">
        <v>1824281.3330515001</v>
      </c>
      <c r="E26" s="31">
        <f t="shared" si="0"/>
        <v>95.493462954695246</v>
      </c>
      <c r="F26" s="33">
        <v>1089543</v>
      </c>
      <c r="G26" s="31">
        <f t="shared" si="2"/>
        <v>95.792000211006638</v>
      </c>
      <c r="H26" s="33">
        <v>2263441</v>
      </c>
      <c r="I26" s="32">
        <f t="shared" si="3"/>
        <v>103.45872421806294</v>
      </c>
      <c r="J26" s="5"/>
      <c r="K26" s="14"/>
      <c r="O26" s="13"/>
      <c r="P26" s="6"/>
    </row>
    <row r="27" spans="1:16">
      <c r="A27" s="29">
        <v>40483</v>
      </c>
      <c r="B27" s="33">
        <v>9914876</v>
      </c>
      <c r="C27" s="31">
        <f t="shared" si="1"/>
        <v>108.71650853690203</v>
      </c>
      <c r="D27" s="33">
        <v>1832451.5024645755</v>
      </c>
      <c r="E27" s="31">
        <f t="shared" si="0"/>
        <v>95.921136995998964</v>
      </c>
      <c r="F27" s="33">
        <v>1095643</v>
      </c>
      <c r="G27" s="31">
        <f t="shared" si="2"/>
        <v>96.328308737872618</v>
      </c>
      <c r="H27" s="33">
        <v>2260299</v>
      </c>
      <c r="I27" s="32">
        <f t="shared" si="3"/>
        <v>103.31510779002566</v>
      </c>
      <c r="J27" s="5"/>
      <c r="K27" s="14"/>
      <c r="O27" s="13"/>
      <c r="P27" s="6"/>
    </row>
    <row r="28" spans="1:16">
      <c r="A28" s="29">
        <v>40513</v>
      </c>
      <c r="B28" s="33">
        <v>10030810</v>
      </c>
      <c r="C28" s="31">
        <f t="shared" si="1"/>
        <v>109.98772359806033</v>
      </c>
      <c r="D28" s="33">
        <v>1862191.7550279992</v>
      </c>
      <c r="E28" s="31">
        <f t="shared" si="0"/>
        <v>97.477914262188548</v>
      </c>
      <c r="F28" s="33">
        <v>1101131</v>
      </c>
      <c r="G28" s="31">
        <f t="shared" si="2"/>
        <v>96.810810573190736</v>
      </c>
      <c r="H28" s="33">
        <v>2282511</v>
      </c>
      <c r="I28" s="32">
        <f t="shared" si="3"/>
        <v>104.33038726156107</v>
      </c>
      <c r="J28" s="5"/>
      <c r="K28" s="14"/>
      <c r="O28" s="13"/>
      <c r="P28" s="6"/>
    </row>
    <row r="29" spans="1:16">
      <c r="A29" s="29">
        <v>40544</v>
      </c>
      <c r="B29" s="33">
        <v>9960858</v>
      </c>
      <c r="C29" s="31">
        <f t="shared" si="1"/>
        <v>109.22070067158367</v>
      </c>
      <c r="D29" s="33">
        <v>1876534.0000000005</v>
      </c>
      <c r="E29" s="31">
        <f t="shared" si="0"/>
        <v>98.228670526645871</v>
      </c>
      <c r="F29" s="33">
        <v>1115031</v>
      </c>
      <c r="G29" s="31">
        <f t="shared" si="2"/>
        <v>98.032890659000088</v>
      </c>
      <c r="H29" s="33">
        <v>2287486</v>
      </c>
      <c r="I29" s="32">
        <f t="shared" si="3"/>
        <v>104.55778755738716</v>
      </c>
      <c r="J29" s="5"/>
      <c r="K29" s="14"/>
      <c r="O29" s="13"/>
      <c r="P29" s="6"/>
    </row>
    <row r="30" spans="1:16">
      <c r="A30" s="29">
        <v>40575</v>
      </c>
      <c r="B30" s="33">
        <v>9970036</v>
      </c>
      <c r="C30" s="31">
        <f t="shared" si="1"/>
        <v>109.32133734271821</v>
      </c>
      <c r="D30" s="33">
        <v>1883401.7738148256</v>
      </c>
      <c r="E30" s="31">
        <f t="shared" si="0"/>
        <v>98.588169630476642</v>
      </c>
      <c r="F30" s="33">
        <v>1144364</v>
      </c>
      <c r="G30" s="31">
        <f t="shared" si="2"/>
        <v>100.61183131778037</v>
      </c>
      <c r="H30" s="33">
        <v>2301439</v>
      </c>
      <c r="I30" s="32">
        <f t="shared" si="3"/>
        <v>105.19555968355021</v>
      </c>
      <c r="J30" s="5"/>
      <c r="K30" s="14"/>
      <c r="O30" s="13"/>
      <c r="P30" s="6"/>
    </row>
    <row r="31" spans="1:16">
      <c r="A31" s="29">
        <v>40603</v>
      </c>
      <c r="B31" s="33">
        <v>10252034</v>
      </c>
      <c r="C31" s="31">
        <f t="shared" si="1"/>
        <v>112.41344237503421</v>
      </c>
      <c r="D31" s="33">
        <v>1901118.7959576449</v>
      </c>
      <c r="E31" s="31">
        <f t="shared" si="0"/>
        <v>99.515581300491846</v>
      </c>
      <c r="F31" s="33">
        <v>1157888</v>
      </c>
      <c r="G31" s="31">
        <f t="shared" si="2"/>
        <v>101.80085369767144</v>
      </c>
      <c r="H31" s="33">
        <v>2306478</v>
      </c>
      <c r="I31" s="32">
        <f t="shared" si="3"/>
        <v>105.42588532991554</v>
      </c>
      <c r="J31" s="5"/>
      <c r="K31" s="14"/>
      <c r="O31" s="13"/>
      <c r="P31" s="6"/>
    </row>
    <row r="32" spans="1:16">
      <c r="A32" s="29">
        <v>40634</v>
      </c>
      <c r="B32" s="33">
        <v>10511792</v>
      </c>
      <c r="C32" s="31">
        <f t="shared" si="1"/>
        <v>115.26168604691962</v>
      </c>
      <c r="D32" s="33">
        <v>1906281.7196028521</v>
      </c>
      <c r="E32" s="31">
        <f t="shared" si="0"/>
        <v>99.785838660976268</v>
      </c>
      <c r="F32" s="33">
        <v>1195761</v>
      </c>
      <c r="G32" s="31">
        <f t="shared" si="2"/>
        <v>105.13062629406411</v>
      </c>
      <c r="H32" s="33">
        <v>2305863</v>
      </c>
      <c r="I32" s="32">
        <f t="shared" si="3"/>
        <v>105.39777453957726</v>
      </c>
      <c r="J32" s="5"/>
      <c r="K32" s="14"/>
      <c r="O32" s="13"/>
      <c r="P32" s="6"/>
    </row>
    <row r="33" spans="1:16">
      <c r="A33" s="29">
        <v>40664</v>
      </c>
      <c r="B33" s="33">
        <v>10771209</v>
      </c>
      <c r="C33" s="31">
        <f t="shared" si="1"/>
        <v>118.10619065747829</v>
      </c>
      <c r="D33" s="33">
        <v>1885039.9718485156</v>
      </c>
      <c r="E33" s="31">
        <f t="shared" si="0"/>
        <v>98.673922414550219</v>
      </c>
      <c r="F33" s="33">
        <v>1218210</v>
      </c>
      <c r="G33" s="31">
        <f t="shared" si="2"/>
        <v>107.10432959236155</v>
      </c>
      <c r="H33" s="33">
        <v>2312096</v>
      </c>
      <c r="I33" s="32">
        <f t="shared" si="3"/>
        <v>105.68267625694085</v>
      </c>
      <c r="J33" s="5"/>
      <c r="K33" s="14"/>
      <c r="O33" s="13"/>
      <c r="P33" s="6"/>
    </row>
    <row r="34" spans="1:16">
      <c r="A34" s="29">
        <v>40695</v>
      </c>
      <c r="B34" s="33">
        <v>11045909</v>
      </c>
      <c r="C34" s="31">
        <f t="shared" si="1"/>
        <v>121.1182731984084</v>
      </c>
      <c r="D34" s="33">
        <v>1889623.9999999995</v>
      </c>
      <c r="E34" s="31">
        <f t="shared" si="0"/>
        <v>98.913877028203373</v>
      </c>
      <c r="F34" s="33">
        <v>1199684</v>
      </c>
      <c r="G34" s="31">
        <f t="shared" si="2"/>
        <v>105.47553422044038</v>
      </c>
      <c r="H34" s="33">
        <v>2370551</v>
      </c>
      <c r="I34" s="32">
        <f t="shared" si="3"/>
        <v>108.3545725971445</v>
      </c>
      <c r="J34" s="5"/>
      <c r="K34" s="14"/>
      <c r="O34" s="13"/>
      <c r="P34" s="6"/>
    </row>
    <row r="35" spans="1:16">
      <c r="A35" s="29">
        <v>40725</v>
      </c>
      <c r="B35" s="33">
        <v>11112453</v>
      </c>
      <c r="C35" s="31">
        <f t="shared" si="1"/>
        <v>121.84792744159607</v>
      </c>
      <c r="D35" s="33">
        <v>1868398.0000000002</v>
      </c>
      <c r="E35" s="31">
        <f t="shared" si="0"/>
        <v>97.802785110551724</v>
      </c>
      <c r="F35" s="33">
        <v>1184844</v>
      </c>
      <c r="G35" s="31">
        <f t="shared" si="2"/>
        <v>104.1708098698353</v>
      </c>
      <c r="H35" s="33">
        <v>2376533</v>
      </c>
      <c r="I35" s="32">
        <f t="shared" si="3"/>
        <v>108.62800145536188</v>
      </c>
      <c r="J35" s="5"/>
      <c r="K35" s="14"/>
      <c r="O35" s="13"/>
      <c r="P35" s="6"/>
    </row>
    <row r="36" spans="1:16">
      <c r="A36" s="29">
        <v>40756</v>
      </c>
      <c r="B36" s="33">
        <v>10886860</v>
      </c>
      <c r="C36" s="31">
        <f t="shared" si="1"/>
        <v>119.37430262668509</v>
      </c>
      <c r="D36" s="33">
        <v>1876833</v>
      </c>
      <c r="E36" s="31">
        <f t="shared" si="0"/>
        <v>98.244321920378894</v>
      </c>
      <c r="F36" s="33">
        <v>1166692</v>
      </c>
      <c r="G36" s="31">
        <f t="shared" si="2"/>
        <v>102.57489636497115</v>
      </c>
      <c r="H36" s="33">
        <v>2509484</v>
      </c>
      <c r="I36" s="32">
        <f t="shared" si="3"/>
        <v>114.70500582327591</v>
      </c>
      <c r="J36" s="5"/>
      <c r="K36" s="14"/>
      <c r="O36" s="13"/>
      <c r="P36" s="6"/>
    </row>
    <row r="37" spans="1:16">
      <c r="A37" s="29">
        <v>40787</v>
      </c>
      <c r="B37" s="33">
        <v>11061597</v>
      </c>
      <c r="C37" s="31">
        <f t="shared" si="1"/>
        <v>121.29029194941718</v>
      </c>
      <c r="D37" s="33">
        <v>1864766</v>
      </c>
      <c r="E37" s="31">
        <f t="shared" si="0"/>
        <v>97.612665170623742</v>
      </c>
      <c r="F37" s="33">
        <v>1155959</v>
      </c>
      <c r="G37" s="31">
        <f t="shared" si="2"/>
        <v>101.63125711597891</v>
      </c>
      <c r="H37" s="33">
        <v>2537648</v>
      </c>
      <c r="I37" s="32">
        <f t="shared" si="3"/>
        <v>115.99234289496346</v>
      </c>
      <c r="J37" s="5"/>
      <c r="K37" s="14"/>
      <c r="O37" s="13"/>
      <c r="P37" s="6"/>
    </row>
    <row r="38" spans="1:16">
      <c r="A38" s="29">
        <v>40817</v>
      </c>
      <c r="B38" s="33">
        <v>11078121</v>
      </c>
      <c r="C38" s="31">
        <f t="shared" si="1"/>
        <v>121.47147743142057</v>
      </c>
      <c r="D38" s="33">
        <v>1869097</v>
      </c>
      <c r="E38" s="31">
        <f t="shared" si="0"/>
        <v>97.839374823660094</v>
      </c>
      <c r="F38" s="33">
        <v>1154076</v>
      </c>
      <c r="G38" s="31">
        <f t="shared" si="2"/>
        <v>101.46570482809554</v>
      </c>
      <c r="H38" s="33">
        <v>2579366</v>
      </c>
      <c r="I38" s="32">
        <f t="shared" si="3"/>
        <v>117.8992143605458</v>
      </c>
      <c r="J38" s="5"/>
      <c r="K38" s="14"/>
      <c r="O38" s="13"/>
      <c r="P38" s="6"/>
    </row>
    <row r="39" spans="1:16">
      <c r="A39" s="29">
        <v>40848</v>
      </c>
      <c r="B39" s="33">
        <v>10984191</v>
      </c>
      <c r="C39" s="31">
        <f t="shared" si="1"/>
        <v>120.44153599323504</v>
      </c>
      <c r="D39" s="33">
        <v>1878909</v>
      </c>
      <c r="E39" s="31">
        <f t="shared" si="0"/>
        <v>98.352991797936838</v>
      </c>
      <c r="F39" s="33">
        <v>1142647</v>
      </c>
      <c r="G39" s="31">
        <f t="shared" si="2"/>
        <v>100.46087365538222</v>
      </c>
      <c r="H39" s="33">
        <v>2543634</v>
      </c>
      <c r="I39" s="32">
        <f t="shared" si="3"/>
        <v>116.26595458758958</v>
      </c>
      <c r="J39" s="5"/>
      <c r="K39" s="14"/>
      <c r="O39" s="6"/>
    </row>
    <row r="40" spans="1:16">
      <c r="A40" s="29">
        <v>40878</v>
      </c>
      <c r="B40" s="33">
        <v>11030939</v>
      </c>
      <c r="C40" s="31">
        <f t="shared" si="1"/>
        <v>120.95412730966532</v>
      </c>
      <c r="D40" s="33">
        <v>1880740</v>
      </c>
      <c r="E40" s="31">
        <f t="shared" si="0"/>
        <v>98.448836954877393</v>
      </c>
      <c r="F40" s="33">
        <v>1121777</v>
      </c>
      <c r="G40" s="31">
        <f t="shared" si="2"/>
        <v>98.625995138055487</v>
      </c>
      <c r="H40" s="33">
        <v>2554200</v>
      </c>
      <c r="I40" s="32">
        <f t="shared" si="3"/>
        <v>116.74891167818218</v>
      </c>
      <c r="J40" s="5"/>
      <c r="K40" s="14"/>
      <c r="O40" s="6"/>
    </row>
    <row r="41" spans="1:16">
      <c r="A41" s="29">
        <v>40909</v>
      </c>
      <c r="B41" s="33">
        <v>10957242</v>
      </c>
      <c r="C41" s="31">
        <f t="shared" si="1"/>
        <v>120.14604049852981</v>
      </c>
      <c r="D41" s="33">
        <v>1900471</v>
      </c>
      <c r="E41" s="31">
        <f t="shared" si="0"/>
        <v>99.481671903863798</v>
      </c>
      <c r="F41" s="33">
        <v>1139504</v>
      </c>
      <c r="G41" s="31">
        <f t="shared" si="2"/>
        <v>100.18454288490028</v>
      </c>
      <c r="H41" s="33">
        <v>2563237</v>
      </c>
      <c r="I41" s="32">
        <f t="shared" si="3"/>
        <v>117.16198031604756</v>
      </c>
      <c r="J41" s="5"/>
      <c r="K41" s="14"/>
    </row>
    <row r="42" spans="1:16">
      <c r="A42" s="29">
        <v>40940</v>
      </c>
      <c r="B42" s="33">
        <v>10845430</v>
      </c>
      <c r="C42" s="31">
        <f t="shared" si="1"/>
        <v>118.92002312296927</v>
      </c>
      <c r="D42" s="33">
        <v>1921116</v>
      </c>
      <c r="E42" s="31">
        <f t="shared" si="0"/>
        <v>100.56235091262282</v>
      </c>
      <c r="F42" s="33">
        <v>1138592</v>
      </c>
      <c r="G42" s="31">
        <f t="shared" si="2"/>
        <v>100.10436036416228</v>
      </c>
      <c r="H42" s="33">
        <v>2576419</v>
      </c>
      <c r="I42" s="32">
        <f t="shared" si="3"/>
        <v>117.76451110993284</v>
      </c>
      <c r="J42" s="5"/>
      <c r="K42" s="14"/>
    </row>
    <row r="43" spans="1:16">
      <c r="A43" s="29">
        <v>40969</v>
      </c>
      <c r="B43" s="33">
        <v>11257343</v>
      </c>
      <c r="C43" s="31">
        <f t="shared" si="1"/>
        <v>123.43664473084021</v>
      </c>
      <c r="D43" s="33">
        <v>1932074</v>
      </c>
      <c r="E43" s="31">
        <f t="shared" si="0"/>
        <v>101.1359561719099</v>
      </c>
      <c r="F43" s="33">
        <v>1136096</v>
      </c>
      <c r="G43" s="31">
        <f t="shared" si="2"/>
        <v>99.8849134653004</v>
      </c>
      <c r="H43" s="33">
        <v>2574644</v>
      </c>
      <c r="I43" s="32">
        <f t="shared" si="3"/>
        <v>117.68337834107028</v>
      </c>
      <c r="J43" s="5"/>
      <c r="K43" s="14"/>
    </row>
    <row r="44" spans="1:16">
      <c r="A44" s="29">
        <v>41000</v>
      </c>
      <c r="B44" s="33">
        <v>11521869</v>
      </c>
      <c r="C44" s="31">
        <f t="shared" si="1"/>
        <v>126.3371694713647</v>
      </c>
      <c r="D44" s="33">
        <v>1937480</v>
      </c>
      <c r="E44" s="31">
        <f t="shared" si="0"/>
        <v>101.4189375582674</v>
      </c>
      <c r="F44" s="33">
        <v>1121103</v>
      </c>
      <c r="G44" s="31">
        <f t="shared" si="2"/>
        <v>98.566737441808328</v>
      </c>
      <c r="H44" s="33">
        <v>2569269</v>
      </c>
      <c r="I44" s="32">
        <f t="shared" si="3"/>
        <v>117.43769460437376</v>
      </c>
      <c r="J44" s="5"/>
      <c r="K44" s="14"/>
    </row>
    <row r="45" spans="1:16">
      <c r="A45" s="29">
        <v>41030</v>
      </c>
      <c r="B45" s="33">
        <v>11820778</v>
      </c>
      <c r="C45" s="31">
        <f t="shared" si="1"/>
        <v>129.61470343651536</v>
      </c>
      <c r="D45" s="33">
        <v>1931182</v>
      </c>
      <c r="E45" s="31">
        <f t="shared" si="0"/>
        <v>101.0892637197029</v>
      </c>
      <c r="F45" s="33">
        <v>1113613</v>
      </c>
      <c r="G45" s="31">
        <f t="shared" si="2"/>
        <v>97.908220906361407</v>
      </c>
      <c r="H45" s="33">
        <v>2574350</v>
      </c>
      <c r="I45" s="32">
        <f t="shared" si="3"/>
        <v>117.66994001203051</v>
      </c>
      <c r="J45" s="5"/>
      <c r="K45" s="14"/>
    </row>
    <row r="46" spans="1:16">
      <c r="A46" s="29">
        <v>41061</v>
      </c>
      <c r="B46" s="33">
        <v>12087084</v>
      </c>
      <c r="C46" s="31">
        <f t="shared" si="1"/>
        <v>132.53474585786566</v>
      </c>
      <c r="D46" s="33">
        <v>1935759</v>
      </c>
      <c r="E46" s="31">
        <f t="shared" si="0"/>
        <v>101.32885043915508</v>
      </c>
      <c r="F46" s="33">
        <v>1104403</v>
      </c>
      <c r="G46" s="31">
        <f t="shared" si="2"/>
        <v>97.098482950224422</v>
      </c>
      <c r="H46" s="33">
        <v>2610813</v>
      </c>
      <c r="I46" s="32">
        <f t="shared" si="3"/>
        <v>119.33661277317746</v>
      </c>
      <c r="J46" s="5"/>
      <c r="K46" s="14"/>
    </row>
    <row r="47" spans="1:16">
      <c r="A47" s="29">
        <v>41091</v>
      </c>
      <c r="B47" s="33">
        <v>12107944</v>
      </c>
      <c r="C47" s="31">
        <f t="shared" si="1"/>
        <v>132.76347553316162</v>
      </c>
      <c r="D47" s="33">
        <v>1938997</v>
      </c>
      <c r="E47" s="31">
        <f t="shared" si="0"/>
        <v>101.49834613449835</v>
      </c>
      <c r="F47" s="33">
        <v>1103934</v>
      </c>
      <c r="G47" s="31">
        <f t="shared" si="2"/>
        <v>97.057248737257169</v>
      </c>
      <c r="H47" s="33">
        <v>2613791</v>
      </c>
      <c r="I47" s="32">
        <f t="shared" si="3"/>
        <v>119.47273299045787</v>
      </c>
      <c r="J47" s="5"/>
      <c r="K47" s="14"/>
    </row>
    <row r="48" spans="1:16">
      <c r="A48" s="29">
        <v>41122</v>
      </c>
      <c r="B48" s="33">
        <v>11716148</v>
      </c>
      <c r="C48" s="31">
        <f t="shared" si="1"/>
        <v>128.46743661359028</v>
      </c>
      <c r="D48" s="33">
        <v>1937355</v>
      </c>
      <c r="E48" s="31">
        <f t="shared" si="0"/>
        <v>101.41239433346263</v>
      </c>
      <c r="F48" s="33">
        <v>1101083</v>
      </c>
      <c r="G48" s="31">
        <f t="shared" si="2"/>
        <v>96.80659044052031</v>
      </c>
      <c r="H48" s="33">
        <v>2600540</v>
      </c>
      <c r="I48" s="32">
        <f t="shared" si="3"/>
        <v>118.86704830302244</v>
      </c>
      <c r="J48" s="5"/>
      <c r="K48" s="14"/>
    </row>
    <row r="49" spans="1:11">
      <c r="A49" s="29">
        <v>41153</v>
      </c>
      <c r="B49" s="33">
        <v>12069085</v>
      </c>
      <c r="C49" s="31">
        <f t="shared" si="1"/>
        <v>132.33738701675099</v>
      </c>
      <c r="D49" s="33">
        <v>1937908</v>
      </c>
      <c r="E49" s="31">
        <f t="shared" si="0"/>
        <v>101.44134155999902</v>
      </c>
      <c r="F49" s="33">
        <v>1097163</v>
      </c>
      <c r="G49" s="31">
        <f t="shared" si="2"/>
        <v>96.461946272435938</v>
      </c>
      <c r="H49" s="33">
        <v>2613470</v>
      </c>
      <c r="I49" s="32">
        <f t="shared" si="3"/>
        <v>119.45806052915935</v>
      </c>
      <c r="J49" s="5"/>
      <c r="K49" s="14"/>
    </row>
    <row r="50" spans="1:11">
      <c r="A50" s="29">
        <v>41183</v>
      </c>
      <c r="B50" s="33">
        <v>11743906</v>
      </c>
      <c r="C50" s="31">
        <f t="shared" si="1"/>
        <v>128.77180278458093</v>
      </c>
      <c r="D50" s="33">
        <v>1987922</v>
      </c>
      <c r="E50" s="31">
        <f t="shared" si="0"/>
        <v>104.05936432309292</v>
      </c>
      <c r="F50" s="33">
        <v>1079239</v>
      </c>
      <c r="G50" s="31">
        <f t="shared" si="2"/>
        <v>94.886078397756307</v>
      </c>
      <c r="H50" s="33">
        <v>2688851</v>
      </c>
      <c r="I50" s="32">
        <f t="shared" si="3"/>
        <v>122.90362066979557</v>
      </c>
      <c r="J50" s="5"/>
      <c r="K50" s="14"/>
    </row>
    <row r="51" spans="1:11">
      <c r="A51" s="29">
        <v>41214</v>
      </c>
      <c r="B51" s="33">
        <v>11996881</v>
      </c>
      <c r="C51" s="31">
        <f t="shared" si="1"/>
        <v>131.54567093453286</v>
      </c>
      <c r="D51" s="33">
        <v>1933781</v>
      </c>
      <c r="E51" s="31">
        <f t="shared" si="0"/>
        <v>101.22531044984409</v>
      </c>
      <c r="F51" s="33">
        <v>1071133</v>
      </c>
      <c r="G51" s="31">
        <f t="shared" si="2"/>
        <v>94.173403493038975</v>
      </c>
      <c r="H51" s="33">
        <v>2622715</v>
      </c>
      <c r="I51" s="32">
        <f t="shared" si="3"/>
        <v>119.88063655627734</v>
      </c>
      <c r="J51" s="5"/>
      <c r="K51" s="14"/>
    </row>
    <row r="52" spans="1:11">
      <c r="A52" s="29">
        <v>41244</v>
      </c>
      <c r="B52" s="33">
        <v>11939620</v>
      </c>
      <c r="C52" s="31">
        <f t="shared" si="1"/>
        <v>130.91780468634869</v>
      </c>
      <c r="D52" s="33">
        <v>1910505</v>
      </c>
      <c r="E52" s="31">
        <f t="shared" si="0"/>
        <v>100.00690964539385</v>
      </c>
      <c r="F52" s="33">
        <v>1056852</v>
      </c>
      <c r="G52" s="31">
        <f t="shared" si="2"/>
        <v>92.917826104158152</v>
      </c>
      <c r="H52" s="33">
        <v>2662608</v>
      </c>
      <c r="I52" s="32">
        <f t="shared" si="3"/>
        <v>121.70408982288832</v>
      </c>
      <c r="J52" s="5"/>
      <c r="K52" s="14"/>
    </row>
    <row r="53" spans="1:11">
      <c r="A53" s="29">
        <v>41275</v>
      </c>
      <c r="B53" s="33">
        <v>11698045</v>
      </c>
      <c r="C53" s="31">
        <f t="shared" si="1"/>
        <v>128.26893741359589</v>
      </c>
      <c r="D53" s="33">
        <v>1913440</v>
      </c>
      <c r="E53" s="31">
        <f t="shared" si="0"/>
        <v>100.16054456381032</v>
      </c>
      <c r="F53" s="33">
        <v>1050279</v>
      </c>
      <c r="G53" s="31">
        <f t="shared" si="2"/>
        <v>92.339931686602398</v>
      </c>
      <c r="H53" s="33">
        <v>2667984</v>
      </c>
      <c r="I53" s="32">
        <f t="shared" si="3"/>
        <v>121.949819268187</v>
      </c>
      <c r="J53" s="5"/>
      <c r="K53" s="14"/>
    </row>
    <row r="54" spans="1:11">
      <c r="A54" s="29">
        <v>41306</v>
      </c>
      <c r="B54" s="33">
        <v>11620928</v>
      </c>
      <c r="C54" s="31">
        <f t="shared" si="1"/>
        <v>127.42335033930064</v>
      </c>
      <c r="D54" s="33">
        <v>1927111.9999999998</v>
      </c>
      <c r="E54" s="31">
        <f t="shared" si="0"/>
        <v>100.87621632005894</v>
      </c>
      <c r="F54" s="33">
        <v>1042120</v>
      </c>
      <c r="G54" s="31">
        <f t="shared" si="2"/>
        <v>91.622597052061494</v>
      </c>
      <c r="H54" s="33">
        <v>2670744</v>
      </c>
      <c r="I54" s="32">
        <f t="shared" si="3"/>
        <v>122.07597501019303</v>
      </c>
      <c r="K54" s="14"/>
    </row>
    <row r="55" spans="1:11">
      <c r="A55" s="29">
        <v>41334</v>
      </c>
      <c r="B55" s="33">
        <v>11896801</v>
      </c>
      <c r="C55" s="31">
        <f t="shared" si="1"/>
        <v>130.44829481259518</v>
      </c>
      <c r="D55" s="33">
        <v>1938193</v>
      </c>
      <c r="E55" s="31">
        <f t="shared" si="0"/>
        <v>101.45626011255393</v>
      </c>
      <c r="F55" s="33">
        <v>1034903</v>
      </c>
      <c r="G55" s="31">
        <f t="shared" si="2"/>
        <v>90.988082521177589</v>
      </c>
      <c r="H55" s="33">
        <v>2651342</v>
      </c>
      <c r="I55" s="32">
        <f t="shared" si="3"/>
        <v>121.18913671077243</v>
      </c>
      <c r="K55" s="14"/>
    </row>
    <row r="56" spans="1:11">
      <c r="A56" s="29">
        <v>41365</v>
      </c>
      <c r="B56" s="33">
        <v>12132681</v>
      </c>
      <c r="C56" s="31">
        <f t="shared" si="1"/>
        <v>133.03471647169454</v>
      </c>
      <c r="D56" s="33">
        <v>1948982</v>
      </c>
      <c r="E56" s="31">
        <f t="shared" si="0"/>
        <v>102.02101893190492</v>
      </c>
      <c r="F56" s="33">
        <v>1027778</v>
      </c>
      <c r="G56" s="31">
        <f t="shared" si="2"/>
        <v>90.361656577912001</v>
      </c>
      <c r="H56" s="33">
        <v>2649513</v>
      </c>
      <c r="I56" s="32">
        <f t="shared" si="3"/>
        <v>121.10553567739235</v>
      </c>
      <c r="J56" s="6"/>
      <c r="K56" s="14"/>
    </row>
    <row r="57" spans="1:11">
      <c r="A57" s="29">
        <v>41395</v>
      </c>
      <c r="B57" s="33">
        <v>12216079</v>
      </c>
      <c r="C57" s="31">
        <f t="shared" si="1"/>
        <v>133.94917464333082</v>
      </c>
      <c r="D57" s="33">
        <v>1958586</v>
      </c>
      <c r="E57" s="31">
        <f t="shared" si="0"/>
        <v>102.52374798010651</v>
      </c>
      <c r="F57" s="33">
        <v>1022716</v>
      </c>
      <c r="G57" s="31">
        <f t="shared" si="2"/>
        <v>89.916608420043872</v>
      </c>
      <c r="H57" s="33">
        <v>2650756</v>
      </c>
      <c r="I57" s="32">
        <f t="shared" si="3"/>
        <v>121.16235146989722</v>
      </c>
      <c r="K57" s="14"/>
    </row>
    <row r="58" spans="1:11">
      <c r="A58" s="29">
        <v>41426</v>
      </c>
      <c r="B58" s="33">
        <v>12274403</v>
      </c>
      <c r="C58" s="31">
        <f t="shared" si="1"/>
        <v>134.5886966750644</v>
      </c>
      <c r="D58" s="33">
        <v>1961927</v>
      </c>
      <c r="E58" s="31">
        <f t="shared" si="0"/>
        <v>102.69863529268892</v>
      </c>
      <c r="F58" s="33">
        <v>1012428</v>
      </c>
      <c r="G58" s="31">
        <f t="shared" si="2"/>
        <v>89.012093317683679</v>
      </c>
      <c r="H58" s="33">
        <v>2663305</v>
      </c>
      <c r="I58" s="32">
        <f t="shared" si="3"/>
        <v>121.73594871860504</v>
      </c>
      <c r="K58" s="14"/>
    </row>
    <row r="59" spans="1:11">
      <c r="A59" s="29">
        <v>41456</v>
      </c>
      <c r="B59" s="33">
        <v>12200031</v>
      </c>
      <c r="C59" s="31">
        <f t="shared" si="1"/>
        <v>133.77320849619997</v>
      </c>
      <c r="D59" s="33">
        <v>1966920</v>
      </c>
      <c r="E59" s="31">
        <f t="shared" si="0"/>
        <v>102.95999786429142</v>
      </c>
      <c r="F59" s="33">
        <v>1003774</v>
      </c>
      <c r="G59" s="31">
        <f t="shared" si="2"/>
        <v>88.251238564979047</v>
      </c>
      <c r="H59" s="33">
        <v>2668898</v>
      </c>
      <c r="I59" s="32">
        <f t="shared" si="3"/>
        <v>121.99159693057595</v>
      </c>
      <c r="K59" s="14"/>
    </row>
    <row r="60" spans="1:11">
      <c r="A60" s="29">
        <v>41487</v>
      </c>
      <c r="B60" s="33">
        <v>12236880</v>
      </c>
      <c r="C60" s="31">
        <f t="shared" si="1"/>
        <v>134.17725738426233</v>
      </c>
      <c r="D60" s="33">
        <v>1945347</v>
      </c>
      <c r="E60" s="31">
        <f t="shared" si="0"/>
        <v>101.83074195458164</v>
      </c>
      <c r="F60" s="33">
        <v>986334</v>
      </c>
      <c r="G60" s="31">
        <f t="shared" si="2"/>
        <v>86.717923694726153</v>
      </c>
      <c r="H60" s="33">
        <v>2663081</v>
      </c>
      <c r="I60" s="32">
        <f t="shared" si="3"/>
        <v>121.72570999171761</v>
      </c>
      <c r="K60" s="14"/>
    </row>
    <row r="61" spans="1:11">
      <c r="A61" s="29">
        <v>41518</v>
      </c>
      <c r="B61" s="33">
        <v>12523723</v>
      </c>
      <c r="C61" s="31">
        <f t="shared" si="1"/>
        <v>137.32248778938799</v>
      </c>
      <c r="D61" s="33">
        <v>1913073</v>
      </c>
      <c r="E61" s="31">
        <f t="shared" si="0"/>
        <v>100.14133365578346</v>
      </c>
      <c r="F61" s="33">
        <v>970007</v>
      </c>
      <c r="G61" s="31">
        <f t="shared" si="2"/>
        <v>85.282463150768635</v>
      </c>
      <c r="H61" s="33">
        <v>2707070</v>
      </c>
      <c r="I61" s="32">
        <f t="shared" si="3"/>
        <v>123.73638569284185</v>
      </c>
      <c r="K61" s="14"/>
    </row>
    <row r="62" spans="1:11">
      <c r="A62" s="29">
        <v>41548</v>
      </c>
      <c r="B62" s="33">
        <v>12297151</v>
      </c>
      <c r="C62" s="31">
        <f t="shared" si="1"/>
        <v>134.83812825002281</v>
      </c>
      <c r="D62" s="33">
        <v>1896377</v>
      </c>
      <c r="E62" s="31">
        <f t="shared" si="0"/>
        <v>99.267368205057338</v>
      </c>
      <c r="F62" s="33">
        <v>960369</v>
      </c>
      <c r="G62" s="31">
        <f t="shared" si="2"/>
        <v>84.43509567832038</v>
      </c>
      <c r="H62" s="33">
        <v>2756891</v>
      </c>
      <c r="I62" s="32">
        <f t="shared" si="3"/>
        <v>126.0136339618571</v>
      </c>
    </row>
    <row r="63" spans="1:11">
      <c r="A63" s="29">
        <v>41579</v>
      </c>
      <c r="B63" s="33">
        <v>12433976</v>
      </c>
      <c r="C63" s="31">
        <f t="shared" si="1"/>
        <v>136.33841290114316</v>
      </c>
      <c r="D63" s="33">
        <v>1860055</v>
      </c>
      <c r="E63" s="31">
        <f t="shared" si="0"/>
        <v>97.366064114180844</v>
      </c>
      <c r="F63" s="33">
        <v>940806</v>
      </c>
      <c r="G63" s="31">
        <f t="shared" si="2"/>
        <v>82.715127856831998</v>
      </c>
      <c r="H63" s="33">
        <v>2766055</v>
      </c>
      <c r="I63" s="32">
        <f t="shared" si="3"/>
        <v>126.43250759219882</v>
      </c>
    </row>
    <row r="64" spans="1:11">
      <c r="A64" s="29">
        <v>41609</v>
      </c>
      <c r="B64" s="33">
        <v>12363785</v>
      </c>
      <c r="C64" s="31">
        <f t="shared" si="1"/>
        <v>135.56876934224101</v>
      </c>
      <c r="D64" s="33">
        <v>1832463</v>
      </c>
      <c r="E64" s="31">
        <f t="shared" si="0"/>
        <v>95.921738843670852</v>
      </c>
      <c r="F64" s="33">
        <v>928454</v>
      </c>
      <c r="G64" s="31">
        <f t="shared" si="2"/>
        <v>81.629147049643706</v>
      </c>
      <c r="H64" s="33">
        <v>2823400</v>
      </c>
      <c r="I64" s="32">
        <f t="shared" si="3"/>
        <v>129.053667383987</v>
      </c>
    </row>
    <row r="65" spans="1:9">
      <c r="A65" s="29">
        <v>41640</v>
      </c>
      <c r="B65" s="33">
        <v>12329012</v>
      </c>
      <c r="C65" s="31">
        <f t="shared" si="1"/>
        <v>135.18748377181595</v>
      </c>
      <c r="D65" s="33">
        <v>1812824</v>
      </c>
      <c r="E65" s="31">
        <f t="shared" si="0"/>
        <v>94.893719708140765</v>
      </c>
      <c r="F65" s="33">
        <v>908141</v>
      </c>
      <c r="G65" s="31">
        <f t="shared" si="2"/>
        <v>79.84323965518</v>
      </c>
      <c r="H65" s="33">
        <v>2838873</v>
      </c>
      <c r="I65" s="32">
        <f t="shared" si="3"/>
        <v>129.76091658545772</v>
      </c>
    </row>
    <row r="66" spans="1:9">
      <c r="A66" s="29">
        <v>41671</v>
      </c>
      <c r="B66" s="33">
        <v>12355589</v>
      </c>
      <c r="C66" s="31">
        <f t="shared" si="1"/>
        <v>135.47890029052837</v>
      </c>
      <c r="D66" s="33">
        <v>1925354</v>
      </c>
      <c r="E66" s="31">
        <f t="shared" ref="E66:E76" si="4">(D66/$D$2)*100</f>
        <v>100.7841924064044</v>
      </c>
      <c r="F66" s="33">
        <v>929946</v>
      </c>
      <c r="G66" s="31">
        <f t="shared" si="2"/>
        <v>81.760322840149286</v>
      </c>
      <c r="H66" s="33">
        <v>2836699</v>
      </c>
      <c r="I66" s="32">
        <f t="shared" si="3"/>
        <v>129.66154608432689</v>
      </c>
    </row>
    <row r="67" spans="1:9">
      <c r="A67" s="29">
        <v>41699</v>
      </c>
      <c r="B67" s="33">
        <v>12566310</v>
      </c>
      <c r="C67" s="31">
        <f t="shared" ref="C67:C76" si="5">(B67/$B$2)*100</f>
        <v>137.7894537856406</v>
      </c>
      <c r="D67" s="33">
        <v>1928800</v>
      </c>
      <c r="E67" s="31">
        <f t="shared" si="4"/>
        <v>100.96457602782283</v>
      </c>
      <c r="F67" s="33">
        <v>942484</v>
      </c>
      <c r="G67" s="31">
        <f t="shared" ref="G67:G119" si="6">(F67/$F$2)*100</f>
        <v>82.862656661435466</v>
      </c>
      <c r="H67" s="33">
        <v>2849623</v>
      </c>
      <c r="I67" s="32">
        <f t="shared" ref="I67:I88" si="7">(H67/$H$2)*100</f>
        <v>130.25228405885073</v>
      </c>
    </row>
    <row r="68" spans="1:9">
      <c r="A68" s="29">
        <v>41730</v>
      </c>
      <c r="B68" s="33">
        <v>12730077</v>
      </c>
      <c r="C68" s="31">
        <f t="shared" si="5"/>
        <v>139.5851571765416</v>
      </c>
      <c r="D68" s="33">
        <v>1902614</v>
      </c>
      <c r="E68" s="31">
        <f t="shared" si="4"/>
        <v>99.593848949917103</v>
      </c>
      <c r="F68" s="33">
        <v>912476</v>
      </c>
      <c r="G68" s="31">
        <f t="shared" si="6"/>
        <v>80.22437038697737</v>
      </c>
      <c r="H68" s="33">
        <v>2844868</v>
      </c>
      <c r="I68" s="32">
        <f t="shared" si="7"/>
        <v>130.03493965550342</v>
      </c>
    </row>
    <row r="69" spans="1:9">
      <c r="A69" s="29">
        <v>41760</v>
      </c>
      <c r="B69" s="33">
        <v>12922571</v>
      </c>
      <c r="C69" s="31">
        <f t="shared" si="5"/>
        <v>141.69585181299519</v>
      </c>
      <c r="D69" s="33">
        <v>1904808</v>
      </c>
      <c r="E69" s="31">
        <f t="shared" si="4"/>
        <v>99.708695631690773</v>
      </c>
      <c r="F69" s="33">
        <v>910468</v>
      </c>
      <c r="G69" s="31">
        <f t="shared" si="6"/>
        <v>80.047828170264765</v>
      </c>
      <c r="H69" s="33">
        <v>2849314</v>
      </c>
      <c r="I69" s="32">
        <f t="shared" si="7"/>
        <v>130.23816010077834</v>
      </c>
    </row>
    <row r="70" spans="1:9">
      <c r="A70" s="29">
        <v>41791</v>
      </c>
      <c r="B70" s="33">
        <v>13034290</v>
      </c>
      <c r="C70" s="31">
        <f t="shared" si="5"/>
        <v>142.92084944455749</v>
      </c>
      <c r="D70" s="33">
        <v>1906518</v>
      </c>
      <c r="E70" s="31">
        <f t="shared" si="4"/>
        <v>99.79820694702029</v>
      </c>
      <c r="F70" s="33">
        <v>910428</v>
      </c>
      <c r="G70" s="31">
        <f t="shared" si="6"/>
        <v>80.044311393039408</v>
      </c>
      <c r="H70" s="33">
        <v>2852087</v>
      </c>
      <c r="I70" s="32">
        <f t="shared" si="7"/>
        <v>130.36491005461264</v>
      </c>
    </row>
    <row r="71" spans="1:9">
      <c r="A71" s="29">
        <v>41821</v>
      </c>
      <c r="B71" s="33">
        <v>12701507</v>
      </c>
      <c r="C71" s="31">
        <f t="shared" si="5"/>
        <v>139.27188743429778</v>
      </c>
      <c r="D71" s="33">
        <v>1948562</v>
      </c>
      <c r="E71" s="31">
        <f t="shared" si="4"/>
        <v>101.99903369656083</v>
      </c>
      <c r="F71" s="33">
        <v>927355</v>
      </c>
      <c r="G71" s="31">
        <f t="shared" si="6"/>
        <v>81.532523595377199</v>
      </c>
      <c r="H71" s="33">
        <v>2864800</v>
      </c>
      <c r="I71" s="32">
        <f t="shared" si="7"/>
        <v>130.94600351407732</v>
      </c>
    </row>
    <row r="72" spans="1:9">
      <c r="A72" s="29">
        <v>41852</v>
      </c>
      <c r="B72" s="33">
        <v>12884711</v>
      </c>
      <c r="C72" s="31">
        <f t="shared" si="5"/>
        <v>141.2807173208233</v>
      </c>
      <c r="D72" s="33">
        <v>1983848</v>
      </c>
      <c r="E72" s="31">
        <f t="shared" si="4"/>
        <v>103.84610754025523</v>
      </c>
      <c r="F72" s="33">
        <v>925809</v>
      </c>
      <c r="G72" s="31">
        <f t="shared" si="6"/>
        <v>81.396600155617392</v>
      </c>
      <c r="H72" s="33">
        <v>2859563</v>
      </c>
      <c r="I72" s="32">
        <f t="shared" si="7"/>
        <v>130.70662756448112</v>
      </c>
    </row>
    <row r="73" spans="1:9">
      <c r="A73" s="29">
        <v>41883</v>
      </c>
      <c r="B73" s="33">
        <v>13155308</v>
      </c>
      <c r="C73" s="31">
        <f t="shared" si="5"/>
        <v>144.24781051095096</v>
      </c>
      <c r="D73" s="33">
        <v>1984653</v>
      </c>
      <c r="E73" s="31">
        <f t="shared" si="4"/>
        <v>103.88824590799808</v>
      </c>
      <c r="F73" s="33">
        <v>922896</v>
      </c>
      <c r="G73" s="31">
        <f t="shared" si="6"/>
        <v>81.140490854181223</v>
      </c>
      <c r="H73" s="33">
        <v>2879940</v>
      </c>
      <c r="I73" s="32">
        <f t="shared" si="7"/>
        <v>131.63803175102342</v>
      </c>
    </row>
    <row r="74" spans="1:9">
      <c r="A74" s="29">
        <v>41913</v>
      </c>
      <c r="B74" s="34">
        <v>13072609</v>
      </c>
      <c r="C74" s="31">
        <f t="shared" si="5"/>
        <v>143.34101686678503</v>
      </c>
      <c r="D74" s="34">
        <v>2001958</v>
      </c>
      <c r="E74" s="31">
        <f t="shared" si="4"/>
        <v>104.79408994997313</v>
      </c>
      <c r="F74" s="34">
        <v>922888</v>
      </c>
      <c r="G74" s="31">
        <f t="shared" si="6"/>
        <v>81.139787498736155</v>
      </c>
      <c r="H74" s="34">
        <v>2908367</v>
      </c>
      <c r="I74" s="32">
        <f t="shared" si="7"/>
        <v>132.93739018508327</v>
      </c>
    </row>
    <row r="75" spans="1:9" s="46" customFormat="1">
      <c r="A75" s="45">
        <v>41944</v>
      </c>
      <c r="B75" s="47">
        <v>13100694</v>
      </c>
      <c r="C75" s="30">
        <f t="shared" si="5"/>
        <v>143.64896858925326</v>
      </c>
      <c r="D75" s="47">
        <v>1990727</v>
      </c>
      <c r="E75" s="30">
        <f t="shared" si="4"/>
        <v>104.20619428771241</v>
      </c>
      <c r="F75" s="47">
        <v>878159</v>
      </c>
      <c r="G75" s="30">
        <f t="shared" si="6"/>
        <v>77.207239285918376</v>
      </c>
      <c r="H75" s="47">
        <v>2929226</v>
      </c>
      <c r="I75" s="32">
        <f t="shared" si="7"/>
        <v>133.89082591787445</v>
      </c>
    </row>
    <row r="76" spans="1:9">
      <c r="A76" s="48">
        <v>41974</v>
      </c>
      <c r="B76" s="49">
        <v>13093230</v>
      </c>
      <c r="C76" s="30">
        <f t="shared" si="5"/>
        <v>143.56712590965549</v>
      </c>
      <c r="D76" s="49">
        <v>1963165</v>
      </c>
      <c r="E76" s="30">
        <f t="shared" si="4"/>
        <v>102.76343939115556</v>
      </c>
      <c r="F76" s="49">
        <v>864468</v>
      </c>
      <c r="G76" s="30">
        <f t="shared" si="6"/>
        <v>76.003534361111477</v>
      </c>
      <c r="H76" s="49">
        <v>2910148</v>
      </c>
      <c r="I76" s="32">
        <f t="shared" si="7"/>
        <v>133.01879720555888</v>
      </c>
    </row>
    <row r="77" spans="1:9">
      <c r="A77" s="48">
        <v>42005</v>
      </c>
      <c r="B77" s="50">
        <v>12913416</v>
      </c>
      <c r="C77" s="30">
        <f t="shared" ref="C77:C86" si="8">(B77/$B$2)*100</f>
        <v>141.59546733661287</v>
      </c>
      <c r="D77" s="96">
        <v>1971494</v>
      </c>
      <c r="E77" s="30">
        <f t="shared" ref="E77:E89" si="9">(D77/$D$2)*100</f>
        <v>103.19942754634828</v>
      </c>
      <c r="F77" s="96">
        <v>850325</v>
      </c>
      <c r="G77" s="30">
        <f t="shared" si="6"/>
        <v>74.760089853658101</v>
      </c>
      <c r="H77" s="96">
        <v>2926680</v>
      </c>
      <c r="I77" s="32">
        <f t="shared" si="7"/>
        <v>133.77445181673411</v>
      </c>
    </row>
    <row r="78" spans="1:9">
      <c r="A78" s="48">
        <v>42036</v>
      </c>
      <c r="B78" s="58">
        <v>12851205</v>
      </c>
      <c r="C78" s="30">
        <f t="shared" si="8"/>
        <v>140.91332439175014</v>
      </c>
      <c r="D78" s="96">
        <v>2027866</v>
      </c>
      <c r="E78" s="30">
        <f t="shared" si="9"/>
        <v>106.150264895913</v>
      </c>
      <c r="F78" s="96">
        <v>886675</v>
      </c>
      <c r="G78" s="30">
        <f t="shared" si="6"/>
        <v>77.955961157195546</v>
      </c>
      <c r="H78" s="96">
        <v>2929385</v>
      </c>
      <c r="I78" s="32">
        <f t="shared" si="7"/>
        <v>133.89809358562044</v>
      </c>
    </row>
    <row r="79" spans="1:9">
      <c r="A79" s="48">
        <v>42064</v>
      </c>
      <c r="B79" s="51">
        <v>13148326</v>
      </c>
      <c r="C79" s="30">
        <f t="shared" si="8"/>
        <v>144.17125295616108</v>
      </c>
      <c r="D79" s="95">
        <v>2025815</v>
      </c>
      <c r="E79" s="30">
        <f t="shared" si="9"/>
        <v>106.04290366331601</v>
      </c>
      <c r="F79" s="95">
        <v>872201</v>
      </c>
      <c r="G79" s="30">
        <f t="shared" si="6"/>
        <v>76.683415318202393</v>
      </c>
      <c r="H79" s="95">
        <v>2926533</v>
      </c>
      <c r="I79" s="32">
        <f t="shared" si="7"/>
        <v>133.76773265221422</v>
      </c>
    </row>
    <row r="80" spans="1:9">
      <c r="A80" s="48">
        <v>42095</v>
      </c>
      <c r="B80" s="58">
        <v>13451823</v>
      </c>
      <c r="C80" s="30">
        <f t="shared" si="8"/>
        <v>147.49909429188978</v>
      </c>
      <c r="D80" s="96">
        <v>1949831</v>
      </c>
      <c r="E80" s="30">
        <f t="shared" si="9"/>
        <v>102.06546051477905</v>
      </c>
      <c r="F80" s="96">
        <v>839337</v>
      </c>
      <c r="G80" s="30">
        <f t="shared" si="6"/>
        <v>73.794031149854277</v>
      </c>
      <c r="H80" s="96">
        <v>2928695</v>
      </c>
      <c r="I80" s="32">
        <f t="shared" si="7"/>
        <v>133.86655465011893</v>
      </c>
    </row>
    <row r="81" spans="1:9">
      <c r="A81" s="48">
        <v>42125</v>
      </c>
      <c r="B81" s="60">
        <v>13585611</v>
      </c>
      <c r="C81" s="30">
        <f t="shared" si="8"/>
        <v>148.96607827072469</v>
      </c>
      <c r="D81" s="96">
        <v>2026587</v>
      </c>
      <c r="E81" s="30">
        <f t="shared" si="9"/>
        <v>106.08331461971039</v>
      </c>
      <c r="F81" s="96">
        <v>848248</v>
      </c>
      <c r="G81" s="30">
        <f t="shared" si="6"/>
        <v>74.577481196231773</v>
      </c>
      <c r="H81" s="96">
        <v>2928677</v>
      </c>
      <c r="I81" s="32">
        <f t="shared" si="7"/>
        <v>133.86573189527977</v>
      </c>
    </row>
    <row r="82" spans="1:9">
      <c r="A82" s="48">
        <v>42156</v>
      </c>
      <c r="B82" s="41">
        <v>13596512</v>
      </c>
      <c r="C82" s="30">
        <f t="shared" si="8"/>
        <v>149.08560761829906</v>
      </c>
      <c r="D82" s="41">
        <v>1996411</v>
      </c>
      <c r="E82" s="30">
        <f t="shared" si="9"/>
        <v>104.50372780603578</v>
      </c>
      <c r="F82" s="41">
        <v>833523</v>
      </c>
      <c r="G82" s="30">
        <f t="shared" si="6"/>
        <v>73.282867580149542</v>
      </c>
      <c r="H82" s="41">
        <v>2936848</v>
      </c>
      <c r="I82" s="32">
        <f t="shared" si="7"/>
        <v>134.23921688366062</v>
      </c>
    </row>
    <row r="83" spans="1:9">
      <c r="A83" s="48">
        <v>42186</v>
      </c>
      <c r="B83" s="66">
        <v>13318215</v>
      </c>
      <c r="C83" s="30">
        <f t="shared" si="8"/>
        <v>146.03408401111585</v>
      </c>
      <c r="D83" s="96">
        <v>2010252</v>
      </c>
      <c r="E83" s="30">
        <f t="shared" si="9"/>
        <v>105.22824600222052</v>
      </c>
      <c r="F83" s="96">
        <v>828359</v>
      </c>
      <c r="G83" s="30">
        <f t="shared" si="6"/>
        <v>72.828851640356774</v>
      </c>
      <c r="H83" s="96">
        <v>2948014</v>
      </c>
      <c r="I83" s="32">
        <f t="shared" si="7"/>
        <v>134.7495991355589</v>
      </c>
    </row>
    <row r="84" spans="1:9">
      <c r="A84" s="48">
        <v>42217</v>
      </c>
      <c r="B84" s="23">
        <v>13566414</v>
      </c>
      <c r="C84" s="30">
        <f t="shared" si="8"/>
        <v>148.75558337251488</v>
      </c>
      <c r="D84" s="23">
        <v>2018645</v>
      </c>
      <c r="E84" s="30">
        <f t="shared" si="9"/>
        <v>105.66758428851328</v>
      </c>
      <c r="F84" s="23">
        <v>611147</v>
      </c>
      <c r="G84" s="30">
        <f t="shared" si="6"/>
        <v>53.731696273534936</v>
      </c>
      <c r="H84" s="23">
        <v>2949836</v>
      </c>
      <c r="I84" s="32">
        <f t="shared" si="7"/>
        <v>134.83288020872376</v>
      </c>
    </row>
    <row r="85" spans="1:9">
      <c r="A85" s="48">
        <v>42248</v>
      </c>
      <c r="B85" s="66">
        <v>13489364</v>
      </c>
      <c r="C85" s="30">
        <f t="shared" si="8"/>
        <v>147.91073095249791</v>
      </c>
      <c r="D85" s="96">
        <v>2027249</v>
      </c>
      <c r="E85" s="30">
        <f t="shared" si="9"/>
        <v>106.11796753827656</v>
      </c>
      <c r="F85" s="96">
        <v>814110</v>
      </c>
      <c r="G85" s="30">
        <f t="shared" si="6"/>
        <v>71.576087673256225</v>
      </c>
      <c r="H85" s="96">
        <v>2967562</v>
      </c>
      <c r="I85" s="32">
        <f t="shared" si="7"/>
        <v>135.64311089089722</v>
      </c>
    </row>
    <row r="86" spans="1:9">
      <c r="A86" s="48">
        <v>42278</v>
      </c>
      <c r="B86" s="66">
        <v>13741124</v>
      </c>
      <c r="C86" s="30">
        <f t="shared" si="8"/>
        <v>150.67127664053783</v>
      </c>
      <c r="D86" s="96">
        <v>2026155</v>
      </c>
      <c r="E86" s="30">
        <f t="shared" si="9"/>
        <v>106.06070123478504</v>
      </c>
      <c r="F86" s="96">
        <v>808113</v>
      </c>
      <c r="G86" s="30">
        <f t="shared" si="6"/>
        <v>71.048834847745525</v>
      </c>
      <c r="H86" s="96">
        <v>3071020</v>
      </c>
      <c r="I86" s="32">
        <f t="shared" si="7"/>
        <v>140.37203145483167</v>
      </c>
    </row>
    <row r="87" spans="1:9">
      <c r="A87" s="48">
        <v>42309</v>
      </c>
      <c r="B87" s="23">
        <v>13755572</v>
      </c>
      <c r="C87" s="30">
        <f>(B87/$B$2)*100</f>
        <v>150.8296988049039</v>
      </c>
      <c r="D87" s="23">
        <v>2027916</v>
      </c>
      <c r="E87" s="30">
        <f t="shared" si="9"/>
        <v>106.15288218583491</v>
      </c>
      <c r="F87" s="23">
        <v>802893</v>
      </c>
      <c r="G87" s="30">
        <f t="shared" si="6"/>
        <v>70.589895419837262</v>
      </c>
      <c r="H87" s="23">
        <v>2996123</v>
      </c>
      <c r="I87" s="32">
        <f t="shared" si="7"/>
        <v>136.94859427764868</v>
      </c>
    </row>
    <row r="88" spans="1:9">
      <c r="A88" s="48">
        <v>42339</v>
      </c>
      <c r="B88" s="66">
        <v>13713717</v>
      </c>
      <c r="C88" s="30">
        <f>(B88/$B$2)*100</f>
        <v>150.37075918076619</v>
      </c>
      <c r="D88" s="96">
        <v>2035701</v>
      </c>
      <c r="E88" s="30">
        <f t="shared" si="9"/>
        <v>106.5603942266772</v>
      </c>
      <c r="F88" s="96">
        <v>797334</v>
      </c>
      <c r="G88" s="30">
        <f t="shared" si="6"/>
        <v>70.101151304944153</v>
      </c>
      <c r="H88" s="96">
        <v>3032971</v>
      </c>
      <c r="I88" s="32">
        <f t="shared" si="7"/>
        <v>138.63286485063341</v>
      </c>
    </row>
    <row r="89" spans="1:9">
      <c r="A89" s="48">
        <v>42370</v>
      </c>
      <c r="B89" s="66">
        <v>13352629</v>
      </c>
      <c r="C89" s="30">
        <f>(B89/$B$2)*100</f>
        <v>146.41143315040807</v>
      </c>
      <c r="D89" s="96">
        <v>2011113</v>
      </c>
      <c r="E89" s="30">
        <f t="shared" si="9"/>
        <v>105.27331573467589</v>
      </c>
      <c r="F89" s="96">
        <v>792615</v>
      </c>
      <c r="G89" s="30">
        <f t="shared" si="6"/>
        <v>69.686259511783405</v>
      </c>
      <c r="H89" s="96">
        <v>3034105</v>
      </c>
      <c r="I89" s="32">
        <f t="shared" ref="I89:I119" si="10">(H89/$H$2)*100</f>
        <v>138.68469840550114</v>
      </c>
    </row>
    <row r="90" spans="1:9">
      <c r="A90" s="48">
        <v>42401</v>
      </c>
      <c r="B90" s="23">
        <v>13258741</v>
      </c>
      <c r="C90" s="30">
        <f>(B90/$B$2)*100</f>
        <v>145.38195224177011</v>
      </c>
      <c r="D90" s="23">
        <v>1949324</v>
      </c>
      <c r="E90" s="30">
        <f t="shared" ref="E90:E119" si="11">(D90/$D$2)*100</f>
        <v>102.03892119497083</v>
      </c>
      <c r="F90" s="23">
        <v>758850</v>
      </c>
      <c r="G90" s="30">
        <f t="shared" si="6"/>
        <v>66.717659936434245</v>
      </c>
      <c r="H90" s="23">
        <v>3059263</v>
      </c>
      <c r="I90" s="32">
        <f t="shared" si="10"/>
        <v>139.83463541904732</v>
      </c>
    </row>
    <row r="91" spans="1:9">
      <c r="A91" s="48">
        <v>42430</v>
      </c>
      <c r="B91" s="23">
        <v>13503330</v>
      </c>
      <c r="C91" s="30">
        <f>(B91/$B$2)*100</f>
        <v>148.06386799205609</v>
      </c>
      <c r="D91" s="23">
        <v>1935899</v>
      </c>
      <c r="E91" s="30">
        <f t="shared" si="11"/>
        <v>101.33617885093645</v>
      </c>
      <c r="F91" s="23">
        <v>748079</v>
      </c>
      <c r="G91" s="30">
        <f t="shared" si="6"/>
        <v>65.770679749077942</v>
      </c>
      <c r="H91" s="23">
        <v>3068719</v>
      </c>
      <c r="I91" s="32">
        <f t="shared" si="10"/>
        <v>140.26685596122448</v>
      </c>
    </row>
    <row r="92" spans="1:9">
      <c r="A92" s="48">
        <v>42461</v>
      </c>
      <c r="B92" s="23">
        <v>13665900</v>
      </c>
      <c r="C92" s="30">
        <f t="shared" ref="C92:C119" si="12">(B92/$B$2)*100</f>
        <v>149.84644629085116</v>
      </c>
      <c r="D92" s="23">
        <v>1931701</v>
      </c>
      <c r="E92" s="30">
        <f t="shared" si="11"/>
        <v>101.1164311890924</v>
      </c>
      <c r="F92" s="23">
        <v>740165</v>
      </c>
      <c r="G92" s="30">
        <f t="shared" si="6"/>
        <v>65.074885375042314</v>
      </c>
      <c r="H92" s="23">
        <v>3062031</v>
      </c>
      <c r="I92" s="32">
        <f t="shared" si="10"/>
        <v>139.96115682987076</v>
      </c>
    </row>
    <row r="93" spans="1:9">
      <c r="A93" s="48">
        <v>42491</v>
      </c>
      <c r="B93" s="23">
        <v>13696518</v>
      </c>
      <c r="C93" s="30">
        <f t="shared" si="12"/>
        <v>150.18217233103391</v>
      </c>
      <c r="D93" s="23">
        <v>1944407</v>
      </c>
      <c r="E93" s="30">
        <f t="shared" si="11"/>
        <v>101.78153690404963</v>
      </c>
      <c r="F93" s="23">
        <v>738719</v>
      </c>
      <c r="G93" s="30">
        <f t="shared" si="6"/>
        <v>64.947753878345878</v>
      </c>
      <c r="H93" s="23">
        <v>3063975</v>
      </c>
      <c r="I93" s="30">
        <f t="shared" si="10"/>
        <v>140.05001435250108</v>
      </c>
    </row>
    <row r="94" spans="1:9">
      <c r="A94" s="48">
        <v>42522</v>
      </c>
      <c r="B94" s="96">
        <v>13686743</v>
      </c>
      <c r="C94" s="155">
        <f t="shared" si="12"/>
        <v>150.07498956133026</v>
      </c>
      <c r="D94" s="96">
        <v>1946198</v>
      </c>
      <c r="E94" s="155">
        <f t="shared" si="11"/>
        <v>101.87528822905266</v>
      </c>
      <c r="F94" s="96">
        <v>733669</v>
      </c>
      <c r="G94" s="155">
        <f t="shared" si="6"/>
        <v>64.503760753645352</v>
      </c>
      <c r="H94" s="96">
        <v>3083240</v>
      </c>
      <c r="I94" s="155">
        <f t="shared" si="10"/>
        <v>140.93059057342356</v>
      </c>
    </row>
    <row r="95" spans="1:9">
      <c r="A95" s="48">
        <v>42552</v>
      </c>
      <c r="B95" s="96">
        <v>13362031</v>
      </c>
      <c r="C95" s="155">
        <f t="shared" si="12"/>
        <v>146.51452597912967</v>
      </c>
      <c r="D95" s="96">
        <v>1954146</v>
      </c>
      <c r="E95" s="155">
        <f t="shared" si="11"/>
        <v>102.29133263504038</v>
      </c>
      <c r="F95" s="96">
        <v>729995</v>
      </c>
      <c r="G95" s="155">
        <f t="shared" si="6"/>
        <v>64.180744765496897</v>
      </c>
      <c r="H95" s="96">
        <v>3071724</v>
      </c>
      <c r="I95" s="155">
        <f t="shared" si="10"/>
        <v>140.40421031076363</v>
      </c>
    </row>
    <row r="96" spans="1:9">
      <c r="A96" s="48">
        <v>42583</v>
      </c>
      <c r="B96" s="96">
        <v>13471407</v>
      </c>
      <c r="C96" s="155">
        <f t="shared" si="12"/>
        <v>147.7138326409308</v>
      </c>
      <c r="D96" s="96">
        <v>1962189</v>
      </c>
      <c r="E96" s="155">
        <f t="shared" si="11"/>
        <v>102.71234989187977</v>
      </c>
      <c r="F96" s="96">
        <v>727885</v>
      </c>
      <c r="G96" s="155">
        <f t="shared" si="6"/>
        <v>63.995234766859653</v>
      </c>
      <c r="H96" s="96">
        <v>3042243</v>
      </c>
      <c r="I96" s="155">
        <f t="shared" si="10"/>
        <v>139.05667501001017</v>
      </c>
    </row>
    <row r="97" spans="1:10">
      <c r="A97" s="48">
        <v>42614</v>
      </c>
      <c r="B97" s="96">
        <v>13470684</v>
      </c>
      <c r="C97" s="155">
        <f t="shared" si="12"/>
        <v>147.70590495371897</v>
      </c>
      <c r="D97" s="96">
        <v>1967273</v>
      </c>
      <c r="E97" s="155">
        <f t="shared" si="11"/>
        <v>102.97847593114015</v>
      </c>
      <c r="F97" s="96">
        <v>725393</v>
      </c>
      <c r="G97" s="155">
        <f t="shared" si="6"/>
        <v>63.776139545720298</v>
      </c>
      <c r="H97" s="96">
        <v>2992784</v>
      </c>
      <c r="I97" s="155">
        <f t="shared" si="10"/>
        <v>136.7959732549827</v>
      </c>
    </row>
    <row r="98" spans="1:10">
      <c r="A98" s="48">
        <v>42644</v>
      </c>
      <c r="B98" s="96">
        <v>13660465</v>
      </c>
      <c r="C98" s="155">
        <f t="shared" si="12"/>
        <v>149.78685157439702</v>
      </c>
      <c r="D98" s="96">
        <v>1970606</v>
      </c>
      <c r="E98" s="155">
        <f t="shared" si="11"/>
        <v>103.15294447733505</v>
      </c>
      <c r="F98" s="96">
        <v>724432</v>
      </c>
      <c r="G98" s="155">
        <f t="shared" si="6"/>
        <v>63.691648972881254</v>
      </c>
      <c r="H98" s="96">
        <v>2994165</v>
      </c>
      <c r="I98" s="155">
        <f t="shared" si="10"/>
        <v>136.85909683458789</v>
      </c>
    </row>
    <row r="99" spans="1:10">
      <c r="A99" s="48">
        <v>42675</v>
      </c>
      <c r="B99" s="96">
        <v>13583875</v>
      </c>
      <c r="C99" s="155">
        <f t="shared" si="12"/>
        <v>148.94704304942491</v>
      </c>
      <c r="D99" s="96">
        <v>1984374</v>
      </c>
      <c r="E99" s="155">
        <f t="shared" si="11"/>
        <v>103.87364143023379</v>
      </c>
      <c r="F99" s="96">
        <v>722235</v>
      </c>
      <c r="G99" s="155">
        <f t="shared" si="6"/>
        <v>63.49848998377886</v>
      </c>
      <c r="H99" s="96">
        <v>2986386</v>
      </c>
      <c r="I99" s="155">
        <f t="shared" si="10"/>
        <v>136.50352961826005</v>
      </c>
    </row>
    <row r="100" spans="1:10">
      <c r="A100" s="48">
        <v>42705</v>
      </c>
      <c r="B100" s="96">
        <v>13415843</v>
      </c>
      <c r="C100" s="155">
        <f t="shared" si="12"/>
        <v>147.10457397946652</v>
      </c>
      <c r="D100" s="96">
        <v>1983661</v>
      </c>
      <c r="E100" s="155">
        <f t="shared" si="11"/>
        <v>103.83631887594727</v>
      </c>
      <c r="F100" s="96">
        <v>717876</v>
      </c>
      <c r="G100" s="155">
        <f t="shared" si="6"/>
        <v>63.11524918564627</v>
      </c>
      <c r="H100" s="96">
        <v>2982548</v>
      </c>
      <c r="I100" s="155">
        <f t="shared" si="10"/>
        <v>136.32810000310818</v>
      </c>
    </row>
    <row r="101" spans="1:10">
      <c r="A101" s="168">
        <v>42736</v>
      </c>
      <c r="B101" s="61">
        <v>13115945</v>
      </c>
      <c r="C101" s="169">
        <f t="shared" si="12"/>
        <v>143.81619563996941</v>
      </c>
      <c r="D101" s="61">
        <v>1806614</v>
      </c>
      <c r="E101" s="169">
        <f t="shared" si="11"/>
        <v>94.568652299838831</v>
      </c>
      <c r="F101" s="61">
        <v>713465</v>
      </c>
      <c r="G101" s="169">
        <f t="shared" si="6"/>
        <v>62.727436577120734</v>
      </c>
      <c r="H101" s="61">
        <v>2970210</v>
      </c>
      <c r="I101" s="169">
        <f t="shared" si="10"/>
        <v>135.76414726945953</v>
      </c>
    </row>
    <row r="102" spans="1:10">
      <c r="A102" s="168">
        <v>42767</v>
      </c>
      <c r="B102" s="61">
        <v>13126079</v>
      </c>
      <c r="C102" s="169">
        <f t="shared" si="12"/>
        <v>143.92731484080591</v>
      </c>
      <c r="D102" s="61">
        <v>1983739</v>
      </c>
      <c r="E102" s="169">
        <f t="shared" si="11"/>
        <v>103.84040184822545</v>
      </c>
      <c r="F102" s="61">
        <v>715201</v>
      </c>
      <c r="G102" s="169">
        <f t="shared" si="6"/>
        <v>62.880064708700942</v>
      </c>
      <c r="H102" s="61">
        <v>2965218</v>
      </c>
      <c r="I102" s="169">
        <f t="shared" si="10"/>
        <v>135.53596992739645</v>
      </c>
    </row>
    <row r="103" spans="1:10">
      <c r="A103" s="168">
        <v>42795</v>
      </c>
      <c r="B103" s="61">
        <v>13558783</v>
      </c>
      <c r="C103" s="169">
        <f t="shared" si="12"/>
        <v>148.67190953971607</v>
      </c>
      <c r="D103" s="61">
        <v>2006893</v>
      </c>
      <c r="E103" s="169">
        <f t="shared" si="11"/>
        <v>105.05241646526619</v>
      </c>
      <c r="F103" s="61">
        <v>727211</v>
      </c>
      <c r="G103" s="169">
        <f t="shared" si="6"/>
        <v>63.935977070612495</v>
      </c>
      <c r="H103" s="61">
        <v>2970810</v>
      </c>
      <c r="I103" s="169">
        <f t="shared" si="10"/>
        <v>135.79157243076517</v>
      </c>
    </row>
    <row r="104" spans="1:10">
      <c r="A104" s="168">
        <v>42826</v>
      </c>
      <c r="B104" s="61">
        <v>13849359</v>
      </c>
      <c r="C104" s="169">
        <f t="shared" si="12"/>
        <v>151.85807224962983</v>
      </c>
      <c r="D104" s="61">
        <v>2031171</v>
      </c>
      <c r="E104" s="169">
        <f t="shared" si="11"/>
        <v>106.32326775975163</v>
      </c>
      <c r="F104" s="61">
        <v>728918</v>
      </c>
      <c r="G104" s="169">
        <f t="shared" si="6"/>
        <v>64.086055538704329</v>
      </c>
      <c r="H104" s="61">
        <v>2969930</v>
      </c>
      <c r="I104" s="169">
        <f t="shared" si="10"/>
        <v>135.75134886085021</v>
      </c>
      <c r="J104" s="138"/>
    </row>
    <row r="105" spans="1:10">
      <c r="A105" s="168">
        <v>42856</v>
      </c>
      <c r="B105" s="61">
        <v>14105505</v>
      </c>
      <c r="C105" s="169">
        <f t="shared" si="12"/>
        <v>154.66671038042372</v>
      </c>
      <c r="D105" s="61">
        <v>2041743</v>
      </c>
      <c r="E105" s="169">
        <f t="shared" si="11"/>
        <v>106.87666754084151</v>
      </c>
      <c r="F105" s="61">
        <v>729891</v>
      </c>
      <c r="G105" s="169">
        <f t="shared" si="6"/>
        <v>64.171601144710991</v>
      </c>
      <c r="H105" s="61">
        <v>2970555</v>
      </c>
      <c r="I105" s="169">
        <f t="shared" si="10"/>
        <v>135.77991673721027</v>
      </c>
    </row>
    <row r="106" spans="1:10">
      <c r="A106" s="168">
        <v>42887</v>
      </c>
      <c r="B106" s="61">
        <v>14009873</v>
      </c>
      <c r="C106" s="169">
        <f t="shared" si="12"/>
        <v>153.61810653057216</v>
      </c>
      <c r="D106" s="61">
        <v>2061171</v>
      </c>
      <c r="E106" s="169">
        <f t="shared" si="11"/>
        <v>107.8936417129011</v>
      </c>
      <c r="F106" s="61">
        <v>728002</v>
      </c>
      <c r="G106" s="169">
        <f t="shared" si="6"/>
        <v>64.005521340243803</v>
      </c>
      <c r="H106" s="61">
        <v>2976758</v>
      </c>
      <c r="I106" s="169">
        <f t="shared" si="10"/>
        <v>136.0634471965086</v>
      </c>
    </row>
    <row r="107" spans="1:10">
      <c r="A107" s="168">
        <v>42917</v>
      </c>
      <c r="B107" s="61">
        <v>14195607</v>
      </c>
      <c r="C107" s="169">
        <f t="shared" si="12"/>
        <v>155.65467783984448</v>
      </c>
      <c r="D107" s="61">
        <v>2025404</v>
      </c>
      <c r="E107" s="169">
        <f t="shared" si="11"/>
        <v>106.02138954015787</v>
      </c>
      <c r="F107" s="61">
        <v>725985</v>
      </c>
      <c r="G107" s="169">
        <f t="shared" si="6"/>
        <v>63.828187848655496</v>
      </c>
      <c r="H107" s="61">
        <v>2975092</v>
      </c>
      <c r="I107" s="169">
        <f t="shared" si="10"/>
        <v>135.98729666528322</v>
      </c>
    </row>
    <row r="108" spans="1:10">
      <c r="A108" s="168">
        <v>42948</v>
      </c>
      <c r="B108" s="61">
        <v>14265038</v>
      </c>
      <c r="C108" s="169">
        <f t="shared" si="12"/>
        <v>156.41598800693339</v>
      </c>
      <c r="D108" s="61">
        <v>2034842</v>
      </c>
      <c r="E108" s="169">
        <f t="shared" si="11"/>
        <v>106.51542918581869</v>
      </c>
      <c r="F108" s="61">
        <v>719077</v>
      </c>
      <c r="G108" s="169">
        <f t="shared" si="6"/>
        <v>63.22084042183743</v>
      </c>
      <c r="H108" s="61">
        <v>2960311</v>
      </c>
      <c r="I108" s="169">
        <f t="shared" si="10"/>
        <v>135.31167781651837</v>
      </c>
    </row>
    <row r="109" spans="1:10">
      <c r="A109" s="168">
        <v>42979</v>
      </c>
      <c r="B109" s="61">
        <v>14547574</v>
      </c>
      <c r="C109" s="169">
        <f t="shared" si="12"/>
        <v>159.51399220345405</v>
      </c>
      <c r="D109" s="61">
        <v>2050491</v>
      </c>
      <c r="E109" s="169">
        <f t="shared" si="11"/>
        <v>107.33458858557989</v>
      </c>
      <c r="F109" s="61">
        <v>721626</v>
      </c>
      <c r="G109" s="169">
        <f t="shared" si="6"/>
        <v>63.444947050522906</v>
      </c>
      <c r="H109" s="61">
        <v>2964754</v>
      </c>
      <c r="I109" s="169">
        <f t="shared" si="10"/>
        <v>135.51476113598676</v>
      </c>
    </row>
    <row r="110" spans="1:10">
      <c r="A110" s="168">
        <v>43009</v>
      </c>
      <c r="B110" s="61">
        <v>14644895</v>
      </c>
      <c r="C110" s="169">
        <f t="shared" si="12"/>
        <v>160.58111592011173</v>
      </c>
      <c r="D110" s="61">
        <v>2051518</v>
      </c>
      <c r="E110" s="169">
        <f t="shared" si="11"/>
        <v>107.38834772057604</v>
      </c>
      <c r="F110" s="61">
        <v>717318</v>
      </c>
      <c r="G110" s="169">
        <f t="shared" si="6"/>
        <v>63.066190143352628</v>
      </c>
      <c r="H110" s="61">
        <v>2976497</v>
      </c>
      <c r="I110" s="169">
        <f t="shared" si="10"/>
        <v>136.05151725134064</v>
      </c>
    </row>
    <row r="111" spans="1:10">
      <c r="A111" s="168">
        <v>43040</v>
      </c>
      <c r="B111" s="61">
        <v>14555878</v>
      </c>
      <c r="C111" s="169">
        <f t="shared" si="12"/>
        <v>159.6050454740033</v>
      </c>
      <c r="D111" s="61">
        <v>2059343</v>
      </c>
      <c r="E111" s="169">
        <f t="shared" si="11"/>
        <v>107.79795359335584</v>
      </c>
      <c r="F111" s="61">
        <v>708447</v>
      </c>
      <c r="G111" s="169">
        <f t="shared" si="6"/>
        <v>62.286256874200483</v>
      </c>
      <c r="H111" s="61">
        <v>2979048</v>
      </c>
      <c r="I111" s="169">
        <f t="shared" si="10"/>
        <v>136.16811989549186</v>
      </c>
    </row>
    <row r="112" spans="1:10">
      <c r="A112" s="168">
        <v>43070</v>
      </c>
      <c r="B112" s="61">
        <v>14477817</v>
      </c>
      <c r="C112" s="169">
        <f t="shared" si="12"/>
        <v>158.74910744987685</v>
      </c>
      <c r="D112" s="61">
        <v>2071892</v>
      </c>
      <c r="E112" s="169">
        <f t="shared" si="11"/>
        <v>108.45484101795829</v>
      </c>
      <c r="F112" s="61">
        <v>705592</v>
      </c>
      <c r="G112" s="169">
        <f t="shared" si="6"/>
        <v>62.035246899741082</v>
      </c>
      <c r="H112" s="61">
        <v>2986088</v>
      </c>
      <c r="I112" s="169">
        <f t="shared" si="10"/>
        <v>136.48990845481157</v>
      </c>
    </row>
    <row r="113" spans="1:9">
      <c r="A113" s="168">
        <v>43101</v>
      </c>
      <c r="B113" s="61">
        <v>14218231</v>
      </c>
      <c r="C113" s="169">
        <f t="shared" si="12"/>
        <v>155.90274975613866</v>
      </c>
      <c r="D113" s="61">
        <v>2052155</v>
      </c>
      <c r="E113" s="169">
        <f t="shared" si="11"/>
        <v>107.42169199418123</v>
      </c>
      <c r="F113" s="61">
        <v>710746</v>
      </c>
      <c r="G113" s="169">
        <f t="shared" si="6"/>
        <v>62.488383645227522</v>
      </c>
      <c r="H113" s="61">
        <v>2989631</v>
      </c>
      <c r="I113" s="169">
        <f t="shared" si="10"/>
        <v>136.65185403232147</v>
      </c>
    </row>
    <row r="114" spans="1:9">
      <c r="A114" s="168">
        <v>43132</v>
      </c>
      <c r="B114" s="61">
        <v>14127524</v>
      </c>
      <c r="C114" s="169">
        <f t="shared" si="12"/>
        <v>154.90814847823492</v>
      </c>
      <c r="D114" s="61">
        <v>2122417</v>
      </c>
      <c r="E114" s="169">
        <f t="shared" si="11"/>
        <v>111.09961248405415</v>
      </c>
      <c r="F114" s="61">
        <v>713378</v>
      </c>
      <c r="G114" s="169">
        <f t="shared" si="6"/>
        <v>62.719787586655585</v>
      </c>
      <c r="H114" s="61">
        <v>2996690</v>
      </c>
      <c r="I114" s="169">
        <f t="shared" si="10"/>
        <v>136.9745110550825</v>
      </c>
    </row>
    <row r="115" spans="1:9">
      <c r="A115" s="168">
        <v>43160</v>
      </c>
      <c r="B115" s="61">
        <v>14325806</v>
      </c>
      <c r="C115" s="169">
        <f t="shared" si="12"/>
        <v>157.08230847234015</v>
      </c>
      <c r="D115" s="61">
        <v>2096645</v>
      </c>
      <c r="E115" s="169">
        <f t="shared" si="11"/>
        <v>109.7505565667019</v>
      </c>
      <c r="F115" s="61">
        <v>708264</v>
      </c>
      <c r="G115" s="169">
        <f t="shared" si="6"/>
        <v>62.270167618394503</v>
      </c>
      <c r="H115" s="61">
        <v>3006828</v>
      </c>
      <c r="I115" s="169">
        <f t="shared" si="10"/>
        <v>137.43790486394377</v>
      </c>
    </row>
    <row r="116" spans="1:9">
      <c r="A116" s="168">
        <v>43191</v>
      </c>
      <c r="B116" s="61">
        <v>14527332</v>
      </c>
      <c r="C116" s="169">
        <f t="shared" si="12"/>
        <v>159.29203889150099</v>
      </c>
      <c r="D116" s="61">
        <v>2106552</v>
      </c>
      <c r="E116" s="169">
        <f t="shared" si="11"/>
        <v>110.2691463918303</v>
      </c>
      <c r="F116" s="61">
        <v>706409</v>
      </c>
      <c r="G116" s="169">
        <f t="shared" si="6"/>
        <v>62.107077074568863</v>
      </c>
      <c r="H116" s="61">
        <v>3011373</v>
      </c>
      <c r="I116" s="169">
        <f t="shared" si="10"/>
        <v>137.64565046083413</v>
      </c>
    </row>
    <row r="117" spans="1:9">
      <c r="A117" s="168">
        <v>43221</v>
      </c>
      <c r="B117" s="61">
        <v>14729306</v>
      </c>
      <c r="C117" s="169">
        <f t="shared" si="12"/>
        <v>161.50668162583597</v>
      </c>
      <c r="D117" s="61">
        <v>2094008</v>
      </c>
      <c r="E117" s="169">
        <f t="shared" si="11"/>
        <v>109.61252069622005</v>
      </c>
      <c r="F117" s="61">
        <v>709685</v>
      </c>
      <c r="G117" s="169">
        <f t="shared" si="6"/>
        <v>62.395101129325084</v>
      </c>
      <c r="H117" s="61">
        <v>3014740</v>
      </c>
      <c r="I117" s="169">
        <f t="shared" si="10"/>
        <v>137.79955132436103</v>
      </c>
    </row>
    <row r="118" spans="1:9">
      <c r="A118" s="168">
        <v>43252</v>
      </c>
      <c r="B118" s="61">
        <v>14570283</v>
      </c>
      <c r="C118" s="169">
        <f t="shared" si="12"/>
        <v>159.76299614383259</v>
      </c>
      <c r="D118" s="61">
        <v>2012848</v>
      </c>
      <c r="E118" s="169">
        <f t="shared" si="11"/>
        <v>105.36413569496636</v>
      </c>
      <c r="F118" s="61">
        <v>690116</v>
      </c>
      <c r="G118" s="169">
        <f t="shared" si="6"/>
        <v>60.674605791252901</v>
      </c>
      <c r="H118" s="61">
        <v>3019444</v>
      </c>
      <c r="I118" s="169">
        <f t="shared" si="10"/>
        <v>138.01456458899739</v>
      </c>
    </row>
    <row r="119" spans="1:9">
      <c r="A119" s="168">
        <v>43282</v>
      </c>
      <c r="B119" s="61">
        <v>14664384</v>
      </c>
      <c r="C119" s="169">
        <f t="shared" si="12"/>
        <v>160.79481259517613</v>
      </c>
      <c r="D119" s="61">
        <v>2125843</v>
      </c>
      <c r="E119" s="169">
        <f t="shared" si="11"/>
        <v>111.27894918950383</v>
      </c>
      <c r="F119" s="61">
        <v>722771</v>
      </c>
      <c r="G119" s="169">
        <f t="shared" si="6"/>
        <v>63.545614798598557</v>
      </c>
      <c r="H119" s="61">
        <v>3010588</v>
      </c>
      <c r="I119" s="169">
        <f t="shared" si="10"/>
        <v>137.6097692081259</v>
      </c>
    </row>
    <row r="120" spans="1:9">
      <c r="D120" s="138"/>
      <c r="E120" s="138"/>
      <c r="F120" s="10"/>
      <c r="H120" s="10"/>
    </row>
    <row r="121" spans="1:9">
      <c r="B121" s="10"/>
      <c r="D121" s="138"/>
    </row>
    <row r="122" spans="1:9">
      <c r="D122" s="138"/>
    </row>
    <row r="123" spans="1:9">
      <c r="D123" s="138"/>
    </row>
    <row r="124" spans="1:9">
      <c r="D124" s="138"/>
    </row>
    <row r="125" spans="1:9">
      <c r="D125" s="138"/>
    </row>
    <row r="126" spans="1:9">
      <c r="D126" s="138"/>
    </row>
    <row r="127" spans="1:9">
      <c r="D127" s="138"/>
    </row>
    <row r="128" spans="1:9">
      <c r="D128" s="138"/>
    </row>
    <row r="129" spans="4:4">
      <c r="D129" s="138"/>
    </row>
    <row r="130" spans="4:4">
      <c r="D130" s="138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zoomScale="80" zoomScaleNormal="80" workbookViewId="0">
      <pane ySplit="2" topLeftCell="A90" activePane="bottomLeft" state="frozen"/>
      <selection pane="bottomLeft" activeCell="T15" sqref="T15"/>
    </sheetView>
  </sheetViews>
  <sheetFormatPr defaultColWidth="9.140625" defaultRowHeight="15"/>
  <cols>
    <col min="1" max="1" width="13.7109375" style="4" bestFit="1" customWidth="1"/>
    <col min="2" max="2" width="34.42578125" style="4" bestFit="1" customWidth="1"/>
    <col min="3" max="3" width="12" style="4" bestFit="1" customWidth="1"/>
    <col min="4" max="8" width="12" style="4" customWidth="1"/>
    <col min="9" max="9" width="17.85546875" style="4" customWidth="1"/>
    <col min="10" max="10" width="27.140625" style="4" customWidth="1"/>
    <col min="11" max="11" width="26.42578125" style="4" customWidth="1"/>
    <col min="12" max="12" width="20.42578125" style="4" customWidth="1"/>
    <col min="13" max="14" width="23.42578125" style="4" customWidth="1"/>
    <col min="15" max="16384" width="9.140625" style="4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39.950000000000003" customHeight="1">
      <c r="A2" s="93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311</v>
      </c>
      <c r="J2" s="90" t="s">
        <v>328</v>
      </c>
      <c r="K2" s="90" t="s">
        <v>329</v>
      </c>
      <c r="L2" s="90" t="s">
        <v>314</v>
      </c>
      <c r="M2" s="94" t="s">
        <v>330</v>
      </c>
      <c r="N2" s="158" t="s">
        <v>331</v>
      </c>
    </row>
    <row r="3" spans="1:14">
      <c r="A3" s="35">
        <v>1</v>
      </c>
      <c r="B3" s="97" t="s">
        <v>2</v>
      </c>
      <c r="C3" s="96">
        <v>16908</v>
      </c>
      <c r="D3" s="96">
        <v>17398</v>
      </c>
      <c r="E3" s="96">
        <v>17603</v>
      </c>
      <c r="F3" s="96"/>
      <c r="G3" s="96"/>
      <c r="H3" s="96"/>
      <c r="I3" s="98">
        <f t="shared" ref="I3:I34" si="0">E3/$E$92</f>
        <v>9.3916977669175131E-3</v>
      </c>
      <c r="J3" s="98">
        <f t="shared" ref="J3:J66" si="1">(E3-C3)/C3</f>
        <v>4.110480246037379E-2</v>
      </c>
      <c r="K3" s="95">
        <f t="shared" ref="K3:K66" si="2">E3-C3</f>
        <v>695</v>
      </c>
      <c r="L3" s="99">
        <f>K3/$K$92</f>
        <v>1.2293269655965331E-2</v>
      </c>
      <c r="M3" s="96">
        <f t="shared" ref="M3:M66" si="3">E3-D3</f>
        <v>205</v>
      </c>
      <c r="N3" s="96">
        <f>H3-G3</f>
        <v>0</v>
      </c>
    </row>
    <row r="4" spans="1:14">
      <c r="A4" s="35">
        <v>2</v>
      </c>
      <c r="B4" s="97" t="s">
        <v>3</v>
      </c>
      <c r="C4" s="96">
        <v>3302</v>
      </c>
      <c r="D4" s="96">
        <v>3595</v>
      </c>
      <c r="E4" s="96">
        <v>3755</v>
      </c>
      <c r="F4" s="96"/>
      <c r="G4" s="96"/>
      <c r="H4" s="96"/>
      <c r="I4" s="98">
        <f t="shared" si="0"/>
        <v>2.0033985749460469E-3</v>
      </c>
      <c r="J4" s="98">
        <f t="shared" si="1"/>
        <v>0.13718958207147183</v>
      </c>
      <c r="K4" s="95">
        <f t="shared" si="2"/>
        <v>453</v>
      </c>
      <c r="L4" s="99">
        <f t="shared" ref="L4:L67" si="4">K4/$K$92</f>
        <v>8.0127354736004245E-3</v>
      </c>
      <c r="M4" s="96">
        <f t="shared" si="3"/>
        <v>160</v>
      </c>
      <c r="N4" s="96">
        <f t="shared" ref="N4:N67" si="5">H4-G4</f>
        <v>0</v>
      </c>
    </row>
    <row r="5" spans="1:14">
      <c r="A5" s="35">
        <v>3</v>
      </c>
      <c r="B5" s="97" t="s">
        <v>4</v>
      </c>
      <c r="C5" s="96">
        <v>1111</v>
      </c>
      <c r="D5" s="96">
        <v>1124</v>
      </c>
      <c r="E5" s="96">
        <v>1128</v>
      </c>
      <c r="F5" s="96"/>
      <c r="G5" s="96"/>
      <c r="H5" s="96"/>
      <c r="I5" s="98">
        <f t="shared" si="0"/>
        <v>6.0181986485729458E-4</v>
      </c>
      <c r="J5" s="98">
        <f t="shared" si="1"/>
        <v>1.5301530153015301E-2</v>
      </c>
      <c r="K5" s="95">
        <f t="shared" si="2"/>
        <v>17</v>
      </c>
      <c r="L5" s="99">
        <f t="shared" si="4"/>
        <v>3.0069868223224554E-4</v>
      </c>
      <c r="M5" s="96">
        <f t="shared" si="3"/>
        <v>4</v>
      </c>
      <c r="N5" s="96">
        <f t="shared" si="5"/>
        <v>0</v>
      </c>
    </row>
    <row r="6" spans="1:14">
      <c r="A6" s="35">
        <v>5</v>
      </c>
      <c r="B6" s="97" t="s">
        <v>5</v>
      </c>
      <c r="C6" s="96">
        <v>454</v>
      </c>
      <c r="D6" s="96">
        <v>425</v>
      </c>
      <c r="E6" s="96">
        <v>433</v>
      </c>
      <c r="F6" s="96"/>
      <c r="G6" s="96"/>
      <c r="H6" s="96"/>
      <c r="I6" s="98">
        <f t="shared" si="0"/>
        <v>2.3101773181135509E-4</v>
      </c>
      <c r="J6" s="98">
        <f t="shared" si="1"/>
        <v>-4.6255506607929514E-2</v>
      </c>
      <c r="K6" s="95">
        <f t="shared" si="2"/>
        <v>-21</v>
      </c>
      <c r="L6" s="99">
        <f t="shared" si="4"/>
        <v>-3.7145131334571506E-4</v>
      </c>
      <c r="M6" s="96">
        <f t="shared" si="3"/>
        <v>8</v>
      </c>
      <c r="N6" s="96">
        <f t="shared" si="5"/>
        <v>0</v>
      </c>
    </row>
    <row r="7" spans="1:14" ht="15.75" customHeight="1">
      <c r="A7" s="35">
        <v>6</v>
      </c>
      <c r="B7" s="97" t="s">
        <v>6</v>
      </c>
      <c r="C7" s="96">
        <v>34</v>
      </c>
      <c r="D7" s="96">
        <v>29</v>
      </c>
      <c r="E7" s="96">
        <v>29</v>
      </c>
      <c r="F7" s="96"/>
      <c r="G7" s="96"/>
      <c r="H7" s="96"/>
      <c r="I7" s="98">
        <f t="shared" si="0"/>
        <v>1.5472319220621935E-5</v>
      </c>
      <c r="J7" s="98">
        <f t="shared" si="1"/>
        <v>-0.14705882352941177</v>
      </c>
      <c r="K7" s="95">
        <f t="shared" si="2"/>
        <v>-5</v>
      </c>
      <c r="L7" s="99">
        <f t="shared" si="4"/>
        <v>-8.844078889183692E-5</v>
      </c>
      <c r="M7" s="96">
        <f t="shared" si="3"/>
        <v>0</v>
      </c>
      <c r="N7" s="96">
        <f t="shared" si="5"/>
        <v>0</v>
      </c>
    </row>
    <row r="8" spans="1:14">
      <c r="A8" s="35">
        <v>7</v>
      </c>
      <c r="B8" s="97" t="s">
        <v>7</v>
      </c>
      <c r="C8" s="96">
        <v>760</v>
      </c>
      <c r="D8" s="96">
        <v>776</v>
      </c>
      <c r="E8" s="96">
        <v>779</v>
      </c>
      <c r="F8" s="96"/>
      <c r="G8" s="96"/>
      <c r="H8" s="96"/>
      <c r="I8" s="98">
        <f t="shared" si="0"/>
        <v>4.1561850596084438E-4</v>
      </c>
      <c r="J8" s="98">
        <f t="shared" si="1"/>
        <v>2.5000000000000001E-2</v>
      </c>
      <c r="K8" s="95">
        <f t="shared" si="2"/>
        <v>19</v>
      </c>
      <c r="L8" s="99">
        <f t="shared" si="4"/>
        <v>3.360749977889803E-4</v>
      </c>
      <c r="M8" s="96">
        <f t="shared" si="3"/>
        <v>3</v>
      </c>
      <c r="N8" s="96">
        <f t="shared" si="5"/>
        <v>0</v>
      </c>
    </row>
    <row r="9" spans="1:14">
      <c r="A9" s="35">
        <v>8</v>
      </c>
      <c r="B9" s="97" t="s">
        <v>299</v>
      </c>
      <c r="C9" s="96">
        <v>4947</v>
      </c>
      <c r="D9" s="96">
        <v>4988</v>
      </c>
      <c r="E9" s="96">
        <v>5024</v>
      </c>
      <c r="F9" s="96"/>
      <c r="G9" s="96"/>
      <c r="H9" s="96"/>
      <c r="I9" s="98">
        <f t="shared" si="0"/>
        <v>2.6804459229105033E-3</v>
      </c>
      <c r="J9" s="98">
        <f t="shared" si="1"/>
        <v>1.5564988882150799E-2</v>
      </c>
      <c r="K9" s="95">
        <f t="shared" si="2"/>
        <v>77</v>
      </c>
      <c r="L9" s="99">
        <f t="shared" si="4"/>
        <v>1.3619881489342885E-3</v>
      </c>
      <c r="M9" s="96">
        <f t="shared" si="3"/>
        <v>36</v>
      </c>
      <c r="N9" s="96">
        <f t="shared" si="5"/>
        <v>0</v>
      </c>
    </row>
    <row r="10" spans="1:14">
      <c r="A10" s="35">
        <v>9</v>
      </c>
      <c r="B10" s="97" t="s">
        <v>8</v>
      </c>
      <c r="C10" s="96">
        <v>550</v>
      </c>
      <c r="D10" s="96">
        <v>654</v>
      </c>
      <c r="E10" s="96">
        <v>662</v>
      </c>
      <c r="F10" s="96"/>
      <c r="G10" s="96"/>
      <c r="H10" s="96"/>
      <c r="I10" s="98">
        <f t="shared" si="0"/>
        <v>3.5319570082936968E-4</v>
      </c>
      <c r="J10" s="98">
        <f t="shared" si="1"/>
        <v>0.20363636363636364</v>
      </c>
      <c r="K10" s="95">
        <f t="shared" si="2"/>
        <v>112</v>
      </c>
      <c r="L10" s="99">
        <f t="shared" si="4"/>
        <v>1.9810736711771467E-3</v>
      </c>
      <c r="M10" s="96">
        <f t="shared" si="3"/>
        <v>8</v>
      </c>
      <c r="N10" s="96">
        <f t="shared" si="5"/>
        <v>0</v>
      </c>
    </row>
    <row r="11" spans="1:14">
      <c r="A11" s="100">
        <v>10</v>
      </c>
      <c r="B11" s="97" t="s">
        <v>9</v>
      </c>
      <c r="C11" s="95">
        <v>42156</v>
      </c>
      <c r="D11" s="95">
        <v>43152</v>
      </c>
      <c r="E11" s="96">
        <v>43147</v>
      </c>
      <c r="F11" s="96"/>
      <c r="G11" s="96"/>
      <c r="H11" s="96"/>
      <c r="I11" s="98">
        <f t="shared" si="0"/>
        <v>2.3020143359040502E-2</v>
      </c>
      <c r="J11" s="98">
        <f t="shared" si="1"/>
        <v>2.3507922952841827E-2</v>
      </c>
      <c r="K11" s="95">
        <f t="shared" si="2"/>
        <v>991</v>
      </c>
      <c r="L11" s="99">
        <f t="shared" si="4"/>
        <v>1.7528964358362077E-2</v>
      </c>
      <c r="M11" s="96">
        <f t="shared" si="3"/>
        <v>-5</v>
      </c>
      <c r="N11" s="96">
        <f t="shared" si="5"/>
        <v>0</v>
      </c>
    </row>
    <row r="12" spans="1:14">
      <c r="A12" s="100">
        <v>11</v>
      </c>
      <c r="B12" s="97" t="s">
        <v>10</v>
      </c>
      <c r="C12" s="95">
        <v>659</v>
      </c>
      <c r="D12" s="95">
        <v>676</v>
      </c>
      <c r="E12" s="96">
        <v>674</v>
      </c>
      <c r="F12" s="96"/>
      <c r="G12" s="96"/>
      <c r="H12" s="96"/>
      <c r="I12" s="98">
        <f t="shared" si="0"/>
        <v>3.595980398172132E-4</v>
      </c>
      <c r="J12" s="98">
        <f t="shared" si="1"/>
        <v>2.2761760242792108E-2</v>
      </c>
      <c r="K12" s="95">
        <f t="shared" si="2"/>
        <v>15</v>
      </c>
      <c r="L12" s="99">
        <f t="shared" si="4"/>
        <v>2.6532236667551072E-4</v>
      </c>
      <c r="M12" s="96">
        <f t="shared" si="3"/>
        <v>-2</v>
      </c>
      <c r="N12" s="96">
        <f t="shared" si="5"/>
        <v>0</v>
      </c>
    </row>
    <row r="13" spans="1:14">
      <c r="A13" s="100">
        <v>12</v>
      </c>
      <c r="B13" s="97" t="s">
        <v>11</v>
      </c>
      <c r="C13" s="95">
        <v>55</v>
      </c>
      <c r="D13" s="95">
        <v>68</v>
      </c>
      <c r="E13" s="96">
        <v>70</v>
      </c>
      <c r="F13" s="96"/>
      <c r="G13" s="96"/>
      <c r="H13" s="96"/>
      <c r="I13" s="98">
        <f t="shared" si="0"/>
        <v>3.7346977429087427E-5</v>
      </c>
      <c r="J13" s="98">
        <f t="shared" si="1"/>
        <v>0.27272727272727271</v>
      </c>
      <c r="K13" s="95">
        <f t="shared" si="2"/>
        <v>15</v>
      </c>
      <c r="L13" s="99">
        <f t="shared" si="4"/>
        <v>2.6532236667551072E-4</v>
      </c>
      <c r="M13" s="96">
        <f t="shared" si="3"/>
        <v>2</v>
      </c>
      <c r="N13" s="96">
        <f t="shared" si="5"/>
        <v>0</v>
      </c>
    </row>
    <row r="14" spans="1:14">
      <c r="A14" s="100">
        <v>13</v>
      </c>
      <c r="B14" s="97" t="s">
        <v>12</v>
      </c>
      <c r="C14" s="95">
        <v>16682</v>
      </c>
      <c r="D14" s="95">
        <v>16954</v>
      </c>
      <c r="E14" s="96">
        <v>17019</v>
      </c>
      <c r="F14" s="96"/>
      <c r="G14" s="96"/>
      <c r="H14" s="96"/>
      <c r="I14" s="98">
        <f t="shared" si="0"/>
        <v>9.0801172695091272E-3</v>
      </c>
      <c r="J14" s="98">
        <f t="shared" si="1"/>
        <v>2.0201414698477402E-2</v>
      </c>
      <c r="K14" s="95">
        <f t="shared" si="2"/>
        <v>337</v>
      </c>
      <c r="L14" s="99">
        <f t="shared" si="4"/>
        <v>5.9609091713098078E-3</v>
      </c>
      <c r="M14" s="96">
        <f t="shared" si="3"/>
        <v>65</v>
      </c>
      <c r="N14" s="96">
        <f t="shared" si="5"/>
        <v>0</v>
      </c>
    </row>
    <row r="15" spans="1:14">
      <c r="A15" s="100">
        <v>14</v>
      </c>
      <c r="B15" s="97" t="s">
        <v>13</v>
      </c>
      <c r="C15" s="95">
        <v>32646</v>
      </c>
      <c r="D15" s="95">
        <v>33466</v>
      </c>
      <c r="E15" s="96">
        <v>33657</v>
      </c>
      <c r="F15" s="96"/>
      <c r="G15" s="96"/>
      <c r="H15" s="96"/>
      <c r="I15" s="98">
        <f t="shared" si="0"/>
        <v>1.7956960276154222E-2</v>
      </c>
      <c r="J15" s="98">
        <f t="shared" si="1"/>
        <v>3.0968571953684985E-2</v>
      </c>
      <c r="K15" s="95">
        <f t="shared" si="2"/>
        <v>1011</v>
      </c>
      <c r="L15" s="99">
        <f t="shared" si="4"/>
        <v>1.7882727513929424E-2</v>
      </c>
      <c r="M15" s="96">
        <f t="shared" si="3"/>
        <v>191</v>
      </c>
      <c r="N15" s="96">
        <f t="shared" si="5"/>
        <v>0</v>
      </c>
    </row>
    <row r="16" spans="1:14">
      <c r="A16" s="100">
        <v>15</v>
      </c>
      <c r="B16" s="97" t="s">
        <v>14</v>
      </c>
      <c r="C16" s="95">
        <v>6413</v>
      </c>
      <c r="D16" s="95">
        <v>6512</v>
      </c>
      <c r="E16" s="96">
        <v>6537</v>
      </c>
      <c r="F16" s="96"/>
      <c r="G16" s="96"/>
      <c r="H16" s="96"/>
      <c r="I16" s="98">
        <f t="shared" si="0"/>
        <v>3.4876741636277785E-3</v>
      </c>
      <c r="J16" s="98">
        <f t="shared" si="1"/>
        <v>1.9335724309995323E-2</v>
      </c>
      <c r="K16" s="95">
        <f t="shared" si="2"/>
        <v>124</v>
      </c>
      <c r="L16" s="99">
        <f t="shared" si="4"/>
        <v>2.1933315645175553E-3</v>
      </c>
      <c r="M16" s="96">
        <f t="shared" si="3"/>
        <v>25</v>
      </c>
      <c r="N16" s="96">
        <f t="shared" si="5"/>
        <v>0</v>
      </c>
    </row>
    <row r="17" spans="1:14">
      <c r="A17" s="100">
        <v>16</v>
      </c>
      <c r="B17" s="97" t="s">
        <v>15</v>
      </c>
      <c r="C17" s="95">
        <v>10520</v>
      </c>
      <c r="D17" s="95">
        <v>10552</v>
      </c>
      <c r="E17" s="96">
        <v>10588</v>
      </c>
      <c r="F17" s="96"/>
      <c r="G17" s="96"/>
      <c r="H17" s="96"/>
      <c r="I17" s="98">
        <f t="shared" si="0"/>
        <v>5.6489971002739664E-3</v>
      </c>
      <c r="J17" s="98">
        <f t="shared" si="1"/>
        <v>6.4638783269961976E-3</v>
      </c>
      <c r="K17" s="95">
        <f t="shared" si="2"/>
        <v>68</v>
      </c>
      <c r="L17" s="99">
        <f t="shared" si="4"/>
        <v>1.2027947289289821E-3</v>
      </c>
      <c r="M17" s="96">
        <f t="shared" si="3"/>
        <v>36</v>
      </c>
      <c r="N17" s="96">
        <f t="shared" si="5"/>
        <v>0</v>
      </c>
    </row>
    <row r="18" spans="1:14">
      <c r="A18" s="100">
        <v>17</v>
      </c>
      <c r="B18" s="97" t="s">
        <v>16</v>
      </c>
      <c r="C18" s="95">
        <v>2527</v>
      </c>
      <c r="D18" s="95">
        <v>2632</v>
      </c>
      <c r="E18" s="96">
        <v>2635</v>
      </c>
      <c r="F18" s="96"/>
      <c r="G18" s="96"/>
      <c r="H18" s="96"/>
      <c r="I18" s="98">
        <f t="shared" si="0"/>
        <v>1.4058469360806482E-3</v>
      </c>
      <c r="J18" s="98">
        <f t="shared" si="1"/>
        <v>4.2738425009893152E-2</v>
      </c>
      <c r="K18" s="95">
        <f t="shared" si="2"/>
        <v>108</v>
      </c>
      <c r="L18" s="99">
        <f t="shared" si="4"/>
        <v>1.9103210400636774E-3</v>
      </c>
      <c r="M18" s="96">
        <f t="shared" si="3"/>
        <v>3</v>
      </c>
      <c r="N18" s="96">
        <f t="shared" si="5"/>
        <v>0</v>
      </c>
    </row>
    <row r="19" spans="1:14">
      <c r="A19" s="100">
        <v>18</v>
      </c>
      <c r="B19" s="97" t="s">
        <v>17</v>
      </c>
      <c r="C19" s="95">
        <v>7845</v>
      </c>
      <c r="D19" s="95">
        <v>7700</v>
      </c>
      <c r="E19" s="96">
        <v>7715</v>
      </c>
      <c r="F19" s="96"/>
      <c r="G19" s="96"/>
      <c r="H19" s="96"/>
      <c r="I19" s="98">
        <f t="shared" si="0"/>
        <v>4.1161704409344215E-3</v>
      </c>
      <c r="J19" s="98">
        <f t="shared" si="1"/>
        <v>-1.6571064372211598E-2</v>
      </c>
      <c r="K19" s="95">
        <f t="shared" si="2"/>
        <v>-130</v>
      </c>
      <c r="L19" s="99">
        <f t="shared" si="4"/>
        <v>-2.2994605111877598E-3</v>
      </c>
      <c r="M19" s="96">
        <f t="shared" si="3"/>
        <v>15</v>
      </c>
      <c r="N19" s="96">
        <f t="shared" si="5"/>
        <v>0</v>
      </c>
    </row>
    <row r="20" spans="1:14">
      <c r="A20" s="100">
        <v>19</v>
      </c>
      <c r="B20" s="97" t="s">
        <v>18</v>
      </c>
      <c r="C20" s="95">
        <v>276</v>
      </c>
      <c r="D20" s="95">
        <v>261</v>
      </c>
      <c r="E20" s="96">
        <v>262</v>
      </c>
      <c r="F20" s="96"/>
      <c r="G20" s="96"/>
      <c r="H20" s="96"/>
      <c r="I20" s="98">
        <f t="shared" si="0"/>
        <v>1.3978440123458438E-4</v>
      </c>
      <c r="J20" s="98">
        <f t="shared" si="1"/>
        <v>-5.0724637681159424E-2</v>
      </c>
      <c r="K20" s="95">
        <f t="shared" si="2"/>
        <v>-14</v>
      </c>
      <c r="L20" s="99">
        <f t="shared" si="4"/>
        <v>-2.4763420889714334E-4</v>
      </c>
      <c r="M20" s="96">
        <f t="shared" si="3"/>
        <v>1</v>
      </c>
      <c r="N20" s="96">
        <f t="shared" si="5"/>
        <v>0</v>
      </c>
    </row>
    <row r="21" spans="1:14">
      <c r="A21" s="100">
        <v>20</v>
      </c>
      <c r="B21" s="97" t="s">
        <v>19</v>
      </c>
      <c r="C21" s="95">
        <v>4477</v>
      </c>
      <c r="D21" s="95">
        <v>4704</v>
      </c>
      <c r="E21" s="96">
        <v>4727</v>
      </c>
      <c r="F21" s="96"/>
      <c r="G21" s="96"/>
      <c r="H21" s="96"/>
      <c r="I21" s="98">
        <f t="shared" si="0"/>
        <v>2.5219880329613751E-3</v>
      </c>
      <c r="J21" s="98">
        <f t="shared" si="1"/>
        <v>5.5840964931874022E-2</v>
      </c>
      <c r="K21" s="95">
        <f t="shared" si="2"/>
        <v>250</v>
      </c>
      <c r="L21" s="99">
        <f t="shared" si="4"/>
        <v>4.422039444591846E-3</v>
      </c>
      <c r="M21" s="96">
        <f t="shared" si="3"/>
        <v>23</v>
      </c>
      <c r="N21" s="96">
        <f t="shared" si="5"/>
        <v>0</v>
      </c>
    </row>
    <row r="22" spans="1:14">
      <c r="A22" s="100">
        <v>21</v>
      </c>
      <c r="B22" s="97" t="s">
        <v>20</v>
      </c>
      <c r="C22" s="95">
        <v>371</v>
      </c>
      <c r="D22" s="95">
        <v>432</v>
      </c>
      <c r="E22" s="96">
        <v>432</v>
      </c>
      <c r="F22" s="96"/>
      <c r="G22" s="96"/>
      <c r="H22" s="96"/>
      <c r="I22" s="98">
        <f t="shared" si="0"/>
        <v>2.3048420356236812E-4</v>
      </c>
      <c r="J22" s="98">
        <f t="shared" si="1"/>
        <v>0.16442048517520216</v>
      </c>
      <c r="K22" s="95">
        <f t="shared" si="2"/>
        <v>61</v>
      </c>
      <c r="L22" s="99">
        <f t="shared" si="4"/>
        <v>1.0789776244804104E-3</v>
      </c>
      <c r="M22" s="96">
        <f t="shared" si="3"/>
        <v>0</v>
      </c>
      <c r="N22" s="96">
        <f t="shared" si="5"/>
        <v>0</v>
      </c>
    </row>
    <row r="23" spans="1:14">
      <c r="A23" s="100">
        <v>22</v>
      </c>
      <c r="B23" s="97" t="s">
        <v>21</v>
      </c>
      <c r="C23" s="95">
        <v>13152</v>
      </c>
      <c r="D23" s="95">
        <v>13437</v>
      </c>
      <c r="E23" s="96">
        <v>13491</v>
      </c>
      <c r="F23" s="96"/>
      <c r="G23" s="96"/>
      <c r="H23" s="96"/>
      <c r="I23" s="98">
        <f t="shared" si="0"/>
        <v>7.197829607083121E-3</v>
      </c>
      <c r="J23" s="98">
        <f t="shared" si="1"/>
        <v>2.5775547445255474E-2</v>
      </c>
      <c r="K23" s="95">
        <f t="shared" si="2"/>
        <v>339</v>
      </c>
      <c r="L23" s="99">
        <f t="shared" si="4"/>
        <v>5.9962854868665432E-3</v>
      </c>
      <c r="M23" s="96">
        <f t="shared" si="3"/>
        <v>54</v>
      </c>
      <c r="N23" s="96">
        <f t="shared" si="5"/>
        <v>0</v>
      </c>
    </row>
    <row r="24" spans="1:14">
      <c r="A24" s="100">
        <v>23</v>
      </c>
      <c r="B24" s="97" t="s">
        <v>22</v>
      </c>
      <c r="C24" s="95">
        <v>14172</v>
      </c>
      <c r="D24" s="95">
        <v>14319</v>
      </c>
      <c r="E24" s="96">
        <v>14396</v>
      </c>
      <c r="F24" s="96"/>
      <c r="G24" s="96"/>
      <c r="H24" s="96"/>
      <c r="I24" s="98">
        <f t="shared" si="0"/>
        <v>7.6806726724163226E-3</v>
      </c>
      <c r="J24" s="98">
        <f t="shared" si="1"/>
        <v>1.5805814281682189E-2</v>
      </c>
      <c r="K24" s="95">
        <f t="shared" si="2"/>
        <v>224</v>
      </c>
      <c r="L24" s="99">
        <f t="shared" si="4"/>
        <v>3.9621473423542934E-3</v>
      </c>
      <c r="M24" s="96">
        <f t="shared" si="3"/>
        <v>77</v>
      </c>
      <c r="N24" s="96">
        <f t="shared" si="5"/>
        <v>0</v>
      </c>
    </row>
    <row r="25" spans="1:14">
      <c r="A25" s="100">
        <v>24</v>
      </c>
      <c r="B25" s="97" t="s">
        <v>23</v>
      </c>
      <c r="C25" s="95">
        <v>6820</v>
      </c>
      <c r="D25" s="95">
        <v>6717</v>
      </c>
      <c r="E25" s="96">
        <v>6750</v>
      </c>
      <c r="F25" s="96"/>
      <c r="G25" s="96"/>
      <c r="H25" s="96"/>
      <c r="I25" s="98">
        <f t="shared" si="0"/>
        <v>3.6013156806620019E-3</v>
      </c>
      <c r="J25" s="98">
        <f t="shared" si="1"/>
        <v>-1.0263929618768328E-2</v>
      </c>
      <c r="K25" s="95">
        <f t="shared" si="2"/>
        <v>-70</v>
      </c>
      <c r="L25" s="99">
        <f t="shared" si="4"/>
        <v>-1.2381710444857169E-3</v>
      </c>
      <c r="M25" s="96">
        <f t="shared" si="3"/>
        <v>33</v>
      </c>
      <c r="N25" s="96">
        <f t="shared" si="5"/>
        <v>0</v>
      </c>
    </row>
    <row r="26" spans="1:14">
      <c r="A26" s="100">
        <v>25</v>
      </c>
      <c r="B26" s="97" t="s">
        <v>24</v>
      </c>
      <c r="C26" s="95">
        <v>35336</v>
      </c>
      <c r="D26" s="95">
        <v>35814</v>
      </c>
      <c r="E26" s="96">
        <v>35914</v>
      </c>
      <c r="F26" s="96"/>
      <c r="G26" s="96"/>
      <c r="H26" s="96"/>
      <c r="I26" s="98">
        <f t="shared" si="0"/>
        <v>1.9161133534117799E-2</v>
      </c>
      <c r="J26" s="98">
        <f t="shared" si="1"/>
        <v>1.6357256056146706E-2</v>
      </c>
      <c r="K26" s="95">
        <f t="shared" si="2"/>
        <v>578</v>
      </c>
      <c r="L26" s="99">
        <f t="shared" si="4"/>
        <v>1.0223755195896347E-2</v>
      </c>
      <c r="M26" s="96">
        <f t="shared" si="3"/>
        <v>100</v>
      </c>
      <c r="N26" s="96">
        <f t="shared" si="5"/>
        <v>0</v>
      </c>
    </row>
    <row r="27" spans="1:14">
      <c r="A27" s="100">
        <v>26</v>
      </c>
      <c r="B27" s="97" t="s">
        <v>25</v>
      </c>
      <c r="C27" s="95">
        <v>1644</v>
      </c>
      <c r="D27" s="95">
        <v>1732</v>
      </c>
      <c r="E27" s="96">
        <v>1744</v>
      </c>
      <c r="F27" s="96"/>
      <c r="G27" s="96"/>
      <c r="H27" s="96"/>
      <c r="I27" s="98">
        <f t="shared" si="0"/>
        <v>9.3047326623326386E-4</v>
      </c>
      <c r="J27" s="98">
        <f t="shared" si="1"/>
        <v>6.0827250608272508E-2</v>
      </c>
      <c r="K27" s="95">
        <f t="shared" si="2"/>
        <v>100</v>
      </c>
      <c r="L27" s="99">
        <f t="shared" si="4"/>
        <v>1.7688157778367383E-3</v>
      </c>
      <c r="M27" s="96">
        <f t="shared" si="3"/>
        <v>12</v>
      </c>
      <c r="N27" s="96">
        <f t="shared" si="5"/>
        <v>0</v>
      </c>
    </row>
    <row r="28" spans="1:14">
      <c r="A28" s="100">
        <v>27</v>
      </c>
      <c r="B28" s="97" t="s">
        <v>26</v>
      </c>
      <c r="C28" s="95">
        <v>5953</v>
      </c>
      <c r="D28" s="95">
        <v>6278</v>
      </c>
      <c r="E28" s="96">
        <v>6336</v>
      </c>
      <c r="F28" s="96"/>
      <c r="G28" s="96"/>
      <c r="H28" s="96"/>
      <c r="I28" s="98">
        <f t="shared" si="0"/>
        <v>3.3804349855813989E-3</v>
      </c>
      <c r="J28" s="98">
        <f t="shared" si="1"/>
        <v>6.4337308919872327E-2</v>
      </c>
      <c r="K28" s="95">
        <f t="shared" si="2"/>
        <v>383</v>
      </c>
      <c r="L28" s="99">
        <f t="shared" si="4"/>
        <v>6.7745644291147076E-3</v>
      </c>
      <c r="M28" s="96">
        <f t="shared" si="3"/>
        <v>58</v>
      </c>
      <c r="N28" s="96">
        <f t="shared" si="5"/>
        <v>0</v>
      </c>
    </row>
    <row r="29" spans="1:14">
      <c r="A29" s="100">
        <v>28</v>
      </c>
      <c r="B29" s="97" t="s">
        <v>27</v>
      </c>
      <c r="C29" s="95">
        <v>10953</v>
      </c>
      <c r="D29" s="95">
        <v>11659</v>
      </c>
      <c r="E29" s="96">
        <v>11734</v>
      </c>
      <c r="F29" s="96"/>
      <c r="G29" s="96"/>
      <c r="H29" s="96"/>
      <c r="I29" s="98">
        <f t="shared" si="0"/>
        <v>6.2604204736130264E-3</v>
      </c>
      <c r="J29" s="98">
        <f t="shared" si="1"/>
        <v>7.1304665388478045E-2</v>
      </c>
      <c r="K29" s="95">
        <f t="shared" si="2"/>
        <v>781</v>
      </c>
      <c r="L29" s="99">
        <f t="shared" si="4"/>
        <v>1.3814451224904926E-2</v>
      </c>
      <c r="M29" s="96">
        <f t="shared" si="3"/>
        <v>75</v>
      </c>
      <c r="N29" s="96">
        <f t="shared" si="5"/>
        <v>0</v>
      </c>
    </row>
    <row r="30" spans="1:14">
      <c r="A30" s="100">
        <v>29</v>
      </c>
      <c r="B30" s="97" t="s">
        <v>28</v>
      </c>
      <c r="C30" s="95">
        <v>3669</v>
      </c>
      <c r="D30" s="95">
        <v>3780</v>
      </c>
      <c r="E30" s="96">
        <v>3802</v>
      </c>
      <c r="F30" s="96"/>
      <c r="G30" s="96"/>
      <c r="H30" s="96"/>
      <c r="I30" s="98">
        <f t="shared" si="0"/>
        <v>2.0284744026484343E-3</v>
      </c>
      <c r="J30" s="98">
        <f t="shared" si="1"/>
        <v>3.6249659307713275E-2</v>
      </c>
      <c r="K30" s="95">
        <f t="shared" si="2"/>
        <v>133</v>
      </c>
      <c r="L30" s="99">
        <f t="shared" si="4"/>
        <v>2.352524984522862E-3</v>
      </c>
      <c r="M30" s="96">
        <f t="shared" si="3"/>
        <v>22</v>
      </c>
      <c r="N30" s="96">
        <f t="shared" si="5"/>
        <v>0</v>
      </c>
    </row>
    <row r="31" spans="1:14">
      <c r="A31" s="100">
        <v>30</v>
      </c>
      <c r="B31" s="97" t="s">
        <v>29</v>
      </c>
      <c r="C31" s="95">
        <v>1073</v>
      </c>
      <c r="D31" s="95">
        <v>1139</v>
      </c>
      <c r="E31" s="96">
        <v>1141</v>
      </c>
      <c r="F31" s="96"/>
      <c r="G31" s="96"/>
      <c r="H31" s="96"/>
      <c r="I31" s="98">
        <f t="shared" si="0"/>
        <v>6.0875573209412501E-4</v>
      </c>
      <c r="J31" s="98">
        <f t="shared" si="1"/>
        <v>6.3373718546132343E-2</v>
      </c>
      <c r="K31" s="95">
        <f t="shared" si="2"/>
        <v>68</v>
      </c>
      <c r="L31" s="99">
        <f t="shared" si="4"/>
        <v>1.2027947289289821E-3</v>
      </c>
      <c r="M31" s="96">
        <f t="shared" si="3"/>
        <v>2</v>
      </c>
      <c r="N31" s="96">
        <f t="shared" si="5"/>
        <v>0</v>
      </c>
    </row>
    <row r="32" spans="1:14">
      <c r="A32" s="100">
        <v>31</v>
      </c>
      <c r="B32" s="97" t="s">
        <v>30</v>
      </c>
      <c r="C32" s="95">
        <v>22046</v>
      </c>
      <c r="D32" s="95">
        <v>22281</v>
      </c>
      <c r="E32" s="96">
        <v>22328</v>
      </c>
      <c r="F32" s="96"/>
      <c r="G32" s="96"/>
      <c r="H32" s="96"/>
      <c r="I32" s="98">
        <f t="shared" si="0"/>
        <v>1.1912618743380916E-2</v>
      </c>
      <c r="J32" s="98">
        <f t="shared" si="1"/>
        <v>1.2791436088179262E-2</v>
      </c>
      <c r="K32" s="95">
        <f t="shared" si="2"/>
        <v>282</v>
      </c>
      <c r="L32" s="99">
        <f t="shared" si="4"/>
        <v>4.9880604934996022E-3</v>
      </c>
      <c r="M32" s="96">
        <f t="shared" si="3"/>
        <v>47</v>
      </c>
      <c r="N32" s="96">
        <f t="shared" si="5"/>
        <v>0</v>
      </c>
    </row>
    <row r="33" spans="1:14">
      <c r="A33" s="100">
        <v>32</v>
      </c>
      <c r="B33" s="97" t="s">
        <v>31</v>
      </c>
      <c r="C33" s="95">
        <v>6532</v>
      </c>
      <c r="D33" s="95">
        <v>6817</v>
      </c>
      <c r="E33" s="96">
        <v>6858</v>
      </c>
      <c r="F33" s="96"/>
      <c r="G33" s="96"/>
      <c r="H33" s="96"/>
      <c r="I33" s="98">
        <f t="shared" si="0"/>
        <v>3.6589367315525939E-3</v>
      </c>
      <c r="J33" s="98">
        <f t="shared" si="1"/>
        <v>4.9908144519289648E-2</v>
      </c>
      <c r="K33" s="95">
        <f t="shared" si="2"/>
        <v>326</v>
      </c>
      <c r="L33" s="99">
        <f t="shared" si="4"/>
        <v>5.7663394357477665E-3</v>
      </c>
      <c r="M33" s="96">
        <f t="shared" si="3"/>
        <v>41</v>
      </c>
      <c r="N33" s="96">
        <f t="shared" si="5"/>
        <v>0</v>
      </c>
    </row>
    <row r="34" spans="1:14">
      <c r="A34" s="100">
        <v>33</v>
      </c>
      <c r="B34" s="97" t="s">
        <v>32</v>
      </c>
      <c r="C34" s="95">
        <v>19367</v>
      </c>
      <c r="D34" s="95">
        <v>19043</v>
      </c>
      <c r="E34" s="96">
        <v>19131</v>
      </c>
      <c r="F34" s="96"/>
      <c r="G34" s="96"/>
      <c r="H34" s="96"/>
      <c r="I34" s="98">
        <f t="shared" si="0"/>
        <v>1.0206928931369593E-2</v>
      </c>
      <c r="J34" s="98">
        <f t="shared" si="1"/>
        <v>-1.2185676666494553E-2</v>
      </c>
      <c r="K34" s="95">
        <f t="shared" si="2"/>
        <v>-236</v>
      </c>
      <c r="L34" s="99">
        <f t="shared" si="4"/>
        <v>-4.1744052356947024E-3</v>
      </c>
      <c r="M34" s="96">
        <f t="shared" si="3"/>
        <v>88</v>
      </c>
      <c r="N34" s="96">
        <f t="shared" si="5"/>
        <v>0</v>
      </c>
    </row>
    <row r="35" spans="1:14">
      <c r="A35" s="100">
        <v>35</v>
      </c>
      <c r="B35" s="97" t="s">
        <v>33</v>
      </c>
      <c r="C35" s="96">
        <v>14956</v>
      </c>
      <c r="D35" s="96">
        <v>13797</v>
      </c>
      <c r="E35" s="96">
        <v>13723</v>
      </c>
      <c r="F35" s="96"/>
      <c r="G35" s="96"/>
      <c r="H35" s="96"/>
      <c r="I35" s="98">
        <f t="shared" ref="I35:I66" si="6">E35/$E$92</f>
        <v>7.3216081608480964E-3</v>
      </c>
      <c r="J35" s="98">
        <f t="shared" si="1"/>
        <v>-8.2441829366140681E-2</v>
      </c>
      <c r="K35" s="95">
        <f t="shared" si="2"/>
        <v>-1233</v>
      </c>
      <c r="L35" s="99">
        <f t="shared" si="4"/>
        <v>-2.1809498540726984E-2</v>
      </c>
      <c r="M35" s="96">
        <f t="shared" si="3"/>
        <v>-74</v>
      </c>
      <c r="N35" s="96">
        <f t="shared" si="5"/>
        <v>0</v>
      </c>
    </row>
    <row r="36" spans="1:14">
      <c r="A36" s="100">
        <v>36</v>
      </c>
      <c r="B36" s="97" t="s">
        <v>34</v>
      </c>
      <c r="C36" s="96">
        <v>949</v>
      </c>
      <c r="D36" s="96">
        <v>913</v>
      </c>
      <c r="E36" s="96">
        <v>963</v>
      </c>
      <c r="F36" s="96"/>
      <c r="G36" s="96"/>
      <c r="H36" s="96"/>
      <c r="I36" s="98">
        <f t="shared" si="6"/>
        <v>5.1378770377444555E-4</v>
      </c>
      <c r="J36" s="98">
        <f t="shared" si="1"/>
        <v>1.4752370916754479E-2</v>
      </c>
      <c r="K36" s="95">
        <f t="shared" si="2"/>
        <v>14</v>
      </c>
      <c r="L36" s="99">
        <f t="shared" si="4"/>
        <v>2.4763420889714334E-4</v>
      </c>
      <c r="M36" s="96">
        <f t="shared" si="3"/>
        <v>50</v>
      </c>
      <c r="N36" s="96">
        <f t="shared" si="5"/>
        <v>0</v>
      </c>
    </row>
    <row r="37" spans="1:14">
      <c r="A37" s="100">
        <v>37</v>
      </c>
      <c r="B37" s="97" t="s">
        <v>35</v>
      </c>
      <c r="C37" s="96">
        <v>538</v>
      </c>
      <c r="D37" s="96">
        <v>571</v>
      </c>
      <c r="E37" s="96">
        <v>598</v>
      </c>
      <c r="F37" s="96"/>
      <c r="G37" s="96"/>
      <c r="H37" s="96"/>
      <c r="I37" s="98">
        <f t="shared" si="6"/>
        <v>3.1904989289420401E-4</v>
      </c>
      <c r="J37" s="98">
        <f t="shared" si="1"/>
        <v>0.11152416356877323</v>
      </c>
      <c r="K37" s="95">
        <f t="shared" si="2"/>
        <v>60</v>
      </c>
      <c r="L37" s="99">
        <f t="shared" si="4"/>
        <v>1.0612894667020429E-3</v>
      </c>
      <c r="M37" s="96">
        <f t="shared" si="3"/>
        <v>27</v>
      </c>
      <c r="N37" s="96">
        <f t="shared" si="5"/>
        <v>0</v>
      </c>
    </row>
    <row r="38" spans="1:14">
      <c r="A38" s="100">
        <v>38</v>
      </c>
      <c r="B38" s="97" t="s">
        <v>36</v>
      </c>
      <c r="C38" s="96">
        <v>3424</v>
      </c>
      <c r="D38" s="96">
        <v>3608</v>
      </c>
      <c r="E38" s="96">
        <v>3639</v>
      </c>
      <c r="F38" s="96"/>
      <c r="G38" s="96"/>
      <c r="H38" s="96"/>
      <c r="I38" s="98">
        <f t="shared" si="6"/>
        <v>1.9415092980635592E-3</v>
      </c>
      <c r="J38" s="98">
        <f t="shared" si="1"/>
        <v>6.2792056074766359E-2</v>
      </c>
      <c r="K38" s="95">
        <f t="shared" si="2"/>
        <v>215</v>
      </c>
      <c r="L38" s="99">
        <f t="shared" si="4"/>
        <v>3.8029539223489875E-3</v>
      </c>
      <c r="M38" s="96">
        <f t="shared" si="3"/>
        <v>31</v>
      </c>
      <c r="N38" s="96">
        <f t="shared" si="5"/>
        <v>0</v>
      </c>
    </row>
    <row r="39" spans="1:14">
      <c r="A39" s="100">
        <v>39</v>
      </c>
      <c r="B39" s="97" t="s">
        <v>37</v>
      </c>
      <c r="C39" s="96">
        <v>122</v>
      </c>
      <c r="D39" s="96">
        <v>115</v>
      </c>
      <c r="E39" s="96">
        <v>116</v>
      </c>
      <c r="F39" s="96"/>
      <c r="G39" s="96"/>
      <c r="H39" s="96"/>
      <c r="I39" s="98">
        <f t="shared" si="6"/>
        <v>6.1889276882487739E-5</v>
      </c>
      <c r="J39" s="98">
        <f t="shared" si="1"/>
        <v>-4.9180327868852458E-2</v>
      </c>
      <c r="K39" s="95">
        <f t="shared" si="2"/>
        <v>-6</v>
      </c>
      <c r="L39" s="99">
        <f t="shared" si="4"/>
        <v>-1.061289466702043E-4</v>
      </c>
      <c r="M39" s="96">
        <f t="shared" si="3"/>
        <v>1</v>
      </c>
      <c r="N39" s="96">
        <f t="shared" si="5"/>
        <v>0</v>
      </c>
    </row>
    <row r="40" spans="1:14">
      <c r="A40" s="100">
        <v>41</v>
      </c>
      <c r="B40" s="97" t="s">
        <v>38</v>
      </c>
      <c r="C40" s="96">
        <v>138322</v>
      </c>
      <c r="D40" s="96">
        <v>133550</v>
      </c>
      <c r="E40" s="96">
        <v>135492</v>
      </c>
      <c r="F40" s="96"/>
      <c r="G40" s="96"/>
      <c r="H40" s="96"/>
      <c r="I40" s="98">
        <f t="shared" si="6"/>
        <v>7.2288809511741617E-2</v>
      </c>
      <c r="J40" s="98">
        <f t="shared" si="1"/>
        <v>-2.0459507525917787E-2</v>
      </c>
      <c r="K40" s="95">
        <f t="shared" si="2"/>
        <v>-2830</v>
      </c>
      <c r="L40" s="99">
        <f t="shared" si="4"/>
        <v>-5.0057486512779692E-2</v>
      </c>
      <c r="M40" s="96">
        <f t="shared" si="3"/>
        <v>1942</v>
      </c>
      <c r="N40" s="96">
        <f t="shared" si="5"/>
        <v>0</v>
      </c>
    </row>
    <row r="41" spans="1:14">
      <c r="A41" s="100">
        <v>42</v>
      </c>
      <c r="B41" s="97" t="s">
        <v>39</v>
      </c>
      <c r="C41" s="96">
        <v>15904</v>
      </c>
      <c r="D41" s="96">
        <v>15379</v>
      </c>
      <c r="E41" s="96">
        <v>16134</v>
      </c>
      <c r="F41" s="96"/>
      <c r="G41" s="96"/>
      <c r="H41" s="96"/>
      <c r="I41" s="98">
        <f t="shared" si="6"/>
        <v>8.6079447691556656E-3</v>
      </c>
      <c r="J41" s="98">
        <f t="shared" si="1"/>
        <v>1.4461770623742454E-2</v>
      </c>
      <c r="K41" s="95">
        <f t="shared" si="2"/>
        <v>230</v>
      </c>
      <c r="L41" s="99">
        <f t="shared" si="4"/>
        <v>4.0682762890244979E-3</v>
      </c>
      <c r="M41" s="96">
        <f t="shared" si="3"/>
        <v>755</v>
      </c>
      <c r="N41" s="96">
        <f t="shared" si="5"/>
        <v>0</v>
      </c>
    </row>
    <row r="42" spans="1:14">
      <c r="A42" s="100">
        <v>43</v>
      </c>
      <c r="B42" s="97" t="s">
        <v>40</v>
      </c>
      <c r="C42" s="96">
        <v>56872</v>
      </c>
      <c r="D42" s="96">
        <v>57710</v>
      </c>
      <c r="E42" s="96">
        <v>58631</v>
      </c>
      <c r="F42" s="96"/>
      <c r="G42" s="96"/>
      <c r="H42" s="96"/>
      <c r="I42" s="98">
        <f t="shared" si="6"/>
        <v>3.1281294766354641E-2</v>
      </c>
      <c r="J42" s="98">
        <f t="shared" si="1"/>
        <v>3.0929103952735969E-2</v>
      </c>
      <c r="K42" s="95">
        <f t="shared" si="2"/>
        <v>1759</v>
      </c>
      <c r="L42" s="99">
        <f t="shared" si="4"/>
        <v>3.1113469532148226E-2</v>
      </c>
      <c r="M42" s="96">
        <f t="shared" si="3"/>
        <v>921</v>
      </c>
      <c r="N42" s="96">
        <f t="shared" si="5"/>
        <v>0</v>
      </c>
    </row>
    <row r="43" spans="1:14">
      <c r="A43" s="100">
        <v>45</v>
      </c>
      <c r="B43" s="97" t="s">
        <v>41</v>
      </c>
      <c r="C43" s="96">
        <v>51631</v>
      </c>
      <c r="D43" s="96">
        <v>54986</v>
      </c>
      <c r="E43" s="96">
        <v>55355</v>
      </c>
      <c r="F43" s="96"/>
      <c r="G43" s="96"/>
      <c r="H43" s="96"/>
      <c r="I43" s="98">
        <f t="shared" si="6"/>
        <v>2.9533456222673352E-2</v>
      </c>
      <c r="J43" s="98">
        <f t="shared" si="1"/>
        <v>7.2127210396854602E-2</v>
      </c>
      <c r="K43" s="95">
        <f t="shared" si="2"/>
        <v>3724</v>
      </c>
      <c r="L43" s="99">
        <f t="shared" si="4"/>
        <v>6.5870699566640128E-2</v>
      </c>
      <c r="M43" s="96">
        <f t="shared" si="3"/>
        <v>369</v>
      </c>
      <c r="N43" s="96">
        <f t="shared" si="5"/>
        <v>0</v>
      </c>
    </row>
    <row r="44" spans="1:14">
      <c r="A44" s="100">
        <v>46</v>
      </c>
      <c r="B44" s="97" t="s">
        <v>42</v>
      </c>
      <c r="C44" s="96">
        <v>132952</v>
      </c>
      <c r="D44" s="96">
        <v>138846</v>
      </c>
      <c r="E44" s="96">
        <v>139518</v>
      </c>
      <c r="F44" s="96"/>
      <c r="G44" s="96"/>
      <c r="H44" s="96"/>
      <c r="I44" s="98">
        <f t="shared" si="6"/>
        <v>7.4436794242163137E-2</v>
      </c>
      <c r="J44" s="98">
        <f t="shared" si="1"/>
        <v>4.9386244659726818E-2</v>
      </c>
      <c r="K44" s="95">
        <f t="shared" si="2"/>
        <v>6566</v>
      </c>
      <c r="L44" s="99">
        <f t="shared" si="4"/>
        <v>0.11614044397276024</v>
      </c>
      <c r="M44" s="96">
        <f t="shared" si="3"/>
        <v>672</v>
      </c>
      <c r="N44" s="96">
        <f t="shared" si="5"/>
        <v>0</v>
      </c>
    </row>
    <row r="45" spans="1:14">
      <c r="A45" s="100">
        <v>47</v>
      </c>
      <c r="B45" s="97" t="s">
        <v>43</v>
      </c>
      <c r="C45" s="96">
        <v>313765</v>
      </c>
      <c r="D45" s="96">
        <v>321853</v>
      </c>
      <c r="E45" s="96">
        <v>323632</v>
      </c>
      <c r="F45" s="96"/>
      <c r="G45" s="96"/>
      <c r="H45" s="96"/>
      <c r="I45" s="98">
        <f t="shared" si="6"/>
        <v>0.17266681427614888</v>
      </c>
      <c r="J45" s="98">
        <f t="shared" si="1"/>
        <v>3.144710213057543E-2</v>
      </c>
      <c r="K45" s="95">
        <f t="shared" si="2"/>
        <v>9867</v>
      </c>
      <c r="L45" s="99">
        <f t="shared" si="4"/>
        <v>0.17452905279915096</v>
      </c>
      <c r="M45" s="96">
        <f t="shared" si="3"/>
        <v>1779</v>
      </c>
      <c r="N45" s="96">
        <f t="shared" si="5"/>
        <v>0</v>
      </c>
    </row>
    <row r="46" spans="1:14">
      <c r="A46" s="100">
        <v>49</v>
      </c>
      <c r="B46" s="97" t="s">
        <v>44</v>
      </c>
      <c r="C46" s="96">
        <v>116092</v>
      </c>
      <c r="D46" s="96">
        <v>125232</v>
      </c>
      <c r="E46" s="96">
        <v>120238</v>
      </c>
      <c r="F46" s="96"/>
      <c r="G46" s="96"/>
      <c r="H46" s="96"/>
      <c r="I46" s="98">
        <f t="shared" si="6"/>
        <v>6.4150369601694485E-2</v>
      </c>
      <c r="J46" s="98">
        <f t="shared" si="1"/>
        <v>3.5713055163146469E-2</v>
      </c>
      <c r="K46" s="95">
        <f t="shared" si="2"/>
        <v>4146</v>
      </c>
      <c r="L46" s="99">
        <f t="shared" si="4"/>
        <v>7.3335102149111167E-2</v>
      </c>
      <c r="M46" s="96">
        <f t="shared" si="3"/>
        <v>-4994</v>
      </c>
      <c r="N46" s="96">
        <f t="shared" si="5"/>
        <v>0</v>
      </c>
    </row>
    <row r="47" spans="1:14">
      <c r="A47" s="100">
        <v>50</v>
      </c>
      <c r="B47" s="97" t="s">
        <v>45</v>
      </c>
      <c r="C47" s="96">
        <v>2787</v>
      </c>
      <c r="D47" s="96">
        <v>2996</v>
      </c>
      <c r="E47" s="96">
        <v>3089</v>
      </c>
      <c r="F47" s="96"/>
      <c r="G47" s="96"/>
      <c r="H47" s="96"/>
      <c r="I47" s="98">
        <f t="shared" si="6"/>
        <v>1.6480687611207295E-3</v>
      </c>
      <c r="J47" s="98">
        <f t="shared" si="1"/>
        <v>0.10836024398995335</v>
      </c>
      <c r="K47" s="95">
        <f t="shared" si="2"/>
        <v>302</v>
      </c>
      <c r="L47" s="99">
        <f t="shared" si="4"/>
        <v>5.3418236490669494E-3</v>
      </c>
      <c r="M47" s="96">
        <f t="shared" si="3"/>
        <v>93</v>
      </c>
      <c r="N47" s="96">
        <f t="shared" si="5"/>
        <v>0</v>
      </c>
    </row>
    <row r="48" spans="1:14">
      <c r="A48" s="100">
        <v>51</v>
      </c>
      <c r="B48" s="97" t="s">
        <v>46</v>
      </c>
      <c r="C48" s="96">
        <v>290</v>
      </c>
      <c r="D48" s="96">
        <v>282</v>
      </c>
      <c r="E48" s="96">
        <v>281</v>
      </c>
      <c r="F48" s="96"/>
      <c r="G48" s="96"/>
      <c r="H48" s="96"/>
      <c r="I48" s="98">
        <f t="shared" si="6"/>
        <v>1.4992143796533668E-4</v>
      </c>
      <c r="J48" s="98">
        <f t="shared" si="1"/>
        <v>-3.1034482758620689E-2</v>
      </c>
      <c r="K48" s="95">
        <f t="shared" si="2"/>
        <v>-9</v>
      </c>
      <c r="L48" s="99">
        <f t="shared" si="4"/>
        <v>-1.5919342000530646E-4</v>
      </c>
      <c r="M48" s="96">
        <f t="shared" si="3"/>
        <v>-1</v>
      </c>
      <c r="N48" s="96">
        <f t="shared" si="5"/>
        <v>0</v>
      </c>
    </row>
    <row r="49" spans="1:14">
      <c r="A49" s="100">
        <v>52</v>
      </c>
      <c r="B49" s="97" t="s">
        <v>47</v>
      </c>
      <c r="C49" s="96">
        <v>18464</v>
      </c>
      <c r="D49" s="96">
        <v>18688</v>
      </c>
      <c r="E49" s="96">
        <v>18627</v>
      </c>
      <c r="F49" s="96"/>
      <c r="G49" s="96"/>
      <c r="H49" s="96"/>
      <c r="I49" s="98">
        <f t="shared" si="6"/>
        <v>9.9380306938801639E-3</v>
      </c>
      <c r="J49" s="98">
        <f t="shared" si="1"/>
        <v>8.8279896013864819E-3</v>
      </c>
      <c r="K49" s="95">
        <f t="shared" si="2"/>
        <v>163</v>
      </c>
      <c r="L49" s="99">
        <f t="shared" si="4"/>
        <v>2.8831697178738833E-3</v>
      </c>
      <c r="M49" s="96">
        <f t="shared" si="3"/>
        <v>-61</v>
      </c>
      <c r="N49" s="96">
        <f t="shared" si="5"/>
        <v>0</v>
      </c>
    </row>
    <row r="50" spans="1:14">
      <c r="A50" s="100">
        <v>53</v>
      </c>
      <c r="B50" s="97" t="s">
        <v>48</v>
      </c>
      <c r="C50" s="96">
        <v>2676</v>
      </c>
      <c r="D50" s="96">
        <v>2932</v>
      </c>
      <c r="E50" s="96">
        <v>2957</v>
      </c>
      <c r="F50" s="96"/>
      <c r="G50" s="96"/>
      <c r="H50" s="96"/>
      <c r="I50" s="98">
        <f t="shared" si="6"/>
        <v>1.5776430322544503E-3</v>
      </c>
      <c r="J50" s="98">
        <f t="shared" si="1"/>
        <v>0.10500747384155455</v>
      </c>
      <c r="K50" s="95">
        <f t="shared" si="2"/>
        <v>281</v>
      </c>
      <c r="L50" s="99">
        <f t="shared" si="4"/>
        <v>4.9703723357212345E-3</v>
      </c>
      <c r="M50" s="96">
        <f t="shared" si="3"/>
        <v>25</v>
      </c>
      <c r="N50" s="96">
        <f t="shared" si="5"/>
        <v>0</v>
      </c>
    </row>
    <row r="51" spans="1:14">
      <c r="A51" s="100">
        <v>55</v>
      </c>
      <c r="B51" s="97" t="s">
        <v>49</v>
      </c>
      <c r="C51" s="96">
        <v>18816</v>
      </c>
      <c r="D51" s="96">
        <v>19460</v>
      </c>
      <c r="E51" s="96">
        <v>19533</v>
      </c>
      <c r="F51" s="96"/>
      <c r="G51" s="96"/>
      <c r="H51" s="96"/>
      <c r="I51" s="98">
        <f t="shared" si="6"/>
        <v>1.0421407287462353E-2</v>
      </c>
      <c r="J51" s="98">
        <f t="shared" si="1"/>
        <v>3.8105867346938778E-2</v>
      </c>
      <c r="K51" s="95">
        <f t="shared" si="2"/>
        <v>717</v>
      </c>
      <c r="L51" s="99">
        <f t="shared" si="4"/>
        <v>1.2682409127089414E-2</v>
      </c>
      <c r="M51" s="96">
        <f t="shared" si="3"/>
        <v>73</v>
      </c>
      <c r="N51" s="96">
        <f t="shared" si="5"/>
        <v>0</v>
      </c>
    </row>
    <row r="52" spans="1:14">
      <c r="A52" s="100">
        <v>56</v>
      </c>
      <c r="B52" s="97" t="s">
        <v>50</v>
      </c>
      <c r="C52" s="96">
        <v>111398</v>
      </c>
      <c r="D52" s="96">
        <v>118537</v>
      </c>
      <c r="E52" s="96">
        <v>117258</v>
      </c>
      <c r="F52" s="96"/>
      <c r="G52" s="96"/>
      <c r="H52" s="96"/>
      <c r="I52" s="98">
        <f t="shared" si="6"/>
        <v>6.2560455419713334E-2</v>
      </c>
      <c r="J52" s="98">
        <f t="shared" si="1"/>
        <v>5.2604176017522757E-2</v>
      </c>
      <c r="K52" s="95">
        <f t="shared" si="2"/>
        <v>5860</v>
      </c>
      <c r="L52" s="99">
        <f t="shared" si="4"/>
        <v>0.10365260458123286</v>
      </c>
      <c r="M52" s="96">
        <f t="shared" si="3"/>
        <v>-1279</v>
      </c>
      <c r="N52" s="96">
        <f t="shared" si="5"/>
        <v>0</v>
      </c>
    </row>
    <row r="53" spans="1:14">
      <c r="A53" s="100">
        <v>58</v>
      </c>
      <c r="B53" s="97" t="s">
        <v>51</v>
      </c>
      <c r="C53" s="96">
        <v>2372</v>
      </c>
      <c r="D53" s="96">
        <v>2643</v>
      </c>
      <c r="E53" s="96">
        <v>2629</v>
      </c>
      <c r="F53" s="96"/>
      <c r="G53" s="96"/>
      <c r="H53" s="96"/>
      <c r="I53" s="98">
        <f t="shared" si="6"/>
        <v>1.4026457665867263E-3</v>
      </c>
      <c r="J53" s="98">
        <f t="shared" si="1"/>
        <v>0.10834738617200675</v>
      </c>
      <c r="K53" s="95">
        <f t="shared" si="2"/>
        <v>257</v>
      </c>
      <c r="L53" s="99">
        <f t="shared" si="4"/>
        <v>4.5458565490404173E-3</v>
      </c>
      <c r="M53" s="96">
        <f t="shared" si="3"/>
        <v>-14</v>
      </c>
      <c r="N53" s="96">
        <f t="shared" si="5"/>
        <v>0</v>
      </c>
    </row>
    <row r="54" spans="1:14">
      <c r="A54" s="100">
        <v>59</v>
      </c>
      <c r="B54" s="97" t="s">
        <v>52</v>
      </c>
      <c r="C54" s="96">
        <v>2060</v>
      </c>
      <c r="D54" s="96">
        <v>2095</v>
      </c>
      <c r="E54" s="96">
        <v>2085</v>
      </c>
      <c r="F54" s="96"/>
      <c r="G54" s="96"/>
      <c r="H54" s="96"/>
      <c r="I54" s="98">
        <f t="shared" si="6"/>
        <v>1.1124063991378183E-3</v>
      </c>
      <c r="J54" s="98">
        <f t="shared" si="1"/>
        <v>1.2135922330097087E-2</v>
      </c>
      <c r="K54" s="95">
        <f t="shared" si="2"/>
        <v>25</v>
      </c>
      <c r="L54" s="99">
        <f t="shared" si="4"/>
        <v>4.4220394445918459E-4</v>
      </c>
      <c r="M54" s="96">
        <f t="shared" si="3"/>
        <v>-10</v>
      </c>
      <c r="N54" s="96">
        <f t="shared" si="5"/>
        <v>0</v>
      </c>
    </row>
    <row r="55" spans="1:14">
      <c r="A55" s="100">
        <v>60</v>
      </c>
      <c r="B55" s="97" t="s">
        <v>53</v>
      </c>
      <c r="C55" s="96">
        <v>741</v>
      </c>
      <c r="D55" s="96">
        <v>749</v>
      </c>
      <c r="E55" s="96">
        <v>739</v>
      </c>
      <c r="F55" s="96"/>
      <c r="G55" s="96"/>
      <c r="H55" s="96"/>
      <c r="I55" s="98">
        <f t="shared" si="6"/>
        <v>3.9427737600136585E-4</v>
      </c>
      <c r="J55" s="98">
        <f t="shared" si="1"/>
        <v>-2.6990553306342779E-3</v>
      </c>
      <c r="K55" s="95">
        <f t="shared" si="2"/>
        <v>-2</v>
      </c>
      <c r="L55" s="99">
        <f t="shared" si="4"/>
        <v>-3.5376315556734769E-5</v>
      </c>
      <c r="M55" s="96">
        <f t="shared" si="3"/>
        <v>-10</v>
      </c>
      <c r="N55" s="96">
        <f t="shared" si="5"/>
        <v>0</v>
      </c>
    </row>
    <row r="56" spans="1:14">
      <c r="A56" s="100">
        <v>61</v>
      </c>
      <c r="B56" s="97" t="s">
        <v>54</v>
      </c>
      <c r="C56" s="96">
        <v>3174</v>
      </c>
      <c r="D56" s="96">
        <v>3039</v>
      </c>
      <c r="E56" s="96">
        <v>3051</v>
      </c>
      <c r="F56" s="96"/>
      <c r="G56" s="96"/>
      <c r="H56" s="96"/>
      <c r="I56" s="98">
        <f t="shared" si="6"/>
        <v>1.6277946876592248E-3</v>
      </c>
      <c r="J56" s="98">
        <f t="shared" si="1"/>
        <v>-3.8752362948960305E-2</v>
      </c>
      <c r="K56" s="95">
        <f t="shared" si="2"/>
        <v>-123</v>
      </c>
      <c r="L56" s="99">
        <f t="shared" si="4"/>
        <v>-2.175643406739188E-3</v>
      </c>
      <c r="M56" s="96">
        <f t="shared" si="3"/>
        <v>12</v>
      </c>
      <c r="N56" s="96">
        <f t="shared" si="5"/>
        <v>0</v>
      </c>
    </row>
    <row r="57" spans="1:14">
      <c r="A57" s="100">
        <v>62</v>
      </c>
      <c r="B57" s="97" t="s">
        <v>55</v>
      </c>
      <c r="C57" s="96">
        <v>8095</v>
      </c>
      <c r="D57" s="96">
        <v>8939</v>
      </c>
      <c r="E57" s="96">
        <v>9023</v>
      </c>
      <c r="F57" s="96"/>
      <c r="G57" s="96"/>
      <c r="H57" s="96"/>
      <c r="I57" s="98">
        <f t="shared" si="6"/>
        <v>4.8140253906093691E-3</v>
      </c>
      <c r="J57" s="98">
        <f t="shared" si="1"/>
        <v>0.11463866584311304</v>
      </c>
      <c r="K57" s="95">
        <f t="shared" si="2"/>
        <v>928</v>
      </c>
      <c r="L57" s="99">
        <f t="shared" si="4"/>
        <v>1.641461041832493E-2</v>
      </c>
      <c r="M57" s="96">
        <f t="shared" si="3"/>
        <v>84</v>
      </c>
      <c r="N57" s="96">
        <f t="shared" si="5"/>
        <v>0</v>
      </c>
    </row>
    <row r="58" spans="1:14">
      <c r="A58" s="100">
        <v>63</v>
      </c>
      <c r="B58" s="97" t="s">
        <v>56</v>
      </c>
      <c r="C58" s="96">
        <v>1701</v>
      </c>
      <c r="D58" s="96">
        <v>1848</v>
      </c>
      <c r="E58" s="96">
        <v>1838</v>
      </c>
      <c r="F58" s="96"/>
      <c r="G58" s="96"/>
      <c r="H58" s="96"/>
      <c r="I58" s="98">
        <f t="shared" si="6"/>
        <v>9.8062492163803849E-4</v>
      </c>
      <c r="J58" s="98">
        <f t="shared" si="1"/>
        <v>8.0540858318636097E-2</v>
      </c>
      <c r="K58" s="95">
        <f t="shared" si="2"/>
        <v>137</v>
      </c>
      <c r="L58" s="99">
        <f t="shared" si="4"/>
        <v>2.4232776156363316E-3</v>
      </c>
      <c r="M58" s="96">
        <f t="shared" si="3"/>
        <v>-10</v>
      </c>
      <c r="N58" s="96">
        <f t="shared" si="5"/>
        <v>0</v>
      </c>
    </row>
    <row r="59" spans="1:14">
      <c r="A59" s="100">
        <v>64</v>
      </c>
      <c r="B59" s="97" t="s">
        <v>57</v>
      </c>
      <c r="C59" s="96">
        <v>7187</v>
      </c>
      <c r="D59" s="96">
        <v>7201</v>
      </c>
      <c r="E59" s="96">
        <v>7204</v>
      </c>
      <c r="F59" s="96"/>
      <c r="G59" s="96"/>
      <c r="H59" s="96"/>
      <c r="I59" s="98">
        <f t="shared" si="6"/>
        <v>3.8435375057020832E-3</v>
      </c>
      <c r="J59" s="98">
        <f t="shared" si="1"/>
        <v>2.3653819396131904E-3</v>
      </c>
      <c r="K59" s="95">
        <f t="shared" si="2"/>
        <v>17</v>
      </c>
      <c r="L59" s="99">
        <f t="shared" si="4"/>
        <v>3.0069868223224554E-4</v>
      </c>
      <c r="M59" s="96">
        <f t="shared" si="3"/>
        <v>3</v>
      </c>
      <c r="N59" s="96">
        <f t="shared" si="5"/>
        <v>0</v>
      </c>
    </row>
    <row r="60" spans="1:14">
      <c r="A60" s="100">
        <v>65</v>
      </c>
      <c r="B60" s="97" t="s">
        <v>58</v>
      </c>
      <c r="C60" s="96">
        <v>3905</v>
      </c>
      <c r="D60" s="96">
        <v>3732</v>
      </c>
      <c r="E60" s="96">
        <v>3732</v>
      </c>
      <c r="F60" s="96"/>
      <c r="G60" s="96"/>
      <c r="H60" s="96"/>
      <c r="I60" s="98">
        <f t="shared" si="6"/>
        <v>1.9911274252193468E-3</v>
      </c>
      <c r="J60" s="98">
        <f t="shared" si="1"/>
        <v>-4.4302176696542891E-2</v>
      </c>
      <c r="K60" s="95">
        <f t="shared" si="2"/>
        <v>-173</v>
      </c>
      <c r="L60" s="99">
        <f t="shared" si="4"/>
        <v>-3.0600512956575573E-3</v>
      </c>
      <c r="M60" s="96">
        <f t="shared" si="3"/>
        <v>0</v>
      </c>
      <c r="N60" s="96">
        <f t="shared" si="5"/>
        <v>0</v>
      </c>
    </row>
    <row r="61" spans="1:14">
      <c r="A61" s="100">
        <v>66</v>
      </c>
      <c r="B61" s="97" t="s">
        <v>59</v>
      </c>
      <c r="C61" s="96">
        <v>11812</v>
      </c>
      <c r="D61" s="96">
        <v>11953</v>
      </c>
      <c r="E61" s="96">
        <v>12010</v>
      </c>
      <c r="F61" s="96"/>
      <c r="G61" s="96"/>
      <c r="H61" s="96"/>
      <c r="I61" s="98">
        <f t="shared" si="6"/>
        <v>6.4076742703334287E-3</v>
      </c>
      <c r="J61" s="98">
        <f t="shared" si="1"/>
        <v>1.676261429055198E-2</v>
      </c>
      <c r="K61" s="95">
        <f t="shared" si="2"/>
        <v>198</v>
      </c>
      <c r="L61" s="99">
        <f t="shared" si="4"/>
        <v>3.5022552401167417E-3</v>
      </c>
      <c r="M61" s="96">
        <f t="shared" si="3"/>
        <v>57</v>
      </c>
      <c r="N61" s="96">
        <f t="shared" si="5"/>
        <v>0</v>
      </c>
    </row>
    <row r="62" spans="1:14">
      <c r="A62" s="100">
        <v>68</v>
      </c>
      <c r="B62" s="97" t="s">
        <v>60</v>
      </c>
      <c r="C62" s="96">
        <v>57016</v>
      </c>
      <c r="D62" s="96">
        <v>60963</v>
      </c>
      <c r="E62" s="96">
        <v>61055</v>
      </c>
      <c r="F62" s="96"/>
      <c r="G62" s="96"/>
      <c r="H62" s="96"/>
      <c r="I62" s="98">
        <f t="shared" si="6"/>
        <v>3.2574567241899041E-2</v>
      </c>
      <c r="J62" s="98">
        <f t="shared" si="1"/>
        <v>7.0839764276694264E-2</v>
      </c>
      <c r="K62" s="95">
        <f t="shared" si="2"/>
        <v>4039</v>
      </c>
      <c r="L62" s="99">
        <f t="shared" si="4"/>
        <v>7.1442469266825862E-2</v>
      </c>
      <c r="M62" s="96">
        <f t="shared" si="3"/>
        <v>92</v>
      </c>
      <c r="N62" s="96">
        <f t="shared" si="5"/>
        <v>0</v>
      </c>
    </row>
    <row r="63" spans="1:14">
      <c r="A63" s="100">
        <v>69</v>
      </c>
      <c r="B63" s="97" t="s">
        <v>61</v>
      </c>
      <c r="C63" s="96">
        <v>47833</v>
      </c>
      <c r="D63" s="96">
        <v>50256</v>
      </c>
      <c r="E63" s="96">
        <v>50523</v>
      </c>
      <c r="F63" s="96"/>
      <c r="G63" s="96"/>
      <c r="H63" s="96"/>
      <c r="I63" s="98">
        <f t="shared" si="6"/>
        <v>2.6955447723568345E-2</v>
      </c>
      <c r="J63" s="98">
        <f t="shared" si="1"/>
        <v>5.6237325695649446E-2</v>
      </c>
      <c r="K63" s="95">
        <f t="shared" si="2"/>
        <v>2690</v>
      </c>
      <c r="L63" s="99">
        <f t="shared" si="4"/>
        <v>4.7581144423808258E-2</v>
      </c>
      <c r="M63" s="96">
        <f t="shared" si="3"/>
        <v>267</v>
      </c>
      <c r="N63" s="96">
        <f t="shared" si="5"/>
        <v>0</v>
      </c>
    </row>
    <row r="64" spans="1:14">
      <c r="A64" s="100">
        <v>70</v>
      </c>
      <c r="B64" s="97" t="s">
        <v>62</v>
      </c>
      <c r="C64" s="96">
        <v>20175</v>
      </c>
      <c r="D64" s="96">
        <v>20078</v>
      </c>
      <c r="E64" s="96">
        <v>20046</v>
      </c>
      <c r="F64" s="96"/>
      <c r="G64" s="96"/>
      <c r="H64" s="96"/>
      <c r="I64" s="98">
        <f t="shared" si="6"/>
        <v>1.0695107279192664E-2</v>
      </c>
      <c r="J64" s="98">
        <f t="shared" si="1"/>
        <v>-6.3940520446096657E-3</v>
      </c>
      <c r="K64" s="95">
        <f t="shared" si="2"/>
        <v>-129</v>
      </c>
      <c r="L64" s="99">
        <f t="shared" si="4"/>
        <v>-2.2817723534093925E-3</v>
      </c>
      <c r="M64" s="96">
        <f t="shared" si="3"/>
        <v>-32</v>
      </c>
      <c r="N64" s="96">
        <f t="shared" si="5"/>
        <v>0</v>
      </c>
    </row>
    <row r="65" spans="1:14">
      <c r="A65" s="100">
        <v>71</v>
      </c>
      <c r="B65" s="97" t="s">
        <v>63</v>
      </c>
      <c r="C65" s="96">
        <v>23894</v>
      </c>
      <c r="D65" s="96">
        <v>25069</v>
      </c>
      <c r="E65" s="96">
        <v>25294</v>
      </c>
      <c r="F65" s="96"/>
      <c r="G65" s="96"/>
      <c r="H65" s="96"/>
      <c r="I65" s="98">
        <f t="shared" si="6"/>
        <v>1.3495063529876249E-2</v>
      </c>
      <c r="J65" s="98">
        <f t="shared" si="1"/>
        <v>5.8592115175357833E-2</v>
      </c>
      <c r="K65" s="95">
        <f t="shared" si="2"/>
        <v>1400</v>
      </c>
      <c r="L65" s="99">
        <f t="shared" si="4"/>
        <v>2.4763420889714335E-2</v>
      </c>
      <c r="M65" s="96">
        <f t="shared" si="3"/>
        <v>225</v>
      </c>
      <c r="N65" s="96">
        <f t="shared" si="5"/>
        <v>0</v>
      </c>
    </row>
    <row r="66" spans="1:14">
      <c r="A66" s="100">
        <v>72</v>
      </c>
      <c r="B66" s="97" t="s">
        <v>64</v>
      </c>
      <c r="C66" s="96">
        <v>851</v>
      </c>
      <c r="D66" s="96">
        <v>917</v>
      </c>
      <c r="E66" s="96">
        <v>940</v>
      </c>
      <c r="F66" s="96"/>
      <c r="G66" s="96"/>
      <c r="H66" s="96"/>
      <c r="I66" s="98">
        <f t="shared" si="6"/>
        <v>5.0151655404774543E-4</v>
      </c>
      <c r="J66" s="98">
        <f t="shared" si="1"/>
        <v>0.1045828437132785</v>
      </c>
      <c r="K66" s="95">
        <f t="shared" si="2"/>
        <v>89</v>
      </c>
      <c r="L66" s="99">
        <f t="shared" si="4"/>
        <v>1.574246042274697E-3</v>
      </c>
      <c r="M66" s="96">
        <f t="shared" si="3"/>
        <v>23</v>
      </c>
      <c r="N66" s="96">
        <f t="shared" si="5"/>
        <v>0</v>
      </c>
    </row>
    <row r="67" spans="1:14">
      <c r="A67" s="100">
        <v>73</v>
      </c>
      <c r="B67" s="97" t="s">
        <v>65</v>
      </c>
      <c r="C67" s="96">
        <v>7320</v>
      </c>
      <c r="D67" s="96">
        <v>7385</v>
      </c>
      <c r="E67" s="96">
        <v>7413</v>
      </c>
      <c r="F67" s="96"/>
      <c r="G67" s="96"/>
      <c r="H67" s="96"/>
      <c r="I67" s="98">
        <f t="shared" ref="I67:I92" si="7">E67/$E$92</f>
        <v>3.9550449097403581E-3</v>
      </c>
      <c r="J67" s="98">
        <f t="shared" ref="J67:J90" si="8">(E67-C67)/C67</f>
        <v>1.2704918032786885E-2</v>
      </c>
      <c r="K67" s="95">
        <f t="shared" ref="K67:K90" si="9">E67-C67</f>
        <v>93</v>
      </c>
      <c r="L67" s="99">
        <f t="shared" si="4"/>
        <v>1.6449986733881666E-3</v>
      </c>
      <c r="M67" s="96">
        <f t="shared" ref="M67:M90" si="10">E67-D67</f>
        <v>28</v>
      </c>
      <c r="N67" s="96">
        <f t="shared" si="5"/>
        <v>0</v>
      </c>
    </row>
    <row r="68" spans="1:14">
      <c r="A68" s="100">
        <v>74</v>
      </c>
      <c r="B68" s="97" t="s">
        <v>66</v>
      </c>
      <c r="C68" s="96">
        <v>8288</v>
      </c>
      <c r="D68" s="96">
        <v>9016</v>
      </c>
      <c r="E68" s="96">
        <v>9095</v>
      </c>
      <c r="F68" s="96"/>
      <c r="G68" s="96"/>
      <c r="H68" s="96"/>
      <c r="I68" s="98">
        <f t="shared" si="7"/>
        <v>4.8524394245364304E-3</v>
      </c>
      <c r="J68" s="98">
        <f t="shared" si="8"/>
        <v>9.7369691119691126E-2</v>
      </c>
      <c r="K68" s="95">
        <f t="shared" si="9"/>
        <v>807</v>
      </c>
      <c r="L68" s="99">
        <f t="shared" ref="L68:L92" si="11">K68/$K$92</f>
        <v>1.4274343327142478E-2</v>
      </c>
      <c r="M68" s="96">
        <f t="shared" si="10"/>
        <v>79</v>
      </c>
      <c r="N68" s="96">
        <f t="shared" ref="N68:N92" si="12">H68-G68</f>
        <v>0</v>
      </c>
    </row>
    <row r="69" spans="1:14">
      <c r="A69" s="100">
        <v>75</v>
      </c>
      <c r="B69" s="97" t="s">
        <v>67</v>
      </c>
      <c r="C69" s="96">
        <v>2309</v>
      </c>
      <c r="D69" s="96">
        <v>2623</v>
      </c>
      <c r="E69" s="96">
        <v>2655</v>
      </c>
      <c r="F69" s="96"/>
      <c r="G69" s="96"/>
      <c r="H69" s="96"/>
      <c r="I69" s="98">
        <f t="shared" si="7"/>
        <v>1.4165175010603874E-3</v>
      </c>
      <c r="J69" s="98">
        <f t="shared" si="8"/>
        <v>0.1498484192291035</v>
      </c>
      <c r="K69" s="95">
        <f t="shared" si="9"/>
        <v>346</v>
      </c>
      <c r="L69" s="99">
        <f t="shared" si="11"/>
        <v>6.1201025913151146E-3</v>
      </c>
      <c r="M69" s="96">
        <f t="shared" si="10"/>
        <v>32</v>
      </c>
      <c r="N69" s="96">
        <f t="shared" si="12"/>
        <v>0</v>
      </c>
    </row>
    <row r="70" spans="1:14">
      <c r="A70" s="100">
        <v>77</v>
      </c>
      <c r="B70" s="97" t="s">
        <v>68</v>
      </c>
      <c r="C70" s="96">
        <v>5736</v>
      </c>
      <c r="D70" s="96">
        <v>5921</v>
      </c>
      <c r="E70" s="96">
        <v>5930</v>
      </c>
      <c r="F70" s="96"/>
      <c r="G70" s="96"/>
      <c r="H70" s="96"/>
      <c r="I70" s="98">
        <f t="shared" si="7"/>
        <v>3.1638225164926921E-3</v>
      </c>
      <c r="J70" s="98">
        <f t="shared" si="8"/>
        <v>3.3821478382147836E-2</v>
      </c>
      <c r="K70" s="95">
        <f t="shared" si="9"/>
        <v>194</v>
      </c>
      <c r="L70" s="99">
        <f t="shared" si="11"/>
        <v>3.4315026090032722E-3</v>
      </c>
      <c r="M70" s="96">
        <f t="shared" si="10"/>
        <v>9</v>
      </c>
      <c r="N70" s="96">
        <f t="shared" si="12"/>
        <v>0</v>
      </c>
    </row>
    <row r="71" spans="1:14">
      <c r="A71" s="100">
        <v>78</v>
      </c>
      <c r="B71" s="97" t="s">
        <v>69</v>
      </c>
      <c r="C71" s="96">
        <v>1844</v>
      </c>
      <c r="D71" s="96">
        <v>1858</v>
      </c>
      <c r="E71" s="96">
        <v>1845</v>
      </c>
      <c r="F71" s="96"/>
      <c r="G71" s="96"/>
      <c r="H71" s="96"/>
      <c r="I71" s="98">
        <f t="shared" si="7"/>
        <v>9.8435961938094711E-4</v>
      </c>
      <c r="J71" s="98">
        <f t="shared" si="8"/>
        <v>5.4229934924078093E-4</v>
      </c>
      <c r="K71" s="95">
        <f t="shared" si="9"/>
        <v>1</v>
      </c>
      <c r="L71" s="99">
        <f t="shared" si="11"/>
        <v>1.7688157778367385E-5</v>
      </c>
      <c r="M71" s="96">
        <f t="shared" si="10"/>
        <v>-13</v>
      </c>
      <c r="N71" s="96">
        <f t="shared" si="12"/>
        <v>0</v>
      </c>
    </row>
    <row r="72" spans="1:14">
      <c r="A72" s="100">
        <v>79</v>
      </c>
      <c r="B72" s="97" t="s">
        <v>70</v>
      </c>
      <c r="C72" s="96">
        <v>8104</v>
      </c>
      <c r="D72" s="96">
        <v>8309</v>
      </c>
      <c r="E72" s="96">
        <v>8372</v>
      </c>
      <c r="F72" s="96"/>
      <c r="G72" s="96"/>
      <c r="H72" s="96"/>
      <c r="I72" s="98">
        <f t="shared" si="7"/>
        <v>4.4666985005188562E-3</v>
      </c>
      <c r="J72" s="98">
        <f t="shared" si="8"/>
        <v>3.3070088845014806E-2</v>
      </c>
      <c r="K72" s="95">
        <f t="shared" si="9"/>
        <v>268</v>
      </c>
      <c r="L72" s="99">
        <f t="shared" si="11"/>
        <v>4.7404262846024586E-3</v>
      </c>
      <c r="M72" s="96">
        <f t="shared" si="10"/>
        <v>63</v>
      </c>
      <c r="N72" s="96">
        <f t="shared" si="12"/>
        <v>0</v>
      </c>
    </row>
    <row r="73" spans="1:14">
      <c r="A73" s="100">
        <v>80</v>
      </c>
      <c r="B73" s="97" t="s">
        <v>71</v>
      </c>
      <c r="C73" s="96">
        <v>20777</v>
      </c>
      <c r="D73" s="96">
        <v>22586</v>
      </c>
      <c r="E73" s="96">
        <v>22536</v>
      </c>
      <c r="F73" s="96"/>
      <c r="G73" s="96"/>
      <c r="H73" s="96"/>
      <c r="I73" s="98">
        <f t="shared" si="7"/>
        <v>1.2023592619170204E-2</v>
      </c>
      <c r="J73" s="98">
        <f t="shared" si="8"/>
        <v>8.4660923136160179E-2</v>
      </c>
      <c r="K73" s="95">
        <f t="shared" si="9"/>
        <v>1759</v>
      </c>
      <c r="L73" s="99">
        <f t="shared" si="11"/>
        <v>3.1113469532148226E-2</v>
      </c>
      <c r="M73" s="96">
        <f t="shared" si="10"/>
        <v>-50</v>
      </c>
      <c r="N73" s="96">
        <f t="shared" si="12"/>
        <v>0</v>
      </c>
    </row>
    <row r="74" spans="1:14">
      <c r="A74" s="100">
        <v>81</v>
      </c>
      <c r="B74" s="97" t="s">
        <v>72</v>
      </c>
      <c r="C74" s="96">
        <v>47112</v>
      </c>
      <c r="D74" s="96">
        <v>49202</v>
      </c>
      <c r="E74" s="96">
        <v>47462</v>
      </c>
      <c r="F74" s="96"/>
      <c r="G74" s="96"/>
      <c r="H74" s="96"/>
      <c r="I74" s="98">
        <f t="shared" si="7"/>
        <v>2.5322317753419248E-2</v>
      </c>
      <c r="J74" s="98">
        <f t="shared" si="8"/>
        <v>7.4291051112243163E-3</v>
      </c>
      <c r="K74" s="95">
        <f t="shared" si="9"/>
        <v>350</v>
      </c>
      <c r="L74" s="99">
        <f t="shared" si="11"/>
        <v>6.1908552224285837E-3</v>
      </c>
      <c r="M74" s="96">
        <f t="shared" si="10"/>
        <v>-1740</v>
      </c>
      <c r="N74" s="96">
        <f t="shared" si="12"/>
        <v>0</v>
      </c>
    </row>
    <row r="75" spans="1:14">
      <c r="A75" s="100">
        <v>82</v>
      </c>
      <c r="B75" s="97" t="s">
        <v>73</v>
      </c>
      <c r="C75" s="96">
        <v>50220</v>
      </c>
      <c r="D75" s="96">
        <v>50229</v>
      </c>
      <c r="E75" s="96">
        <v>50026</v>
      </c>
      <c r="F75" s="96"/>
      <c r="G75" s="96"/>
      <c r="H75" s="96"/>
      <c r="I75" s="98">
        <f t="shared" si="7"/>
        <v>2.6690284183821824E-2</v>
      </c>
      <c r="J75" s="98">
        <f t="shared" si="8"/>
        <v>-3.8630027877339704E-3</v>
      </c>
      <c r="K75" s="95">
        <f t="shared" si="9"/>
        <v>-194</v>
      </c>
      <c r="L75" s="99">
        <f t="shared" si="11"/>
        <v>-3.4315026090032722E-3</v>
      </c>
      <c r="M75" s="96">
        <f t="shared" si="10"/>
        <v>-203</v>
      </c>
      <c r="N75" s="96">
        <f t="shared" si="12"/>
        <v>0</v>
      </c>
    </row>
    <row r="76" spans="1:14">
      <c r="A76" s="100">
        <v>84</v>
      </c>
      <c r="B76" s="97" t="s">
        <v>74</v>
      </c>
      <c r="C76" s="96">
        <v>2541</v>
      </c>
      <c r="D76" s="96">
        <v>4161</v>
      </c>
      <c r="E76" s="96">
        <v>4125</v>
      </c>
      <c r="F76" s="96"/>
      <c r="G76" s="96"/>
      <c r="H76" s="96"/>
      <c r="I76" s="98">
        <f t="shared" si="7"/>
        <v>2.2008040270712235E-3</v>
      </c>
      <c r="J76" s="98">
        <f t="shared" si="8"/>
        <v>0.62337662337662336</v>
      </c>
      <c r="K76" s="95">
        <f t="shared" si="9"/>
        <v>1584</v>
      </c>
      <c r="L76" s="99">
        <f t="shared" si="11"/>
        <v>2.8018041920933934E-2</v>
      </c>
      <c r="M76" s="96">
        <f t="shared" si="10"/>
        <v>-36</v>
      </c>
      <c r="N76" s="96">
        <f t="shared" si="12"/>
        <v>0</v>
      </c>
    </row>
    <row r="77" spans="1:14">
      <c r="A77" s="100">
        <v>85</v>
      </c>
      <c r="B77" s="97" t="s">
        <v>75</v>
      </c>
      <c r="C77" s="96">
        <v>24807</v>
      </c>
      <c r="D77" s="96">
        <v>32190</v>
      </c>
      <c r="E77" s="96">
        <v>27162</v>
      </c>
      <c r="F77" s="96"/>
      <c r="G77" s="96"/>
      <c r="H77" s="96"/>
      <c r="I77" s="98">
        <f t="shared" si="7"/>
        <v>1.4491694298983896E-2</v>
      </c>
      <c r="J77" s="98">
        <f t="shared" si="8"/>
        <v>9.4932881847865525E-2</v>
      </c>
      <c r="K77" s="95">
        <f t="shared" si="9"/>
        <v>2355</v>
      </c>
      <c r="L77" s="99">
        <f t="shared" si="11"/>
        <v>4.1655611568055188E-2</v>
      </c>
      <c r="M77" s="96">
        <f t="shared" si="10"/>
        <v>-5028</v>
      </c>
      <c r="N77" s="96">
        <f t="shared" si="12"/>
        <v>0</v>
      </c>
    </row>
    <row r="78" spans="1:14">
      <c r="A78" s="100">
        <v>86</v>
      </c>
      <c r="B78" s="97" t="s">
        <v>76</v>
      </c>
      <c r="C78" s="96">
        <v>22812</v>
      </c>
      <c r="D78" s="96">
        <v>25411</v>
      </c>
      <c r="E78" s="96">
        <v>25560</v>
      </c>
      <c r="F78" s="96"/>
      <c r="G78" s="96"/>
      <c r="H78" s="96"/>
      <c r="I78" s="98">
        <f t="shared" si="7"/>
        <v>1.363698204410678E-2</v>
      </c>
      <c r="J78" s="98">
        <f t="shared" si="8"/>
        <v>0.12046291425565492</v>
      </c>
      <c r="K78" s="95">
        <f t="shared" si="9"/>
        <v>2748</v>
      </c>
      <c r="L78" s="99">
        <f t="shared" si="11"/>
        <v>4.8607057574953566E-2</v>
      </c>
      <c r="M78" s="96">
        <f t="shared" si="10"/>
        <v>149</v>
      </c>
      <c r="N78" s="96">
        <f t="shared" si="12"/>
        <v>0</v>
      </c>
    </row>
    <row r="79" spans="1:14">
      <c r="A79" s="100">
        <v>87</v>
      </c>
      <c r="B79" s="97" t="s">
        <v>77</v>
      </c>
      <c r="C79" s="96">
        <v>1463</v>
      </c>
      <c r="D79" s="96">
        <v>1652</v>
      </c>
      <c r="E79" s="96">
        <v>1648</v>
      </c>
      <c r="F79" s="96"/>
      <c r="G79" s="96"/>
      <c r="H79" s="96"/>
      <c r="I79" s="98">
        <f t="shared" si="7"/>
        <v>8.792545543305154E-4</v>
      </c>
      <c r="J79" s="98">
        <f t="shared" si="8"/>
        <v>0.12645249487354751</v>
      </c>
      <c r="K79" s="95">
        <f t="shared" si="9"/>
        <v>185</v>
      </c>
      <c r="L79" s="99">
        <f t="shared" si="11"/>
        <v>3.2723091889979659E-3</v>
      </c>
      <c r="M79" s="96">
        <f t="shared" si="10"/>
        <v>-4</v>
      </c>
      <c r="N79" s="96">
        <f t="shared" si="12"/>
        <v>0</v>
      </c>
    </row>
    <row r="80" spans="1:14">
      <c r="A80" s="100">
        <v>88</v>
      </c>
      <c r="B80" s="97" t="s">
        <v>78</v>
      </c>
      <c r="C80" s="96">
        <v>4652</v>
      </c>
      <c r="D80" s="96">
        <v>5041</v>
      </c>
      <c r="E80" s="96">
        <v>4986</v>
      </c>
      <c r="F80" s="96"/>
      <c r="G80" s="96"/>
      <c r="H80" s="96"/>
      <c r="I80" s="98">
        <f t="shared" si="7"/>
        <v>2.6601718494489988E-3</v>
      </c>
      <c r="J80" s="98">
        <f t="shared" si="8"/>
        <v>7.1797076526225273E-2</v>
      </c>
      <c r="K80" s="95">
        <f t="shared" si="9"/>
        <v>334</v>
      </c>
      <c r="L80" s="99">
        <f t="shared" si="11"/>
        <v>5.9078446979747056E-3</v>
      </c>
      <c r="M80" s="96">
        <f t="shared" si="10"/>
        <v>-55</v>
      </c>
      <c r="N80" s="96">
        <f t="shared" si="12"/>
        <v>0</v>
      </c>
    </row>
    <row r="81" spans="1:15">
      <c r="A81" s="100">
        <v>90</v>
      </c>
      <c r="B81" s="97" t="s">
        <v>79</v>
      </c>
      <c r="C81" s="96">
        <v>1433</v>
      </c>
      <c r="D81" s="96">
        <v>1441</v>
      </c>
      <c r="E81" s="96">
        <v>1432</v>
      </c>
      <c r="F81" s="96"/>
      <c r="G81" s="96"/>
      <c r="H81" s="96"/>
      <c r="I81" s="98">
        <f t="shared" si="7"/>
        <v>7.6401245254933135E-4</v>
      </c>
      <c r="J81" s="98">
        <f t="shared" si="8"/>
        <v>-6.9783670621074664E-4</v>
      </c>
      <c r="K81" s="95">
        <f t="shared" si="9"/>
        <v>-1</v>
      </c>
      <c r="L81" s="99">
        <f t="shared" si="11"/>
        <v>-1.7688157778367385E-5</v>
      </c>
      <c r="M81" s="96">
        <f t="shared" si="10"/>
        <v>-9</v>
      </c>
      <c r="N81" s="96">
        <f t="shared" si="12"/>
        <v>0</v>
      </c>
      <c r="O81" s="8"/>
    </row>
    <row r="82" spans="1:15">
      <c r="A82" s="100">
        <v>91</v>
      </c>
      <c r="B82" s="97" t="s">
        <v>80</v>
      </c>
      <c r="C82" s="96">
        <v>425</v>
      </c>
      <c r="D82" s="96">
        <v>509</v>
      </c>
      <c r="E82" s="96">
        <v>510</v>
      </c>
      <c r="F82" s="96"/>
      <c r="G82" s="96"/>
      <c r="H82" s="96"/>
      <c r="I82" s="98">
        <f t="shared" si="7"/>
        <v>2.7209940698335125E-4</v>
      </c>
      <c r="J82" s="98">
        <f t="shared" si="8"/>
        <v>0.2</v>
      </c>
      <c r="K82" s="95">
        <f t="shared" si="9"/>
        <v>85</v>
      </c>
      <c r="L82" s="99">
        <f t="shared" si="11"/>
        <v>1.5034934111612275E-3</v>
      </c>
      <c r="M82" s="96">
        <f t="shared" si="10"/>
        <v>1</v>
      </c>
      <c r="N82" s="96">
        <f t="shared" si="12"/>
        <v>0</v>
      </c>
    </row>
    <row r="83" spans="1:15">
      <c r="A83" s="100">
        <v>92</v>
      </c>
      <c r="B83" s="97" t="s">
        <v>81</v>
      </c>
      <c r="C83" s="96">
        <v>3387</v>
      </c>
      <c r="D83" s="96">
        <v>3185</v>
      </c>
      <c r="E83" s="96">
        <v>3173</v>
      </c>
      <c r="F83" s="96"/>
      <c r="G83" s="96"/>
      <c r="H83" s="96"/>
      <c r="I83" s="98">
        <f t="shared" si="7"/>
        <v>1.6928851340356342E-3</v>
      </c>
      <c r="J83" s="98">
        <f t="shared" si="8"/>
        <v>-6.3182757602598172E-2</v>
      </c>
      <c r="K83" s="95">
        <f t="shared" si="9"/>
        <v>-214</v>
      </c>
      <c r="L83" s="99">
        <f t="shared" si="11"/>
        <v>-3.7852657645706198E-3</v>
      </c>
      <c r="M83" s="96">
        <f t="shared" si="10"/>
        <v>-12</v>
      </c>
      <c r="N83" s="96">
        <f t="shared" si="12"/>
        <v>0</v>
      </c>
    </row>
    <row r="84" spans="1:15">
      <c r="A84" s="100">
        <v>93</v>
      </c>
      <c r="B84" s="97" t="s">
        <v>82</v>
      </c>
      <c r="C84" s="96">
        <v>8130</v>
      </c>
      <c r="D84" s="96">
        <v>8732</v>
      </c>
      <c r="E84" s="96">
        <v>8831</v>
      </c>
      <c r="F84" s="96"/>
      <c r="G84" s="96"/>
      <c r="H84" s="96"/>
      <c r="I84" s="98">
        <f t="shared" si="7"/>
        <v>4.7115879668038719E-3</v>
      </c>
      <c r="J84" s="98">
        <f t="shared" si="8"/>
        <v>8.6223862238622384E-2</v>
      </c>
      <c r="K84" s="95">
        <f t="shared" si="9"/>
        <v>701</v>
      </c>
      <c r="L84" s="99">
        <f t="shared" si="11"/>
        <v>1.2399398602635536E-2</v>
      </c>
      <c r="M84" s="96">
        <f t="shared" si="10"/>
        <v>99</v>
      </c>
      <c r="N84" s="96">
        <f t="shared" si="12"/>
        <v>0</v>
      </c>
    </row>
    <row r="85" spans="1:15">
      <c r="A85" s="100">
        <v>94</v>
      </c>
      <c r="B85" s="97" t="s">
        <v>83</v>
      </c>
      <c r="C85" s="96">
        <v>9924</v>
      </c>
      <c r="D85" s="96">
        <v>10672</v>
      </c>
      <c r="E85" s="96">
        <v>10422</v>
      </c>
      <c r="F85" s="96"/>
      <c r="G85" s="96"/>
      <c r="H85" s="96"/>
      <c r="I85" s="98">
        <f t="shared" si="7"/>
        <v>5.5604314109421312E-3</v>
      </c>
      <c r="J85" s="98">
        <f t="shared" si="8"/>
        <v>5.0181378476420797E-2</v>
      </c>
      <c r="K85" s="95">
        <f t="shared" si="9"/>
        <v>498</v>
      </c>
      <c r="L85" s="99">
        <f t="shared" si="11"/>
        <v>8.8087025736269566E-3</v>
      </c>
      <c r="M85" s="96">
        <f t="shared" si="10"/>
        <v>-250</v>
      </c>
      <c r="N85" s="96">
        <f t="shared" si="12"/>
        <v>0</v>
      </c>
    </row>
    <row r="86" spans="1:15">
      <c r="A86" s="100">
        <v>95</v>
      </c>
      <c r="B86" s="97" t="s">
        <v>84</v>
      </c>
      <c r="C86" s="96">
        <v>11865</v>
      </c>
      <c r="D86" s="96">
        <v>11879</v>
      </c>
      <c r="E86" s="96">
        <v>11919</v>
      </c>
      <c r="F86" s="96"/>
      <c r="G86" s="96"/>
      <c r="H86" s="96"/>
      <c r="I86" s="98">
        <f t="shared" si="7"/>
        <v>6.359123199675615E-3</v>
      </c>
      <c r="J86" s="98">
        <f t="shared" si="8"/>
        <v>4.5512010113780022E-3</v>
      </c>
      <c r="K86" s="95">
        <f t="shared" si="9"/>
        <v>54</v>
      </c>
      <c r="L86" s="99">
        <f t="shared" si="11"/>
        <v>9.551605200318387E-4</v>
      </c>
      <c r="M86" s="96">
        <f t="shared" si="10"/>
        <v>40</v>
      </c>
      <c r="N86" s="96">
        <f t="shared" si="12"/>
        <v>0</v>
      </c>
    </row>
    <row r="87" spans="1:15">
      <c r="A87" s="100">
        <v>96</v>
      </c>
      <c r="B87" s="97" t="s">
        <v>85</v>
      </c>
      <c r="C87" s="96">
        <v>30831</v>
      </c>
      <c r="D87" s="96">
        <v>32272</v>
      </c>
      <c r="E87" s="96">
        <v>32490</v>
      </c>
      <c r="F87" s="96"/>
      <c r="G87" s="96"/>
      <c r="H87" s="96"/>
      <c r="I87" s="98">
        <f t="shared" si="7"/>
        <v>1.7334332809586437E-2</v>
      </c>
      <c r="J87" s="98">
        <f t="shared" si="8"/>
        <v>5.3809477473971003E-2</v>
      </c>
      <c r="K87" s="95">
        <f t="shared" si="9"/>
        <v>1659</v>
      </c>
      <c r="L87" s="99">
        <f t="shared" si="11"/>
        <v>2.934465375431149E-2</v>
      </c>
      <c r="M87" s="96">
        <f t="shared" si="10"/>
        <v>218</v>
      </c>
      <c r="N87" s="96">
        <f t="shared" si="12"/>
        <v>0</v>
      </c>
    </row>
    <row r="88" spans="1:15">
      <c r="A88" s="100">
        <v>97</v>
      </c>
      <c r="B88" s="97" t="s">
        <v>86</v>
      </c>
      <c r="C88" s="96">
        <v>17472</v>
      </c>
      <c r="D88" s="96">
        <v>13440</v>
      </c>
      <c r="E88" s="96">
        <v>13185</v>
      </c>
      <c r="F88" s="96"/>
      <c r="G88" s="96"/>
      <c r="H88" s="96"/>
      <c r="I88" s="98">
        <f t="shared" si="7"/>
        <v>7.0345699628931099E-3</v>
      </c>
      <c r="J88" s="98">
        <f t="shared" si="8"/>
        <v>-0.24536401098901098</v>
      </c>
      <c r="K88" s="95">
        <f t="shared" si="9"/>
        <v>-4287</v>
      </c>
      <c r="L88" s="99">
        <f t="shared" si="11"/>
        <v>-7.5829132395860976E-2</v>
      </c>
      <c r="M88" s="96">
        <f t="shared" si="10"/>
        <v>-255</v>
      </c>
      <c r="N88" s="96">
        <f t="shared" si="12"/>
        <v>0</v>
      </c>
    </row>
    <row r="89" spans="1:15">
      <c r="A89" s="100">
        <v>98</v>
      </c>
      <c r="B89" s="97" t="s">
        <v>87</v>
      </c>
      <c r="C89" s="96">
        <v>433</v>
      </c>
      <c r="D89" s="96">
        <v>397</v>
      </c>
      <c r="E89" s="96">
        <v>394</v>
      </c>
      <c r="F89" s="96"/>
      <c r="G89" s="96"/>
      <c r="H89" s="96"/>
      <c r="I89" s="98">
        <f t="shared" si="7"/>
        <v>2.1021013010086352E-4</v>
      </c>
      <c r="J89" s="98">
        <f t="shared" si="8"/>
        <v>-9.0069284064665134E-2</v>
      </c>
      <c r="K89" s="95">
        <f t="shared" si="9"/>
        <v>-39</v>
      </c>
      <c r="L89" s="99">
        <f t="shared" si="11"/>
        <v>-6.8983815335632798E-4</v>
      </c>
      <c r="M89" s="96">
        <f t="shared" si="10"/>
        <v>-3</v>
      </c>
      <c r="N89" s="96">
        <f t="shared" si="12"/>
        <v>0</v>
      </c>
    </row>
    <row r="90" spans="1:15">
      <c r="A90" s="100">
        <v>99</v>
      </c>
      <c r="B90" s="97" t="s">
        <v>88</v>
      </c>
      <c r="C90" s="96">
        <v>455</v>
      </c>
      <c r="D90" s="96">
        <v>437</v>
      </c>
      <c r="E90" s="96">
        <v>435</v>
      </c>
      <c r="F90" s="96"/>
      <c r="G90" s="96"/>
      <c r="H90" s="96"/>
      <c r="I90" s="98">
        <f t="shared" si="7"/>
        <v>2.32084788309329E-4</v>
      </c>
      <c r="J90" s="98">
        <f t="shared" si="8"/>
        <v>-4.3956043956043959E-2</v>
      </c>
      <c r="K90" s="95">
        <f t="shared" si="9"/>
        <v>-20</v>
      </c>
      <c r="L90" s="99">
        <f t="shared" si="11"/>
        <v>-3.5376315556734768E-4</v>
      </c>
      <c r="M90" s="96">
        <f t="shared" si="10"/>
        <v>-2</v>
      </c>
      <c r="N90" s="96">
        <f t="shared" si="12"/>
        <v>0</v>
      </c>
    </row>
    <row r="91" spans="1:15">
      <c r="A91" s="100"/>
      <c r="B91" s="97" t="s">
        <v>285</v>
      </c>
      <c r="C91" s="96">
        <v>41256</v>
      </c>
      <c r="D91" s="96">
        <v>41762</v>
      </c>
      <c r="E91" s="96">
        <v>42255</v>
      </c>
      <c r="F91" s="96"/>
      <c r="G91" s="96"/>
      <c r="H91" s="96"/>
      <c r="I91" s="98">
        <f t="shared" ref="I91" si="13">E91/$E$92</f>
        <v>2.2544236160944132E-2</v>
      </c>
      <c r="J91" s="98">
        <f t="shared" ref="J91" si="14">(E91-C91)/C91</f>
        <v>2.4214659685863876E-2</v>
      </c>
      <c r="K91" s="95">
        <f t="shared" ref="K91" si="15">E91-C91</f>
        <v>999</v>
      </c>
      <c r="L91" s="99">
        <f t="shared" ref="L91" si="16">K91/$K$92</f>
        <v>1.7670469620589015E-2</v>
      </c>
      <c r="M91" s="96">
        <f t="shared" ref="M91" si="17">E91-D91</f>
        <v>493</v>
      </c>
      <c r="N91" s="96">
        <f t="shared" ref="N91" si="18">H91-G91</f>
        <v>0</v>
      </c>
    </row>
    <row r="92" spans="1:15" s="107" customFormat="1">
      <c r="A92" s="184" t="s">
        <v>89</v>
      </c>
      <c r="B92" s="184"/>
      <c r="C92" s="62">
        <v>1817780</v>
      </c>
      <c r="D92" s="62">
        <v>1878361</v>
      </c>
      <c r="E92" s="62">
        <v>1874315</v>
      </c>
      <c r="F92" s="62"/>
      <c r="G92" s="62"/>
      <c r="H92" s="62"/>
      <c r="I92" s="98">
        <f t="shared" si="7"/>
        <v>1</v>
      </c>
      <c r="J92" s="98">
        <f>(E92-C92)/C92</f>
        <v>3.1101123348259964E-2</v>
      </c>
      <c r="K92" s="95">
        <f>E92-C92</f>
        <v>56535</v>
      </c>
      <c r="L92" s="99">
        <f t="shared" si="11"/>
        <v>1</v>
      </c>
      <c r="M92" s="95">
        <f>E92-D92</f>
        <v>-4046</v>
      </c>
      <c r="N92" s="96">
        <f t="shared" si="12"/>
        <v>0</v>
      </c>
      <c r="O92" s="18"/>
    </row>
    <row r="93" spans="1:15">
      <c r="C93" s="123"/>
      <c r="D93" s="123"/>
      <c r="E93" s="126"/>
      <c r="F93" s="138"/>
      <c r="G93" s="138"/>
      <c r="H93" s="138"/>
    </row>
    <row r="94" spans="1:15">
      <c r="C94" s="124"/>
      <c r="D94" s="122"/>
      <c r="E94" s="125"/>
      <c r="F94" s="125"/>
      <c r="G94" s="125"/>
      <c r="H94" s="125"/>
    </row>
    <row r="95" spans="1:15">
      <c r="C95" s="123"/>
      <c r="D95" s="123"/>
      <c r="E95" s="126"/>
      <c r="F95" s="138"/>
      <c r="G95" s="138"/>
      <c r="H95" s="138"/>
    </row>
    <row r="96" spans="1:15">
      <c r="C96" s="123"/>
      <c r="D96" s="123"/>
      <c r="E96" s="126"/>
      <c r="F96" s="138"/>
      <c r="G96" s="138"/>
      <c r="H96" s="138"/>
    </row>
    <row r="97" spans="3:8">
      <c r="C97" s="123"/>
      <c r="D97" s="124"/>
      <c r="E97" s="124"/>
      <c r="F97" s="138"/>
      <c r="G97" s="138"/>
      <c r="H97" s="138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zoomScale="80" zoomScaleNormal="80" workbookViewId="0">
      <pane ySplit="2" topLeftCell="A70" activePane="bottomLeft" state="frozen"/>
      <selection pane="bottomLeft" activeCell="Z91" sqref="Z91:Z93"/>
    </sheetView>
  </sheetViews>
  <sheetFormatPr defaultColWidth="9.140625" defaultRowHeight="15"/>
  <cols>
    <col min="1" max="1" width="12.7109375" style="4" bestFit="1" customWidth="1"/>
    <col min="2" max="2" width="16.42578125" style="4" bestFit="1" customWidth="1"/>
    <col min="3" max="8" width="12" style="4" customWidth="1"/>
    <col min="9" max="9" width="19.140625" style="4" customWidth="1"/>
    <col min="10" max="11" width="33.140625" style="4" customWidth="1"/>
    <col min="12" max="12" width="18.42578125" style="4" customWidth="1"/>
    <col min="13" max="14" width="33.140625" style="4" customWidth="1"/>
    <col min="15" max="16384" width="9.140625" style="4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30">
      <c r="A2" s="91" t="s">
        <v>91</v>
      </c>
      <c r="B2" s="91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310</v>
      </c>
      <c r="J2" s="90" t="s">
        <v>328</v>
      </c>
      <c r="K2" s="90" t="s">
        <v>332</v>
      </c>
      <c r="L2" s="90" t="s">
        <v>319</v>
      </c>
      <c r="M2" s="94" t="s">
        <v>330</v>
      </c>
      <c r="N2" s="158" t="s">
        <v>333</v>
      </c>
    </row>
    <row r="3" spans="1:15">
      <c r="A3" s="39">
        <v>1</v>
      </c>
      <c r="B3" s="101" t="s">
        <v>92</v>
      </c>
      <c r="C3" s="96">
        <v>40255</v>
      </c>
      <c r="D3" s="96">
        <v>41465</v>
      </c>
      <c r="E3" s="96">
        <v>41289</v>
      </c>
      <c r="F3" s="96"/>
      <c r="G3" s="96"/>
      <c r="H3" s="96"/>
      <c r="I3" s="98">
        <f t="shared" ref="I3:I66" si="0">E3/$E$84</f>
        <v>2.2028847872422725E-2</v>
      </c>
      <c r="J3" s="98">
        <f t="shared" ref="J3:J66" si="1">(E3-C3)/C3</f>
        <v>2.5686250155260215E-2</v>
      </c>
      <c r="K3" s="95">
        <f t="shared" ref="K3:K66" si="2">E3-C3</f>
        <v>1034</v>
      </c>
      <c r="L3" s="99">
        <f>K3/$K$84</f>
        <v>1.8289555142831874E-2</v>
      </c>
      <c r="M3" s="96">
        <f t="shared" ref="M3:M66" si="3">E3-D3</f>
        <v>-176</v>
      </c>
      <c r="N3" s="96">
        <f>H3-G3</f>
        <v>0</v>
      </c>
      <c r="O3" s="7"/>
    </row>
    <row r="4" spans="1:15">
      <c r="A4" s="39">
        <v>2</v>
      </c>
      <c r="B4" s="101" t="s">
        <v>93</v>
      </c>
      <c r="C4" s="96">
        <v>6603</v>
      </c>
      <c r="D4" s="96">
        <v>7465</v>
      </c>
      <c r="E4" s="96">
        <v>7203</v>
      </c>
      <c r="F4" s="96"/>
      <c r="G4" s="96"/>
      <c r="H4" s="96"/>
      <c r="I4" s="98">
        <f t="shared" si="0"/>
        <v>3.8430039774530961E-3</v>
      </c>
      <c r="J4" s="98">
        <f t="shared" si="1"/>
        <v>9.0867787369377562E-2</v>
      </c>
      <c r="K4" s="95">
        <f t="shared" si="2"/>
        <v>600</v>
      </c>
      <c r="L4" s="99">
        <f t="shared" ref="L4:L67" si="4">K4/$K$84</f>
        <v>1.061289466702043E-2</v>
      </c>
      <c r="M4" s="96">
        <f t="shared" si="3"/>
        <v>-262</v>
      </c>
      <c r="N4" s="96">
        <f t="shared" ref="N4:N67" si="5">H4-G4</f>
        <v>0</v>
      </c>
      <c r="O4" s="7"/>
    </row>
    <row r="5" spans="1:15">
      <c r="A5" s="39">
        <v>3</v>
      </c>
      <c r="B5" s="101" t="s">
        <v>94</v>
      </c>
      <c r="C5" s="96">
        <v>12732</v>
      </c>
      <c r="D5" s="96">
        <v>13747</v>
      </c>
      <c r="E5" s="96">
        <v>13473</v>
      </c>
      <c r="F5" s="96"/>
      <c r="G5" s="96"/>
      <c r="H5" s="96"/>
      <c r="I5" s="98">
        <f t="shared" si="0"/>
        <v>7.1882260986013561E-3</v>
      </c>
      <c r="J5" s="98">
        <f t="shared" si="1"/>
        <v>5.8199811498586239E-2</v>
      </c>
      <c r="K5" s="95">
        <f t="shared" si="2"/>
        <v>741</v>
      </c>
      <c r="L5" s="99">
        <f t="shared" si="4"/>
        <v>1.310692491377023E-2</v>
      </c>
      <c r="M5" s="96">
        <f t="shared" si="3"/>
        <v>-274</v>
      </c>
      <c r="N5" s="96">
        <f t="shared" si="5"/>
        <v>0</v>
      </c>
      <c r="O5" s="7"/>
    </row>
    <row r="6" spans="1:15">
      <c r="A6" s="39">
        <v>4</v>
      </c>
      <c r="B6" s="101" t="s">
        <v>95</v>
      </c>
      <c r="C6" s="96">
        <v>2575</v>
      </c>
      <c r="D6" s="96">
        <v>2968</v>
      </c>
      <c r="E6" s="96">
        <v>2837</v>
      </c>
      <c r="F6" s="96"/>
      <c r="G6" s="96"/>
      <c r="H6" s="96"/>
      <c r="I6" s="98">
        <f t="shared" si="0"/>
        <v>1.5136196423760147E-3</v>
      </c>
      <c r="J6" s="98">
        <f t="shared" si="1"/>
        <v>0.10174757281553398</v>
      </c>
      <c r="K6" s="95">
        <f t="shared" si="2"/>
        <v>262</v>
      </c>
      <c r="L6" s="99">
        <f t="shared" si="4"/>
        <v>4.6342973379322541E-3</v>
      </c>
      <c r="M6" s="96">
        <f t="shared" si="3"/>
        <v>-131</v>
      </c>
      <c r="N6" s="96">
        <f t="shared" si="5"/>
        <v>0</v>
      </c>
      <c r="O6" s="7"/>
    </row>
    <row r="7" spans="1:15">
      <c r="A7" s="39">
        <v>5</v>
      </c>
      <c r="B7" s="101" t="s">
        <v>96</v>
      </c>
      <c r="C7" s="96">
        <v>5878</v>
      </c>
      <c r="D7" s="96">
        <v>6269</v>
      </c>
      <c r="E7" s="96">
        <v>6117</v>
      </c>
      <c r="F7" s="96"/>
      <c r="G7" s="96"/>
      <c r="H7" s="96"/>
      <c r="I7" s="98">
        <f t="shared" si="0"/>
        <v>3.263592299053254E-3</v>
      </c>
      <c r="J7" s="98">
        <f t="shared" si="1"/>
        <v>4.0660088465464442E-2</v>
      </c>
      <c r="K7" s="95">
        <f t="shared" si="2"/>
        <v>239</v>
      </c>
      <c r="L7" s="99">
        <f t="shared" si="4"/>
        <v>4.2274697090298047E-3</v>
      </c>
      <c r="M7" s="96">
        <f t="shared" si="3"/>
        <v>-152</v>
      </c>
      <c r="N7" s="96">
        <f t="shared" si="5"/>
        <v>0</v>
      </c>
      <c r="O7" s="7"/>
    </row>
    <row r="8" spans="1:15">
      <c r="A8" s="39">
        <v>6</v>
      </c>
      <c r="B8" s="101" t="s">
        <v>97</v>
      </c>
      <c r="C8" s="96">
        <v>142096</v>
      </c>
      <c r="D8" s="96">
        <v>142487</v>
      </c>
      <c r="E8" s="96">
        <v>144435</v>
      </c>
      <c r="F8" s="96"/>
      <c r="G8" s="96"/>
      <c r="H8" s="96"/>
      <c r="I8" s="98">
        <f t="shared" si="0"/>
        <v>7.7060152642432031E-2</v>
      </c>
      <c r="J8" s="98">
        <f t="shared" si="1"/>
        <v>1.6460702623578426E-2</v>
      </c>
      <c r="K8" s="95">
        <f t="shared" si="2"/>
        <v>2339</v>
      </c>
      <c r="L8" s="99">
        <f t="shared" si="4"/>
        <v>4.1372601043601312E-2</v>
      </c>
      <c r="M8" s="96">
        <f t="shared" si="3"/>
        <v>1948</v>
      </c>
      <c r="N8" s="96">
        <f t="shared" si="5"/>
        <v>0</v>
      </c>
      <c r="O8" s="7"/>
    </row>
    <row r="9" spans="1:15">
      <c r="A9" s="39">
        <v>7</v>
      </c>
      <c r="B9" s="101" t="s">
        <v>98</v>
      </c>
      <c r="C9" s="96">
        <v>73835</v>
      </c>
      <c r="D9" s="96">
        <v>74599</v>
      </c>
      <c r="E9" s="96">
        <v>74493</v>
      </c>
      <c r="F9" s="96"/>
      <c r="G9" s="96"/>
      <c r="H9" s="96"/>
      <c r="I9" s="98">
        <f t="shared" si="0"/>
        <v>3.9744119851785852E-2</v>
      </c>
      <c r="J9" s="98">
        <f t="shared" si="1"/>
        <v>8.9117627141599518E-3</v>
      </c>
      <c r="K9" s="95">
        <f t="shared" si="2"/>
        <v>658</v>
      </c>
      <c r="L9" s="99">
        <f t="shared" si="4"/>
        <v>1.1638807818165738E-2</v>
      </c>
      <c r="M9" s="96">
        <f t="shared" si="3"/>
        <v>-106</v>
      </c>
      <c r="N9" s="96">
        <f t="shared" si="5"/>
        <v>0</v>
      </c>
      <c r="O9" s="7"/>
    </row>
    <row r="10" spans="1:15">
      <c r="A10" s="39">
        <v>8</v>
      </c>
      <c r="B10" s="101" t="s">
        <v>99</v>
      </c>
      <c r="C10" s="96">
        <v>3742</v>
      </c>
      <c r="D10" s="96">
        <v>4059</v>
      </c>
      <c r="E10" s="96">
        <v>4011</v>
      </c>
      <c r="F10" s="96"/>
      <c r="G10" s="96"/>
      <c r="H10" s="96"/>
      <c r="I10" s="98">
        <f t="shared" si="0"/>
        <v>2.1399818066867096E-3</v>
      </c>
      <c r="J10" s="98">
        <f t="shared" si="1"/>
        <v>7.188669160876536E-2</v>
      </c>
      <c r="K10" s="95">
        <f t="shared" si="2"/>
        <v>269</v>
      </c>
      <c r="L10" s="99">
        <f t="shared" si="4"/>
        <v>4.7581144423808263E-3</v>
      </c>
      <c r="M10" s="96">
        <f t="shared" si="3"/>
        <v>-48</v>
      </c>
      <c r="N10" s="96">
        <f t="shared" si="5"/>
        <v>0</v>
      </c>
      <c r="O10" s="7"/>
    </row>
    <row r="11" spans="1:15">
      <c r="A11" s="39">
        <v>9</v>
      </c>
      <c r="B11" s="101" t="s">
        <v>100</v>
      </c>
      <c r="C11" s="96">
        <v>27146</v>
      </c>
      <c r="D11" s="96">
        <v>28377</v>
      </c>
      <c r="E11" s="96">
        <v>27960</v>
      </c>
      <c r="F11" s="96"/>
      <c r="G11" s="96"/>
      <c r="H11" s="96"/>
      <c r="I11" s="98">
        <f t="shared" si="0"/>
        <v>1.4917449841675492E-2</v>
      </c>
      <c r="J11" s="98">
        <f t="shared" si="1"/>
        <v>2.9986001620864951E-2</v>
      </c>
      <c r="K11" s="95">
        <f t="shared" si="2"/>
        <v>814</v>
      </c>
      <c r="L11" s="99">
        <f t="shared" si="4"/>
        <v>1.4398160431591049E-2</v>
      </c>
      <c r="M11" s="96">
        <f t="shared" si="3"/>
        <v>-417</v>
      </c>
      <c r="N11" s="96">
        <f t="shared" si="5"/>
        <v>0</v>
      </c>
      <c r="O11" s="7"/>
    </row>
    <row r="12" spans="1:15">
      <c r="A12" s="39">
        <v>10</v>
      </c>
      <c r="B12" s="101" t="s">
        <v>101</v>
      </c>
      <c r="C12" s="96">
        <v>29031</v>
      </c>
      <c r="D12" s="96">
        <v>30353</v>
      </c>
      <c r="E12" s="96">
        <v>30169</v>
      </c>
      <c r="F12" s="96"/>
      <c r="G12" s="96"/>
      <c r="H12" s="96"/>
      <c r="I12" s="98">
        <f t="shared" si="0"/>
        <v>1.6096013743687694E-2</v>
      </c>
      <c r="J12" s="98">
        <f t="shared" si="1"/>
        <v>3.9199476421756051E-2</v>
      </c>
      <c r="K12" s="95">
        <f t="shared" si="2"/>
        <v>1138</v>
      </c>
      <c r="L12" s="99">
        <f t="shared" si="4"/>
        <v>2.0129123551782081E-2</v>
      </c>
      <c r="M12" s="96">
        <f t="shared" si="3"/>
        <v>-184</v>
      </c>
      <c r="N12" s="96">
        <f t="shared" si="5"/>
        <v>0</v>
      </c>
      <c r="O12" s="7"/>
    </row>
    <row r="13" spans="1:15">
      <c r="A13" s="39">
        <v>11</v>
      </c>
      <c r="B13" s="101" t="s">
        <v>102</v>
      </c>
      <c r="C13" s="96">
        <v>4551</v>
      </c>
      <c r="D13" s="96">
        <v>4817</v>
      </c>
      <c r="E13" s="96">
        <v>4717</v>
      </c>
      <c r="F13" s="96"/>
      <c r="G13" s="96"/>
      <c r="H13" s="96"/>
      <c r="I13" s="98">
        <f t="shared" si="0"/>
        <v>2.5166527504715056E-3</v>
      </c>
      <c r="J13" s="98">
        <f t="shared" si="1"/>
        <v>3.6475499890134037E-2</v>
      </c>
      <c r="K13" s="95">
        <f t="shared" si="2"/>
        <v>166</v>
      </c>
      <c r="L13" s="99">
        <f t="shared" si="4"/>
        <v>2.9362341912089855E-3</v>
      </c>
      <c r="M13" s="96">
        <f t="shared" si="3"/>
        <v>-100</v>
      </c>
      <c r="N13" s="96">
        <f t="shared" si="5"/>
        <v>0</v>
      </c>
      <c r="O13" s="7"/>
    </row>
    <row r="14" spans="1:15">
      <c r="A14" s="39">
        <v>12</v>
      </c>
      <c r="B14" s="101" t="s">
        <v>103</v>
      </c>
      <c r="C14" s="96">
        <v>2464</v>
      </c>
      <c r="D14" s="96">
        <v>2791</v>
      </c>
      <c r="E14" s="96">
        <v>2762</v>
      </c>
      <c r="F14" s="96"/>
      <c r="G14" s="96"/>
      <c r="H14" s="96"/>
      <c r="I14" s="98">
        <f t="shared" si="0"/>
        <v>1.4736050237019924E-3</v>
      </c>
      <c r="J14" s="98">
        <f t="shared" si="1"/>
        <v>0.12094155844155845</v>
      </c>
      <c r="K14" s="95">
        <f t="shared" si="2"/>
        <v>298</v>
      </c>
      <c r="L14" s="99">
        <f t="shared" si="4"/>
        <v>5.2710710179534803E-3</v>
      </c>
      <c r="M14" s="96">
        <f t="shared" si="3"/>
        <v>-29</v>
      </c>
      <c r="N14" s="96">
        <f t="shared" si="5"/>
        <v>0</v>
      </c>
      <c r="O14" s="7"/>
    </row>
    <row r="15" spans="1:15">
      <c r="A15" s="39">
        <v>13</v>
      </c>
      <c r="B15" s="101" t="s">
        <v>104</v>
      </c>
      <c r="C15" s="96">
        <v>2695</v>
      </c>
      <c r="D15" s="96">
        <v>2950</v>
      </c>
      <c r="E15" s="96">
        <v>2935</v>
      </c>
      <c r="F15" s="96"/>
      <c r="G15" s="96"/>
      <c r="H15" s="96"/>
      <c r="I15" s="98">
        <f t="shared" si="0"/>
        <v>1.5659054107767371E-3</v>
      </c>
      <c r="J15" s="98">
        <f t="shared" si="1"/>
        <v>8.9053803339517623E-2</v>
      </c>
      <c r="K15" s="95">
        <f t="shared" si="2"/>
        <v>240</v>
      </c>
      <c r="L15" s="99">
        <f t="shared" si="4"/>
        <v>4.2451578668081715E-3</v>
      </c>
      <c r="M15" s="96">
        <f t="shared" si="3"/>
        <v>-15</v>
      </c>
      <c r="N15" s="96">
        <f t="shared" si="5"/>
        <v>0</v>
      </c>
      <c r="O15" s="7"/>
    </row>
    <row r="16" spans="1:15">
      <c r="A16" s="39">
        <v>14</v>
      </c>
      <c r="B16" s="101" t="s">
        <v>105</v>
      </c>
      <c r="C16" s="96">
        <v>7080</v>
      </c>
      <c r="D16" s="96">
        <v>7506</v>
      </c>
      <c r="E16" s="96">
        <v>7440</v>
      </c>
      <c r="F16" s="96"/>
      <c r="G16" s="96"/>
      <c r="H16" s="96"/>
      <c r="I16" s="98">
        <f t="shared" si="0"/>
        <v>3.9694501724630068E-3</v>
      </c>
      <c r="J16" s="98">
        <f t="shared" si="1"/>
        <v>5.0847457627118647E-2</v>
      </c>
      <c r="K16" s="95">
        <f t="shared" si="2"/>
        <v>360</v>
      </c>
      <c r="L16" s="99">
        <f t="shared" si="4"/>
        <v>6.3677368002122581E-3</v>
      </c>
      <c r="M16" s="96">
        <f t="shared" si="3"/>
        <v>-66</v>
      </c>
      <c r="N16" s="96">
        <f t="shared" si="5"/>
        <v>0</v>
      </c>
      <c r="O16" s="7"/>
    </row>
    <row r="17" spans="1:15">
      <c r="A17" s="39">
        <v>15</v>
      </c>
      <c r="B17" s="101" t="s">
        <v>106</v>
      </c>
      <c r="C17" s="96">
        <v>5878</v>
      </c>
      <c r="D17" s="96">
        <v>6274</v>
      </c>
      <c r="E17" s="96">
        <v>6220</v>
      </c>
      <c r="F17" s="96"/>
      <c r="G17" s="96"/>
      <c r="H17" s="96"/>
      <c r="I17" s="98">
        <f t="shared" si="0"/>
        <v>3.3185457086989112E-3</v>
      </c>
      <c r="J17" s="98">
        <f t="shared" si="1"/>
        <v>5.8183055461041168E-2</v>
      </c>
      <c r="K17" s="95">
        <f t="shared" si="2"/>
        <v>342</v>
      </c>
      <c r="L17" s="99">
        <f t="shared" si="4"/>
        <v>6.0493499602016446E-3</v>
      </c>
      <c r="M17" s="96">
        <f t="shared" si="3"/>
        <v>-54</v>
      </c>
      <c r="N17" s="96">
        <f t="shared" si="5"/>
        <v>0</v>
      </c>
      <c r="O17" s="7"/>
    </row>
    <row r="18" spans="1:15">
      <c r="A18" s="39">
        <v>16</v>
      </c>
      <c r="B18" s="101" t="s">
        <v>107</v>
      </c>
      <c r="C18" s="96">
        <v>76836</v>
      </c>
      <c r="D18" s="96">
        <v>77906</v>
      </c>
      <c r="E18" s="96">
        <v>78195</v>
      </c>
      <c r="F18" s="96"/>
      <c r="G18" s="96"/>
      <c r="H18" s="96"/>
      <c r="I18" s="98">
        <f t="shared" si="0"/>
        <v>4.1719241429535592E-2</v>
      </c>
      <c r="J18" s="98">
        <f t="shared" si="1"/>
        <v>1.7687021708574106E-2</v>
      </c>
      <c r="K18" s="95">
        <f t="shared" si="2"/>
        <v>1359</v>
      </c>
      <c r="L18" s="99">
        <f t="shared" si="4"/>
        <v>2.4038206420801275E-2</v>
      </c>
      <c r="M18" s="96">
        <f t="shared" si="3"/>
        <v>289</v>
      </c>
      <c r="N18" s="96">
        <f t="shared" si="5"/>
        <v>0</v>
      </c>
      <c r="O18" s="6"/>
    </row>
    <row r="19" spans="1:15">
      <c r="A19" s="39">
        <v>17</v>
      </c>
      <c r="B19" s="101" t="s">
        <v>108</v>
      </c>
      <c r="C19" s="96">
        <v>14356</v>
      </c>
      <c r="D19" s="96">
        <v>15042</v>
      </c>
      <c r="E19" s="96">
        <v>14883</v>
      </c>
      <c r="F19" s="96"/>
      <c r="G19" s="96"/>
      <c r="H19" s="96"/>
      <c r="I19" s="98">
        <f t="shared" si="0"/>
        <v>7.9405009296729737E-3</v>
      </c>
      <c r="J19" s="98">
        <f t="shared" si="1"/>
        <v>3.6709389802173309E-2</v>
      </c>
      <c r="K19" s="95">
        <f t="shared" si="2"/>
        <v>527</v>
      </c>
      <c r="L19" s="99">
        <f t="shared" si="4"/>
        <v>9.3216591491996105E-3</v>
      </c>
      <c r="M19" s="96">
        <f t="shared" si="3"/>
        <v>-159</v>
      </c>
      <c r="N19" s="96">
        <f t="shared" si="5"/>
        <v>0</v>
      </c>
    </row>
    <row r="20" spans="1:15">
      <c r="A20" s="39">
        <v>18</v>
      </c>
      <c r="B20" s="101" t="s">
        <v>109</v>
      </c>
      <c r="C20" s="96">
        <v>3039</v>
      </c>
      <c r="D20" s="96">
        <v>3184</v>
      </c>
      <c r="E20" s="96">
        <v>3153</v>
      </c>
      <c r="F20" s="96"/>
      <c r="G20" s="96"/>
      <c r="H20" s="96"/>
      <c r="I20" s="98">
        <f t="shared" si="0"/>
        <v>1.6822145690558951E-3</v>
      </c>
      <c r="J20" s="98">
        <f t="shared" si="1"/>
        <v>3.751233958538993E-2</v>
      </c>
      <c r="K20" s="95">
        <f t="shared" si="2"/>
        <v>114</v>
      </c>
      <c r="L20" s="99">
        <f t="shared" si="4"/>
        <v>2.0164499867338817E-3</v>
      </c>
      <c r="M20" s="96">
        <f t="shared" si="3"/>
        <v>-31</v>
      </c>
      <c r="N20" s="96">
        <f t="shared" si="5"/>
        <v>0</v>
      </c>
    </row>
    <row r="21" spans="1:15">
      <c r="A21" s="39">
        <v>19</v>
      </c>
      <c r="B21" s="101" t="s">
        <v>110</v>
      </c>
      <c r="C21" s="96">
        <v>8454</v>
      </c>
      <c r="D21" s="96">
        <v>8965</v>
      </c>
      <c r="E21" s="96">
        <v>8806</v>
      </c>
      <c r="F21" s="96"/>
      <c r="G21" s="96"/>
      <c r="H21" s="96"/>
      <c r="I21" s="98">
        <f t="shared" si="0"/>
        <v>4.6982497605791984E-3</v>
      </c>
      <c r="J21" s="98">
        <f t="shared" si="1"/>
        <v>4.1637094866335461E-2</v>
      </c>
      <c r="K21" s="95">
        <f t="shared" si="2"/>
        <v>352</v>
      </c>
      <c r="L21" s="99">
        <f t="shared" si="4"/>
        <v>6.2262315379853191E-3</v>
      </c>
      <c r="M21" s="96">
        <f t="shared" si="3"/>
        <v>-159</v>
      </c>
      <c r="N21" s="96">
        <f t="shared" si="5"/>
        <v>0</v>
      </c>
    </row>
    <row r="22" spans="1:15">
      <c r="A22" s="39">
        <v>20</v>
      </c>
      <c r="B22" s="101" t="s">
        <v>111</v>
      </c>
      <c r="C22" s="96">
        <v>25273</v>
      </c>
      <c r="D22" s="96">
        <v>25947</v>
      </c>
      <c r="E22" s="96">
        <v>26055</v>
      </c>
      <c r="F22" s="96"/>
      <c r="G22" s="96"/>
      <c r="H22" s="96"/>
      <c r="I22" s="98">
        <f t="shared" si="0"/>
        <v>1.3901078527355327E-2</v>
      </c>
      <c r="J22" s="98">
        <f t="shared" si="1"/>
        <v>3.0942112135480551E-2</v>
      </c>
      <c r="K22" s="95">
        <f t="shared" si="2"/>
        <v>782</v>
      </c>
      <c r="L22" s="99">
        <f t="shared" si="4"/>
        <v>1.3832139382683293E-2</v>
      </c>
      <c r="M22" s="96">
        <f t="shared" si="3"/>
        <v>108</v>
      </c>
      <c r="N22" s="96">
        <f t="shared" si="5"/>
        <v>0</v>
      </c>
    </row>
    <row r="23" spans="1:15">
      <c r="A23" s="39">
        <v>21</v>
      </c>
      <c r="B23" s="101" t="s">
        <v>112</v>
      </c>
      <c r="C23" s="96">
        <v>14505</v>
      </c>
      <c r="D23" s="96">
        <v>16185</v>
      </c>
      <c r="E23" s="96">
        <v>15974</v>
      </c>
      <c r="F23" s="96"/>
      <c r="G23" s="96"/>
      <c r="H23" s="96"/>
      <c r="I23" s="98">
        <f t="shared" si="0"/>
        <v>8.5225802493177506E-3</v>
      </c>
      <c r="J23" s="98">
        <f t="shared" si="1"/>
        <v>0.10127542226818338</v>
      </c>
      <c r="K23" s="95">
        <f t="shared" si="2"/>
        <v>1469</v>
      </c>
      <c r="L23" s="99">
        <f t="shared" si="4"/>
        <v>2.5983903776421687E-2</v>
      </c>
      <c r="M23" s="96">
        <f t="shared" si="3"/>
        <v>-211</v>
      </c>
      <c r="N23" s="96">
        <f t="shared" si="5"/>
        <v>0</v>
      </c>
    </row>
    <row r="24" spans="1:15">
      <c r="A24" s="39">
        <v>22</v>
      </c>
      <c r="B24" s="101" t="s">
        <v>113</v>
      </c>
      <c r="C24" s="96">
        <v>9391</v>
      </c>
      <c r="D24" s="96">
        <v>9891</v>
      </c>
      <c r="E24" s="96">
        <v>9754</v>
      </c>
      <c r="F24" s="96"/>
      <c r="G24" s="96"/>
      <c r="H24" s="96"/>
      <c r="I24" s="98">
        <f t="shared" si="0"/>
        <v>5.2040345406188394E-3</v>
      </c>
      <c r="J24" s="98">
        <f t="shared" si="1"/>
        <v>3.8654030454690659E-2</v>
      </c>
      <c r="K24" s="95">
        <f t="shared" si="2"/>
        <v>363</v>
      </c>
      <c r="L24" s="99">
        <f t="shared" si="4"/>
        <v>6.4208012735473604E-3</v>
      </c>
      <c r="M24" s="96">
        <f t="shared" si="3"/>
        <v>-137</v>
      </c>
      <c r="N24" s="96">
        <f t="shared" si="5"/>
        <v>0</v>
      </c>
    </row>
    <row r="25" spans="1:15">
      <c r="A25" s="39">
        <v>23</v>
      </c>
      <c r="B25" s="101" t="s">
        <v>114</v>
      </c>
      <c r="C25" s="96">
        <v>7621</v>
      </c>
      <c r="D25" s="96">
        <v>8263</v>
      </c>
      <c r="E25" s="96">
        <v>8225</v>
      </c>
      <c r="F25" s="96"/>
      <c r="G25" s="96"/>
      <c r="H25" s="96"/>
      <c r="I25" s="98">
        <f t="shared" si="0"/>
        <v>4.3882698479177727E-3</v>
      </c>
      <c r="J25" s="98">
        <f t="shared" si="1"/>
        <v>7.9254690985434986E-2</v>
      </c>
      <c r="K25" s="95">
        <f t="shared" si="2"/>
        <v>604</v>
      </c>
      <c r="L25" s="99">
        <f t="shared" si="4"/>
        <v>1.0683647298133899E-2</v>
      </c>
      <c r="M25" s="96">
        <f t="shared" si="3"/>
        <v>-38</v>
      </c>
      <c r="N25" s="96">
        <f t="shared" si="5"/>
        <v>0</v>
      </c>
    </row>
    <row r="26" spans="1:15">
      <c r="A26" s="39">
        <v>24</v>
      </c>
      <c r="B26" s="101" t="s">
        <v>115</v>
      </c>
      <c r="C26" s="96">
        <v>3770</v>
      </c>
      <c r="D26" s="96">
        <v>4158</v>
      </c>
      <c r="E26" s="96">
        <v>4128</v>
      </c>
      <c r="F26" s="96"/>
      <c r="G26" s="96"/>
      <c r="H26" s="96"/>
      <c r="I26" s="98">
        <f t="shared" si="0"/>
        <v>2.202404611818184E-3</v>
      </c>
      <c r="J26" s="98">
        <f t="shared" si="1"/>
        <v>9.496021220159151E-2</v>
      </c>
      <c r="K26" s="95">
        <f t="shared" si="2"/>
        <v>358</v>
      </c>
      <c r="L26" s="99">
        <f t="shared" si="4"/>
        <v>6.3323604846555227E-3</v>
      </c>
      <c r="M26" s="96">
        <f t="shared" si="3"/>
        <v>-30</v>
      </c>
      <c r="N26" s="96">
        <f t="shared" si="5"/>
        <v>0</v>
      </c>
    </row>
    <row r="27" spans="1:15">
      <c r="A27" s="39">
        <v>25</v>
      </c>
      <c r="B27" s="101" t="s">
        <v>116</v>
      </c>
      <c r="C27" s="96">
        <v>9764</v>
      </c>
      <c r="D27" s="96">
        <v>10612</v>
      </c>
      <c r="E27" s="96">
        <v>10350</v>
      </c>
      <c r="F27" s="96"/>
      <c r="G27" s="96"/>
      <c r="H27" s="96"/>
      <c r="I27" s="98">
        <f t="shared" si="0"/>
        <v>5.5220173770150699E-3</v>
      </c>
      <c r="J27" s="98">
        <f t="shared" si="1"/>
        <v>6.0016386726751331E-2</v>
      </c>
      <c r="K27" s="95">
        <f t="shared" si="2"/>
        <v>586</v>
      </c>
      <c r="L27" s="99">
        <f t="shared" si="4"/>
        <v>1.0365260458123287E-2</v>
      </c>
      <c r="M27" s="96">
        <f t="shared" si="3"/>
        <v>-262</v>
      </c>
      <c r="N27" s="96">
        <f t="shared" si="5"/>
        <v>0</v>
      </c>
    </row>
    <row r="28" spans="1:15">
      <c r="A28" s="39">
        <v>26</v>
      </c>
      <c r="B28" s="101" t="s">
        <v>117</v>
      </c>
      <c r="C28" s="96">
        <v>20312</v>
      </c>
      <c r="D28" s="96">
        <v>20757</v>
      </c>
      <c r="E28" s="96">
        <v>20643</v>
      </c>
      <c r="F28" s="96"/>
      <c r="G28" s="96"/>
      <c r="H28" s="96"/>
      <c r="I28" s="98">
        <f t="shared" si="0"/>
        <v>1.1013623643837882E-2</v>
      </c>
      <c r="J28" s="98">
        <f t="shared" si="1"/>
        <v>1.6295785742418276E-2</v>
      </c>
      <c r="K28" s="95">
        <f t="shared" si="2"/>
        <v>331</v>
      </c>
      <c r="L28" s="99">
        <f t="shared" si="4"/>
        <v>5.8547802246396042E-3</v>
      </c>
      <c r="M28" s="96">
        <f t="shared" si="3"/>
        <v>-114</v>
      </c>
      <c r="N28" s="96">
        <f t="shared" si="5"/>
        <v>0</v>
      </c>
    </row>
    <row r="29" spans="1:15">
      <c r="A29" s="39">
        <v>27</v>
      </c>
      <c r="B29" s="101" t="s">
        <v>118</v>
      </c>
      <c r="C29" s="96">
        <v>32636</v>
      </c>
      <c r="D29" s="96">
        <v>34217</v>
      </c>
      <c r="E29" s="96">
        <v>33814</v>
      </c>
      <c r="F29" s="96"/>
      <c r="G29" s="96"/>
      <c r="H29" s="96"/>
      <c r="I29" s="98">
        <f t="shared" si="0"/>
        <v>1.8040724211245175E-2</v>
      </c>
      <c r="J29" s="98">
        <f t="shared" si="1"/>
        <v>3.6095109694815539E-2</v>
      </c>
      <c r="K29" s="95">
        <f t="shared" si="2"/>
        <v>1178</v>
      </c>
      <c r="L29" s="99">
        <f t="shared" si="4"/>
        <v>2.0836649862916778E-2</v>
      </c>
      <c r="M29" s="96">
        <f t="shared" si="3"/>
        <v>-403</v>
      </c>
      <c r="N29" s="96">
        <f t="shared" si="5"/>
        <v>0</v>
      </c>
    </row>
    <row r="30" spans="1:15">
      <c r="A30" s="39">
        <v>28</v>
      </c>
      <c r="B30" s="101" t="s">
        <v>119</v>
      </c>
      <c r="C30" s="96">
        <v>8329</v>
      </c>
      <c r="D30" s="96">
        <v>9164</v>
      </c>
      <c r="E30" s="96">
        <v>8947</v>
      </c>
      <c r="F30" s="96"/>
      <c r="G30" s="96"/>
      <c r="H30" s="96"/>
      <c r="I30" s="98">
        <f t="shared" si="0"/>
        <v>4.7734772436863601E-3</v>
      </c>
      <c r="J30" s="98">
        <f t="shared" si="1"/>
        <v>7.4198583263296911E-2</v>
      </c>
      <c r="K30" s="95">
        <f t="shared" si="2"/>
        <v>618</v>
      </c>
      <c r="L30" s="99">
        <f t="shared" si="4"/>
        <v>1.0931281507031043E-2</v>
      </c>
      <c r="M30" s="96">
        <f t="shared" si="3"/>
        <v>-217</v>
      </c>
      <c r="N30" s="96">
        <f t="shared" si="5"/>
        <v>0</v>
      </c>
    </row>
    <row r="31" spans="1:15">
      <c r="A31" s="39">
        <v>29</v>
      </c>
      <c r="B31" s="101" t="s">
        <v>120</v>
      </c>
      <c r="C31" s="96">
        <v>2287</v>
      </c>
      <c r="D31" s="96">
        <v>2463</v>
      </c>
      <c r="E31" s="96">
        <v>2434</v>
      </c>
      <c r="F31" s="96"/>
      <c r="G31" s="96"/>
      <c r="H31" s="96"/>
      <c r="I31" s="98">
        <f t="shared" si="0"/>
        <v>1.2986077580342686E-3</v>
      </c>
      <c r="J31" s="98">
        <f t="shared" si="1"/>
        <v>6.4276344556187151E-2</v>
      </c>
      <c r="K31" s="95">
        <f t="shared" si="2"/>
        <v>147</v>
      </c>
      <c r="L31" s="99">
        <f t="shared" si="4"/>
        <v>2.6001591934200052E-3</v>
      </c>
      <c r="M31" s="96">
        <f t="shared" si="3"/>
        <v>-29</v>
      </c>
      <c r="N31" s="96">
        <f t="shared" si="5"/>
        <v>0</v>
      </c>
    </row>
    <row r="32" spans="1:15">
      <c r="A32" s="39">
        <v>30</v>
      </c>
      <c r="B32" s="101" t="s">
        <v>121</v>
      </c>
      <c r="C32" s="96">
        <v>1322</v>
      </c>
      <c r="D32" s="96">
        <v>1531</v>
      </c>
      <c r="E32" s="96">
        <v>1520</v>
      </c>
      <c r="F32" s="96"/>
      <c r="G32" s="96"/>
      <c r="H32" s="96"/>
      <c r="I32" s="98">
        <f t="shared" si="0"/>
        <v>8.1096293846018416E-4</v>
      </c>
      <c r="J32" s="98">
        <f t="shared" si="1"/>
        <v>0.14977307110438728</v>
      </c>
      <c r="K32" s="95">
        <f t="shared" si="2"/>
        <v>198</v>
      </c>
      <c r="L32" s="99">
        <f t="shared" si="4"/>
        <v>3.5022552401167417E-3</v>
      </c>
      <c r="M32" s="96">
        <f t="shared" si="3"/>
        <v>-11</v>
      </c>
      <c r="N32" s="96">
        <f t="shared" si="5"/>
        <v>0</v>
      </c>
    </row>
    <row r="33" spans="1:14">
      <c r="A33" s="39">
        <v>31</v>
      </c>
      <c r="B33" s="101" t="s">
        <v>122</v>
      </c>
      <c r="C33" s="96">
        <v>22267</v>
      </c>
      <c r="D33" s="96">
        <v>23753</v>
      </c>
      <c r="E33" s="96">
        <v>23522</v>
      </c>
      <c r="F33" s="96"/>
      <c r="G33" s="96"/>
      <c r="H33" s="96"/>
      <c r="I33" s="98">
        <f t="shared" si="0"/>
        <v>1.2549651472671348E-2</v>
      </c>
      <c r="J33" s="98">
        <f t="shared" si="1"/>
        <v>5.6361431715094085E-2</v>
      </c>
      <c r="K33" s="95">
        <f t="shared" si="2"/>
        <v>1255</v>
      </c>
      <c r="L33" s="99">
        <f t="shared" si="4"/>
        <v>2.2198638011851065E-2</v>
      </c>
      <c r="M33" s="96">
        <f t="shared" si="3"/>
        <v>-231</v>
      </c>
      <c r="N33" s="96">
        <f t="shared" si="5"/>
        <v>0</v>
      </c>
    </row>
    <row r="34" spans="1:14">
      <c r="A34" s="39">
        <v>32</v>
      </c>
      <c r="B34" s="101" t="s">
        <v>123</v>
      </c>
      <c r="C34" s="96">
        <v>8897</v>
      </c>
      <c r="D34" s="96">
        <v>9421</v>
      </c>
      <c r="E34" s="96">
        <v>9193</v>
      </c>
      <c r="F34" s="96"/>
      <c r="G34" s="96"/>
      <c r="H34" s="96"/>
      <c r="I34" s="98">
        <f t="shared" si="0"/>
        <v>4.9047251929371528E-3</v>
      </c>
      <c r="J34" s="98">
        <f t="shared" si="1"/>
        <v>3.326964145217489E-2</v>
      </c>
      <c r="K34" s="95">
        <f t="shared" si="2"/>
        <v>296</v>
      </c>
      <c r="L34" s="99">
        <f t="shared" si="4"/>
        <v>5.2356947023967457E-3</v>
      </c>
      <c r="M34" s="96">
        <f t="shared" si="3"/>
        <v>-228</v>
      </c>
      <c r="N34" s="96">
        <f t="shared" si="5"/>
        <v>0</v>
      </c>
    </row>
    <row r="35" spans="1:14">
      <c r="A35" s="39">
        <v>33</v>
      </c>
      <c r="B35" s="101" t="s">
        <v>124</v>
      </c>
      <c r="C35" s="96">
        <v>36633</v>
      </c>
      <c r="D35" s="96">
        <v>38689</v>
      </c>
      <c r="E35" s="96">
        <v>38138</v>
      </c>
      <c r="F35" s="96"/>
      <c r="G35" s="96"/>
      <c r="H35" s="96"/>
      <c r="I35" s="98">
        <f t="shared" si="0"/>
        <v>2.0347700359864804E-2</v>
      </c>
      <c r="J35" s="98">
        <f t="shared" si="1"/>
        <v>4.1083176371031586E-2</v>
      </c>
      <c r="K35" s="95">
        <f t="shared" si="2"/>
        <v>1505</v>
      </c>
      <c r="L35" s="99">
        <f t="shared" si="4"/>
        <v>2.662067745644291E-2</v>
      </c>
      <c r="M35" s="96">
        <f t="shared" si="3"/>
        <v>-551</v>
      </c>
      <c r="N35" s="96">
        <f t="shared" si="5"/>
        <v>0</v>
      </c>
    </row>
    <row r="36" spans="1:14">
      <c r="A36" s="39">
        <v>34</v>
      </c>
      <c r="B36" s="101" t="s">
        <v>125</v>
      </c>
      <c r="C36" s="96">
        <v>516608</v>
      </c>
      <c r="D36" s="96">
        <v>520351</v>
      </c>
      <c r="E36" s="96">
        <v>524928</v>
      </c>
      <c r="F36" s="96"/>
      <c r="G36" s="96"/>
      <c r="H36" s="96"/>
      <c r="I36" s="98">
        <f t="shared" si="0"/>
        <v>0.28006391668422864</v>
      </c>
      <c r="J36" s="98">
        <f t="shared" si="1"/>
        <v>1.6105054509415264E-2</v>
      </c>
      <c r="K36" s="95">
        <f t="shared" si="2"/>
        <v>8320</v>
      </c>
      <c r="L36" s="99">
        <f t="shared" si="4"/>
        <v>0.14716547271601663</v>
      </c>
      <c r="M36" s="96">
        <f t="shared" si="3"/>
        <v>4577</v>
      </c>
      <c r="N36" s="96">
        <f t="shared" si="5"/>
        <v>0</v>
      </c>
    </row>
    <row r="37" spans="1:14">
      <c r="A37" s="39">
        <v>35</v>
      </c>
      <c r="B37" s="101" t="s">
        <v>126</v>
      </c>
      <c r="C37" s="96">
        <v>129011</v>
      </c>
      <c r="D37" s="96">
        <v>129908</v>
      </c>
      <c r="E37" s="96">
        <v>131574</v>
      </c>
      <c r="F37" s="96"/>
      <c r="G37" s="96"/>
      <c r="H37" s="96"/>
      <c r="I37" s="98">
        <f t="shared" si="0"/>
        <v>7.0198445832210701E-2</v>
      </c>
      <c r="J37" s="98">
        <f t="shared" si="1"/>
        <v>1.9866523009665842E-2</v>
      </c>
      <c r="K37" s="95">
        <f t="shared" si="2"/>
        <v>2563</v>
      </c>
      <c r="L37" s="99">
        <f t="shared" si="4"/>
        <v>4.5334748385955602E-2</v>
      </c>
      <c r="M37" s="96">
        <f t="shared" si="3"/>
        <v>1666</v>
      </c>
      <c r="N37" s="96">
        <f t="shared" si="5"/>
        <v>0</v>
      </c>
    </row>
    <row r="38" spans="1:14">
      <c r="A38" s="39">
        <v>36</v>
      </c>
      <c r="B38" s="101" t="s">
        <v>127</v>
      </c>
      <c r="C38" s="96">
        <v>2940</v>
      </c>
      <c r="D38" s="96">
        <v>3113</v>
      </c>
      <c r="E38" s="96">
        <v>3012</v>
      </c>
      <c r="F38" s="96"/>
      <c r="G38" s="96"/>
      <c r="H38" s="96"/>
      <c r="I38" s="98">
        <f t="shared" si="0"/>
        <v>1.6069870859487332E-3</v>
      </c>
      <c r="J38" s="98">
        <f t="shared" si="1"/>
        <v>2.4489795918367346E-2</v>
      </c>
      <c r="K38" s="95">
        <f t="shared" si="2"/>
        <v>72</v>
      </c>
      <c r="L38" s="99">
        <f t="shared" si="4"/>
        <v>1.2735473600424517E-3</v>
      </c>
      <c r="M38" s="96">
        <f t="shared" si="3"/>
        <v>-101</v>
      </c>
      <c r="N38" s="96">
        <f t="shared" si="5"/>
        <v>0</v>
      </c>
    </row>
    <row r="39" spans="1:14">
      <c r="A39" s="39">
        <v>37</v>
      </c>
      <c r="B39" s="101" t="s">
        <v>128</v>
      </c>
      <c r="C39" s="96">
        <v>7191</v>
      </c>
      <c r="D39" s="96">
        <v>7896</v>
      </c>
      <c r="E39" s="96">
        <v>7723</v>
      </c>
      <c r="F39" s="96"/>
      <c r="G39" s="96"/>
      <c r="H39" s="96"/>
      <c r="I39" s="98">
        <f t="shared" si="0"/>
        <v>4.1204386669263168E-3</v>
      </c>
      <c r="J39" s="98">
        <f t="shared" si="1"/>
        <v>7.3981365595883739E-2</v>
      </c>
      <c r="K39" s="95">
        <f t="shared" si="2"/>
        <v>532</v>
      </c>
      <c r="L39" s="99">
        <f t="shared" si="4"/>
        <v>9.4100999380914482E-3</v>
      </c>
      <c r="M39" s="96">
        <f t="shared" si="3"/>
        <v>-173</v>
      </c>
      <c r="N39" s="96">
        <f t="shared" si="5"/>
        <v>0</v>
      </c>
    </row>
    <row r="40" spans="1:14">
      <c r="A40" s="39">
        <v>38</v>
      </c>
      <c r="B40" s="101" t="s">
        <v>129</v>
      </c>
      <c r="C40" s="96">
        <v>30070</v>
      </c>
      <c r="D40" s="96">
        <v>31683</v>
      </c>
      <c r="E40" s="96">
        <v>31167</v>
      </c>
      <c r="F40" s="96"/>
      <c r="G40" s="96"/>
      <c r="H40" s="96"/>
      <c r="I40" s="98">
        <f t="shared" si="0"/>
        <v>1.6628474936176682E-2</v>
      </c>
      <c r="J40" s="98">
        <f t="shared" si="1"/>
        <v>3.6481543066178915E-2</v>
      </c>
      <c r="K40" s="95">
        <f t="shared" si="2"/>
        <v>1097</v>
      </c>
      <c r="L40" s="99">
        <f t="shared" si="4"/>
        <v>1.9403909082869018E-2</v>
      </c>
      <c r="M40" s="96">
        <f t="shared" si="3"/>
        <v>-516</v>
      </c>
      <c r="N40" s="96">
        <f t="shared" si="5"/>
        <v>0</v>
      </c>
    </row>
    <row r="41" spans="1:14">
      <c r="A41" s="39">
        <v>39</v>
      </c>
      <c r="B41" s="101" t="s">
        <v>130</v>
      </c>
      <c r="C41" s="96">
        <v>8116</v>
      </c>
      <c r="D41" s="96">
        <v>8618</v>
      </c>
      <c r="E41" s="96">
        <v>8476</v>
      </c>
      <c r="F41" s="96"/>
      <c r="G41" s="96"/>
      <c r="H41" s="96"/>
      <c r="I41" s="98">
        <f t="shared" si="0"/>
        <v>4.5221854384135006E-3</v>
      </c>
      <c r="J41" s="98">
        <f t="shared" si="1"/>
        <v>4.435682602267127E-2</v>
      </c>
      <c r="K41" s="95">
        <f t="shared" si="2"/>
        <v>360</v>
      </c>
      <c r="L41" s="99">
        <f t="shared" si="4"/>
        <v>6.3677368002122581E-3</v>
      </c>
      <c r="M41" s="96">
        <f t="shared" si="3"/>
        <v>-142</v>
      </c>
      <c r="N41" s="96">
        <f t="shared" si="5"/>
        <v>0</v>
      </c>
    </row>
    <row r="42" spans="1:14">
      <c r="A42" s="39">
        <v>40</v>
      </c>
      <c r="B42" s="101" t="s">
        <v>131</v>
      </c>
      <c r="C42" s="96">
        <v>3818</v>
      </c>
      <c r="D42" s="96">
        <v>3997</v>
      </c>
      <c r="E42" s="96">
        <v>3954</v>
      </c>
      <c r="F42" s="96"/>
      <c r="G42" s="96"/>
      <c r="H42" s="96"/>
      <c r="I42" s="98">
        <f t="shared" si="0"/>
        <v>2.1095706964944527E-3</v>
      </c>
      <c r="J42" s="98">
        <f t="shared" si="1"/>
        <v>3.5620743844944999E-2</v>
      </c>
      <c r="K42" s="95">
        <f t="shared" si="2"/>
        <v>136</v>
      </c>
      <c r="L42" s="99">
        <f t="shared" si="4"/>
        <v>2.4055894578579643E-3</v>
      </c>
      <c r="M42" s="96">
        <f t="shared" si="3"/>
        <v>-43</v>
      </c>
      <c r="N42" s="96">
        <f t="shared" si="5"/>
        <v>0</v>
      </c>
    </row>
    <row r="43" spans="1:14">
      <c r="A43" s="39">
        <v>41</v>
      </c>
      <c r="B43" s="101" t="s">
        <v>132</v>
      </c>
      <c r="C43" s="96">
        <v>44979</v>
      </c>
      <c r="D43" s="96">
        <v>47364</v>
      </c>
      <c r="E43" s="96">
        <v>46823</v>
      </c>
      <c r="F43" s="96"/>
      <c r="G43" s="96"/>
      <c r="H43" s="96"/>
      <c r="I43" s="98">
        <f t="shared" si="0"/>
        <v>2.4981393202316581E-2</v>
      </c>
      <c r="J43" s="98">
        <f t="shared" si="1"/>
        <v>4.0996909668956624E-2</v>
      </c>
      <c r="K43" s="95">
        <f t="shared" si="2"/>
        <v>1844</v>
      </c>
      <c r="L43" s="99">
        <f t="shared" si="4"/>
        <v>3.2616962943309458E-2</v>
      </c>
      <c r="M43" s="96">
        <f t="shared" si="3"/>
        <v>-541</v>
      </c>
      <c r="N43" s="96">
        <f t="shared" si="5"/>
        <v>0</v>
      </c>
    </row>
    <row r="44" spans="1:14">
      <c r="A44" s="39">
        <v>42</v>
      </c>
      <c r="B44" s="101" t="s">
        <v>133</v>
      </c>
      <c r="C44" s="96">
        <v>44202</v>
      </c>
      <c r="D44" s="96">
        <v>46676</v>
      </c>
      <c r="E44" s="96">
        <v>45752</v>
      </c>
      <c r="F44" s="96"/>
      <c r="G44" s="96"/>
      <c r="H44" s="96"/>
      <c r="I44" s="98">
        <f t="shared" si="0"/>
        <v>2.4409984447651543E-2</v>
      </c>
      <c r="J44" s="98">
        <f t="shared" si="1"/>
        <v>3.5066286593366816E-2</v>
      </c>
      <c r="K44" s="95">
        <f t="shared" si="2"/>
        <v>1550</v>
      </c>
      <c r="L44" s="99">
        <f t="shared" si="4"/>
        <v>2.7416644556469444E-2</v>
      </c>
      <c r="M44" s="96">
        <f t="shared" si="3"/>
        <v>-924</v>
      </c>
      <c r="N44" s="96">
        <f t="shared" si="5"/>
        <v>0</v>
      </c>
    </row>
    <row r="45" spans="1:14">
      <c r="A45" s="39">
        <v>43</v>
      </c>
      <c r="B45" s="101" t="s">
        <v>134</v>
      </c>
      <c r="C45" s="96">
        <v>10305</v>
      </c>
      <c r="D45" s="96">
        <v>10879</v>
      </c>
      <c r="E45" s="96">
        <v>10629</v>
      </c>
      <c r="F45" s="96"/>
      <c r="G45" s="96"/>
      <c r="H45" s="96"/>
      <c r="I45" s="98">
        <f t="shared" si="0"/>
        <v>5.6708717584824323E-3</v>
      </c>
      <c r="J45" s="98">
        <f t="shared" si="1"/>
        <v>3.1441048034934499E-2</v>
      </c>
      <c r="K45" s="95">
        <f t="shared" si="2"/>
        <v>324</v>
      </c>
      <c r="L45" s="99">
        <f t="shared" si="4"/>
        <v>5.730963120191032E-3</v>
      </c>
      <c r="M45" s="96">
        <f t="shared" si="3"/>
        <v>-250</v>
      </c>
      <c r="N45" s="96">
        <f t="shared" si="5"/>
        <v>0</v>
      </c>
    </row>
    <row r="46" spans="1:14">
      <c r="A46" s="39">
        <v>44</v>
      </c>
      <c r="B46" s="101" t="s">
        <v>135</v>
      </c>
      <c r="C46" s="96">
        <v>11591</v>
      </c>
      <c r="D46" s="96">
        <v>12466</v>
      </c>
      <c r="E46" s="96">
        <v>12175</v>
      </c>
      <c r="F46" s="96"/>
      <c r="G46" s="96"/>
      <c r="H46" s="96"/>
      <c r="I46" s="98">
        <f t="shared" si="0"/>
        <v>6.4957064314162772E-3</v>
      </c>
      <c r="J46" s="98">
        <f t="shared" si="1"/>
        <v>5.038391855750151E-2</v>
      </c>
      <c r="K46" s="95">
        <f t="shared" si="2"/>
        <v>584</v>
      </c>
      <c r="L46" s="99">
        <f t="shared" si="4"/>
        <v>1.0329884142566552E-2</v>
      </c>
      <c r="M46" s="96">
        <f t="shared" si="3"/>
        <v>-291</v>
      </c>
      <c r="N46" s="96">
        <f t="shared" si="5"/>
        <v>0</v>
      </c>
    </row>
    <row r="47" spans="1:14">
      <c r="A47" s="39">
        <v>45</v>
      </c>
      <c r="B47" s="101" t="s">
        <v>136</v>
      </c>
      <c r="C47" s="96">
        <v>27236</v>
      </c>
      <c r="D47" s="96">
        <v>28871</v>
      </c>
      <c r="E47" s="96">
        <v>28339</v>
      </c>
      <c r="F47" s="96"/>
      <c r="G47" s="96"/>
      <c r="H47" s="96"/>
      <c r="I47" s="98">
        <f t="shared" si="0"/>
        <v>1.5119657048041552E-2</v>
      </c>
      <c r="J47" s="98">
        <f t="shared" si="1"/>
        <v>4.049787046556029E-2</v>
      </c>
      <c r="K47" s="95">
        <f t="shared" si="2"/>
        <v>1103</v>
      </c>
      <c r="L47" s="99">
        <f t="shared" si="4"/>
        <v>1.9510038029539222E-2</v>
      </c>
      <c r="M47" s="96">
        <f t="shared" si="3"/>
        <v>-532</v>
      </c>
      <c r="N47" s="96">
        <f t="shared" si="5"/>
        <v>0</v>
      </c>
    </row>
    <row r="48" spans="1:14">
      <c r="A48" s="39">
        <v>46</v>
      </c>
      <c r="B48" s="101" t="s">
        <v>137</v>
      </c>
      <c r="C48" s="96">
        <v>15071</v>
      </c>
      <c r="D48" s="96">
        <v>16377</v>
      </c>
      <c r="E48" s="96">
        <v>15993</v>
      </c>
      <c r="F48" s="96"/>
      <c r="G48" s="96"/>
      <c r="H48" s="96"/>
      <c r="I48" s="98">
        <f t="shared" si="0"/>
        <v>8.532717286048503E-3</v>
      </c>
      <c r="J48" s="98">
        <f t="shared" si="1"/>
        <v>6.1177095083272508E-2</v>
      </c>
      <c r="K48" s="95">
        <f t="shared" si="2"/>
        <v>922</v>
      </c>
      <c r="L48" s="99">
        <f t="shared" si="4"/>
        <v>1.6308481471654729E-2</v>
      </c>
      <c r="M48" s="96">
        <f t="shared" si="3"/>
        <v>-384</v>
      </c>
      <c r="N48" s="96">
        <f t="shared" si="5"/>
        <v>0</v>
      </c>
    </row>
    <row r="49" spans="1:14">
      <c r="A49" s="39">
        <v>47</v>
      </c>
      <c r="B49" s="101" t="s">
        <v>138</v>
      </c>
      <c r="C49" s="96">
        <v>5489</v>
      </c>
      <c r="D49" s="96">
        <v>6237</v>
      </c>
      <c r="E49" s="96">
        <v>6092</v>
      </c>
      <c r="F49" s="96"/>
      <c r="G49" s="96"/>
      <c r="H49" s="96"/>
      <c r="I49" s="98">
        <f t="shared" si="0"/>
        <v>3.2502540928285801E-3</v>
      </c>
      <c r="J49" s="98">
        <f t="shared" si="1"/>
        <v>0.10985607578793952</v>
      </c>
      <c r="K49" s="95">
        <f t="shared" si="2"/>
        <v>603</v>
      </c>
      <c r="L49" s="99">
        <f t="shared" si="4"/>
        <v>1.0665959140355532E-2</v>
      </c>
      <c r="M49" s="96">
        <f t="shared" si="3"/>
        <v>-145</v>
      </c>
      <c r="N49" s="96">
        <f t="shared" si="5"/>
        <v>0</v>
      </c>
    </row>
    <row r="50" spans="1:14">
      <c r="A50" s="39">
        <v>48</v>
      </c>
      <c r="B50" s="101" t="s">
        <v>139</v>
      </c>
      <c r="C50" s="96">
        <v>36067</v>
      </c>
      <c r="D50" s="96">
        <v>37848</v>
      </c>
      <c r="E50" s="96">
        <v>37757</v>
      </c>
      <c r="F50" s="96"/>
      <c r="G50" s="96"/>
      <c r="H50" s="96"/>
      <c r="I50" s="98">
        <f t="shared" si="0"/>
        <v>2.0144426097000772E-2</v>
      </c>
      <c r="J50" s="98">
        <f t="shared" si="1"/>
        <v>4.6857237918318688E-2</v>
      </c>
      <c r="K50" s="95">
        <f t="shared" si="2"/>
        <v>1690</v>
      </c>
      <c r="L50" s="99">
        <f t="shared" si="4"/>
        <v>2.9892986645440878E-2</v>
      </c>
      <c r="M50" s="96">
        <f t="shared" si="3"/>
        <v>-91</v>
      </c>
      <c r="N50" s="96">
        <f t="shared" si="5"/>
        <v>0</v>
      </c>
    </row>
    <row r="51" spans="1:14">
      <c r="A51" s="39">
        <v>49</v>
      </c>
      <c r="B51" s="101" t="s">
        <v>140</v>
      </c>
      <c r="C51" s="96">
        <v>2252</v>
      </c>
      <c r="D51" s="96">
        <v>2469</v>
      </c>
      <c r="E51" s="96">
        <v>2456</v>
      </c>
      <c r="F51" s="96"/>
      <c r="G51" s="96"/>
      <c r="H51" s="96"/>
      <c r="I51" s="98">
        <f t="shared" si="0"/>
        <v>1.3103453795119816E-3</v>
      </c>
      <c r="J51" s="98">
        <f t="shared" si="1"/>
        <v>9.0586145648312605E-2</v>
      </c>
      <c r="K51" s="95">
        <f t="shared" si="2"/>
        <v>204</v>
      </c>
      <c r="L51" s="99">
        <f t="shared" si="4"/>
        <v>3.6083841867869462E-3</v>
      </c>
      <c r="M51" s="96">
        <f t="shared" si="3"/>
        <v>-13</v>
      </c>
      <c r="N51" s="96">
        <f t="shared" si="5"/>
        <v>0</v>
      </c>
    </row>
    <row r="52" spans="1:14">
      <c r="A52" s="39">
        <v>50</v>
      </c>
      <c r="B52" s="101" t="s">
        <v>141</v>
      </c>
      <c r="C52" s="96">
        <v>6080</v>
      </c>
      <c r="D52" s="96">
        <v>6465</v>
      </c>
      <c r="E52" s="96">
        <v>6369</v>
      </c>
      <c r="F52" s="96"/>
      <c r="G52" s="96"/>
      <c r="H52" s="96"/>
      <c r="I52" s="98">
        <f t="shared" si="0"/>
        <v>3.398041417797969E-3</v>
      </c>
      <c r="J52" s="98">
        <f t="shared" si="1"/>
        <v>4.7532894736842107E-2</v>
      </c>
      <c r="K52" s="95">
        <f t="shared" si="2"/>
        <v>289</v>
      </c>
      <c r="L52" s="99">
        <f t="shared" si="4"/>
        <v>5.1118775979481735E-3</v>
      </c>
      <c r="M52" s="96">
        <f t="shared" si="3"/>
        <v>-96</v>
      </c>
      <c r="N52" s="96">
        <f t="shared" si="5"/>
        <v>0</v>
      </c>
    </row>
    <row r="53" spans="1:14">
      <c r="A53" s="39">
        <v>51</v>
      </c>
      <c r="B53" s="101" t="s">
        <v>142</v>
      </c>
      <c r="C53" s="96">
        <v>6030</v>
      </c>
      <c r="D53" s="96">
        <v>6293</v>
      </c>
      <c r="E53" s="96">
        <v>6244</v>
      </c>
      <c r="F53" s="96"/>
      <c r="G53" s="96"/>
      <c r="H53" s="96"/>
      <c r="I53" s="98">
        <f t="shared" si="0"/>
        <v>3.3313503866745984E-3</v>
      </c>
      <c r="J53" s="98">
        <f t="shared" si="1"/>
        <v>3.5489220563847429E-2</v>
      </c>
      <c r="K53" s="95">
        <f t="shared" si="2"/>
        <v>214</v>
      </c>
      <c r="L53" s="99">
        <f t="shared" si="4"/>
        <v>3.7852657645706198E-3</v>
      </c>
      <c r="M53" s="96">
        <f t="shared" si="3"/>
        <v>-49</v>
      </c>
      <c r="N53" s="96">
        <f t="shared" si="5"/>
        <v>0</v>
      </c>
    </row>
    <row r="54" spans="1:14">
      <c r="A54" s="39">
        <v>52</v>
      </c>
      <c r="B54" s="101" t="s">
        <v>143</v>
      </c>
      <c r="C54" s="96">
        <v>12349</v>
      </c>
      <c r="D54" s="96">
        <v>13461</v>
      </c>
      <c r="E54" s="96">
        <v>13260</v>
      </c>
      <c r="F54" s="96"/>
      <c r="G54" s="96"/>
      <c r="H54" s="96"/>
      <c r="I54" s="98">
        <f t="shared" si="0"/>
        <v>7.0745845815671322E-3</v>
      </c>
      <c r="J54" s="98">
        <f t="shared" si="1"/>
        <v>7.3771155559154589E-2</v>
      </c>
      <c r="K54" s="95">
        <f t="shared" si="2"/>
        <v>911</v>
      </c>
      <c r="L54" s="99">
        <f t="shared" si="4"/>
        <v>1.6113911736092685E-2</v>
      </c>
      <c r="M54" s="96">
        <f t="shared" si="3"/>
        <v>-201</v>
      </c>
      <c r="N54" s="96">
        <f t="shared" si="5"/>
        <v>0</v>
      </c>
    </row>
    <row r="55" spans="1:14">
      <c r="A55" s="39">
        <v>53</v>
      </c>
      <c r="B55" s="101" t="s">
        <v>144</v>
      </c>
      <c r="C55" s="96">
        <v>6592</v>
      </c>
      <c r="D55" s="96">
        <v>7303</v>
      </c>
      <c r="E55" s="96">
        <v>7237</v>
      </c>
      <c r="F55" s="96"/>
      <c r="G55" s="96"/>
      <c r="H55" s="96"/>
      <c r="I55" s="98">
        <f t="shared" si="0"/>
        <v>3.8611439379186529E-3</v>
      </c>
      <c r="J55" s="98">
        <f t="shared" si="1"/>
        <v>9.7845873786407772E-2</v>
      </c>
      <c r="K55" s="95">
        <f t="shared" si="2"/>
        <v>645</v>
      </c>
      <c r="L55" s="99">
        <f t="shared" si="4"/>
        <v>1.1408861767046962E-2</v>
      </c>
      <c r="M55" s="96">
        <f t="shared" si="3"/>
        <v>-66</v>
      </c>
      <c r="N55" s="96">
        <f t="shared" si="5"/>
        <v>0</v>
      </c>
    </row>
    <row r="56" spans="1:14">
      <c r="A56" s="39">
        <v>54</v>
      </c>
      <c r="B56" s="101" t="s">
        <v>145</v>
      </c>
      <c r="C56" s="96">
        <v>22449</v>
      </c>
      <c r="D56" s="96">
        <v>23226</v>
      </c>
      <c r="E56" s="96">
        <v>22908</v>
      </c>
      <c r="F56" s="96"/>
      <c r="G56" s="96"/>
      <c r="H56" s="96"/>
      <c r="I56" s="98">
        <f t="shared" si="0"/>
        <v>1.2222065127793353E-2</v>
      </c>
      <c r="J56" s="98">
        <f t="shared" si="1"/>
        <v>2.044634504877723E-2</v>
      </c>
      <c r="K56" s="95">
        <f t="shared" si="2"/>
        <v>459</v>
      </c>
      <c r="L56" s="99">
        <f t="shared" si="4"/>
        <v>8.118864420270629E-3</v>
      </c>
      <c r="M56" s="96">
        <f t="shared" si="3"/>
        <v>-318</v>
      </c>
      <c r="N56" s="96">
        <f t="shared" si="5"/>
        <v>0</v>
      </c>
    </row>
    <row r="57" spans="1:14">
      <c r="A57" s="39">
        <v>55</v>
      </c>
      <c r="B57" s="101" t="s">
        <v>146</v>
      </c>
      <c r="C57" s="96">
        <v>24852</v>
      </c>
      <c r="D57" s="96">
        <v>26176</v>
      </c>
      <c r="E57" s="96">
        <v>26071</v>
      </c>
      <c r="F57" s="96"/>
      <c r="G57" s="96"/>
      <c r="H57" s="96"/>
      <c r="I57" s="98">
        <f t="shared" si="0"/>
        <v>1.3909614979339119E-2</v>
      </c>
      <c r="J57" s="98">
        <f t="shared" si="1"/>
        <v>4.9050378239175921E-2</v>
      </c>
      <c r="K57" s="95">
        <f t="shared" si="2"/>
        <v>1219</v>
      </c>
      <c r="L57" s="99">
        <f t="shared" si="4"/>
        <v>2.1561864331829841E-2</v>
      </c>
      <c r="M57" s="96">
        <f t="shared" si="3"/>
        <v>-105</v>
      </c>
      <c r="N57" s="96">
        <f t="shared" si="5"/>
        <v>0</v>
      </c>
    </row>
    <row r="58" spans="1:14">
      <c r="A58" s="39">
        <v>56</v>
      </c>
      <c r="B58" s="101" t="s">
        <v>147</v>
      </c>
      <c r="C58" s="96">
        <v>2200</v>
      </c>
      <c r="D58" s="96">
        <v>2403</v>
      </c>
      <c r="E58" s="96">
        <v>2353</v>
      </c>
      <c r="F58" s="96"/>
      <c r="G58" s="96"/>
      <c r="H58" s="96"/>
      <c r="I58" s="98">
        <f t="shared" si="0"/>
        <v>1.2553919698663244E-3</v>
      </c>
      <c r="J58" s="98">
        <f t="shared" si="1"/>
        <v>6.9545454545454549E-2</v>
      </c>
      <c r="K58" s="95">
        <f t="shared" si="2"/>
        <v>153</v>
      </c>
      <c r="L58" s="99">
        <f t="shared" si="4"/>
        <v>2.7062881400902097E-3</v>
      </c>
      <c r="M58" s="96">
        <f t="shared" si="3"/>
        <v>-50</v>
      </c>
      <c r="N58" s="96">
        <f t="shared" si="5"/>
        <v>0</v>
      </c>
    </row>
    <row r="59" spans="1:14">
      <c r="A59" s="39">
        <v>57</v>
      </c>
      <c r="B59" s="101" t="s">
        <v>148</v>
      </c>
      <c r="C59" s="96">
        <v>4068</v>
      </c>
      <c r="D59" s="96">
        <v>4390</v>
      </c>
      <c r="E59" s="96">
        <v>4318</v>
      </c>
      <c r="F59" s="96"/>
      <c r="G59" s="96"/>
      <c r="H59" s="96"/>
      <c r="I59" s="98">
        <f t="shared" si="0"/>
        <v>2.3037749791257073E-3</v>
      </c>
      <c r="J59" s="98">
        <f t="shared" si="1"/>
        <v>6.1455260570304815E-2</v>
      </c>
      <c r="K59" s="95">
        <f t="shared" si="2"/>
        <v>250</v>
      </c>
      <c r="L59" s="99">
        <f t="shared" si="4"/>
        <v>4.422039444591846E-3</v>
      </c>
      <c r="M59" s="96">
        <f t="shared" si="3"/>
        <v>-72</v>
      </c>
      <c r="N59" s="96">
        <f t="shared" si="5"/>
        <v>0</v>
      </c>
    </row>
    <row r="60" spans="1:14">
      <c r="A60" s="39">
        <v>58</v>
      </c>
      <c r="B60" s="101" t="s">
        <v>149</v>
      </c>
      <c r="C60" s="96">
        <v>9911</v>
      </c>
      <c r="D60" s="96">
        <v>10601</v>
      </c>
      <c r="E60" s="96">
        <v>10466</v>
      </c>
      <c r="F60" s="96"/>
      <c r="G60" s="96"/>
      <c r="H60" s="96"/>
      <c r="I60" s="98">
        <f t="shared" si="0"/>
        <v>5.5839066538975572E-3</v>
      </c>
      <c r="J60" s="98">
        <f t="shared" si="1"/>
        <v>5.5998385632125919E-2</v>
      </c>
      <c r="K60" s="95">
        <f t="shared" si="2"/>
        <v>555</v>
      </c>
      <c r="L60" s="99">
        <f t="shared" si="4"/>
        <v>9.8169275669938976E-3</v>
      </c>
      <c r="M60" s="96">
        <f t="shared" si="3"/>
        <v>-135</v>
      </c>
      <c r="N60" s="96">
        <f t="shared" si="5"/>
        <v>0</v>
      </c>
    </row>
    <row r="61" spans="1:14">
      <c r="A61" s="39">
        <v>59</v>
      </c>
      <c r="B61" s="101" t="s">
        <v>150</v>
      </c>
      <c r="C61" s="96">
        <v>23947</v>
      </c>
      <c r="D61" s="96">
        <v>25155</v>
      </c>
      <c r="E61" s="96">
        <v>24916</v>
      </c>
      <c r="F61" s="96"/>
      <c r="G61" s="96"/>
      <c r="H61" s="96"/>
      <c r="I61" s="98">
        <f t="shared" si="0"/>
        <v>1.3293389851759176E-2</v>
      </c>
      <c r="J61" s="98">
        <f t="shared" si="1"/>
        <v>4.0464358792333066E-2</v>
      </c>
      <c r="K61" s="95">
        <f t="shared" si="2"/>
        <v>969</v>
      </c>
      <c r="L61" s="99">
        <f t="shared" si="4"/>
        <v>1.7139824887237993E-2</v>
      </c>
      <c r="M61" s="96">
        <f t="shared" si="3"/>
        <v>-239</v>
      </c>
      <c r="N61" s="96">
        <f t="shared" si="5"/>
        <v>0</v>
      </c>
    </row>
    <row r="62" spans="1:14">
      <c r="A62" s="39">
        <v>60</v>
      </c>
      <c r="B62" s="101" t="s">
        <v>151</v>
      </c>
      <c r="C62" s="96">
        <v>8447</v>
      </c>
      <c r="D62" s="96">
        <v>9025</v>
      </c>
      <c r="E62" s="96">
        <v>8936</v>
      </c>
      <c r="F62" s="96"/>
      <c r="G62" s="96"/>
      <c r="H62" s="96"/>
      <c r="I62" s="98">
        <f t="shared" si="0"/>
        <v>4.7676084329475038E-3</v>
      </c>
      <c r="J62" s="98">
        <f t="shared" si="1"/>
        <v>5.7890375281164912E-2</v>
      </c>
      <c r="K62" s="95">
        <f t="shared" si="2"/>
        <v>489</v>
      </c>
      <c r="L62" s="99">
        <f t="shared" si="4"/>
        <v>8.6495091536216498E-3</v>
      </c>
      <c r="M62" s="96">
        <f t="shared" si="3"/>
        <v>-89</v>
      </c>
      <c r="N62" s="96">
        <f t="shared" si="5"/>
        <v>0</v>
      </c>
    </row>
    <row r="63" spans="1:14">
      <c r="A63" s="39">
        <v>61</v>
      </c>
      <c r="B63" s="101" t="s">
        <v>152</v>
      </c>
      <c r="C63" s="96">
        <v>17450</v>
      </c>
      <c r="D63" s="96">
        <v>18738</v>
      </c>
      <c r="E63" s="96">
        <v>18761</v>
      </c>
      <c r="F63" s="96"/>
      <c r="G63" s="96"/>
      <c r="H63" s="96"/>
      <c r="I63" s="98">
        <f t="shared" si="0"/>
        <v>1.0009523479244418E-2</v>
      </c>
      <c r="J63" s="98">
        <f t="shared" si="1"/>
        <v>7.5128939828080235E-2</v>
      </c>
      <c r="K63" s="95">
        <f t="shared" si="2"/>
        <v>1311</v>
      </c>
      <c r="L63" s="99">
        <f t="shared" si="4"/>
        <v>2.3189174847439639E-2</v>
      </c>
      <c r="M63" s="96">
        <f t="shared" si="3"/>
        <v>23</v>
      </c>
      <c r="N63" s="96">
        <f t="shared" si="5"/>
        <v>0</v>
      </c>
    </row>
    <row r="64" spans="1:14">
      <c r="A64" s="39">
        <v>62</v>
      </c>
      <c r="B64" s="101" t="s">
        <v>153</v>
      </c>
      <c r="C64" s="96">
        <v>1253</v>
      </c>
      <c r="D64" s="96">
        <v>1326</v>
      </c>
      <c r="E64" s="96">
        <v>1355</v>
      </c>
      <c r="F64" s="96"/>
      <c r="G64" s="96"/>
      <c r="H64" s="96"/>
      <c r="I64" s="98">
        <f t="shared" si="0"/>
        <v>7.2293077737733524E-4</v>
      </c>
      <c r="J64" s="98">
        <f t="shared" si="1"/>
        <v>8.1404628890662412E-2</v>
      </c>
      <c r="K64" s="95">
        <f t="shared" si="2"/>
        <v>102</v>
      </c>
      <c r="L64" s="99">
        <f t="shared" si="4"/>
        <v>1.8041920933934731E-3</v>
      </c>
      <c r="M64" s="96">
        <f t="shared" si="3"/>
        <v>29</v>
      </c>
      <c r="N64" s="96">
        <f t="shared" si="5"/>
        <v>0</v>
      </c>
    </row>
    <row r="65" spans="1:14">
      <c r="A65" s="39">
        <v>63</v>
      </c>
      <c r="B65" s="101" t="s">
        <v>154</v>
      </c>
      <c r="C65" s="96">
        <v>12130</v>
      </c>
      <c r="D65" s="96">
        <v>13791</v>
      </c>
      <c r="E65" s="96">
        <v>13283</v>
      </c>
      <c r="F65" s="96"/>
      <c r="G65" s="96"/>
      <c r="H65" s="96"/>
      <c r="I65" s="98">
        <f t="shared" si="0"/>
        <v>7.0868557312938323E-3</v>
      </c>
      <c r="J65" s="98">
        <f t="shared" si="1"/>
        <v>9.5053586150041225E-2</v>
      </c>
      <c r="K65" s="95">
        <f t="shared" si="2"/>
        <v>1153</v>
      </c>
      <c r="L65" s="99">
        <f t="shared" si="4"/>
        <v>2.0394445918457592E-2</v>
      </c>
      <c r="M65" s="96">
        <f t="shared" si="3"/>
        <v>-508</v>
      </c>
      <c r="N65" s="96">
        <f t="shared" si="5"/>
        <v>0</v>
      </c>
    </row>
    <row r="66" spans="1:14">
      <c r="A66" s="39">
        <v>64</v>
      </c>
      <c r="B66" s="101" t="s">
        <v>155</v>
      </c>
      <c r="C66" s="96">
        <v>8813</v>
      </c>
      <c r="D66" s="96">
        <v>9009</v>
      </c>
      <c r="E66" s="96">
        <v>9115</v>
      </c>
      <c r="F66" s="96"/>
      <c r="G66" s="96"/>
      <c r="H66" s="96"/>
      <c r="I66" s="98">
        <f t="shared" si="0"/>
        <v>4.8631099895161695E-3</v>
      </c>
      <c r="J66" s="98">
        <f t="shared" si="1"/>
        <v>3.4267559287416316E-2</v>
      </c>
      <c r="K66" s="95">
        <f t="shared" si="2"/>
        <v>302</v>
      </c>
      <c r="L66" s="99">
        <f t="shared" si="4"/>
        <v>5.3418236490669494E-3</v>
      </c>
      <c r="M66" s="96">
        <f t="shared" si="3"/>
        <v>106</v>
      </c>
      <c r="N66" s="96">
        <f t="shared" si="5"/>
        <v>0</v>
      </c>
    </row>
    <row r="67" spans="1:14">
      <c r="A67" s="39">
        <v>65</v>
      </c>
      <c r="B67" s="101" t="s">
        <v>156</v>
      </c>
      <c r="C67" s="96">
        <v>8123</v>
      </c>
      <c r="D67" s="96">
        <v>9264</v>
      </c>
      <c r="E67" s="96">
        <v>9045</v>
      </c>
      <c r="F67" s="96"/>
      <c r="G67" s="96"/>
      <c r="H67" s="96"/>
      <c r="I67" s="98">
        <f t="shared" ref="I67:I84" si="6">E67/$E$84</f>
        <v>4.8257630120870825E-3</v>
      </c>
      <c r="J67" s="98">
        <f t="shared" ref="J67:J84" si="7">(E67-C67)/C67</f>
        <v>0.11350486273544257</v>
      </c>
      <c r="K67" s="95">
        <f t="shared" ref="K67:K84" si="8">E67-C67</f>
        <v>922</v>
      </c>
      <c r="L67" s="99">
        <f t="shared" si="4"/>
        <v>1.6308481471654729E-2</v>
      </c>
      <c r="M67" s="96">
        <f t="shared" ref="M67:M84" si="9">E67-D67</f>
        <v>-219</v>
      </c>
      <c r="N67" s="96">
        <f t="shared" si="5"/>
        <v>0</v>
      </c>
    </row>
    <row r="68" spans="1:14">
      <c r="A68" s="39">
        <v>66</v>
      </c>
      <c r="B68" s="101" t="s">
        <v>157</v>
      </c>
      <c r="C68" s="96">
        <v>5836</v>
      </c>
      <c r="D68" s="96">
        <v>6156</v>
      </c>
      <c r="E68" s="96">
        <v>6026</v>
      </c>
      <c r="F68" s="96"/>
      <c r="G68" s="96"/>
      <c r="H68" s="96"/>
      <c r="I68" s="98">
        <f t="shared" si="6"/>
        <v>3.2150412283954407E-3</v>
      </c>
      <c r="J68" s="98">
        <f t="shared" si="7"/>
        <v>3.2556545579163813E-2</v>
      </c>
      <c r="K68" s="95">
        <f t="shared" si="8"/>
        <v>190</v>
      </c>
      <c r="L68" s="99">
        <f t="shared" ref="L68:L84" si="10">K68/$K$84</f>
        <v>3.3607499778898027E-3</v>
      </c>
      <c r="M68" s="96">
        <f t="shared" si="9"/>
        <v>-130</v>
      </c>
      <c r="N68" s="96">
        <f t="shared" ref="N68:N84" si="11">H68-G68</f>
        <v>0</v>
      </c>
    </row>
    <row r="69" spans="1:14">
      <c r="A69" s="39">
        <v>67</v>
      </c>
      <c r="B69" s="101" t="s">
        <v>158</v>
      </c>
      <c r="C69" s="96">
        <v>10836</v>
      </c>
      <c r="D69" s="96">
        <v>11430</v>
      </c>
      <c r="E69" s="96">
        <v>11122</v>
      </c>
      <c r="F69" s="96"/>
      <c r="G69" s="96"/>
      <c r="H69" s="96"/>
      <c r="I69" s="98">
        <f t="shared" si="6"/>
        <v>5.9339011852330053E-3</v>
      </c>
      <c r="J69" s="98">
        <f t="shared" si="7"/>
        <v>2.6393503137689185E-2</v>
      </c>
      <c r="K69" s="95">
        <f t="shared" si="8"/>
        <v>286</v>
      </c>
      <c r="L69" s="99">
        <f t="shared" si="10"/>
        <v>5.0588131246130713E-3</v>
      </c>
      <c r="M69" s="96">
        <f t="shared" si="9"/>
        <v>-308</v>
      </c>
      <c r="N69" s="96">
        <f t="shared" si="11"/>
        <v>0</v>
      </c>
    </row>
    <row r="70" spans="1:14">
      <c r="A70" s="39">
        <v>68</v>
      </c>
      <c r="B70" s="101" t="s">
        <v>159</v>
      </c>
      <c r="C70" s="96">
        <v>7071</v>
      </c>
      <c r="D70" s="96">
        <v>7596</v>
      </c>
      <c r="E70" s="96">
        <v>7404</v>
      </c>
      <c r="F70" s="96"/>
      <c r="G70" s="96"/>
      <c r="H70" s="96"/>
      <c r="I70" s="98">
        <f t="shared" si="6"/>
        <v>3.9502431554994761E-3</v>
      </c>
      <c r="J70" s="98">
        <f t="shared" si="7"/>
        <v>4.7093763258379294E-2</v>
      </c>
      <c r="K70" s="95">
        <f t="shared" si="8"/>
        <v>333</v>
      </c>
      <c r="L70" s="99">
        <f t="shared" si="10"/>
        <v>5.8901565401963387E-3</v>
      </c>
      <c r="M70" s="96">
        <f t="shared" si="9"/>
        <v>-192</v>
      </c>
      <c r="N70" s="96">
        <f t="shared" si="11"/>
        <v>0</v>
      </c>
    </row>
    <row r="71" spans="1:14">
      <c r="A71" s="39">
        <v>69</v>
      </c>
      <c r="B71" s="101" t="s">
        <v>160</v>
      </c>
      <c r="C71" s="96">
        <v>1162</v>
      </c>
      <c r="D71" s="96">
        <v>1272</v>
      </c>
      <c r="E71" s="96">
        <v>1242</v>
      </c>
      <c r="F71" s="96"/>
      <c r="G71" s="96"/>
      <c r="H71" s="96"/>
      <c r="I71" s="98">
        <f t="shared" si="6"/>
        <v>6.6264208524180837E-4</v>
      </c>
      <c r="J71" s="98">
        <f t="shared" si="7"/>
        <v>6.8846815834767636E-2</v>
      </c>
      <c r="K71" s="95">
        <f t="shared" si="8"/>
        <v>80</v>
      </c>
      <c r="L71" s="99">
        <f t="shared" si="10"/>
        <v>1.4150526222693907E-3</v>
      </c>
      <c r="M71" s="96">
        <f t="shared" si="9"/>
        <v>-30</v>
      </c>
      <c r="N71" s="96">
        <f t="shared" si="11"/>
        <v>0</v>
      </c>
    </row>
    <row r="72" spans="1:14">
      <c r="A72" s="39">
        <v>70</v>
      </c>
      <c r="B72" s="101" t="s">
        <v>161</v>
      </c>
      <c r="C72" s="96">
        <v>4508</v>
      </c>
      <c r="D72" s="96">
        <v>4734</v>
      </c>
      <c r="E72" s="96">
        <v>4604</v>
      </c>
      <c r="F72" s="96"/>
      <c r="G72" s="96"/>
      <c r="H72" s="96"/>
      <c r="I72" s="98">
        <f t="shared" si="6"/>
        <v>2.4563640583359788E-3</v>
      </c>
      <c r="J72" s="98">
        <f t="shared" si="7"/>
        <v>2.1295474711623779E-2</v>
      </c>
      <c r="K72" s="95">
        <f t="shared" si="8"/>
        <v>96</v>
      </c>
      <c r="L72" s="99">
        <f t="shared" si="10"/>
        <v>1.6980631467232688E-3</v>
      </c>
      <c r="M72" s="96">
        <f t="shared" si="9"/>
        <v>-130</v>
      </c>
      <c r="N72" s="96">
        <f t="shared" si="11"/>
        <v>0</v>
      </c>
    </row>
    <row r="73" spans="1:14">
      <c r="A73" s="39">
        <v>71</v>
      </c>
      <c r="B73" s="101" t="s">
        <v>162</v>
      </c>
      <c r="C73" s="96">
        <v>4759</v>
      </c>
      <c r="D73" s="96">
        <v>4928</v>
      </c>
      <c r="E73" s="96">
        <v>4782</v>
      </c>
      <c r="F73" s="96"/>
      <c r="G73" s="96"/>
      <c r="H73" s="96"/>
      <c r="I73" s="98">
        <f t="shared" si="6"/>
        <v>2.5513320866556582E-3</v>
      </c>
      <c r="J73" s="98">
        <f t="shared" si="7"/>
        <v>4.8329480983399873E-3</v>
      </c>
      <c r="K73" s="95">
        <f t="shared" si="8"/>
        <v>23</v>
      </c>
      <c r="L73" s="99">
        <f t="shared" si="10"/>
        <v>4.0682762890244982E-4</v>
      </c>
      <c r="M73" s="96">
        <f t="shared" si="9"/>
        <v>-146</v>
      </c>
      <c r="N73" s="96">
        <f t="shared" si="11"/>
        <v>0</v>
      </c>
    </row>
    <row r="74" spans="1:14">
      <c r="A74" s="39">
        <v>72</v>
      </c>
      <c r="B74" s="101" t="s">
        <v>163</v>
      </c>
      <c r="C74" s="96">
        <v>4026</v>
      </c>
      <c r="D74" s="96">
        <v>4491</v>
      </c>
      <c r="E74" s="96">
        <v>4477</v>
      </c>
      <c r="F74" s="96"/>
      <c r="G74" s="96"/>
      <c r="H74" s="96"/>
      <c r="I74" s="98">
        <f t="shared" si="6"/>
        <v>2.3886059707146344E-3</v>
      </c>
      <c r="J74" s="98">
        <f t="shared" si="7"/>
        <v>0.11202185792349727</v>
      </c>
      <c r="K74" s="95">
        <f t="shared" si="8"/>
        <v>451</v>
      </c>
      <c r="L74" s="99">
        <f t="shared" si="10"/>
        <v>7.9773591580436891E-3</v>
      </c>
      <c r="M74" s="96">
        <f t="shared" si="9"/>
        <v>-14</v>
      </c>
      <c r="N74" s="96">
        <f t="shared" si="11"/>
        <v>0</v>
      </c>
    </row>
    <row r="75" spans="1:14">
      <c r="A75" s="39">
        <v>73</v>
      </c>
      <c r="B75" s="101" t="s">
        <v>164</v>
      </c>
      <c r="C75" s="96">
        <v>2360</v>
      </c>
      <c r="D75" s="96">
        <v>2784</v>
      </c>
      <c r="E75" s="96">
        <v>2745</v>
      </c>
      <c r="F75" s="96"/>
      <c r="G75" s="96"/>
      <c r="H75" s="96"/>
      <c r="I75" s="98">
        <f t="shared" si="6"/>
        <v>1.464535043469214E-3</v>
      </c>
      <c r="J75" s="98">
        <f t="shared" si="7"/>
        <v>0.16313559322033899</v>
      </c>
      <c r="K75" s="95">
        <f t="shared" si="8"/>
        <v>385</v>
      </c>
      <c r="L75" s="99">
        <f t="shared" si="10"/>
        <v>6.8099407446714421E-3</v>
      </c>
      <c r="M75" s="96">
        <f t="shared" si="9"/>
        <v>-39</v>
      </c>
      <c r="N75" s="96">
        <f t="shared" si="11"/>
        <v>0</v>
      </c>
    </row>
    <row r="76" spans="1:14">
      <c r="A76" s="39">
        <v>74</v>
      </c>
      <c r="B76" s="101" t="s">
        <v>165</v>
      </c>
      <c r="C76" s="96">
        <v>4278</v>
      </c>
      <c r="D76" s="96">
        <v>4305</v>
      </c>
      <c r="E76" s="96">
        <v>4226</v>
      </c>
      <c r="F76" s="96"/>
      <c r="G76" s="96"/>
      <c r="H76" s="96"/>
      <c r="I76" s="98">
        <f t="shared" si="6"/>
        <v>2.2546903802189064E-3</v>
      </c>
      <c r="J76" s="98">
        <f t="shared" si="7"/>
        <v>-1.2155212716222535E-2</v>
      </c>
      <c r="K76" s="95">
        <f t="shared" si="8"/>
        <v>-52</v>
      </c>
      <c r="L76" s="99">
        <f t="shared" si="10"/>
        <v>-9.1978420447510394E-4</v>
      </c>
      <c r="M76" s="96">
        <f t="shared" si="9"/>
        <v>-79</v>
      </c>
      <c r="N76" s="96">
        <f t="shared" si="11"/>
        <v>0</v>
      </c>
    </row>
    <row r="77" spans="1:14">
      <c r="A77" s="39">
        <v>75</v>
      </c>
      <c r="B77" s="101" t="s">
        <v>166</v>
      </c>
      <c r="C77" s="96">
        <v>1238</v>
      </c>
      <c r="D77" s="96">
        <v>1384</v>
      </c>
      <c r="E77" s="96">
        <v>1311</v>
      </c>
      <c r="F77" s="96"/>
      <c r="G77" s="96"/>
      <c r="H77" s="96"/>
      <c r="I77" s="98">
        <f t="shared" si="6"/>
        <v>6.9945553442190883E-4</v>
      </c>
      <c r="J77" s="98">
        <f t="shared" si="7"/>
        <v>5.8966074313408723E-2</v>
      </c>
      <c r="K77" s="95">
        <f t="shared" si="8"/>
        <v>73</v>
      </c>
      <c r="L77" s="99">
        <f t="shared" si="10"/>
        <v>1.2912355178208189E-3</v>
      </c>
      <c r="M77" s="96">
        <f t="shared" si="9"/>
        <v>-73</v>
      </c>
      <c r="N77" s="96">
        <f t="shared" si="11"/>
        <v>0</v>
      </c>
    </row>
    <row r="78" spans="1:14">
      <c r="A78" s="39">
        <v>76</v>
      </c>
      <c r="B78" s="101" t="s">
        <v>167</v>
      </c>
      <c r="C78" s="96">
        <v>1830</v>
      </c>
      <c r="D78" s="96">
        <v>2086</v>
      </c>
      <c r="E78" s="96">
        <v>2023</v>
      </c>
      <c r="F78" s="96"/>
      <c r="G78" s="96"/>
      <c r="H78" s="96"/>
      <c r="I78" s="98">
        <f t="shared" si="6"/>
        <v>1.0793276477006266E-3</v>
      </c>
      <c r="J78" s="98">
        <f t="shared" si="7"/>
        <v>0.10546448087431694</v>
      </c>
      <c r="K78" s="95">
        <f t="shared" si="8"/>
        <v>193</v>
      </c>
      <c r="L78" s="99">
        <f t="shared" si="10"/>
        <v>3.4138144512249049E-3</v>
      </c>
      <c r="M78" s="96">
        <f t="shared" si="9"/>
        <v>-63</v>
      </c>
      <c r="N78" s="96">
        <f t="shared" si="11"/>
        <v>0</v>
      </c>
    </row>
    <row r="79" spans="1:14">
      <c r="A79" s="39">
        <v>77</v>
      </c>
      <c r="B79" s="101" t="s">
        <v>168</v>
      </c>
      <c r="C79" s="96">
        <v>6933</v>
      </c>
      <c r="D79" s="96">
        <v>7218</v>
      </c>
      <c r="E79" s="96">
        <v>7186</v>
      </c>
      <c r="F79" s="96"/>
      <c r="G79" s="96"/>
      <c r="H79" s="96"/>
      <c r="I79" s="98">
        <f t="shared" si="6"/>
        <v>3.8339339972203179E-3</v>
      </c>
      <c r="J79" s="98">
        <f t="shared" si="7"/>
        <v>3.64921390451464E-2</v>
      </c>
      <c r="K79" s="95">
        <f t="shared" si="8"/>
        <v>253</v>
      </c>
      <c r="L79" s="99">
        <f t="shared" si="10"/>
        <v>4.4751039179269482E-3</v>
      </c>
      <c r="M79" s="96">
        <f t="shared" si="9"/>
        <v>-32</v>
      </c>
      <c r="N79" s="96">
        <f t="shared" si="11"/>
        <v>0</v>
      </c>
    </row>
    <row r="80" spans="1:14">
      <c r="A80" s="39">
        <v>78</v>
      </c>
      <c r="B80" s="101" t="s">
        <v>169</v>
      </c>
      <c r="C80" s="96">
        <v>5120</v>
      </c>
      <c r="D80" s="96">
        <v>5263</v>
      </c>
      <c r="E80" s="96">
        <v>5139</v>
      </c>
      <c r="F80" s="96"/>
      <c r="G80" s="96"/>
      <c r="H80" s="96"/>
      <c r="I80" s="98">
        <f t="shared" si="6"/>
        <v>2.7418016715440039E-3</v>
      </c>
      <c r="J80" s="98">
        <f t="shared" si="7"/>
        <v>3.7109374999999998E-3</v>
      </c>
      <c r="K80" s="95">
        <f t="shared" si="8"/>
        <v>19</v>
      </c>
      <c r="L80" s="99">
        <f t="shared" si="10"/>
        <v>3.360749977889803E-4</v>
      </c>
      <c r="M80" s="96">
        <f t="shared" si="9"/>
        <v>-124</v>
      </c>
      <c r="N80" s="96">
        <f t="shared" si="11"/>
        <v>0</v>
      </c>
    </row>
    <row r="81" spans="1:14">
      <c r="A81" s="39">
        <v>79</v>
      </c>
      <c r="B81" s="101" t="s">
        <v>170</v>
      </c>
      <c r="C81" s="96">
        <v>1491</v>
      </c>
      <c r="D81" s="96">
        <v>1680</v>
      </c>
      <c r="E81" s="96">
        <v>1575</v>
      </c>
      <c r="F81" s="96"/>
      <c r="G81" s="96"/>
      <c r="H81" s="96"/>
      <c r="I81" s="98">
        <f t="shared" si="6"/>
        <v>8.4030699215446706E-4</v>
      </c>
      <c r="J81" s="98">
        <f t="shared" si="7"/>
        <v>5.6338028169014086E-2</v>
      </c>
      <c r="K81" s="95">
        <f t="shared" si="8"/>
        <v>84</v>
      </c>
      <c r="L81" s="99">
        <f t="shared" si="10"/>
        <v>1.4858052533828602E-3</v>
      </c>
      <c r="M81" s="96">
        <f t="shared" si="9"/>
        <v>-105</v>
      </c>
      <c r="N81" s="96">
        <f t="shared" si="11"/>
        <v>0</v>
      </c>
    </row>
    <row r="82" spans="1:14">
      <c r="A82" s="39">
        <v>80</v>
      </c>
      <c r="B82" s="101" t="s">
        <v>171</v>
      </c>
      <c r="C82" s="96">
        <v>6506</v>
      </c>
      <c r="D82" s="96">
        <v>7013</v>
      </c>
      <c r="E82" s="96">
        <v>6890</v>
      </c>
      <c r="F82" s="96"/>
      <c r="G82" s="96"/>
      <c r="H82" s="96"/>
      <c r="I82" s="98">
        <f t="shared" si="6"/>
        <v>3.6760096355201769E-3</v>
      </c>
      <c r="J82" s="98">
        <f t="shared" si="7"/>
        <v>5.9022440823854903E-2</v>
      </c>
      <c r="K82" s="95">
        <f t="shared" si="8"/>
        <v>384</v>
      </c>
      <c r="L82" s="99">
        <f t="shared" si="10"/>
        <v>6.7922525868930753E-3</v>
      </c>
      <c r="M82" s="96">
        <f t="shared" si="9"/>
        <v>-123</v>
      </c>
      <c r="N82" s="96">
        <f t="shared" si="11"/>
        <v>0</v>
      </c>
    </row>
    <row r="83" spans="1:14">
      <c r="A83" s="39">
        <v>81</v>
      </c>
      <c r="B83" s="101" t="s">
        <v>172</v>
      </c>
      <c r="C83" s="96">
        <v>7933</v>
      </c>
      <c r="D83" s="96">
        <v>8367</v>
      </c>
      <c r="E83" s="96">
        <v>8281</v>
      </c>
      <c r="F83" s="96"/>
      <c r="G83" s="96"/>
      <c r="H83" s="96"/>
      <c r="I83" s="98">
        <f t="shared" si="6"/>
        <v>4.4181474298610425E-3</v>
      </c>
      <c r="J83" s="98">
        <f t="shared" si="7"/>
        <v>4.3867389386108659E-2</v>
      </c>
      <c r="K83" s="95">
        <f t="shared" si="8"/>
        <v>348</v>
      </c>
      <c r="L83" s="99">
        <f t="shared" si="10"/>
        <v>6.1554789068718491E-3</v>
      </c>
      <c r="M83" s="96">
        <f t="shared" si="9"/>
        <v>-86</v>
      </c>
      <c r="N83" s="96">
        <f t="shared" si="11"/>
        <v>0</v>
      </c>
    </row>
    <row r="84" spans="1:14" s="107" customFormat="1">
      <c r="A84" s="189" t="s">
        <v>173</v>
      </c>
      <c r="B84" s="189"/>
      <c r="C84" s="64">
        <v>1817780</v>
      </c>
      <c r="D84" s="64">
        <v>1878361</v>
      </c>
      <c r="E84" s="64">
        <v>1874315</v>
      </c>
      <c r="F84" s="64"/>
      <c r="G84" s="64"/>
      <c r="H84" s="64"/>
      <c r="I84" s="98">
        <f t="shared" si="6"/>
        <v>1</v>
      </c>
      <c r="J84" s="98">
        <f t="shared" si="7"/>
        <v>3.1101123348259964E-2</v>
      </c>
      <c r="K84" s="95">
        <f t="shared" si="8"/>
        <v>56535</v>
      </c>
      <c r="L84" s="99">
        <f t="shared" si="10"/>
        <v>1</v>
      </c>
      <c r="M84" s="95">
        <f t="shared" si="9"/>
        <v>-4046</v>
      </c>
      <c r="N84" s="96">
        <f t="shared" si="11"/>
        <v>0</v>
      </c>
    </row>
    <row r="85" spans="1:14">
      <c r="C85" s="135"/>
      <c r="D85" s="135"/>
      <c r="E85" s="136"/>
      <c r="F85" s="138"/>
      <c r="G85" s="138"/>
      <c r="H85" s="138"/>
      <c r="I85" s="55"/>
      <c r="L85" s="11"/>
    </row>
    <row r="86" spans="1:14">
      <c r="C86" s="124"/>
      <c r="D86" s="124"/>
      <c r="E86" s="124"/>
      <c r="F86" s="124"/>
      <c r="G86" s="124"/>
      <c r="H86" s="124"/>
      <c r="L86" s="11"/>
    </row>
    <row r="87" spans="1:14">
      <c r="C87" s="135"/>
      <c r="D87" s="135"/>
      <c r="E87" s="136"/>
      <c r="F87" s="138"/>
      <c r="G87" s="138"/>
      <c r="H87" s="138"/>
      <c r="L87" s="11"/>
    </row>
    <row r="88" spans="1:14">
      <c r="C88" s="135"/>
      <c r="D88" s="135"/>
      <c r="E88" s="136"/>
      <c r="F88" s="138"/>
      <c r="G88" s="138"/>
      <c r="H88" s="138"/>
      <c r="L88" s="11"/>
    </row>
    <row r="89" spans="1:14">
      <c r="C89" s="135"/>
      <c r="D89" s="135"/>
      <c r="E89" s="136"/>
      <c r="F89" s="138"/>
      <c r="G89" s="138"/>
      <c r="H89" s="138"/>
      <c r="L89" s="11"/>
    </row>
    <row r="90" spans="1:14">
      <c r="C90" s="135"/>
      <c r="D90" s="135"/>
      <c r="E90" s="136"/>
      <c r="F90" s="138"/>
      <c r="G90" s="138"/>
      <c r="H90" s="138"/>
      <c r="L90" s="11"/>
    </row>
    <row r="91" spans="1:14">
      <c r="C91" s="135"/>
      <c r="D91" s="135"/>
      <c r="E91" s="136"/>
      <c r="F91" s="138"/>
      <c r="G91" s="138"/>
      <c r="H91" s="138"/>
    </row>
    <row r="92" spans="1:14">
      <c r="C92" s="135"/>
      <c r="D92" s="135"/>
      <c r="E92" s="136"/>
      <c r="F92" s="138"/>
      <c r="G92" s="138"/>
      <c r="H92" s="138"/>
    </row>
    <row r="93" spans="1:14">
      <c r="C93" s="135"/>
      <c r="D93" s="135"/>
      <c r="E93" s="136"/>
      <c r="F93" s="138"/>
      <c r="G93" s="138"/>
      <c r="H93" s="138"/>
    </row>
    <row r="94" spans="1:14">
      <c r="C94" s="135"/>
      <c r="D94" s="135"/>
      <c r="E94" s="136"/>
      <c r="F94" s="138"/>
      <c r="G94" s="138"/>
      <c r="H94" s="138"/>
    </row>
    <row r="95" spans="1:14">
      <c r="C95" s="135"/>
      <c r="D95" s="135"/>
      <c r="E95" s="136"/>
      <c r="F95" s="138"/>
      <c r="G95" s="138"/>
      <c r="H95" s="138"/>
    </row>
    <row r="96" spans="1:14">
      <c r="C96" s="135"/>
      <c r="D96" s="135"/>
      <c r="E96" s="136"/>
      <c r="F96" s="138"/>
      <c r="G96" s="138"/>
      <c r="H96" s="138"/>
    </row>
    <row r="97" spans="3:9">
      <c r="C97" s="135"/>
      <c r="D97" s="135"/>
      <c r="E97" s="136"/>
      <c r="F97" s="138"/>
      <c r="G97" s="138"/>
      <c r="H97" s="138"/>
    </row>
    <row r="98" spans="3:9">
      <c r="C98" s="135"/>
      <c r="D98" s="135"/>
      <c r="E98" s="136"/>
      <c r="F98" s="138"/>
      <c r="G98" s="138"/>
      <c r="H98" s="138"/>
    </row>
    <row r="99" spans="3:9">
      <c r="C99" s="135"/>
      <c r="D99" s="135"/>
      <c r="E99" s="136"/>
      <c r="F99" s="138"/>
      <c r="G99" s="138"/>
      <c r="H99" s="138"/>
    </row>
    <row r="100" spans="3:9">
      <c r="C100" s="135"/>
      <c r="D100" s="135"/>
      <c r="E100" s="136"/>
      <c r="F100" s="138"/>
      <c r="G100" s="138"/>
      <c r="H100" s="138"/>
    </row>
    <row r="101" spans="3:9">
      <c r="C101" s="135"/>
      <c r="D101" s="135"/>
      <c r="E101" s="136"/>
      <c r="F101" s="138"/>
      <c r="G101" s="138"/>
      <c r="H101" s="138"/>
    </row>
    <row r="102" spans="3:9">
      <c r="C102" s="135"/>
      <c r="D102" s="135"/>
      <c r="E102" s="136"/>
      <c r="F102" s="138"/>
      <c r="G102" s="138"/>
      <c r="H102" s="138"/>
      <c r="I102" s="10"/>
    </row>
    <row r="103" spans="3:9">
      <c r="C103" s="135"/>
      <c r="D103" s="135"/>
      <c r="E103" s="136"/>
      <c r="F103" s="138"/>
      <c r="G103" s="138"/>
      <c r="H103" s="138"/>
    </row>
    <row r="104" spans="3:9">
      <c r="C104" s="135"/>
      <c r="D104" s="135"/>
      <c r="E104" s="136"/>
      <c r="F104" s="138"/>
      <c r="G104" s="138"/>
      <c r="H104" s="138"/>
    </row>
    <row r="105" spans="3:9">
      <c r="C105" s="135"/>
      <c r="D105" s="135"/>
      <c r="E105" s="136"/>
      <c r="F105" s="138"/>
      <c r="G105" s="138"/>
      <c r="H105" s="138"/>
    </row>
    <row r="106" spans="3:9">
      <c r="C106" s="135"/>
      <c r="D106" s="135"/>
      <c r="E106" s="136"/>
      <c r="F106" s="138"/>
      <c r="G106" s="138"/>
      <c r="H106" s="138"/>
    </row>
    <row r="107" spans="3:9">
      <c r="C107" s="135"/>
      <c r="D107" s="135"/>
      <c r="E107" s="136"/>
      <c r="F107" s="138"/>
      <c r="G107" s="138"/>
      <c r="H107" s="138"/>
    </row>
    <row r="108" spans="3:9">
      <c r="C108" s="135"/>
      <c r="D108" s="135"/>
      <c r="E108" s="136"/>
      <c r="F108" s="138"/>
      <c r="G108" s="138"/>
      <c r="H108" s="138"/>
    </row>
    <row r="109" spans="3:9">
      <c r="C109" s="135"/>
      <c r="D109" s="135"/>
      <c r="E109" s="136"/>
      <c r="F109" s="138"/>
      <c r="G109" s="138"/>
      <c r="H109" s="138"/>
    </row>
    <row r="110" spans="3:9">
      <c r="C110" s="135"/>
      <c r="D110" s="135"/>
      <c r="E110" s="136"/>
      <c r="F110" s="138"/>
      <c r="G110" s="138"/>
      <c r="H110" s="138"/>
    </row>
    <row r="111" spans="3:9">
      <c r="C111" s="135"/>
      <c r="D111" s="135"/>
      <c r="E111" s="136"/>
      <c r="F111" s="138"/>
      <c r="G111" s="138"/>
      <c r="H111" s="138"/>
    </row>
    <row r="112" spans="3:9">
      <c r="C112" s="135"/>
      <c r="D112" s="135"/>
      <c r="E112" s="136"/>
      <c r="F112" s="138"/>
      <c r="G112" s="138"/>
      <c r="H112" s="138"/>
    </row>
    <row r="113" spans="3:8">
      <c r="C113" s="135"/>
      <c r="D113" s="135"/>
      <c r="E113" s="136"/>
      <c r="F113" s="138"/>
      <c r="G113" s="138"/>
      <c r="H113" s="138"/>
    </row>
    <row r="114" spans="3:8">
      <c r="C114" s="135"/>
      <c r="D114" s="135"/>
      <c r="E114" s="136"/>
      <c r="F114" s="138"/>
      <c r="G114" s="138"/>
      <c r="H114" s="138"/>
    </row>
    <row r="115" spans="3:8">
      <c r="C115" s="135"/>
      <c r="D115" s="135"/>
      <c r="E115" s="136"/>
      <c r="F115" s="138"/>
      <c r="G115" s="138"/>
      <c r="H115" s="138"/>
    </row>
    <row r="116" spans="3:8">
      <c r="C116" s="135"/>
      <c r="D116" s="135"/>
      <c r="E116" s="136"/>
      <c r="F116" s="138"/>
      <c r="G116" s="138"/>
      <c r="H116" s="138"/>
    </row>
    <row r="117" spans="3:8">
      <c r="C117" s="135"/>
      <c r="D117" s="135"/>
      <c r="E117" s="136"/>
      <c r="F117" s="138"/>
      <c r="G117" s="138"/>
      <c r="H117" s="138"/>
    </row>
    <row r="118" spans="3:8">
      <c r="C118" s="135"/>
      <c r="D118" s="135"/>
      <c r="E118" s="136"/>
      <c r="F118" s="138"/>
      <c r="G118" s="138"/>
      <c r="H118" s="138"/>
    </row>
    <row r="119" spans="3:8">
      <c r="C119" s="135"/>
      <c r="D119" s="135"/>
      <c r="E119" s="136"/>
      <c r="F119" s="138"/>
      <c r="G119" s="138"/>
      <c r="H119" s="138"/>
    </row>
    <row r="120" spans="3:8">
      <c r="C120" s="135"/>
      <c r="D120" s="135"/>
      <c r="E120" s="136"/>
      <c r="F120" s="138"/>
      <c r="G120" s="138"/>
      <c r="H120" s="138"/>
    </row>
    <row r="121" spans="3:8">
      <c r="C121" s="135"/>
      <c r="D121" s="135"/>
      <c r="E121" s="136"/>
      <c r="F121" s="138"/>
      <c r="G121" s="138"/>
      <c r="H121" s="138"/>
    </row>
    <row r="122" spans="3:8">
      <c r="C122" s="135"/>
      <c r="D122" s="135"/>
      <c r="E122" s="136"/>
      <c r="F122" s="138"/>
      <c r="G122" s="138"/>
      <c r="H122" s="138"/>
    </row>
    <row r="123" spans="3:8">
      <c r="C123" s="135"/>
      <c r="D123" s="135"/>
      <c r="E123" s="136"/>
      <c r="F123" s="138"/>
      <c r="G123" s="138"/>
      <c r="H123" s="138"/>
    </row>
    <row r="124" spans="3:8">
      <c r="C124" s="135"/>
      <c r="D124" s="135"/>
      <c r="E124" s="136"/>
      <c r="F124" s="138"/>
      <c r="G124" s="138"/>
      <c r="H124" s="138"/>
    </row>
    <row r="125" spans="3:8">
      <c r="C125" s="135"/>
      <c r="D125" s="135"/>
      <c r="E125" s="136"/>
      <c r="F125" s="138"/>
      <c r="G125" s="138"/>
      <c r="H125" s="138"/>
    </row>
    <row r="126" spans="3:8">
      <c r="C126" s="135"/>
      <c r="D126" s="135"/>
      <c r="E126" s="136"/>
      <c r="F126" s="138"/>
      <c r="G126" s="138"/>
      <c r="H126" s="138"/>
    </row>
    <row r="127" spans="3:8">
      <c r="C127" s="135"/>
      <c r="D127" s="135"/>
      <c r="E127" s="136"/>
      <c r="F127" s="138"/>
      <c r="G127" s="138"/>
      <c r="H127" s="138"/>
    </row>
    <row r="128" spans="3:8">
      <c r="C128" s="135"/>
      <c r="D128" s="135"/>
      <c r="E128" s="136"/>
      <c r="F128" s="138"/>
      <c r="G128" s="138"/>
      <c r="H128" s="138"/>
    </row>
    <row r="129" spans="3:8">
      <c r="C129" s="135"/>
      <c r="D129" s="135"/>
      <c r="E129" s="136"/>
      <c r="F129" s="138"/>
      <c r="G129" s="138"/>
      <c r="H129" s="138"/>
    </row>
    <row r="130" spans="3:8">
      <c r="C130" s="135"/>
      <c r="D130" s="135"/>
      <c r="E130" s="136"/>
      <c r="F130" s="138"/>
      <c r="G130" s="138"/>
      <c r="H130" s="138"/>
    </row>
    <row r="131" spans="3:8">
      <c r="C131" s="135"/>
      <c r="D131" s="135"/>
      <c r="E131" s="136"/>
      <c r="F131" s="138"/>
      <c r="G131" s="138"/>
      <c r="H131" s="138"/>
    </row>
    <row r="132" spans="3:8">
      <c r="C132" s="135"/>
      <c r="D132" s="135"/>
      <c r="E132" s="136"/>
      <c r="F132" s="138"/>
      <c r="G132" s="138"/>
      <c r="H132" s="138"/>
    </row>
    <row r="133" spans="3:8">
      <c r="C133" s="135"/>
      <c r="D133" s="135"/>
      <c r="E133" s="136"/>
      <c r="F133" s="138"/>
      <c r="G133" s="138"/>
      <c r="H133" s="138"/>
    </row>
    <row r="134" spans="3:8">
      <c r="C134" s="135"/>
      <c r="D134" s="135"/>
      <c r="E134" s="136"/>
      <c r="F134" s="138"/>
      <c r="G134" s="138"/>
      <c r="H134" s="138"/>
    </row>
    <row r="135" spans="3:8">
      <c r="C135" s="135"/>
      <c r="D135" s="135"/>
      <c r="E135" s="136"/>
      <c r="F135" s="138"/>
      <c r="G135" s="138"/>
      <c r="H135" s="138"/>
    </row>
    <row r="136" spans="3:8">
      <c r="C136" s="135"/>
      <c r="D136" s="135"/>
      <c r="E136" s="136"/>
      <c r="F136" s="138"/>
      <c r="G136" s="138"/>
      <c r="H136" s="138"/>
    </row>
    <row r="137" spans="3:8">
      <c r="C137" s="135"/>
      <c r="D137" s="135"/>
      <c r="E137" s="136"/>
      <c r="F137" s="138"/>
      <c r="G137" s="138"/>
      <c r="H137" s="138"/>
    </row>
    <row r="138" spans="3:8">
      <c r="C138" s="135"/>
      <c r="D138" s="135"/>
      <c r="E138" s="136"/>
      <c r="F138" s="138"/>
      <c r="G138" s="138"/>
      <c r="H138" s="138"/>
    </row>
    <row r="139" spans="3:8">
      <c r="C139" s="135"/>
      <c r="D139" s="135"/>
      <c r="E139" s="136"/>
      <c r="F139" s="138"/>
      <c r="G139" s="138"/>
      <c r="H139" s="138"/>
    </row>
    <row r="140" spans="3:8">
      <c r="C140" s="135"/>
      <c r="D140" s="135"/>
      <c r="E140" s="136"/>
      <c r="F140" s="138"/>
      <c r="G140" s="138"/>
      <c r="H140" s="138"/>
    </row>
    <row r="141" spans="3:8">
      <c r="C141" s="135"/>
      <c r="D141" s="135"/>
      <c r="E141" s="136"/>
      <c r="F141" s="138"/>
      <c r="G141" s="138"/>
      <c r="H141" s="138"/>
    </row>
    <row r="142" spans="3:8">
      <c r="C142" s="135"/>
      <c r="D142" s="135"/>
      <c r="E142" s="136"/>
      <c r="F142" s="138"/>
      <c r="G142" s="138"/>
      <c r="H142" s="138"/>
    </row>
    <row r="143" spans="3:8">
      <c r="C143" s="135"/>
      <c r="D143" s="135"/>
      <c r="E143" s="136"/>
      <c r="F143" s="138"/>
      <c r="G143" s="138"/>
      <c r="H143" s="138"/>
    </row>
    <row r="144" spans="3:8">
      <c r="C144" s="14"/>
      <c r="D144" s="14"/>
      <c r="E144" s="14"/>
      <c r="F144" s="14"/>
      <c r="G144" s="14"/>
      <c r="H144" s="1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zoomScale="83" zoomScaleNormal="83" workbookViewId="0">
      <pane ySplit="2" topLeftCell="A3" activePane="bottomLeft" state="frozen"/>
      <selection activeCell="W1" sqref="W1"/>
      <selection pane="bottomLeft" activeCell="W14" sqref="W14"/>
    </sheetView>
  </sheetViews>
  <sheetFormatPr defaultColWidth="9.140625" defaultRowHeight="15"/>
  <cols>
    <col min="1" max="1" width="13.7109375" style="4" bestFit="1" customWidth="1"/>
    <col min="2" max="2" width="34.42578125" style="4" bestFit="1" customWidth="1"/>
    <col min="3" max="8" width="12" style="4" customWidth="1"/>
    <col min="9" max="9" width="33.140625" style="4" customWidth="1"/>
    <col min="10" max="10" width="28.42578125" style="4" customWidth="1"/>
    <col min="11" max="11" width="28.28515625" style="4" customWidth="1"/>
    <col min="12" max="12" width="20.28515625" style="4" customWidth="1"/>
    <col min="13" max="14" width="32.42578125" style="4" customWidth="1"/>
    <col min="15" max="16384" width="9.140625" style="4"/>
  </cols>
  <sheetData>
    <row r="1" spans="1:15" ht="15.75" thickBot="1">
      <c r="A1" s="4" t="s">
        <v>1</v>
      </c>
      <c r="C1" s="185" t="s">
        <v>281</v>
      </c>
      <c r="D1" s="185"/>
      <c r="E1" s="186"/>
      <c r="F1" s="187" t="s">
        <v>280</v>
      </c>
      <c r="G1" s="185"/>
      <c r="H1" s="186"/>
    </row>
    <row r="2" spans="1:15" ht="45">
      <c r="A2" s="93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334</v>
      </c>
      <c r="J2" s="90" t="s">
        <v>335</v>
      </c>
      <c r="K2" s="90" t="s">
        <v>313</v>
      </c>
      <c r="L2" s="90" t="s">
        <v>314</v>
      </c>
      <c r="M2" s="94" t="s">
        <v>318</v>
      </c>
      <c r="N2" s="158" t="s">
        <v>317</v>
      </c>
    </row>
    <row r="3" spans="1:15">
      <c r="A3" s="35">
        <v>1</v>
      </c>
      <c r="B3" s="97" t="s">
        <v>2</v>
      </c>
      <c r="C3" s="96">
        <v>39599</v>
      </c>
      <c r="D3" s="96">
        <v>34906</v>
      </c>
      <c r="E3" s="96">
        <v>40263</v>
      </c>
      <c r="F3" s="96"/>
      <c r="G3" s="96"/>
      <c r="H3" s="96"/>
      <c r="I3" s="98">
        <f t="shared" ref="I3:I66" si="0">E3/$E$92</f>
        <v>9.8035658848665986E-3</v>
      </c>
      <c r="J3" s="98">
        <f t="shared" ref="J3:J66" si="1">(E3-C3)/C3</f>
        <v>1.6768100204550621E-2</v>
      </c>
      <c r="K3" s="95">
        <f t="shared" ref="K3:K66" si="2">E3-C3</f>
        <v>664</v>
      </c>
      <c r="L3" s="99">
        <f>K3/$K$92</f>
        <v>2.1921353841684245E-3</v>
      </c>
      <c r="M3" s="96">
        <f t="shared" ref="M3:M66" si="3">E3-D3</f>
        <v>5357</v>
      </c>
      <c r="N3" s="96">
        <f>H3-G3</f>
        <v>0</v>
      </c>
      <c r="O3" s="7"/>
    </row>
    <row r="4" spans="1:15">
      <c r="A4" s="35">
        <v>2</v>
      </c>
      <c r="B4" s="97" t="s">
        <v>3</v>
      </c>
      <c r="C4" s="96">
        <v>11501</v>
      </c>
      <c r="D4" s="96">
        <v>10059</v>
      </c>
      <c r="E4" s="96">
        <v>11862</v>
      </c>
      <c r="F4" s="96"/>
      <c r="G4" s="96"/>
      <c r="H4" s="96"/>
      <c r="I4" s="98">
        <f t="shared" si="0"/>
        <v>2.8882571722496485E-3</v>
      </c>
      <c r="J4" s="98">
        <f t="shared" si="1"/>
        <v>3.1388574906529867E-2</v>
      </c>
      <c r="K4" s="95">
        <f t="shared" si="2"/>
        <v>361</v>
      </c>
      <c r="L4" s="99">
        <f t="shared" ref="L4:L67" si="4">K4/$K$92</f>
        <v>1.1918085447060261E-3</v>
      </c>
      <c r="M4" s="96">
        <f t="shared" si="3"/>
        <v>1803</v>
      </c>
      <c r="N4" s="96">
        <f t="shared" ref="N4:N67" si="5">H4-G4</f>
        <v>0</v>
      </c>
      <c r="O4" s="7"/>
    </row>
    <row r="5" spans="1:15">
      <c r="A5" s="35">
        <v>3</v>
      </c>
      <c r="B5" s="97" t="s">
        <v>4</v>
      </c>
      <c r="C5" s="96">
        <v>1394</v>
      </c>
      <c r="D5" s="96">
        <v>1307</v>
      </c>
      <c r="E5" s="96">
        <v>1400</v>
      </c>
      <c r="F5" s="96"/>
      <c r="G5" s="96"/>
      <c r="H5" s="96"/>
      <c r="I5" s="98">
        <f t="shared" si="0"/>
        <v>3.4088349697770258E-4</v>
      </c>
      <c r="J5" s="98">
        <f t="shared" si="1"/>
        <v>4.30416068866571E-3</v>
      </c>
      <c r="K5" s="95">
        <f t="shared" si="2"/>
        <v>6</v>
      </c>
      <c r="L5" s="99">
        <f t="shared" si="4"/>
        <v>1.980845226658215E-5</v>
      </c>
      <c r="M5" s="96">
        <f t="shared" si="3"/>
        <v>93</v>
      </c>
      <c r="N5" s="96">
        <f t="shared" si="5"/>
        <v>0</v>
      </c>
      <c r="O5" s="7"/>
    </row>
    <row r="6" spans="1:15">
      <c r="A6" s="35">
        <v>5</v>
      </c>
      <c r="B6" s="97" t="s">
        <v>5</v>
      </c>
      <c r="C6" s="96">
        <v>469</v>
      </c>
      <c r="D6" s="96">
        <v>476</v>
      </c>
      <c r="E6" s="96">
        <v>507</v>
      </c>
      <c r="F6" s="96"/>
      <c r="G6" s="96"/>
      <c r="H6" s="96"/>
      <c r="I6" s="98">
        <f t="shared" si="0"/>
        <v>1.2344852354835372E-4</v>
      </c>
      <c r="J6" s="98">
        <f t="shared" si="1"/>
        <v>8.1023454157782518E-2</v>
      </c>
      <c r="K6" s="95">
        <f t="shared" si="2"/>
        <v>38</v>
      </c>
      <c r="L6" s="99">
        <f t="shared" si="4"/>
        <v>1.2545353102168694E-4</v>
      </c>
      <c r="M6" s="96">
        <f t="shared" si="3"/>
        <v>31</v>
      </c>
      <c r="N6" s="96">
        <f t="shared" si="5"/>
        <v>0</v>
      </c>
      <c r="O6" s="7"/>
    </row>
    <row r="7" spans="1:15">
      <c r="A7" s="35">
        <v>6</v>
      </c>
      <c r="B7" s="97" t="s">
        <v>6</v>
      </c>
      <c r="C7" s="96">
        <v>120</v>
      </c>
      <c r="D7" s="96">
        <v>111</v>
      </c>
      <c r="E7" s="96">
        <v>113</v>
      </c>
      <c r="F7" s="96"/>
      <c r="G7" s="96"/>
      <c r="H7" s="96"/>
      <c r="I7" s="98">
        <f t="shared" si="0"/>
        <v>2.7514167970343134E-5</v>
      </c>
      <c r="J7" s="98">
        <f t="shared" si="1"/>
        <v>-5.8333333333333334E-2</v>
      </c>
      <c r="K7" s="95">
        <f t="shared" si="2"/>
        <v>-7</v>
      </c>
      <c r="L7" s="99">
        <f t="shared" si="4"/>
        <v>-2.3109860977679175E-5</v>
      </c>
      <c r="M7" s="96">
        <f t="shared" si="3"/>
        <v>2</v>
      </c>
      <c r="N7" s="96">
        <f t="shared" si="5"/>
        <v>0</v>
      </c>
      <c r="O7" s="7"/>
    </row>
    <row r="8" spans="1:15">
      <c r="A8" s="35">
        <v>7</v>
      </c>
      <c r="B8" s="97" t="s">
        <v>7</v>
      </c>
      <c r="C8" s="96">
        <v>1134</v>
      </c>
      <c r="D8" s="96">
        <v>1247</v>
      </c>
      <c r="E8" s="96">
        <v>1268</v>
      </c>
      <c r="F8" s="96"/>
      <c r="G8" s="96"/>
      <c r="H8" s="96"/>
      <c r="I8" s="98">
        <f t="shared" si="0"/>
        <v>3.0874305297694775E-4</v>
      </c>
      <c r="J8" s="98">
        <f t="shared" si="1"/>
        <v>0.11816578483245149</v>
      </c>
      <c r="K8" s="95">
        <f t="shared" si="2"/>
        <v>134</v>
      </c>
      <c r="L8" s="99">
        <f t="shared" si="4"/>
        <v>4.4238876728700134E-4</v>
      </c>
      <c r="M8" s="96">
        <f t="shared" si="3"/>
        <v>21</v>
      </c>
      <c r="N8" s="96">
        <f t="shared" si="5"/>
        <v>0</v>
      </c>
      <c r="O8" s="7"/>
    </row>
    <row r="9" spans="1:15">
      <c r="A9" s="35">
        <v>8</v>
      </c>
      <c r="B9" s="97" t="s">
        <v>300</v>
      </c>
      <c r="C9" s="96">
        <v>3745</v>
      </c>
      <c r="D9" s="96">
        <v>3752</v>
      </c>
      <c r="E9" s="96">
        <v>3977</v>
      </c>
      <c r="F9" s="96"/>
      <c r="G9" s="96"/>
      <c r="H9" s="96"/>
      <c r="I9" s="98">
        <f t="shared" si="0"/>
        <v>9.6835261962880217E-4</v>
      </c>
      <c r="J9" s="98">
        <f t="shared" si="1"/>
        <v>6.1949265687583445E-2</v>
      </c>
      <c r="K9" s="95">
        <f t="shared" si="2"/>
        <v>232</v>
      </c>
      <c r="L9" s="99">
        <f t="shared" si="4"/>
        <v>7.6592682097450984E-4</v>
      </c>
      <c r="M9" s="96">
        <f t="shared" si="3"/>
        <v>225</v>
      </c>
      <c r="N9" s="96">
        <f t="shared" si="5"/>
        <v>0</v>
      </c>
      <c r="O9" s="7"/>
    </row>
    <row r="10" spans="1:15">
      <c r="A10" s="35">
        <v>9</v>
      </c>
      <c r="B10" s="97" t="s">
        <v>8</v>
      </c>
      <c r="C10" s="96">
        <v>466</v>
      </c>
      <c r="D10" s="96">
        <v>560</v>
      </c>
      <c r="E10" s="96">
        <v>571</v>
      </c>
      <c r="F10" s="96"/>
      <c r="G10" s="96"/>
      <c r="H10" s="96"/>
      <c r="I10" s="98">
        <f t="shared" si="0"/>
        <v>1.3903176912447726E-4</v>
      </c>
      <c r="J10" s="98">
        <f t="shared" si="1"/>
        <v>0.22532188841201717</v>
      </c>
      <c r="K10" s="95">
        <f t="shared" si="2"/>
        <v>105</v>
      </c>
      <c r="L10" s="99">
        <f t="shared" si="4"/>
        <v>3.4664791466518761E-4</v>
      </c>
      <c r="M10" s="96">
        <f t="shared" si="3"/>
        <v>11</v>
      </c>
      <c r="N10" s="96">
        <f t="shared" si="5"/>
        <v>0</v>
      </c>
      <c r="O10" s="7"/>
    </row>
    <row r="11" spans="1:15">
      <c r="A11" s="100">
        <v>10</v>
      </c>
      <c r="B11" s="97" t="s">
        <v>9</v>
      </c>
      <c r="C11" s="95">
        <v>135620</v>
      </c>
      <c r="D11" s="95">
        <v>139660</v>
      </c>
      <c r="E11" s="95">
        <v>146094</v>
      </c>
      <c r="F11" s="95"/>
      <c r="G11" s="95"/>
      <c r="H11" s="95"/>
      <c r="I11" s="98">
        <f t="shared" si="0"/>
        <v>3.557216686247177E-2</v>
      </c>
      <c r="J11" s="98">
        <f t="shared" si="1"/>
        <v>7.7230496976847071E-2</v>
      </c>
      <c r="K11" s="95">
        <f t="shared" si="2"/>
        <v>10474</v>
      </c>
      <c r="L11" s="99">
        <f t="shared" si="4"/>
        <v>3.4578954840030242E-2</v>
      </c>
      <c r="M11" s="96">
        <f t="shared" si="3"/>
        <v>6434</v>
      </c>
      <c r="N11" s="96">
        <f t="shared" si="5"/>
        <v>0</v>
      </c>
      <c r="O11" s="7"/>
    </row>
    <row r="12" spans="1:15">
      <c r="A12" s="100">
        <v>11</v>
      </c>
      <c r="B12" s="97" t="s">
        <v>10</v>
      </c>
      <c r="C12" s="95">
        <v>2657</v>
      </c>
      <c r="D12" s="95">
        <v>2727</v>
      </c>
      <c r="E12" s="95">
        <v>2830</v>
      </c>
      <c r="F12" s="95"/>
      <c r="G12" s="95"/>
      <c r="H12" s="95"/>
      <c r="I12" s="98">
        <f t="shared" si="0"/>
        <v>6.8907164031921299E-4</v>
      </c>
      <c r="J12" s="98">
        <f t="shared" si="1"/>
        <v>6.5111027474595407E-2</v>
      </c>
      <c r="K12" s="95">
        <f t="shared" si="2"/>
        <v>173</v>
      </c>
      <c r="L12" s="99">
        <f t="shared" si="4"/>
        <v>5.7114370701978536E-4</v>
      </c>
      <c r="M12" s="96">
        <f t="shared" si="3"/>
        <v>103</v>
      </c>
      <c r="N12" s="96">
        <f t="shared" si="5"/>
        <v>0</v>
      </c>
      <c r="O12" s="7"/>
    </row>
    <row r="13" spans="1:15">
      <c r="A13" s="100">
        <v>12</v>
      </c>
      <c r="B13" s="97" t="s">
        <v>11</v>
      </c>
      <c r="C13" s="95">
        <v>692</v>
      </c>
      <c r="D13" s="95">
        <v>1638</v>
      </c>
      <c r="E13" s="95">
        <v>1332</v>
      </c>
      <c r="F13" s="95"/>
      <c r="G13" s="95"/>
      <c r="H13" s="95"/>
      <c r="I13" s="98">
        <f t="shared" si="0"/>
        <v>3.2432629855307131E-4</v>
      </c>
      <c r="J13" s="98">
        <f t="shared" si="1"/>
        <v>0.92485549132947975</v>
      </c>
      <c r="K13" s="95">
        <f t="shared" si="2"/>
        <v>640</v>
      </c>
      <c r="L13" s="99">
        <f t="shared" si="4"/>
        <v>2.1129015751020961E-3</v>
      </c>
      <c r="M13" s="96">
        <f t="shared" si="3"/>
        <v>-306</v>
      </c>
      <c r="N13" s="96">
        <f t="shared" si="5"/>
        <v>0</v>
      </c>
    </row>
    <row r="14" spans="1:15">
      <c r="A14" s="100">
        <v>13</v>
      </c>
      <c r="B14" s="97" t="s">
        <v>12</v>
      </c>
      <c r="C14" s="95">
        <v>115849</v>
      </c>
      <c r="D14" s="95">
        <v>117269</v>
      </c>
      <c r="E14" s="95">
        <v>120056</v>
      </c>
      <c r="F14" s="95"/>
      <c r="G14" s="95"/>
      <c r="H14" s="95"/>
      <c r="I14" s="98">
        <f t="shared" si="0"/>
        <v>2.9232220795110758E-2</v>
      </c>
      <c r="J14" s="98">
        <f t="shared" si="1"/>
        <v>3.6314512857253838E-2</v>
      </c>
      <c r="K14" s="95">
        <f t="shared" si="2"/>
        <v>4207</v>
      </c>
      <c r="L14" s="99">
        <f t="shared" si="4"/>
        <v>1.3889026447585185E-2</v>
      </c>
      <c r="M14" s="96">
        <f t="shared" si="3"/>
        <v>2787</v>
      </c>
      <c r="N14" s="96">
        <f t="shared" si="5"/>
        <v>0</v>
      </c>
    </row>
    <row r="15" spans="1:15">
      <c r="A15" s="100">
        <v>14</v>
      </c>
      <c r="B15" s="97" t="s">
        <v>13</v>
      </c>
      <c r="C15" s="95">
        <v>239228</v>
      </c>
      <c r="D15" s="95">
        <v>253593</v>
      </c>
      <c r="E15" s="95">
        <v>262175</v>
      </c>
      <c r="F15" s="95"/>
      <c r="G15" s="95"/>
      <c r="H15" s="95"/>
      <c r="I15" s="98">
        <f t="shared" si="0"/>
        <v>6.3836522014377978E-2</v>
      </c>
      <c r="J15" s="98">
        <f t="shared" si="1"/>
        <v>9.5921046031401003E-2</v>
      </c>
      <c r="K15" s="95">
        <f t="shared" si="2"/>
        <v>22947</v>
      </c>
      <c r="L15" s="99">
        <f t="shared" si="4"/>
        <v>7.5757425693543434E-2</v>
      </c>
      <c r="M15" s="96">
        <f t="shared" si="3"/>
        <v>8582</v>
      </c>
      <c r="N15" s="96">
        <f t="shared" si="5"/>
        <v>0</v>
      </c>
    </row>
    <row r="16" spans="1:15">
      <c r="A16" s="100">
        <v>15</v>
      </c>
      <c r="B16" s="97" t="s">
        <v>14</v>
      </c>
      <c r="C16" s="95">
        <v>13739</v>
      </c>
      <c r="D16" s="95">
        <v>14631</v>
      </c>
      <c r="E16" s="95">
        <v>15165</v>
      </c>
      <c r="F16" s="95"/>
      <c r="G16" s="95"/>
      <c r="H16" s="95"/>
      <c r="I16" s="98">
        <f t="shared" si="0"/>
        <v>3.6924987369048997E-3</v>
      </c>
      <c r="J16" s="98">
        <f t="shared" si="1"/>
        <v>0.10379212460877793</v>
      </c>
      <c r="K16" s="95">
        <f t="shared" si="2"/>
        <v>1426</v>
      </c>
      <c r="L16" s="99">
        <f t="shared" si="4"/>
        <v>4.7078088220243574E-3</v>
      </c>
      <c r="M16" s="96">
        <f t="shared" si="3"/>
        <v>534</v>
      </c>
      <c r="N16" s="96">
        <f t="shared" si="5"/>
        <v>0</v>
      </c>
    </row>
    <row r="17" spans="1:14">
      <c r="A17" s="100">
        <v>16</v>
      </c>
      <c r="B17" s="97" t="s">
        <v>15</v>
      </c>
      <c r="C17" s="95">
        <v>8598</v>
      </c>
      <c r="D17" s="95">
        <v>8556</v>
      </c>
      <c r="E17" s="95">
        <v>8890</v>
      </c>
      <c r="F17" s="95"/>
      <c r="G17" s="95"/>
      <c r="H17" s="95"/>
      <c r="I17" s="98">
        <f t="shared" si="0"/>
        <v>2.1646102058084111E-3</v>
      </c>
      <c r="J17" s="98">
        <f t="shared" si="1"/>
        <v>3.3961386368923006E-2</v>
      </c>
      <c r="K17" s="95">
        <f t="shared" si="2"/>
        <v>292</v>
      </c>
      <c r="L17" s="99">
        <f t="shared" si="4"/>
        <v>9.6401134364033133E-4</v>
      </c>
      <c r="M17" s="96">
        <f t="shared" si="3"/>
        <v>334</v>
      </c>
      <c r="N17" s="96">
        <f t="shared" si="5"/>
        <v>0</v>
      </c>
    </row>
    <row r="18" spans="1:14">
      <c r="A18" s="100">
        <v>17</v>
      </c>
      <c r="B18" s="97" t="s">
        <v>16</v>
      </c>
      <c r="C18" s="95">
        <v>10074</v>
      </c>
      <c r="D18" s="95">
        <v>10480</v>
      </c>
      <c r="E18" s="95">
        <v>10731</v>
      </c>
      <c r="F18" s="95"/>
      <c r="G18" s="95"/>
      <c r="H18" s="95"/>
      <c r="I18" s="98">
        <f t="shared" si="0"/>
        <v>2.61287200433409E-3</v>
      </c>
      <c r="J18" s="98">
        <f t="shared" si="1"/>
        <v>6.5217391304347824E-2</v>
      </c>
      <c r="K18" s="95">
        <f t="shared" si="2"/>
        <v>657</v>
      </c>
      <c r="L18" s="99">
        <f t="shared" si="4"/>
        <v>2.1690255231907457E-3</v>
      </c>
      <c r="M18" s="96">
        <f t="shared" si="3"/>
        <v>251</v>
      </c>
      <c r="N18" s="96">
        <f t="shared" si="5"/>
        <v>0</v>
      </c>
    </row>
    <row r="19" spans="1:14">
      <c r="A19" s="100">
        <v>18</v>
      </c>
      <c r="B19" s="97" t="s">
        <v>17</v>
      </c>
      <c r="C19" s="95">
        <v>13090</v>
      </c>
      <c r="D19" s="95">
        <v>12392</v>
      </c>
      <c r="E19" s="95">
        <v>12621</v>
      </c>
      <c r="F19" s="95"/>
      <c r="G19" s="95"/>
      <c r="H19" s="95"/>
      <c r="I19" s="98">
        <f t="shared" si="0"/>
        <v>3.0730647252539887E-3</v>
      </c>
      <c r="J19" s="98">
        <f t="shared" si="1"/>
        <v>-3.5828877005347592E-2</v>
      </c>
      <c r="K19" s="95">
        <f t="shared" si="2"/>
        <v>-469</v>
      </c>
      <c r="L19" s="99">
        <f t="shared" si="4"/>
        <v>-1.5483606855045049E-3</v>
      </c>
      <c r="M19" s="96">
        <f t="shared" si="3"/>
        <v>229</v>
      </c>
      <c r="N19" s="96">
        <f t="shared" si="5"/>
        <v>0</v>
      </c>
    </row>
    <row r="20" spans="1:14">
      <c r="A20" s="100">
        <v>19</v>
      </c>
      <c r="B20" s="97" t="s">
        <v>18</v>
      </c>
      <c r="C20" s="95">
        <v>1042</v>
      </c>
      <c r="D20" s="95">
        <v>1076</v>
      </c>
      <c r="E20" s="95">
        <v>1093</v>
      </c>
      <c r="F20" s="95"/>
      <c r="G20" s="95"/>
      <c r="H20" s="95"/>
      <c r="I20" s="98">
        <f t="shared" si="0"/>
        <v>2.6613261585473492E-4</v>
      </c>
      <c r="J20" s="98">
        <f t="shared" si="1"/>
        <v>4.894433781190019E-2</v>
      </c>
      <c r="K20" s="95">
        <f t="shared" si="2"/>
        <v>51</v>
      </c>
      <c r="L20" s="99">
        <f t="shared" si="4"/>
        <v>1.6837184426594828E-4</v>
      </c>
      <c r="M20" s="96">
        <f t="shared" si="3"/>
        <v>17</v>
      </c>
      <c r="N20" s="96">
        <f t="shared" si="5"/>
        <v>0</v>
      </c>
    </row>
    <row r="21" spans="1:14">
      <c r="A21" s="100">
        <v>20</v>
      </c>
      <c r="B21" s="97" t="s">
        <v>19</v>
      </c>
      <c r="C21" s="95">
        <v>17603</v>
      </c>
      <c r="D21" s="95">
        <v>18749</v>
      </c>
      <c r="E21" s="95">
        <v>19301</v>
      </c>
      <c r="F21" s="95"/>
      <c r="G21" s="95"/>
      <c r="H21" s="95"/>
      <c r="I21" s="98">
        <f t="shared" si="0"/>
        <v>4.699565982261884E-3</v>
      </c>
      <c r="J21" s="98">
        <f t="shared" si="1"/>
        <v>9.6460830540248815E-2</v>
      </c>
      <c r="K21" s="95">
        <f t="shared" si="2"/>
        <v>1698</v>
      </c>
      <c r="L21" s="99">
        <f t="shared" si="4"/>
        <v>5.6057919914427488E-3</v>
      </c>
      <c r="M21" s="96">
        <f t="shared" si="3"/>
        <v>552</v>
      </c>
      <c r="N21" s="96">
        <f t="shared" si="5"/>
        <v>0</v>
      </c>
    </row>
    <row r="22" spans="1:14">
      <c r="A22" s="100">
        <v>21</v>
      </c>
      <c r="B22" s="97" t="s">
        <v>20</v>
      </c>
      <c r="C22" s="95">
        <v>8180</v>
      </c>
      <c r="D22" s="95">
        <v>9335</v>
      </c>
      <c r="E22" s="95">
        <v>9548</v>
      </c>
      <c r="F22" s="95"/>
      <c r="G22" s="95"/>
      <c r="H22" s="95"/>
      <c r="I22" s="98">
        <f t="shared" si="0"/>
        <v>2.3248254493879314E-3</v>
      </c>
      <c r="J22" s="98">
        <f t="shared" si="1"/>
        <v>0.16723716381418094</v>
      </c>
      <c r="K22" s="95">
        <f t="shared" si="2"/>
        <v>1368</v>
      </c>
      <c r="L22" s="99">
        <f t="shared" si="4"/>
        <v>4.5163271167807306E-3</v>
      </c>
      <c r="M22" s="96">
        <f t="shared" si="3"/>
        <v>213</v>
      </c>
      <c r="N22" s="96">
        <f t="shared" si="5"/>
        <v>0</v>
      </c>
    </row>
    <row r="23" spans="1:14">
      <c r="A23" s="100">
        <v>22</v>
      </c>
      <c r="B23" s="97" t="s">
        <v>21</v>
      </c>
      <c r="C23" s="95">
        <v>42623</v>
      </c>
      <c r="D23" s="95">
        <v>44134</v>
      </c>
      <c r="E23" s="95">
        <v>45465</v>
      </c>
      <c r="F23" s="95"/>
      <c r="G23" s="95"/>
      <c r="H23" s="95"/>
      <c r="I23" s="98">
        <f t="shared" si="0"/>
        <v>1.1070191564350891E-2</v>
      </c>
      <c r="J23" s="98">
        <f t="shared" si="1"/>
        <v>6.667761537198226E-2</v>
      </c>
      <c r="K23" s="95">
        <f t="shared" si="2"/>
        <v>2842</v>
      </c>
      <c r="L23" s="99">
        <f t="shared" si="4"/>
        <v>9.3826035569377457E-3</v>
      </c>
      <c r="M23" s="96">
        <f t="shared" si="3"/>
        <v>1331</v>
      </c>
      <c r="N23" s="96">
        <f t="shared" si="5"/>
        <v>0</v>
      </c>
    </row>
    <row r="24" spans="1:14">
      <c r="A24" s="100">
        <v>23</v>
      </c>
      <c r="B24" s="97" t="s">
        <v>22</v>
      </c>
      <c r="C24" s="95">
        <v>29397</v>
      </c>
      <c r="D24" s="95">
        <v>29815</v>
      </c>
      <c r="E24" s="95">
        <v>30641</v>
      </c>
      <c r="F24" s="95"/>
      <c r="G24" s="95"/>
      <c r="H24" s="95"/>
      <c r="I24" s="98">
        <f t="shared" si="0"/>
        <v>7.4607223077812748E-3</v>
      </c>
      <c r="J24" s="98">
        <f t="shared" si="1"/>
        <v>4.2317243256114571E-2</v>
      </c>
      <c r="K24" s="95">
        <f t="shared" si="2"/>
        <v>1244</v>
      </c>
      <c r="L24" s="99">
        <f t="shared" si="4"/>
        <v>4.1069524366046991E-3</v>
      </c>
      <c r="M24" s="96">
        <f t="shared" si="3"/>
        <v>826</v>
      </c>
      <c r="N24" s="96">
        <f t="shared" si="5"/>
        <v>0</v>
      </c>
    </row>
    <row r="25" spans="1:14">
      <c r="A25" s="100">
        <v>24</v>
      </c>
      <c r="B25" s="97" t="s">
        <v>23</v>
      </c>
      <c r="C25" s="95">
        <v>11383</v>
      </c>
      <c r="D25" s="95">
        <v>12003</v>
      </c>
      <c r="E25" s="95">
        <v>12392</v>
      </c>
      <c r="F25" s="95"/>
      <c r="G25" s="95"/>
      <c r="H25" s="95"/>
      <c r="I25" s="98">
        <f t="shared" si="0"/>
        <v>3.0173059246769215E-3</v>
      </c>
      <c r="J25" s="98">
        <f t="shared" si="1"/>
        <v>8.864095581129755E-2</v>
      </c>
      <c r="K25" s="95">
        <f t="shared" si="2"/>
        <v>1009</v>
      </c>
      <c r="L25" s="99">
        <f t="shared" si="4"/>
        <v>3.3311213894968985E-3</v>
      </c>
      <c r="M25" s="96">
        <f t="shared" si="3"/>
        <v>389</v>
      </c>
      <c r="N25" s="96">
        <f t="shared" si="5"/>
        <v>0</v>
      </c>
    </row>
    <row r="26" spans="1:14">
      <c r="A26" s="100">
        <v>25</v>
      </c>
      <c r="B26" s="97" t="s">
        <v>24</v>
      </c>
      <c r="C26" s="95">
        <v>55612</v>
      </c>
      <c r="D26" s="95">
        <v>56871</v>
      </c>
      <c r="E26" s="95">
        <v>58567</v>
      </c>
      <c r="F26" s="95"/>
      <c r="G26" s="95"/>
      <c r="H26" s="95"/>
      <c r="I26" s="98">
        <f t="shared" si="0"/>
        <v>1.4260374119637933E-2</v>
      </c>
      <c r="J26" s="98">
        <f t="shared" si="1"/>
        <v>5.3136013809969074E-2</v>
      </c>
      <c r="K26" s="95">
        <f t="shared" si="2"/>
        <v>2955</v>
      </c>
      <c r="L26" s="99">
        <f t="shared" si="4"/>
        <v>9.7556627412917086E-3</v>
      </c>
      <c r="M26" s="96">
        <f t="shared" si="3"/>
        <v>1696</v>
      </c>
      <c r="N26" s="96">
        <f t="shared" si="5"/>
        <v>0</v>
      </c>
    </row>
    <row r="27" spans="1:14">
      <c r="A27" s="100">
        <v>26</v>
      </c>
      <c r="B27" s="97" t="s">
        <v>25</v>
      </c>
      <c r="C27" s="95">
        <v>11113</v>
      </c>
      <c r="D27" s="95">
        <v>11928</v>
      </c>
      <c r="E27" s="95">
        <v>12008</v>
      </c>
      <c r="F27" s="95"/>
      <c r="G27" s="95"/>
      <c r="H27" s="95"/>
      <c r="I27" s="98">
        <f t="shared" si="0"/>
        <v>2.9238064512201803E-3</v>
      </c>
      <c r="J27" s="98">
        <f t="shared" si="1"/>
        <v>8.053630882749932E-2</v>
      </c>
      <c r="K27" s="95">
        <f t="shared" si="2"/>
        <v>895</v>
      </c>
      <c r="L27" s="99">
        <f t="shared" si="4"/>
        <v>2.9547607964318374E-3</v>
      </c>
      <c r="M27" s="96">
        <f t="shared" si="3"/>
        <v>80</v>
      </c>
      <c r="N27" s="96">
        <f t="shared" si="5"/>
        <v>0</v>
      </c>
    </row>
    <row r="28" spans="1:14">
      <c r="A28" s="100">
        <v>27</v>
      </c>
      <c r="B28" s="97" t="s">
        <v>26</v>
      </c>
      <c r="C28" s="95">
        <v>31378</v>
      </c>
      <c r="D28" s="95">
        <v>33899</v>
      </c>
      <c r="E28" s="95">
        <v>34898</v>
      </c>
      <c r="F28" s="95"/>
      <c r="G28" s="95"/>
      <c r="H28" s="95"/>
      <c r="I28" s="98">
        <f t="shared" si="0"/>
        <v>8.4972516268056169E-3</v>
      </c>
      <c r="J28" s="98">
        <f t="shared" si="1"/>
        <v>0.11218050863662439</v>
      </c>
      <c r="K28" s="95">
        <f t="shared" si="2"/>
        <v>3520</v>
      </c>
      <c r="L28" s="99">
        <f t="shared" si="4"/>
        <v>1.1620958663061528E-2</v>
      </c>
      <c r="M28" s="96">
        <f t="shared" si="3"/>
        <v>999</v>
      </c>
      <c r="N28" s="96">
        <f t="shared" si="5"/>
        <v>0</v>
      </c>
    </row>
    <row r="29" spans="1:14">
      <c r="A29" s="100">
        <v>28</v>
      </c>
      <c r="B29" s="97" t="s">
        <v>27</v>
      </c>
      <c r="C29" s="95">
        <v>20748</v>
      </c>
      <c r="D29" s="95">
        <v>22725</v>
      </c>
      <c r="E29" s="95">
        <v>23101</v>
      </c>
      <c r="F29" s="95"/>
      <c r="G29" s="95"/>
      <c r="H29" s="95"/>
      <c r="I29" s="98">
        <f t="shared" si="0"/>
        <v>5.624821188344219E-3</v>
      </c>
      <c r="J29" s="98">
        <f t="shared" si="1"/>
        <v>0.11340852130325814</v>
      </c>
      <c r="K29" s="95">
        <f t="shared" si="2"/>
        <v>2353</v>
      </c>
      <c r="L29" s="99">
        <f t="shared" si="4"/>
        <v>7.7682146972112998E-3</v>
      </c>
      <c r="M29" s="96">
        <f t="shared" si="3"/>
        <v>376</v>
      </c>
      <c r="N29" s="96">
        <f t="shared" si="5"/>
        <v>0</v>
      </c>
    </row>
    <row r="30" spans="1:14">
      <c r="A30" s="100">
        <v>29</v>
      </c>
      <c r="B30" s="97" t="s">
        <v>28</v>
      </c>
      <c r="C30" s="95">
        <v>33669</v>
      </c>
      <c r="D30" s="95">
        <v>34539</v>
      </c>
      <c r="E30" s="95">
        <v>35127</v>
      </c>
      <c r="F30" s="95"/>
      <c r="G30" s="95"/>
      <c r="H30" s="95"/>
      <c r="I30" s="98">
        <f t="shared" si="0"/>
        <v>8.5530104273826846E-3</v>
      </c>
      <c r="J30" s="98">
        <f t="shared" si="1"/>
        <v>4.330392943063352E-2</v>
      </c>
      <c r="K30" s="95">
        <f t="shared" si="2"/>
        <v>1458</v>
      </c>
      <c r="L30" s="99">
        <f t="shared" si="4"/>
        <v>4.8134539007794628E-3</v>
      </c>
      <c r="M30" s="96">
        <f t="shared" si="3"/>
        <v>588</v>
      </c>
      <c r="N30" s="96">
        <f t="shared" si="5"/>
        <v>0</v>
      </c>
    </row>
    <row r="31" spans="1:14">
      <c r="A31" s="100">
        <v>30</v>
      </c>
      <c r="B31" s="97" t="s">
        <v>29</v>
      </c>
      <c r="C31" s="95">
        <v>3436</v>
      </c>
      <c r="D31" s="95">
        <v>3855</v>
      </c>
      <c r="E31" s="95">
        <v>3976</v>
      </c>
      <c r="F31" s="95"/>
      <c r="G31" s="95"/>
      <c r="H31" s="95"/>
      <c r="I31" s="98">
        <f t="shared" si="0"/>
        <v>9.6810913141667527E-4</v>
      </c>
      <c r="J31" s="98">
        <f t="shared" si="1"/>
        <v>0.15715948777648428</v>
      </c>
      <c r="K31" s="95">
        <f t="shared" si="2"/>
        <v>540</v>
      </c>
      <c r="L31" s="99">
        <f t="shared" si="4"/>
        <v>1.7827607039923934E-3</v>
      </c>
      <c r="M31" s="96">
        <f t="shared" si="3"/>
        <v>121</v>
      </c>
      <c r="N31" s="96">
        <f t="shared" si="5"/>
        <v>0</v>
      </c>
    </row>
    <row r="32" spans="1:14">
      <c r="A32" s="100">
        <v>31</v>
      </c>
      <c r="B32" s="97" t="s">
        <v>30</v>
      </c>
      <c r="C32" s="95">
        <v>22750</v>
      </c>
      <c r="D32" s="95">
        <v>22400</v>
      </c>
      <c r="E32" s="95">
        <v>23103</v>
      </c>
      <c r="F32" s="95"/>
      <c r="G32" s="95"/>
      <c r="H32" s="95"/>
      <c r="I32" s="98">
        <f t="shared" si="0"/>
        <v>5.625308164768473E-3</v>
      </c>
      <c r="J32" s="98">
        <f t="shared" si="1"/>
        <v>1.5516483516483517E-2</v>
      </c>
      <c r="K32" s="95">
        <f t="shared" si="2"/>
        <v>353</v>
      </c>
      <c r="L32" s="99">
        <f t="shared" si="4"/>
        <v>1.1653972750172499E-3</v>
      </c>
      <c r="M32" s="96">
        <f t="shared" si="3"/>
        <v>703</v>
      </c>
      <c r="N32" s="96">
        <f t="shared" si="5"/>
        <v>0</v>
      </c>
    </row>
    <row r="33" spans="1:14">
      <c r="A33" s="100">
        <v>32</v>
      </c>
      <c r="B33" s="97" t="s">
        <v>31</v>
      </c>
      <c r="C33" s="95">
        <v>16455</v>
      </c>
      <c r="D33" s="95">
        <v>17297</v>
      </c>
      <c r="E33" s="95">
        <v>17829</v>
      </c>
      <c r="F33" s="95"/>
      <c r="G33" s="95"/>
      <c r="H33" s="95"/>
      <c r="I33" s="98">
        <f t="shared" si="0"/>
        <v>4.3411513340110425E-3</v>
      </c>
      <c r="J33" s="98">
        <f t="shared" si="1"/>
        <v>8.350045578851413E-2</v>
      </c>
      <c r="K33" s="95">
        <f t="shared" si="2"/>
        <v>1374</v>
      </c>
      <c r="L33" s="99">
        <f t="shared" si="4"/>
        <v>4.5361355690473129E-3</v>
      </c>
      <c r="M33" s="96">
        <f t="shared" si="3"/>
        <v>532</v>
      </c>
      <c r="N33" s="96">
        <f t="shared" si="5"/>
        <v>0</v>
      </c>
    </row>
    <row r="34" spans="1:14">
      <c r="A34" s="100">
        <v>33</v>
      </c>
      <c r="B34" s="97" t="s">
        <v>32</v>
      </c>
      <c r="C34" s="95">
        <v>18998</v>
      </c>
      <c r="D34" s="95">
        <v>17930</v>
      </c>
      <c r="E34" s="95">
        <v>18331</v>
      </c>
      <c r="F34" s="95"/>
      <c r="G34" s="95"/>
      <c r="H34" s="95"/>
      <c r="I34" s="98">
        <f t="shared" si="0"/>
        <v>4.4633824164987609E-3</v>
      </c>
      <c r="J34" s="98">
        <f t="shared" si="1"/>
        <v>-3.5108958837772396E-2</v>
      </c>
      <c r="K34" s="95">
        <f t="shared" si="2"/>
        <v>-667</v>
      </c>
      <c r="L34" s="99">
        <f t="shared" si="4"/>
        <v>-2.2020396103017157E-3</v>
      </c>
      <c r="M34" s="96">
        <f t="shared" si="3"/>
        <v>401</v>
      </c>
      <c r="N34" s="96">
        <f t="shared" si="5"/>
        <v>0</v>
      </c>
    </row>
    <row r="35" spans="1:14">
      <c r="A35" s="100">
        <v>35</v>
      </c>
      <c r="B35" s="97" t="s">
        <v>33</v>
      </c>
      <c r="C35" s="95">
        <v>9244</v>
      </c>
      <c r="D35" s="95">
        <v>8489</v>
      </c>
      <c r="E35" s="95">
        <v>8515</v>
      </c>
      <c r="F35" s="95"/>
      <c r="G35" s="95"/>
      <c r="H35" s="95"/>
      <c r="I35" s="98">
        <f t="shared" si="0"/>
        <v>2.0733021262608125E-3</v>
      </c>
      <c r="J35" s="98">
        <f t="shared" si="1"/>
        <v>-7.8861964517524877E-2</v>
      </c>
      <c r="K35" s="95">
        <f t="shared" si="2"/>
        <v>-729</v>
      </c>
      <c r="L35" s="99">
        <f t="shared" si="4"/>
        <v>-2.4067269503897314E-3</v>
      </c>
      <c r="M35" s="96">
        <f t="shared" si="3"/>
        <v>26</v>
      </c>
      <c r="N35" s="96">
        <f t="shared" si="5"/>
        <v>0</v>
      </c>
    </row>
    <row r="36" spans="1:14">
      <c r="A36" s="100">
        <v>36</v>
      </c>
      <c r="B36" s="97" t="s">
        <v>34</v>
      </c>
      <c r="C36" s="95">
        <v>1552</v>
      </c>
      <c r="D36" s="95">
        <v>1243</v>
      </c>
      <c r="E36" s="95">
        <v>1417</v>
      </c>
      <c r="F36" s="95"/>
      <c r="G36" s="95"/>
      <c r="H36" s="95"/>
      <c r="I36" s="98">
        <f t="shared" si="0"/>
        <v>3.450227965838604E-4</v>
      </c>
      <c r="J36" s="98">
        <f t="shared" si="1"/>
        <v>-8.6984536082474223E-2</v>
      </c>
      <c r="K36" s="95">
        <f t="shared" si="2"/>
        <v>-135</v>
      </c>
      <c r="L36" s="99">
        <f t="shared" si="4"/>
        <v>-4.4569017599809836E-4</v>
      </c>
      <c r="M36" s="96">
        <f t="shared" si="3"/>
        <v>174</v>
      </c>
      <c r="N36" s="96">
        <f t="shared" si="5"/>
        <v>0</v>
      </c>
    </row>
    <row r="37" spans="1:14">
      <c r="A37" s="100">
        <v>37</v>
      </c>
      <c r="B37" s="97" t="s">
        <v>35</v>
      </c>
      <c r="C37" s="95">
        <v>1082</v>
      </c>
      <c r="D37" s="95">
        <v>859</v>
      </c>
      <c r="E37" s="95">
        <v>998</v>
      </c>
      <c r="F37" s="95"/>
      <c r="G37" s="95"/>
      <c r="H37" s="95"/>
      <c r="I37" s="98">
        <f t="shared" si="0"/>
        <v>2.4300123570267655E-4</v>
      </c>
      <c r="J37" s="98">
        <f t="shared" si="1"/>
        <v>-7.763401109057301E-2</v>
      </c>
      <c r="K37" s="95">
        <f t="shared" si="2"/>
        <v>-84</v>
      </c>
      <c r="L37" s="99">
        <f t="shared" si="4"/>
        <v>-2.7731833173215014E-4</v>
      </c>
      <c r="M37" s="96">
        <f t="shared" si="3"/>
        <v>139</v>
      </c>
      <c r="N37" s="96">
        <f t="shared" si="5"/>
        <v>0</v>
      </c>
    </row>
    <row r="38" spans="1:14">
      <c r="A38" s="100">
        <v>38</v>
      </c>
      <c r="B38" s="97" t="s">
        <v>36</v>
      </c>
      <c r="C38" s="95">
        <v>9304</v>
      </c>
      <c r="D38" s="95">
        <v>8157</v>
      </c>
      <c r="E38" s="95">
        <v>8776</v>
      </c>
      <c r="F38" s="95"/>
      <c r="G38" s="95"/>
      <c r="H38" s="95"/>
      <c r="I38" s="98">
        <f t="shared" si="0"/>
        <v>2.1368525496259414E-3</v>
      </c>
      <c r="J38" s="98">
        <f t="shared" si="1"/>
        <v>-5.6749785038693032E-2</v>
      </c>
      <c r="K38" s="95">
        <f t="shared" si="2"/>
        <v>-528</v>
      </c>
      <c r="L38" s="99">
        <f t="shared" si="4"/>
        <v>-1.7431437994592292E-3</v>
      </c>
      <c r="M38" s="96">
        <f t="shared" si="3"/>
        <v>619</v>
      </c>
      <c r="N38" s="96">
        <f t="shared" si="5"/>
        <v>0</v>
      </c>
    </row>
    <row r="39" spans="1:14">
      <c r="A39" s="100">
        <v>39</v>
      </c>
      <c r="B39" s="97" t="s">
        <v>37</v>
      </c>
      <c r="C39" s="95">
        <v>225</v>
      </c>
      <c r="D39" s="95">
        <v>179</v>
      </c>
      <c r="E39" s="95">
        <v>182</v>
      </c>
      <c r="F39" s="95"/>
      <c r="G39" s="95"/>
      <c r="H39" s="95"/>
      <c r="I39" s="98">
        <f t="shared" si="0"/>
        <v>4.4314854607101337E-5</v>
      </c>
      <c r="J39" s="98">
        <f t="shared" si="1"/>
        <v>-0.19111111111111112</v>
      </c>
      <c r="K39" s="95">
        <f t="shared" si="2"/>
        <v>-43</v>
      </c>
      <c r="L39" s="99">
        <f t="shared" si="4"/>
        <v>-1.4196057457717209E-4</v>
      </c>
      <c r="M39" s="96">
        <f t="shared" si="3"/>
        <v>3</v>
      </c>
      <c r="N39" s="96">
        <f t="shared" si="5"/>
        <v>0</v>
      </c>
    </row>
    <row r="40" spans="1:14">
      <c r="A40" s="100">
        <v>41</v>
      </c>
      <c r="B40" s="97" t="s">
        <v>38</v>
      </c>
      <c r="C40" s="95">
        <v>48833</v>
      </c>
      <c r="D40" s="95">
        <v>51033</v>
      </c>
      <c r="E40" s="95">
        <v>53428</v>
      </c>
      <c r="F40" s="95"/>
      <c r="G40" s="95"/>
      <c r="H40" s="95"/>
      <c r="I40" s="98">
        <f t="shared" si="0"/>
        <v>1.3009088197517638E-2</v>
      </c>
      <c r="J40" s="98">
        <f t="shared" si="1"/>
        <v>9.4096205434849381E-2</v>
      </c>
      <c r="K40" s="95">
        <f t="shared" si="2"/>
        <v>4595</v>
      </c>
      <c r="L40" s="99">
        <f t="shared" si="4"/>
        <v>1.5169973027490831E-2</v>
      </c>
      <c r="M40" s="96">
        <f t="shared" si="3"/>
        <v>2395</v>
      </c>
      <c r="N40" s="96">
        <f t="shared" si="5"/>
        <v>0</v>
      </c>
    </row>
    <row r="41" spans="1:14">
      <c r="A41" s="100">
        <v>42</v>
      </c>
      <c r="B41" s="97" t="s">
        <v>39</v>
      </c>
      <c r="C41" s="95">
        <v>23555</v>
      </c>
      <c r="D41" s="95">
        <v>21881</v>
      </c>
      <c r="E41" s="95">
        <v>24343</v>
      </c>
      <c r="F41" s="95"/>
      <c r="G41" s="95"/>
      <c r="H41" s="95"/>
      <c r="I41" s="98">
        <f t="shared" si="0"/>
        <v>5.9272335478058671E-3</v>
      </c>
      <c r="J41" s="98">
        <f t="shared" si="1"/>
        <v>3.3453619189131818E-2</v>
      </c>
      <c r="K41" s="95">
        <f t="shared" si="2"/>
        <v>788</v>
      </c>
      <c r="L41" s="99">
        <f t="shared" si="4"/>
        <v>2.6015100643444556E-3</v>
      </c>
      <c r="M41" s="96">
        <f t="shared" si="3"/>
        <v>2462</v>
      </c>
      <c r="N41" s="96">
        <f t="shared" si="5"/>
        <v>0</v>
      </c>
    </row>
    <row r="42" spans="1:14">
      <c r="A42" s="100">
        <v>43</v>
      </c>
      <c r="B42" s="97" t="s">
        <v>40</v>
      </c>
      <c r="C42" s="95">
        <v>40455</v>
      </c>
      <c r="D42" s="95">
        <v>37495</v>
      </c>
      <c r="E42" s="95">
        <v>39202</v>
      </c>
      <c r="F42" s="95"/>
      <c r="G42" s="95"/>
      <c r="H42" s="95"/>
      <c r="I42" s="98">
        <f t="shared" si="0"/>
        <v>9.5452248917999253E-3</v>
      </c>
      <c r="J42" s="98">
        <f t="shared" si="1"/>
        <v>-3.0972685700160672E-2</v>
      </c>
      <c r="K42" s="95">
        <f t="shared" si="2"/>
        <v>-1253</v>
      </c>
      <c r="L42" s="99">
        <f t="shared" si="4"/>
        <v>-4.1366651150045721E-3</v>
      </c>
      <c r="M42" s="96">
        <f t="shared" si="3"/>
        <v>1707</v>
      </c>
      <c r="N42" s="96">
        <f t="shared" si="5"/>
        <v>0</v>
      </c>
    </row>
    <row r="43" spans="1:14">
      <c r="A43" s="100">
        <v>45</v>
      </c>
      <c r="B43" s="97" t="s">
        <v>41</v>
      </c>
      <c r="C43" s="95">
        <v>36212</v>
      </c>
      <c r="D43" s="95">
        <v>37269</v>
      </c>
      <c r="E43" s="95">
        <v>38244</v>
      </c>
      <c r="F43" s="95"/>
      <c r="G43" s="95"/>
      <c r="H43" s="95"/>
      <c r="I43" s="98">
        <f t="shared" si="0"/>
        <v>9.3119631845823263E-3</v>
      </c>
      <c r="J43" s="98">
        <f t="shared" si="1"/>
        <v>5.611399536065393E-2</v>
      </c>
      <c r="K43" s="95">
        <f t="shared" si="2"/>
        <v>2032</v>
      </c>
      <c r="L43" s="99">
        <f t="shared" si="4"/>
        <v>6.7084625009491547E-3</v>
      </c>
      <c r="M43" s="96">
        <f t="shared" si="3"/>
        <v>975</v>
      </c>
      <c r="N43" s="96">
        <f t="shared" si="5"/>
        <v>0</v>
      </c>
    </row>
    <row r="44" spans="1:14">
      <c r="A44" s="100">
        <v>46</v>
      </c>
      <c r="B44" s="97" t="s">
        <v>42</v>
      </c>
      <c r="C44" s="95">
        <v>200356</v>
      </c>
      <c r="D44" s="95">
        <v>205984</v>
      </c>
      <c r="E44" s="95">
        <v>210148</v>
      </c>
      <c r="F44" s="95"/>
      <c r="G44" s="95"/>
      <c r="H44" s="95"/>
      <c r="I44" s="98">
        <f t="shared" si="0"/>
        <v>5.1168560802050171E-2</v>
      </c>
      <c r="J44" s="98">
        <f t="shared" si="1"/>
        <v>4.8873006049232365E-2</v>
      </c>
      <c r="K44" s="95">
        <f t="shared" si="2"/>
        <v>9792</v>
      </c>
      <c r="L44" s="99">
        <f t="shared" si="4"/>
        <v>3.2327394099062066E-2</v>
      </c>
      <c r="M44" s="96">
        <f t="shared" si="3"/>
        <v>4164</v>
      </c>
      <c r="N44" s="96">
        <f t="shared" si="5"/>
        <v>0</v>
      </c>
    </row>
    <row r="45" spans="1:14">
      <c r="A45" s="100">
        <v>47</v>
      </c>
      <c r="B45" s="97" t="s">
        <v>43</v>
      </c>
      <c r="C45" s="95">
        <v>503802</v>
      </c>
      <c r="D45" s="95">
        <v>525398</v>
      </c>
      <c r="E45" s="95">
        <v>537959</v>
      </c>
      <c r="F45" s="95"/>
      <c r="G45" s="95"/>
      <c r="H45" s="95"/>
      <c r="I45" s="98">
        <f t="shared" si="0"/>
        <v>0.13098667510759135</v>
      </c>
      <c r="J45" s="98">
        <f t="shared" si="1"/>
        <v>6.7798460506310013E-2</v>
      </c>
      <c r="K45" s="95">
        <f t="shared" si="2"/>
        <v>34157</v>
      </c>
      <c r="L45" s="99">
        <f t="shared" si="4"/>
        <v>0.11276621734494109</v>
      </c>
      <c r="M45" s="96">
        <f t="shared" si="3"/>
        <v>12561</v>
      </c>
      <c r="N45" s="96">
        <f t="shared" si="5"/>
        <v>0</v>
      </c>
    </row>
    <row r="46" spans="1:14">
      <c r="A46" s="100">
        <v>49</v>
      </c>
      <c r="B46" s="97" t="s">
        <v>44</v>
      </c>
      <c r="C46" s="95">
        <v>48348</v>
      </c>
      <c r="D46" s="95">
        <v>55623</v>
      </c>
      <c r="E46" s="95">
        <v>45936</v>
      </c>
      <c r="F46" s="95"/>
      <c r="G46" s="95"/>
      <c r="H46" s="95"/>
      <c r="I46" s="98">
        <f t="shared" si="0"/>
        <v>1.1184874512262676E-2</v>
      </c>
      <c r="J46" s="98">
        <f t="shared" si="1"/>
        <v>-4.9888309754281462E-2</v>
      </c>
      <c r="K46" s="95">
        <f t="shared" si="2"/>
        <v>-2412</v>
      </c>
      <c r="L46" s="99">
        <f t="shared" si="4"/>
        <v>-7.9629978111660244E-3</v>
      </c>
      <c r="M46" s="96">
        <f t="shared" si="3"/>
        <v>-9687</v>
      </c>
      <c r="N46" s="96">
        <f t="shared" si="5"/>
        <v>0</v>
      </c>
    </row>
    <row r="47" spans="1:14">
      <c r="A47" s="100">
        <v>50</v>
      </c>
      <c r="B47" s="97" t="s">
        <v>45</v>
      </c>
      <c r="C47" s="95">
        <v>1379</v>
      </c>
      <c r="D47" s="95">
        <v>1392</v>
      </c>
      <c r="E47" s="95">
        <v>1466</v>
      </c>
      <c r="F47" s="95"/>
      <c r="G47" s="95"/>
      <c r="H47" s="95"/>
      <c r="I47" s="98">
        <f t="shared" si="0"/>
        <v>3.5695371897807995E-4</v>
      </c>
      <c r="J47" s="98">
        <f t="shared" si="1"/>
        <v>6.3089195068890505E-2</v>
      </c>
      <c r="K47" s="95">
        <f t="shared" si="2"/>
        <v>87</v>
      </c>
      <c r="L47" s="99">
        <f t="shared" si="4"/>
        <v>2.8722255786544119E-4</v>
      </c>
      <c r="M47" s="96">
        <f t="shared" si="3"/>
        <v>74</v>
      </c>
      <c r="N47" s="96">
        <f t="shared" si="5"/>
        <v>0</v>
      </c>
    </row>
    <row r="48" spans="1:14">
      <c r="A48" s="100">
        <v>51</v>
      </c>
      <c r="B48" s="97" t="s">
        <v>46</v>
      </c>
      <c r="C48" s="95">
        <v>11585</v>
      </c>
      <c r="D48" s="95">
        <v>11863</v>
      </c>
      <c r="E48" s="95">
        <v>12051</v>
      </c>
      <c r="F48" s="95"/>
      <c r="G48" s="95"/>
      <c r="H48" s="95"/>
      <c r="I48" s="98">
        <f t="shared" si="0"/>
        <v>2.9342764443416381E-3</v>
      </c>
      <c r="J48" s="98">
        <f t="shared" si="1"/>
        <v>4.0224428139835997E-2</v>
      </c>
      <c r="K48" s="95">
        <f t="shared" si="2"/>
        <v>466</v>
      </c>
      <c r="L48" s="99">
        <f t="shared" si="4"/>
        <v>1.5384564593712137E-3</v>
      </c>
      <c r="M48" s="96">
        <f t="shared" si="3"/>
        <v>188</v>
      </c>
      <c r="N48" s="96">
        <f t="shared" si="5"/>
        <v>0</v>
      </c>
    </row>
    <row r="49" spans="1:14">
      <c r="A49" s="100">
        <v>52</v>
      </c>
      <c r="B49" s="97" t="s">
        <v>47</v>
      </c>
      <c r="C49" s="95">
        <v>45641</v>
      </c>
      <c r="D49" s="95">
        <v>47936</v>
      </c>
      <c r="E49" s="95">
        <v>48551</v>
      </c>
      <c r="F49" s="95"/>
      <c r="G49" s="95"/>
      <c r="H49" s="95"/>
      <c r="I49" s="98">
        <f t="shared" si="0"/>
        <v>1.1821596186974597E-2</v>
      </c>
      <c r="J49" s="98">
        <f t="shared" si="1"/>
        <v>6.3758462785653253E-2</v>
      </c>
      <c r="K49" s="95">
        <f t="shared" si="2"/>
        <v>2910</v>
      </c>
      <c r="L49" s="99">
        <f t="shared" si="4"/>
        <v>9.6070993492923425E-3</v>
      </c>
      <c r="M49" s="96">
        <f t="shared" si="3"/>
        <v>615</v>
      </c>
      <c r="N49" s="96">
        <f t="shared" si="5"/>
        <v>0</v>
      </c>
    </row>
    <row r="50" spans="1:14">
      <c r="A50" s="100">
        <v>53</v>
      </c>
      <c r="B50" s="97" t="s">
        <v>48</v>
      </c>
      <c r="C50" s="95">
        <v>8519</v>
      </c>
      <c r="D50" s="95">
        <v>9535</v>
      </c>
      <c r="E50" s="95">
        <v>9764</v>
      </c>
      <c r="F50" s="95"/>
      <c r="G50" s="95"/>
      <c r="H50" s="95"/>
      <c r="I50" s="98">
        <f t="shared" si="0"/>
        <v>2.3774189032073484E-3</v>
      </c>
      <c r="J50" s="98">
        <f t="shared" si="1"/>
        <v>0.14614391360488321</v>
      </c>
      <c r="K50" s="95">
        <f t="shared" si="2"/>
        <v>1245</v>
      </c>
      <c r="L50" s="99">
        <f t="shared" si="4"/>
        <v>4.110253845315796E-3</v>
      </c>
      <c r="M50" s="96">
        <f t="shared" si="3"/>
        <v>229</v>
      </c>
      <c r="N50" s="96">
        <f t="shared" si="5"/>
        <v>0</v>
      </c>
    </row>
    <row r="51" spans="1:14">
      <c r="A51" s="100">
        <v>55</v>
      </c>
      <c r="B51" s="97" t="s">
        <v>49</v>
      </c>
      <c r="C51" s="95">
        <v>113732</v>
      </c>
      <c r="D51" s="95">
        <v>126734</v>
      </c>
      <c r="E51" s="95">
        <v>131873</v>
      </c>
      <c r="F51" s="95"/>
      <c r="G51" s="95"/>
      <c r="H51" s="95"/>
      <c r="I51" s="98">
        <f t="shared" si="0"/>
        <v>3.2109520997814694E-2</v>
      </c>
      <c r="J51" s="98">
        <f t="shared" si="1"/>
        <v>0.15950655927971019</v>
      </c>
      <c r="K51" s="95">
        <f t="shared" si="2"/>
        <v>18141</v>
      </c>
      <c r="L51" s="99">
        <f t="shared" si="4"/>
        <v>5.9890855428011133E-2</v>
      </c>
      <c r="M51" s="96">
        <f t="shared" si="3"/>
        <v>5139</v>
      </c>
      <c r="N51" s="96">
        <f t="shared" si="5"/>
        <v>0</v>
      </c>
    </row>
    <row r="52" spans="1:14">
      <c r="A52" s="100">
        <v>56</v>
      </c>
      <c r="B52" s="97" t="s">
        <v>50</v>
      </c>
      <c r="C52" s="95">
        <v>184472</v>
      </c>
      <c r="D52" s="95">
        <v>205358</v>
      </c>
      <c r="E52" s="95">
        <v>203127</v>
      </c>
      <c r="F52" s="95"/>
      <c r="G52" s="95"/>
      <c r="H52" s="95"/>
      <c r="I52" s="98">
        <f t="shared" si="0"/>
        <v>4.9459030064706991E-2</v>
      </c>
      <c r="J52" s="98">
        <f t="shared" si="1"/>
        <v>0.101126458215881</v>
      </c>
      <c r="K52" s="95">
        <f t="shared" si="2"/>
        <v>18655</v>
      </c>
      <c r="L52" s="99">
        <f t="shared" si="4"/>
        <v>6.1587779505515E-2</v>
      </c>
      <c r="M52" s="96">
        <f t="shared" si="3"/>
        <v>-2231</v>
      </c>
      <c r="N52" s="96">
        <f t="shared" si="5"/>
        <v>0</v>
      </c>
    </row>
    <row r="53" spans="1:14">
      <c r="A53" s="100">
        <v>58</v>
      </c>
      <c r="B53" s="97" t="s">
        <v>51</v>
      </c>
      <c r="C53" s="95">
        <v>7812</v>
      </c>
      <c r="D53" s="95">
        <v>9098</v>
      </c>
      <c r="E53" s="95">
        <v>9246</v>
      </c>
      <c r="F53" s="95"/>
      <c r="G53" s="95"/>
      <c r="H53" s="95"/>
      <c r="I53" s="98">
        <f t="shared" si="0"/>
        <v>2.2512920093255987E-3</v>
      </c>
      <c r="J53" s="98">
        <f t="shared" si="1"/>
        <v>0.1835637480798771</v>
      </c>
      <c r="K53" s="95">
        <f t="shared" si="2"/>
        <v>1434</v>
      </c>
      <c r="L53" s="99">
        <f t="shared" si="4"/>
        <v>4.7342200917131344E-3</v>
      </c>
      <c r="M53" s="96">
        <f t="shared" si="3"/>
        <v>148</v>
      </c>
      <c r="N53" s="96">
        <f t="shared" si="5"/>
        <v>0</v>
      </c>
    </row>
    <row r="54" spans="1:14">
      <c r="A54" s="100">
        <v>59</v>
      </c>
      <c r="B54" s="97" t="s">
        <v>52</v>
      </c>
      <c r="C54" s="95">
        <v>5584</v>
      </c>
      <c r="D54" s="95">
        <v>5494</v>
      </c>
      <c r="E54" s="95">
        <v>5478</v>
      </c>
      <c r="F54" s="95"/>
      <c r="G54" s="95"/>
      <c r="H54" s="95"/>
      <c r="I54" s="98">
        <f t="shared" si="0"/>
        <v>1.3338284260313248E-3</v>
      </c>
      <c r="J54" s="98">
        <f t="shared" si="1"/>
        <v>-1.8982808022922636E-2</v>
      </c>
      <c r="K54" s="95">
        <f t="shared" si="2"/>
        <v>-106</v>
      </c>
      <c r="L54" s="99">
        <f t="shared" si="4"/>
        <v>-3.4994932337628469E-4</v>
      </c>
      <c r="M54" s="96">
        <f t="shared" si="3"/>
        <v>-16</v>
      </c>
      <c r="N54" s="96">
        <f t="shared" si="5"/>
        <v>0</v>
      </c>
    </row>
    <row r="55" spans="1:14">
      <c r="A55" s="100">
        <v>60</v>
      </c>
      <c r="B55" s="97" t="s">
        <v>53</v>
      </c>
      <c r="C55" s="95">
        <v>3031</v>
      </c>
      <c r="D55" s="95">
        <v>3120</v>
      </c>
      <c r="E55" s="95">
        <v>3097</v>
      </c>
      <c r="F55" s="95"/>
      <c r="G55" s="95"/>
      <c r="H55" s="95"/>
      <c r="I55" s="98">
        <f t="shared" si="0"/>
        <v>7.5408299295710347E-4</v>
      </c>
      <c r="J55" s="98">
        <f t="shared" si="1"/>
        <v>2.1774991751897062E-2</v>
      </c>
      <c r="K55" s="95">
        <f t="shared" si="2"/>
        <v>66</v>
      </c>
      <c r="L55" s="99">
        <f t="shared" si="4"/>
        <v>2.1789297493240365E-4</v>
      </c>
      <c r="M55" s="96">
        <f t="shared" si="3"/>
        <v>-23</v>
      </c>
      <c r="N55" s="96">
        <f t="shared" si="5"/>
        <v>0</v>
      </c>
    </row>
    <row r="56" spans="1:14">
      <c r="A56" s="100">
        <v>61</v>
      </c>
      <c r="B56" s="97" t="s">
        <v>54</v>
      </c>
      <c r="C56" s="95">
        <v>7884</v>
      </c>
      <c r="D56" s="95">
        <v>7816</v>
      </c>
      <c r="E56" s="95">
        <v>8138</v>
      </c>
      <c r="F56" s="95"/>
      <c r="G56" s="95"/>
      <c r="H56" s="95"/>
      <c r="I56" s="98">
        <f t="shared" si="0"/>
        <v>1.9815070702889595E-3</v>
      </c>
      <c r="J56" s="98">
        <f t="shared" si="1"/>
        <v>3.2217148655504818E-2</v>
      </c>
      <c r="K56" s="95">
        <f t="shared" si="2"/>
        <v>254</v>
      </c>
      <c r="L56" s="99">
        <f t="shared" si="4"/>
        <v>8.3855781261864433E-4</v>
      </c>
      <c r="M56" s="96">
        <f t="shared" si="3"/>
        <v>322</v>
      </c>
      <c r="N56" s="96">
        <f t="shared" si="5"/>
        <v>0</v>
      </c>
    </row>
    <row r="57" spans="1:14">
      <c r="A57" s="100">
        <v>62</v>
      </c>
      <c r="B57" s="97" t="s">
        <v>55</v>
      </c>
      <c r="C57" s="95">
        <v>27822</v>
      </c>
      <c r="D57" s="95">
        <v>25329</v>
      </c>
      <c r="E57" s="95">
        <v>26009</v>
      </c>
      <c r="F57" s="95"/>
      <c r="G57" s="95"/>
      <c r="H57" s="95"/>
      <c r="I57" s="98">
        <f t="shared" si="0"/>
        <v>6.3328849092093333E-3</v>
      </c>
      <c r="J57" s="98">
        <f t="shared" si="1"/>
        <v>-6.5164258500467254E-2</v>
      </c>
      <c r="K57" s="95">
        <f t="shared" si="2"/>
        <v>-1813</v>
      </c>
      <c r="L57" s="99">
        <f t="shared" si="4"/>
        <v>-5.9854539932189064E-3</v>
      </c>
      <c r="M57" s="96">
        <f t="shared" si="3"/>
        <v>680</v>
      </c>
      <c r="N57" s="96">
        <f t="shared" si="5"/>
        <v>0</v>
      </c>
    </row>
    <row r="58" spans="1:14">
      <c r="A58" s="100">
        <v>63</v>
      </c>
      <c r="B58" s="97" t="s">
        <v>56</v>
      </c>
      <c r="C58" s="95">
        <v>31765</v>
      </c>
      <c r="D58" s="95">
        <v>23410</v>
      </c>
      <c r="E58" s="95">
        <v>23747</v>
      </c>
      <c r="F58" s="95"/>
      <c r="G58" s="95"/>
      <c r="H58" s="95"/>
      <c r="I58" s="98">
        <f t="shared" si="0"/>
        <v>5.7821145733782161E-3</v>
      </c>
      <c r="J58" s="98">
        <f t="shared" si="1"/>
        <v>-0.25241618133165433</v>
      </c>
      <c r="K58" s="95">
        <f t="shared" si="2"/>
        <v>-8018</v>
      </c>
      <c r="L58" s="99">
        <f t="shared" si="4"/>
        <v>-2.6470695045575948E-2</v>
      </c>
      <c r="M58" s="96">
        <f t="shared" si="3"/>
        <v>337</v>
      </c>
      <c r="N58" s="96">
        <f t="shared" si="5"/>
        <v>0</v>
      </c>
    </row>
    <row r="59" spans="1:14">
      <c r="A59" s="100">
        <v>64</v>
      </c>
      <c r="B59" s="97" t="s">
        <v>57</v>
      </c>
      <c r="C59" s="95">
        <v>39422</v>
      </c>
      <c r="D59" s="95">
        <v>38218</v>
      </c>
      <c r="E59" s="95">
        <v>39047</v>
      </c>
      <c r="F59" s="95"/>
      <c r="G59" s="95"/>
      <c r="H59" s="95"/>
      <c r="I59" s="98">
        <f t="shared" si="0"/>
        <v>9.5074842189202518E-3</v>
      </c>
      <c r="J59" s="98">
        <f t="shared" si="1"/>
        <v>-9.5124549743797887E-3</v>
      </c>
      <c r="K59" s="95">
        <f t="shared" si="2"/>
        <v>-375</v>
      </c>
      <c r="L59" s="99">
        <f t="shared" si="4"/>
        <v>-1.2380282666613843E-3</v>
      </c>
      <c r="M59" s="96">
        <f t="shared" si="3"/>
        <v>829</v>
      </c>
      <c r="N59" s="96">
        <f t="shared" si="5"/>
        <v>0</v>
      </c>
    </row>
    <row r="60" spans="1:14">
      <c r="A60" s="100">
        <v>65</v>
      </c>
      <c r="B60" s="97" t="s">
        <v>58</v>
      </c>
      <c r="C60" s="95">
        <v>13513</v>
      </c>
      <c r="D60" s="95">
        <v>13057</v>
      </c>
      <c r="E60" s="95">
        <v>13360</v>
      </c>
      <c r="F60" s="95"/>
      <c r="G60" s="95"/>
      <c r="H60" s="95"/>
      <c r="I60" s="98">
        <f t="shared" si="0"/>
        <v>3.2530025140157901E-3</v>
      </c>
      <c r="J60" s="98">
        <f t="shared" si="1"/>
        <v>-1.1322430252349589E-2</v>
      </c>
      <c r="K60" s="95">
        <f t="shared" si="2"/>
        <v>-153</v>
      </c>
      <c r="L60" s="99">
        <f t="shared" si="4"/>
        <v>-5.0511553279784479E-4</v>
      </c>
      <c r="M60" s="96">
        <f t="shared" si="3"/>
        <v>303</v>
      </c>
      <c r="N60" s="96">
        <f t="shared" si="5"/>
        <v>0</v>
      </c>
    </row>
    <row r="61" spans="1:14">
      <c r="A61" s="100">
        <v>66</v>
      </c>
      <c r="B61" s="97" t="s">
        <v>59</v>
      </c>
      <c r="C61" s="95">
        <v>25611</v>
      </c>
      <c r="D61" s="95">
        <v>25037</v>
      </c>
      <c r="E61" s="95">
        <v>25084</v>
      </c>
      <c r="F61" s="95"/>
      <c r="G61" s="95"/>
      <c r="H61" s="95"/>
      <c r="I61" s="98">
        <f t="shared" si="0"/>
        <v>6.1076583129919225E-3</v>
      </c>
      <c r="J61" s="98">
        <f t="shared" si="1"/>
        <v>-2.0577095779157395E-2</v>
      </c>
      <c r="K61" s="95">
        <f t="shared" si="2"/>
        <v>-527</v>
      </c>
      <c r="L61" s="99">
        <f t="shared" si="4"/>
        <v>-1.7398423907481323E-3</v>
      </c>
      <c r="M61" s="96">
        <f t="shared" si="3"/>
        <v>47</v>
      </c>
      <c r="N61" s="96">
        <f t="shared" si="5"/>
        <v>0</v>
      </c>
    </row>
    <row r="62" spans="1:14">
      <c r="A62" s="100">
        <v>68</v>
      </c>
      <c r="B62" s="97" t="s">
        <v>60</v>
      </c>
      <c r="C62" s="95">
        <v>30975</v>
      </c>
      <c r="D62" s="95">
        <v>32950</v>
      </c>
      <c r="E62" s="95">
        <v>33668</v>
      </c>
      <c r="F62" s="95"/>
      <c r="G62" s="95"/>
      <c r="H62" s="95"/>
      <c r="I62" s="98">
        <f t="shared" si="0"/>
        <v>8.1977611258894929E-3</v>
      </c>
      <c r="J62" s="98">
        <f t="shared" si="1"/>
        <v>8.6941081517352706E-2</v>
      </c>
      <c r="K62" s="95">
        <f t="shared" si="2"/>
        <v>2693</v>
      </c>
      <c r="L62" s="99">
        <f t="shared" si="4"/>
        <v>8.8906936589842889E-3</v>
      </c>
      <c r="M62" s="96">
        <f t="shared" si="3"/>
        <v>718</v>
      </c>
      <c r="N62" s="96">
        <f t="shared" si="5"/>
        <v>0</v>
      </c>
    </row>
    <row r="63" spans="1:14">
      <c r="A63" s="100">
        <v>69</v>
      </c>
      <c r="B63" s="97" t="s">
        <v>61</v>
      </c>
      <c r="C63" s="95">
        <v>81496</v>
      </c>
      <c r="D63" s="95">
        <v>79980</v>
      </c>
      <c r="E63" s="95">
        <v>82416</v>
      </c>
      <c r="F63" s="95"/>
      <c r="G63" s="95"/>
      <c r="H63" s="95"/>
      <c r="I63" s="98">
        <f t="shared" si="0"/>
        <v>2.0067324490653096E-2</v>
      </c>
      <c r="J63" s="98">
        <f t="shared" si="1"/>
        <v>1.1288897614606852E-2</v>
      </c>
      <c r="K63" s="95">
        <f t="shared" si="2"/>
        <v>920</v>
      </c>
      <c r="L63" s="99">
        <f t="shared" si="4"/>
        <v>3.0372960142092632E-3</v>
      </c>
      <c r="M63" s="96">
        <f t="shared" si="3"/>
        <v>2436</v>
      </c>
      <c r="N63" s="96">
        <f t="shared" si="5"/>
        <v>0</v>
      </c>
    </row>
    <row r="64" spans="1:14">
      <c r="A64" s="100">
        <v>70</v>
      </c>
      <c r="B64" s="97" t="s">
        <v>62</v>
      </c>
      <c r="C64" s="95">
        <v>97036</v>
      </c>
      <c r="D64" s="95">
        <v>96062</v>
      </c>
      <c r="E64" s="95">
        <v>87934</v>
      </c>
      <c r="F64" s="95"/>
      <c r="G64" s="95"/>
      <c r="H64" s="95"/>
      <c r="I64" s="98">
        <f t="shared" si="0"/>
        <v>2.1410892445169499E-2</v>
      </c>
      <c r="J64" s="98">
        <f t="shared" si="1"/>
        <v>-9.3800239086524587E-2</v>
      </c>
      <c r="K64" s="95">
        <f t="shared" si="2"/>
        <v>-9102</v>
      </c>
      <c r="L64" s="99">
        <f t="shared" si="4"/>
        <v>-3.0049422088405123E-2</v>
      </c>
      <c r="M64" s="96">
        <f t="shared" si="3"/>
        <v>-8128</v>
      </c>
      <c r="N64" s="96">
        <f t="shared" si="5"/>
        <v>0</v>
      </c>
    </row>
    <row r="65" spans="1:14">
      <c r="A65" s="100">
        <v>71</v>
      </c>
      <c r="B65" s="97" t="s">
        <v>63</v>
      </c>
      <c r="C65" s="95">
        <v>50461</v>
      </c>
      <c r="D65" s="95">
        <v>50557</v>
      </c>
      <c r="E65" s="95">
        <v>51471</v>
      </c>
      <c r="F65" s="95"/>
      <c r="G65" s="95"/>
      <c r="H65" s="95"/>
      <c r="I65" s="98">
        <f t="shared" si="0"/>
        <v>1.2532581766385234E-2</v>
      </c>
      <c r="J65" s="98">
        <f t="shared" si="1"/>
        <v>2.0015457482015813E-2</v>
      </c>
      <c r="K65" s="95">
        <f t="shared" si="2"/>
        <v>1010</v>
      </c>
      <c r="L65" s="99">
        <f t="shared" si="4"/>
        <v>3.3344227982079954E-3</v>
      </c>
      <c r="M65" s="96">
        <f t="shared" si="3"/>
        <v>914</v>
      </c>
      <c r="N65" s="96">
        <f t="shared" si="5"/>
        <v>0</v>
      </c>
    </row>
    <row r="66" spans="1:14">
      <c r="A66" s="100">
        <v>72</v>
      </c>
      <c r="B66" s="97" t="s">
        <v>64</v>
      </c>
      <c r="C66" s="95">
        <v>4231</v>
      </c>
      <c r="D66" s="95">
        <v>4349</v>
      </c>
      <c r="E66" s="95">
        <v>4806</v>
      </c>
      <c r="F66" s="95"/>
      <c r="G66" s="95"/>
      <c r="H66" s="95"/>
      <c r="I66" s="98">
        <f t="shared" si="0"/>
        <v>1.1702043474820275E-3</v>
      </c>
      <c r="J66" s="98">
        <f t="shared" si="1"/>
        <v>0.13590167809028597</v>
      </c>
      <c r="K66" s="95">
        <f t="shared" si="2"/>
        <v>575</v>
      </c>
      <c r="L66" s="99">
        <f t="shared" si="4"/>
        <v>1.8983100088807894E-3</v>
      </c>
      <c r="M66" s="96">
        <f t="shared" si="3"/>
        <v>457</v>
      </c>
      <c r="N66" s="96">
        <f t="shared" si="5"/>
        <v>0</v>
      </c>
    </row>
    <row r="67" spans="1:14">
      <c r="A67" s="100">
        <v>73</v>
      </c>
      <c r="B67" s="97" t="s">
        <v>65</v>
      </c>
      <c r="C67" s="95">
        <v>24556</v>
      </c>
      <c r="D67" s="95">
        <v>26039</v>
      </c>
      <c r="E67" s="95">
        <v>24793</v>
      </c>
      <c r="F67" s="95"/>
      <c r="G67" s="95"/>
      <c r="H67" s="95"/>
      <c r="I67" s="98">
        <f t="shared" ref="I67:I92" si="6">E67/$E$92</f>
        <v>6.0368032432629856E-3</v>
      </c>
      <c r="J67" s="98">
        <f t="shared" ref="J67:J92" si="7">(E67-C67)/C67</f>
        <v>9.6514090242710536E-3</v>
      </c>
      <c r="K67" s="95">
        <f t="shared" ref="K67:K92" si="8">E67-C67</f>
        <v>237</v>
      </c>
      <c r="L67" s="99">
        <f t="shared" si="4"/>
        <v>7.8243386452999492E-4</v>
      </c>
      <c r="M67" s="96">
        <f t="shared" ref="M67:M92" si="9">E67-D67</f>
        <v>-1246</v>
      </c>
      <c r="N67" s="96">
        <f t="shared" si="5"/>
        <v>0</v>
      </c>
    </row>
    <row r="68" spans="1:14">
      <c r="A68" s="100">
        <v>74</v>
      </c>
      <c r="B68" s="97" t="s">
        <v>66</v>
      </c>
      <c r="C68" s="95">
        <v>15751</v>
      </c>
      <c r="D68" s="95">
        <v>16705</v>
      </c>
      <c r="E68" s="95">
        <v>16922</v>
      </c>
      <c r="F68" s="95"/>
      <c r="G68" s="95"/>
      <c r="H68" s="95"/>
      <c r="I68" s="98">
        <f t="shared" si="6"/>
        <v>4.1203075256119161E-3</v>
      </c>
      <c r="J68" s="98">
        <f t="shared" si="7"/>
        <v>7.4344486064376866E-2</v>
      </c>
      <c r="K68" s="95">
        <f t="shared" si="8"/>
        <v>1171</v>
      </c>
      <c r="L68" s="99">
        <f t="shared" ref="L68:L92" si="10">K68/$K$92</f>
        <v>3.8659496006946165E-3</v>
      </c>
      <c r="M68" s="96">
        <f t="shared" si="9"/>
        <v>217</v>
      </c>
      <c r="N68" s="96">
        <f t="shared" ref="N68:N92" si="11">H68-G68</f>
        <v>0</v>
      </c>
    </row>
    <row r="69" spans="1:14">
      <c r="A69" s="100">
        <v>75</v>
      </c>
      <c r="B69" s="97" t="s">
        <v>67</v>
      </c>
      <c r="C69" s="95">
        <v>2966</v>
      </c>
      <c r="D69" s="95">
        <v>3117</v>
      </c>
      <c r="E69" s="95">
        <v>3248</v>
      </c>
      <c r="F69" s="95"/>
      <c r="G69" s="95"/>
      <c r="H69" s="95"/>
      <c r="I69" s="98">
        <f t="shared" si="6"/>
        <v>7.9084971298826992E-4</v>
      </c>
      <c r="J69" s="98">
        <f t="shared" si="7"/>
        <v>9.5077545515846254E-2</v>
      </c>
      <c r="K69" s="95">
        <f t="shared" si="8"/>
        <v>282</v>
      </c>
      <c r="L69" s="99">
        <f t="shared" si="10"/>
        <v>9.3099725652936104E-4</v>
      </c>
      <c r="M69" s="96">
        <f t="shared" si="9"/>
        <v>131</v>
      </c>
      <c r="N69" s="96">
        <f t="shared" si="11"/>
        <v>0</v>
      </c>
    </row>
    <row r="70" spans="1:14">
      <c r="A70" s="100">
        <v>77</v>
      </c>
      <c r="B70" s="97" t="s">
        <v>68</v>
      </c>
      <c r="C70" s="95">
        <v>6620</v>
      </c>
      <c r="D70" s="95">
        <v>6588</v>
      </c>
      <c r="E70" s="95">
        <v>6751</v>
      </c>
      <c r="F70" s="95"/>
      <c r="G70" s="95"/>
      <c r="H70" s="95"/>
      <c r="I70" s="98">
        <f t="shared" si="6"/>
        <v>1.6437889200689071E-3</v>
      </c>
      <c r="J70" s="98">
        <f t="shared" si="7"/>
        <v>1.9788519637462237E-2</v>
      </c>
      <c r="K70" s="95">
        <f t="shared" si="8"/>
        <v>131</v>
      </c>
      <c r="L70" s="99">
        <f t="shared" si="10"/>
        <v>4.3248454115371029E-4</v>
      </c>
      <c r="M70" s="96">
        <f t="shared" si="9"/>
        <v>163</v>
      </c>
      <c r="N70" s="96">
        <f t="shared" si="11"/>
        <v>0</v>
      </c>
    </row>
    <row r="71" spans="1:14">
      <c r="A71" s="100">
        <v>78</v>
      </c>
      <c r="B71" s="97" t="s">
        <v>69</v>
      </c>
      <c r="C71" s="95">
        <v>24164</v>
      </c>
      <c r="D71" s="95">
        <v>20548</v>
      </c>
      <c r="E71" s="95">
        <v>19298</v>
      </c>
      <c r="F71" s="95"/>
      <c r="G71" s="95"/>
      <c r="H71" s="95"/>
      <c r="I71" s="98">
        <f t="shared" si="6"/>
        <v>4.6988355176255034E-3</v>
      </c>
      <c r="J71" s="98">
        <f t="shared" si="7"/>
        <v>-0.20137394471114053</v>
      </c>
      <c r="K71" s="95">
        <f t="shared" si="8"/>
        <v>-4866</v>
      </c>
      <c r="L71" s="99">
        <f t="shared" si="10"/>
        <v>-1.6064654788198122E-2</v>
      </c>
      <c r="M71" s="96">
        <f t="shared" si="9"/>
        <v>-1250</v>
      </c>
      <c r="N71" s="96">
        <f t="shared" si="11"/>
        <v>0</v>
      </c>
    </row>
    <row r="72" spans="1:14">
      <c r="A72" s="100">
        <v>79</v>
      </c>
      <c r="B72" s="97" t="s">
        <v>70</v>
      </c>
      <c r="C72" s="95">
        <v>19807</v>
      </c>
      <c r="D72" s="95">
        <v>20494</v>
      </c>
      <c r="E72" s="95">
        <v>21278</v>
      </c>
      <c r="F72" s="95"/>
      <c r="G72" s="95"/>
      <c r="H72" s="95"/>
      <c r="I72" s="98">
        <f t="shared" si="6"/>
        <v>5.1809421776368254E-3</v>
      </c>
      <c r="J72" s="98">
        <f t="shared" si="7"/>
        <v>7.4266673398293528E-2</v>
      </c>
      <c r="K72" s="95">
        <f t="shared" si="8"/>
        <v>1471</v>
      </c>
      <c r="L72" s="99">
        <f t="shared" si="10"/>
        <v>4.8563722140237235E-3</v>
      </c>
      <c r="M72" s="96">
        <f t="shared" si="9"/>
        <v>784</v>
      </c>
      <c r="N72" s="96">
        <f t="shared" si="11"/>
        <v>0</v>
      </c>
    </row>
    <row r="73" spans="1:14">
      <c r="A73" s="100">
        <v>80</v>
      </c>
      <c r="B73" s="97" t="s">
        <v>71</v>
      </c>
      <c r="C73" s="95">
        <v>35751</v>
      </c>
      <c r="D73" s="95">
        <v>37398</v>
      </c>
      <c r="E73" s="95">
        <v>37640</v>
      </c>
      <c r="F73" s="95"/>
      <c r="G73" s="95"/>
      <c r="H73" s="95"/>
      <c r="I73" s="98">
        <f t="shared" si="6"/>
        <v>9.164896304457661E-3</v>
      </c>
      <c r="J73" s="98">
        <f t="shared" si="7"/>
        <v>5.2837682862017843E-2</v>
      </c>
      <c r="K73" s="95">
        <f t="shared" si="8"/>
        <v>1889</v>
      </c>
      <c r="L73" s="99">
        <f t="shared" si="10"/>
        <v>6.2363610552622802E-3</v>
      </c>
      <c r="M73" s="96">
        <f t="shared" si="9"/>
        <v>242</v>
      </c>
      <c r="N73" s="96">
        <f t="shared" si="11"/>
        <v>0</v>
      </c>
    </row>
    <row r="74" spans="1:14">
      <c r="A74" s="100">
        <v>81</v>
      </c>
      <c r="B74" s="97" t="s">
        <v>72</v>
      </c>
      <c r="C74" s="95">
        <v>226333</v>
      </c>
      <c r="D74" s="95">
        <v>267322</v>
      </c>
      <c r="E74" s="95">
        <v>254753</v>
      </c>
      <c r="F74" s="95"/>
      <c r="G74" s="95"/>
      <c r="H74" s="95"/>
      <c r="I74" s="98">
        <f t="shared" si="6"/>
        <v>6.2029352503971902E-2</v>
      </c>
      <c r="J74" s="98">
        <f t="shared" si="7"/>
        <v>0.12556719523887369</v>
      </c>
      <c r="K74" s="95">
        <f t="shared" si="8"/>
        <v>28420</v>
      </c>
      <c r="L74" s="99">
        <f t="shared" si="10"/>
        <v>9.382603556937745E-2</v>
      </c>
      <c r="M74" s="96">
        <f t="shared" si="9"/>
        <v>-12569</v>
      </c>
      <c r="N74" s="96">
        <f t="shared" si="11"/>
        <v>0</v>
      </c>
    </row>
    <row r="75" spans="1:14">
      <c r="A75" s="100">
        <v>82</v>
      </c>
      <c r="B75" s="97" t="s">
        <v>73</v>
      </c>
      <c r="C75" s="95">
        <v>174723</v>
      </c>
      <c r="D75" s="95">
        <v>196869</v>
      </c>
      <c r="E75" s="95">
        <v>198126</v>
      </c>
      <c r="F75" s="95"/>
      <c r="G75" s="95"/>
      <c r="H75" s="95"/>
      <c r="I75" s="98">
        <f t="shared" si="6"/>
        <v>4.8241345515860214E-2</v>
      </c>
      <c r="J75" s="98">
        <f t="shared" si="7"/>
        <v>0.13394344190518706</v>
      </c>
      <c r="K75" s="95">
        <f t="shared" si="8"/>
        <v>23403</v>
      </c>
      <c r="L75" s="99">
        <f t="shared" si="10"/>
        <v>7.726286806580368E-2</v>
      </c>
      <c r="M75" s="96">
        <f t="shared" si="9"/>
        <v>1257</v>
      </c>
      <c r="N75" s="96">
        <f t="shared" si="11"/>
        <v>0</v>
      </c>
    </row>
    <row r="76" spans="1:14">
      <c r="A76" s="100">
        <v>84</v>
      </c>
      <c r="B76" s="97" t="s">
        <v>74</v>
      </c>
      <c r="C76" s="95">
        <v>14081</v>
      </c>
      <c r="D76" s="95">
        <v>37480</v>
      </c>
      <c r="E76" s="95">
        <v>32329</v>
      </c>
      <c r="F76" s="95"/>
      <c r="G76" s="95"/>
      <c r="H76" s="95"/>
      <c r="I76" s="98">
        <f t="shared" si="6"/>
        <v>7.8717304098515333E-3</v>
      </c>
      <c r="J76" s="98">
        <f t="shared" si="7"/>
        <v>1.2959306867409985</v>
      </c>
      <c r="K76" s="95">
        <f t="shared" si="8"/>
        <v>18248</v>
      </c>
      <c r="L76" s="99">
        <f t="shared" si="10"/>
        <v>6.0244106160098516E-2</v>
      </c>
      <c r="M76" s="96">
        <f t="shared" si="9"/>
        <v>-5151</v>
      </c>
      <c r="N76" s="96">
        <f t="shared" si="11"/>
        <v>0</v>
      </c>
    </row>
    <row r="77" spans="1:14">
      <c r="A77" s="100">
        <v>85</v>
      </c>
      <c r="B77" s="97" t="s">
        <v>75</v>
      </c>
      <c r="C77" s="95">
        <v>214473</v>
      </c>
      <c r="D77" s="95">
        <v>330001</v>
      </c>
      <c r="E77" s="95">
        <v>259113</v>
      </c>
      <c r="F77" s="95"/>
      <c r="G77" s="95"/>
      <c r="H77" s="95"/>
      <c r="I77" s="98">
        <f t="shared" si="6"/>
        <v>6.3090961108845323E-2</v>
      </c>
      <c r="J77" s="98">
        <f t="shared" si="7"/>
        <v>0.20813808731168959</v>
      </c>
      <c r="K77" s="95">
        <f t="shared" si="8"/>
        <v>44640</v>
      </c>
      <c r="L77" s="99">
        <f t="shared" si="10"/>
        <v>0.14737488486337119</v>
      </c>
      <c r="M77" s="96">
        <f t="shared" si="9"/>
        <v>-70888</v>
      </c>
      <c r="N77" s="96">
        <f t="shared" si="11"/>
        <v>0</v>
      </c>
    </row>
    <row r="78" spans="1:14">
      <c r="A78" s="100">
        <v>86</v>
      </c>
      <c r="B78" s="97" t="s">
        <v>76</v>
      </c>
      <c r="C78" s="95">
        <v>188538</v>
      </c>
      <c r="D78" s="95">
        <v>221846</v>
      </c>
      <c r="E78" s="95">
        <v>228804</v>
      </c>
      <c r="F78" s="95"/>
      <c r="G78" s="95"/>
      <c r="H78" s="95"/>
      <c r="I78" s="98">
        <f t="shared" si="6"/>
        <v>5.5711076887490184E-2</v>
      </c>
      <c r="J78" s="98">
        <f t="shared" si="7"/>
        <v>0.21356967826114628</v>
      </c>
      <c r="K78" s="95">
        <f t="shared" si="8"/>
        <v>40266</v>
      </c>
      <c r="L78" s="99">
        <f t="shared" si="10"/>
        <v>0.13293452316103282</v>
      </c>
      <c r="M78" s="96">
        <f t="shared" si="9"/>
        <v>6958</v>
      </c>
      <c r="N78" s="96">
        <f t="shared" si="11"/>
        <v>0</v>
      </c>
    </row>
    <row r="79" spans="1:14">
      <c r="A79" s="100">
        <v>87</v>
      </c>
      <c r="B79" s="97" t="s">
        <v>77</v>
      </c>
      <c r="C79" s="96">
        <v>18532</v>
      </c>
      <c r="D79" s="96">
        <v>21427</v>
      </c>
      <c r="E79" s="96">
        <v>21766</v>
      </c>
      <c r="F79" s="96"/>
      <c r="G79" s="96"/>
      <c r="H79" s="96"/>
      <c r="I79" s="98">
        <f t="shared" si="6"/>
        <v>5.2997644251547675E-3</v>
      </c>
      <c r="J79" s="98">
        <f t="shared" si="7"/>
        <v>0.17450895747895531</v>
      </c>
      <c r="K79" s="95">
        <f t="shared" si="8"/>
        <v>3234</v>
      </c>
      <c r="L79" s="99">
        <f t="shared" si="10"/>
        <v>1.0676755771687779E-2</v>
      </c>
      <c r="M79" s="96">
        <f t="shared" si="9"/>
        <v>339</v>
      </c>
      <c r="N79" s="96">
        <f t="shared" si="11"/>
        <v>0</v>
      </c>
    </row>
    <row r="80" spans="1:14">
      <c r="A80" s="100">
        <v>88</v>
      </c>
      <c r="B80" s="97" t="s">
        <v>78</v>
      </c>
      <c r="C80" s="96">
        <v>32044</v>
      </c>
      <c r="D80" s="96">
        <v>36233</v>
      </c>
      <c r="E80" s="96">
        <v>34475</v>
      </c>
      <c r="F80" s="96"/>
      <c r="G80" s="96"/>
      <c r="H80" s="96"/>
      <c r="I80" s="98">
        <f t="shared" si="6"/>
        <v>8.3942561130759263E-3</v>
      </c>
      <c r="J80" s="98">
        <f t="shared" si="7"/>
        <v>7.5864436399950066E-2</v>
      </c>
      <c r="K80" s="95">
        <f t="shared" si="8"/>
        <v>2431</v>
      </c>
      <c r="L80" s="99">
        <f t="shared" si="10"/>
        <v>8.0257245766768674E-3</v>
      </c>
      <c r="M80" s="96">
        <f t="shared" si="9"/>
        <v>-1758</v>
      </c>
      <c r="N80" s="96">
        <f t="shared" si="11"/>
        <v>0</v>
      </c>
    </row>
    <row r="81" spans="1:15">
      <c r="A81" s="100">
        <v>90</v>
      </c>
      <c r="B81" s="97" t="s">
        <v>79</v>
      </c>
      <c r="C81" s="96">
        <v>4306</v>
      </c>
      <c r="D81" s="96">
        <v>4497</v>
      </c>
      <c r="E81" s="96">
        <v>4332</v>
      </c>
      <c r="F81" s="96"/>
      <c r="G81" s="96"/>
      <c r="H81" s="96"/>
      <c r="I81" s="98">
        <f t="shared" si="6"/>
        <v>1.0547909349338624E-3</v>
      </c>
      <c r="J81" s="98">
        <f t="shared" si="7"/>
        <v>6.0380863910822107E-3</v>
      </c>
      <c r="K81" s="95">
        <f t="shared" si="8"/>
        <v>26</v>
      </c>
      <c r="L81" s="99">
        <f t="shared" si="10"/>
        <v>8.5836626488522649E-5</v>
      </c>
      <c r="M81" s="96">
        <f t="shared" si="9"/>
        <v>-165</v>
      </c>
      <c r="N81" s="96">
        <f t="shared" si="11"/>
        <v>0</v>
      </c>
      <c r="O81" s="8"/>
    </row>
    <row r="82" spans="1:15">
      <c r="A82" s="100">
        <v>91</v>
      </c>
      <c r="B82" s="97" t="s">
        <v>80</v>
      </c>
      <c r="C82" s="96">
        <v>1227</v>
      </c>
      <c r="D82" s="96">
        <v>1617</v>
      </c>
      <c r="E82" s="96">
        <v>1730</v>
      </c>
      <c r="F82" s="96"/>
      <c r="G82" s="96"/>
      <c r="H82" s="96"/>
      <c r="I82" s="98">
        <f t="shared" si="6"/>
        <v>4.2123460697958962E-4</v>
      </c>
      <c r="J82" s="98">
        <f t="shared" si="7"/>
        <v>0.40994295028524858</v>
      </c>
      <c r="K82" s="95">
        <f t="shared" si="8"/>
        <v>503</v>
      </c>
      <c r="L82" s="99">
        <f t="shared" si="10"/>
        <v>1.6606085816818037E-3</v>
      </c>
      <c r="M82" s="96">
        <f t="shared" si="9"/>
        <v>113</v>
      </c>
      <c r="N82" s="96">
        <f t="shared" si="11"/>
        <v>0</v>
      </c>
      <c r="O82" s="6"/>
    </row>
    <row r="83" spans="1:15">
      <c r="A83" s="100">
        <v>92</v>
      </c>
      <c r="B83" s="97" t="s">
        <v>81</v>
      </c>
      <c r="C83" s="96">
        <v>2173</v>
      </c>
      <c r="D83" s="96">
        <v>1921</v>
      </c>
      <c r="E83" s="96">
        <v>1927</v>
      </c>
      <c r="F83" s="96"/>
      <c r="G83" s="96"/>
      <c r="H83" s="96"/>
      <c r="I83" s="98">
        <f t="shared" si="6"/>
        <v>4.6920178476859487E-4</v>
      </c>
      <c r="J83" s="98">
        <f t="shared" si="7"/>
        <v>-0.11320754716981132</v>
      </c>
      <c r="K83" s="95">
        <f t="shared" si="8"/>
        <v>-246</v>
      </c>
      <c r="L83" s="99">
        <f t="shared" si="10"/>
        <v>-8.1214654292986819E-4</v>
      </c>
      <c r="M83" s="96">
        <f t="shared" si="9"/>
        <v>6</v>
      </c>
      <c r="N83" s="96">
        <f t="shared" si="11"/>
        <v>0</v>
      </c>
    </row>
    <row r="84" spans="1:15">
      <c r="A84" s="100">
        <v>93</v>
      </c>
      <c r="B84" s="97" t="s">
        <v>82</v>
      </c>
      <c r="C84" s="96">
        <v>15297</v>
      </c>
      <c r="D84" s="96">
        <v>17149</v>
      </c>
      <c r="E84" s="96">
        <v>17837</v>
      </c>
      <c r="F84" s="96"/>
      <c r="G84" s="96"/>
      <c r="H84" s="96"/>
      <c r="I84" s="98">
        <f t="shared" si="6"/>
        <v>4.3430992397080577E-3</v>
      </c>
      <c r="J84" s="98">
        <f t="shared" si="7"/>
        <v>0.16604562986206445</v>
      </c>
      <c r="K84" s="95">
        <f t="shared" si="8"/>
        <v>2540</v>
      </c>
      <c r="L84" s="99">
        <f t="shared" si="10"/>
        <v>8.3855781261864444E-3</v>
      </c>
      <c r="M84" s="96">
        <f t="shared" si="9"/>
        <v>688</v>
      </c>
      <c r="N84" s="96">
        <f t="shared" si="11"/>
        <v>0</v>
      </c>
    </row>
    <row r="85" spans="1:15">
      <c r="A85" s="100">
        <v>94</v>
      </c>
      <c r="B85" s="97" t="s">
        <v>83</v>
      </c>
      <c r="C85" s="96">
        <v>21819</v>
      </c>
      <c r="D85" s="96">
        <v>23914</v>
      </c>
      <c r="E85" s="96">
        <v>23956</v>
      </c>
      <c r="F85" s="96"/>
      <c r="G85" s="96"/>
      <c r="H85" s="96"/>
      <c r="I85" s="98">
        <f t="shared" si="6"/>
        <v>5.8330036097127445E-3</v>
      </c>
      <c r="J85" s="98">
        <f t="shared" si="7"/>
        <v>9.7942160502314496E-2</v>
      </c>
      <c r="K85" s="95">
        <f t="shared" si="8"/>
        <v>2137</v>
      </c>
      <c r="L85" s="99">
        <f t="shared" si="10"/>
        <v>7.0551104156143423E-3</v>
      </c>
      <c r="M85" s="96">
        <f t="shared" si="9"/>
        <v>42</v>
      </c>
      <c r="N85" s="96">
        <f t="shared" si="11"/>
        <v>0</v>
      </c>
    </row>
    <row r="86" spans="1:15">
      <c r="A86" s="100">
        <v>95</v>
      </c>
      <c r="B86" s="97" t="s">
        <v>84</v>
      </c>
      <c r="C86" s="96">
        <v>13639</v>
      </c>
      <c r="D86" s="96">
        <v>12798</v>
      </c>
      <c r="E86" s="96">
        <v>13083</v>
      </c>
      <c r="F86" s="96"/>
      <c r="G86" s="96"/>
      <c r="H86" s="96"/>
      <c r="I86" s="98">
        <f t="shared" si="6"/>
        <v>3.1855562792566304E-3</v>
      </c>
      <c r="J86" s="98">
        <f t="shared" si="7"/>
        <v>-4.0765452012610892E-2</v>
      </c>
      <c r="K86" s="95">
        <f t="shared" si="8"/>
        <v>-556</v>
      </c>
      <c r="L86" s="99">
        <f t="shared" si="10"/>
        <v>-1.8355832433699459E-3</v>
      </c>
      <c r="M86" s="96">
        <f t="shared" si="9"/>
        <v>285</v>
      </c>
      <c r="N86" s="96">
        <f t="shared" si="11"/>
        <v>0</v>
      </c>
    </row>
    <row r="87" spans="1:15">
      <c r="A87" s="100">
        <v>96</v>
      </c>
      <c r="B87" s="97" t="s">
        <v>85</v>
      </c>
      <c r="C87" s="96">
        <v>49748</v>
      </c>
      <c r="D87" s="96">
        <v>51062</v>
      </c>
      <c r="E87" s="96">
        <v>52616</v>
      </c>
      <c r="F87" s="96"/>
      <c r="G87" s="96"/>
      <c r="H87" s="96"/>
      <c r="I87" s="98">
        <f t="shared" si="6"/>
        <v>1.2811375769270571E-2</v>
      </c>
      <c r="J87" s="98">
        <f t="shared" si="7"/>
        <v>5.7650558816434834E-2</v>
      </c>
      <c r="K87" s="95">
        <f t="shared" si="8"/>
        <v>2868</v>
      </c>
      <c r="L87" s="99">
        <f t="shared" si="10"/>
        <v>9.4684401834262688E-3</v>
      </c>
      <c r="M87" s="96">
        <f t="shared" si="9"/>
        <v>1554</v>
      </c>
      <c r="N87" s="96">
        <f t="shared" si="11"/>
        <v>0</v>
      </c>
    </row>
    <row r="88" spans="1:15">
      <c r="A88" s="100">
        <v>97</v>
      </c>
      <c r="B88" s="97" t="s">
        <v>86</v>
      </c>
      <c r="C88" s="96">
        <v>16564</v>
      </c>
      <c r="D88" s="96">
        <v>13332</v>
      </c>
      <c r="E88" s="96">
        <v>13228</v>
      </c>
      <c r="F88" s="96"/>
      <c r="G88" s="96"/>
      <c r="H88" s="96"/>
      <c r="I88" s="98">
        <f t="shared" si="6"/>
        <v>3.2208620700150356E-3</v>
      </c>
      <c r="J88" s="98">
        <f t="shared" si="7"/>
        <v>-0.20140062786766483</v>
      </c>
      <c r="K88" s="95">
        <f t="shared" si="8"/>
        <v>-3336</v>
      </c>
      <c r="L88" s="99">
        <f t="shared" si="10"/>
        <v>-1.1013499460219676E-2</v>
      </c>
      <c r="M88" s="96">
        <f t="shared" si="9"/>
        <v>-104</v>
      </c>
      <c r="N88" s="96">
        <f t="shared" si="11"/>
        <v>0</v>
      </c>
    </row>
    <row r="89" spans="1:15">
      <c r="A89" s="100">
        <v>98</v>
      </c>
      <c r="B89" s="97" t="s">
        <v>87</v>
      </c>
      <c r="C89" s="96">
        <v>907</v>
      </c>
      <c r="D89" s="96">
        <v>735</v>
      </c>
      <c r="E89" s="96">
        <v>765</v>
      </c>
      <c r="F89" s="96"/>
      <c r="G89" s="96"/>
      <c r="H89" s="96"/>
      <c r="I89" s="98">
        <f t="shared" si="6"/>
        <v>1.8626848227710176E-4</v>
      </c>
      <c r="J89" s="98">
        <f t="shared" si="7"/>
        <v>-0.1565600882028666</v>
      </c>
      <c r="K89" s="95">
        <f t="shared" si="8"/>
        <v>-142</v>
      </c>
      <c r="L89" s="99">
        <f t="shared" si="10"/>
        <v>-4.6880003697577754E-4</v>
      </c>
      <c r="M89" s="96">
        <f t="shared" si="9"/>
        <v>30</v>
      </c>
      <c r="N89" s="96">
        <f t="shared" si="11"/>
        <v>0</v>
      </c>
    </row>
    <row r="90" spans="1:15">
      <c r="A90" s="100">
        <v>99</v>
      </c>
      <c r="B90" s="97" t="s">
        <v>88</v>
      </c>
      <c r="C90" s="96">
        <v>1726</v>
      </c>
      <c r="D90" s="96">
        <v>1770</v>
      </c>
      <c r="E90" s="96">
        <v>1792</v>
      </c>
      <c r="F90" s="96"/>
      <c r="G90" s="96"/>
      <c r="H90" s="96"/>
      <c r="I90" s="98">
        <f t="shared" si="6"/>
        <v>4.3633087613145928E-4</v>
      </c>
      <c r="J90" s="98">
        <f t="shared" si="7"/>
        <v>3.8238702201622246E-2</v>
      </c>
      <c r="K90" s="95">
        <f t="shared" si="8"/>
        <v>66</v>
      </c>
      <c r="L90" s="99">
        <f t="shared" si="10"/>
        <v>2.1789297493240365E-4</v>
      </c>
      <c r="M90" s="96">
        <f t="shared" si="9"/>
        <v>22</v>
      </c>
      <c r="N90" s="96">
        <f t="shared" si="11"/>
        <v>0</v>
      </c>
    </row>
    <row r="91" spans="1:15">
      <c r="A91" s="100"/>
      <c r="B91" s="97" t="s">
        <v>285</v>
      </c>
      <c r="C91" s="96">
        <v>41028</v>
      </c>
      <c r="D91" s="96">
        <v>41438</v>
      </c>
      <c r="E91" s="96">
        <v>41697</v>
      </c>
      <c r="F91" s="96"/>
      <c r="G91" s="96"/>
      <c r="H91" s="96"/>
      <c r="I91" s="98">
        <f t="shared" ref="I91" si="12">E91/$E$92</f>
        <v>1.0152727981056616E-2</v>
      </c>
      <c r="J91" s="98">
        <f t="shared" ref="J91" si="13">(E91-C91)/C91</f>
        <v>1.6305937408599005E-2</v>
      </c>
      <c r="K91" s="95">
        <f t="shared" ref="K91" si="14">E91-C91</f>
        <v>669</v>
      </c>
      <c r="L91" s="99">
        <f t="shared" ref="L91" si="15">K91/$K$92</f>
        <v>2.2086424277239099E-3</v>
      </c>
      <c r="M91" s="96">
        <f t="shared" ref="M91" si="16">E91-D91</f>
        <v>259</v>
      </c>
      <c r="N91" s="96">
        <f t="shared" ref="N91" si="17">H91-G91</f>
        <v>0</v>
      </c>
    </row>
    <row r="92" spans="1:15" s="107" customFormat="1">
      <c r="A92" s="184" t="s">
        <v>89</v>
      </c>
      <c r="B92" s="184"/>
      <c r="C92" s="62">
        <v>3804074</v>
      </c>
      <c r="D92" s="62">
        <v>4133125</v>
      </c>
      <c r="E92" s="62">
        <v>4106975</v>
      </c>
      <c r="F92" s="62"/>
      <c r="G92" s="62"/>
      <c r="H92" s="62"/>
      <c r="I92" s="98">
        <f t="shared" si="6"/>
        <v>1</v>
      </c>
      <c r="J92" s="98">
        <f t="shared" si="7"/>
        <v>7.9625422638991777E-2</v>
      </c>
      <c r="K92" s="95">
        <f t="shared" si="8"/>
        <v>302901</v>
      </c>
      <c r="L92" s="99">
        <f t="shared" si="10"/>
        <v>1</v>
      </c>
      <c r="M92" s="95">
        <f t="shared" si="9"/>
        <v>-26150</v>
      </c>
      <c r="N92" s="96">
        <f t="shared" si="11"/>
        <v>0</v>
      </c>
      <c r="O92" s="18"/>
    </row>
    <row r="93" spans="1:15" s="6" customFormat="1">
      <c r="C93" s="137"/>
      <c r="D93" s="136"/>
      <c r="E93" s="138"/>
      <c r="F93" s="164"/>
      <c r="G93" s="164"/>
      <c r="H93" s="164"/>
      <c r="K93" s="15"/>
      <c r="L93" s="15"/>
      <c r="O93" s="4"/>
    </row>
    <row r="94" spans="1:15">
      <c r="C94" s="137"/>
      <c r="D94" s="136"/>
      <c r="E94" s="138"/>
      <c r="F94" s="138"/>
      <c r="G94" s="138"/>
      <c r="H94" s="138"/>
      <c r="I94" s="10"/>
    </row>
    <row r="95" spans="1:15">
      <c r="E95" s="138"/>
      <c r="F95" s="138"/>
      <c r="H95" s="138"/>
    </row>
    <row r="97" spans="5:8">
      <c r="E97" s="138"/>
      <c r="G97" s="156"/>
      <c r="H97" s="156"/>
    </row>
  </sheetData>
  <mergeCells count="3">
    <mergeCell ref="A92:B92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zoomScale="80" zoomScaleNormal="80" workbookViewId="0">
      <pane ySplit="2" topLeftCell="A3" activePane="bottomLeft" state="frozen"/>
      <selection pane="bottomLeft" activeCell="AB14" sqref="AB14"/>
    </sheetView>
  </sheetViews>
  <sheetFormatPr defaultColWidth="8.85546875" defaultRowHeight="15"/>
  <cols>
    <col min="1" max="1" width="13.7109375" style="4" bestFit="1" customWidth="1"/>
    <col min="2" max="2" width="34.42578125" style="4" bestFit="1" customWidth="1"/>
    <col min="3" max="5" width="12" style="4" bestFit="1" customWidth="1"/>
    <col min="6" max="8" width="12" style="4" customWidth="1"/>
    <col min="9" max="9" width="22.5703125" style="4" customWidth="1"/>
    <col min="10" max="10" width="28.42578125" style="4" customWidth="1"/>
    <col min="11" max="11" width="26.7109375" style="4" customWidth="1"/>
    <col min="12" max="12" width="20.28515625" style="4" customWidth="1"/>
    <col min="13" max="14" width="29" style="4" customWidth="1"/>
    <col min="15" max="16384" width="8.85546875" style="4"/>
  </cols>
  <sheetData>
    <row r="1" spans="1:16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6" ht="45">
      <c r="A2" s="93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309</v>
      </c>
      <c r="J2" s="90" t="s">
        <v>304</v>
      </c>
      <c r="K2" s="90" t="s">
        <v>305</v>
      </c>
      <c r="L2" s="90" t="s">
        <v>306</v>
      </c>
      <c r="M2" s="94" t="s">
        <v>307</v>
      </c>
      <c r="N2" s="158" t="s">
        <v>308</v>
      </c>
    </row>
    <row r="3" spans="1:16">
      <c r="A3" s="100">
        <v>10</v>
      </c>
      <c r="B3" s="97" t="s">
        <v>9</v>
      </c>
      <c r="C3" s="95">
        <v>135620</v>
      </c>
      <c r="D3" s="95">
        <v>139660</v>
      </c>
      <c r="E3" s="95">
        <v>146094</v>
      </c>
      <c r="F3" s="95"/>
      <c r="G3" s="95"/>
      <c r="H3" s="95"/>
      <c r="I3" s="98">
        <f t="shared" ref="I3:I27" si="0">E3/$E$27</f>
        <v>0.15789268908453064</v>
      </c>
      <c r="J3" s="98">
        <f t="shared" ref="J3:J27" si="1">(E3-C3)/C3</f>
        <v>7.7230496976847071E-2</v>
      </c>
      <c r="K3" s="95">
        <f t="shared" ref="K3:K27" si="2">E3-C3</f>
        <v>10474</v>
      </c>
      <c r="L3" s="99">
        <f t="shared" ref="L3:L27" si="3">K3/$K$27</f>
        <v>0.17075317900228237</v>
      </c>
      <c r="M3" s="96">
        <f t="shared" ref="M3:M27" si="4">E3-D3</f>
        <v>6434</v>
      </c>
      <c r="N3" s="96">
        <f>H3-G3</f>
        <v>0</v>
      </c>
      <c r="P3" s="7"/>
    </row>
    <row r="4" spans="1:16">
      <c r="A4" s="100">
        <v>11</v>
      </c>
      <c r="B4" s="97" t="s">
        <v>10</v>
      </c>
      <c r="C4" s="95">
        <v>2657</v>
      </c>
      <c r="D4" s="95">
        <v>2727</v>
      </c>
      <c r="E4" s="95">
        <v>2830</v>
      </c>
      <c r="F4" s="95"/>
      <c r="G4" s="95"/>
      <c r="H4" s="95"/>
      <c r="I4" s="98">
        <f t="shared" si="0"/>
        <v>3.05855346632457E-3</v>
      </c>
      <c r="J4" s="98">
        <f t="shared" si="1"/>
        <v>6.5111027474595407E-2</v>
      </c>
      <c r="K4" s="95">
        <f t="shared" si="2"/>
        <v>173</v>
      </c>
      <c r="L4" s="99">
        <f t="shared" si="3"/>
        <v>2.820345614607108E-3</v>
      </c>
      <c r="M4" s="96">
        <f t="shared" si="4"/>
        <v>103</v>
      </c>
      <c r="N4" s="96">
        <f t="shared" ref="N4:N27" si="5">H4-G4</f>
        <v>0</v>
      </c>
      <c r="P4" s="7"/>
    </row>
    <row r="5" spans="1:16">
      <c r="A5" s="100">
        <v>12</v>
      </c>
      <c r="B5" s="97" t="s">
        <v>11</v>
      </c>
      <c r="C5" s="95">
        <v>692</v>
      </c>
      <c r="D5" s="95">
        <v>1638</v>
      </c>
      <c r="E5" s="95">
        <v>1332</v>
      </c>
      <c r="F5" s="95"/>
      <c r="G5" s="95"/>
      <c r="H5" s="95"/>
      <c r="I5" s="98">
        <f t="shared" si="0"/>
        <v>1.4395735749626597E-3</v>
      </c>
      <c r="J5" s="98">
        <f t="shared" si="1"/>
        <v>0.92485549132947975</v>
      </c>
      <c r="K5" s="95">
        <f t="shared" si="2"/>
        <v>640</v>
      </c>
      <c r="L5" s="99">
        <f t="shared" si="3"/>
        <v>1.0433648516465601E-2</v>
      </c>
      <c r="M5" s="96">
        <f t="shared" si="4"/>
        <v>-306</v>
      </c>
      <c r="N5" s="96">
        <f t="shared" si="5"/>
        <v>0</v>
      </c>
      <c r="P5" s="7"/>
    </row>
    <row r="6" spans="1:16">
      <c r="A6" s="100">
        <v>13</v>
      </c>
      <c r="B6" s="97" t="s">
        <v>12</v>
      </c>
      <c r="C6" s="95">
        <v>115849</v>
      </c>
      <c r="D6" s="95">
        <v>117269</v>
      </c>
      <c r="E6" s="95">
        <v>120056</v>
      </c>
      <c r="F6" s="95"/>
      <c r="G6" s="95"/>
      <c r="H6" s="95"/>
      <c r="I6" s="98">
        <f t="shared" si="0"/>
        <v>0.12975183567246026</v>
      </c>
      <c r="J6" s="98">
        <f t="shared" si="1"/>
        <v>3.6314512857253838E-2</v>
      </c>
      <c r="K6" s="95">
        <f t="shared" si="2"/>
        <v>4207</v>
      </c>
      <c r="L6" s="99">
        <f t="shared" si="3"/>
        <v>6.8584936419954348E-2</v>
      </c>
      <c r="M6" s="96">
        <f t="shared" si="4"/>
        <v>2787</v>
      </c>
      <c r="N6" s="96">
        <f t="shared" si="5"/>
        <v>0</v>
      </c>
      <c r="P6" s="7"/>
    </row>
    <row r="7" spans="1:16">
      <c r="A7" s="100">
        <v>14</v>
      </c>
      <c r="B7" s="97" t="s">
        <v>13</v>
      </c>
      <c r="C7" s="95">
        <v>239228</v>
      </c>
      <c r="D7" s="95">
        <v>253593</v>
      </c>
      <c r="E7" s="95">
        <v>262175</v>
      </c>
      <c r="F7" s="95"/>
      <c r="G7" s="95"/>
      <c r="H7" s="95"/>
      <c r="I7" s="98">
        <f t="shared" si="0"/>
        <v>0.28334850001188838</v>
      </c>
      <c r="J7" s="98">
        <f t="shared" si="1"/>
        <v>9.5921046031401003E-2</v>
      </c>
      <c r="K7" s="95">
        <f t="shared" si="2"/>
        <v>22947</v>
      </c>
      <c r="L7" s="99">
        <f t="shared" si="3"/>
        <v>0.37409520704271276</v>
      </c>
      <c r="M7" s="96">
        <f t="shared" si="4"/>
        <v>8582</v>
      </c>
      <c r="N7" s="96">
        <f t="shared" si="5"/>
        <v>0</v>
      </c>
      <c r="P7" s="7"/>
    </row>
    <row r="8" spans="1:16">
      <c r="A8" s="100">
        <v>15</v>
      </c>
      <c r="B8" s="97" t="s">
        <v>14</v>
      </c>
      <c r="C8" s="95">
        <v>13739</v>
      </c>
      <c r="D8" s="95">
        <v>14631</v>
      </c>
      <c r="E8" s="95">
        <v>15165</v>
      </c>
      <c r="F8" s="95"/>
      <c r="G8" s="95"/>
      <c r="H8" s="95"/>
      <c r="I8" s="98">
        <f t="shared" si="0"/>
        <v>1.6389739687919472E-2</v>
      </c>
      <c r="J8" s="98">
        <f t="shared" si="1"/>
        <v>0.10379212460877793</v>
      </c>
      <c r="K8" s="95">
        <f t="shared" si="2"/>
        <v>1426</v>
      </c>
      <c r="L8" s="99">
        <f t="shared" si="3"/>
        <v>2.324747310074992E-2</v>
      </c>
      <c r="M8" s="96">
        <f t="shared" si="4"/>
        <v>534</v>
      </c>
      <c r="N8" s="96">
        <f t="shared" si="5"/>
        <v>0</v>
      </c>
      <c r="P8" s="7"/>
    </row>
    <row r="9" spans="1:16">
      <c r="A9" s="100">
        <v>16</v>
      </c>
      <c r="B9" s="97" t="s">
        <v>15</v>
      </c>
      <c r="C9" s="95">
        <v>8598</v>
      </c>
      <c r="D9" s="95">
        <v>8556</v>
      </c>
      <c r="E9" s="95">
        <v>8890</v>
      </c>
      <c r="F9" s="95"/>
      <c r="G9" s="95"/>
      <c r="H9" s="95"/>
      <c r="I9" s="98">
        <f t="shared" si="0"/>
        <v>9.6079647758393737E-3</v>
      </c>
      <c r="J9" s="98">
        <f t="shared" si="1"/>
        <v>3.3961386368923006E-2</v>
      </c>
      <c r="K9" s="95">
        <f t="shared" si="2"/>
        <v>292</v>
      </c>
      <c r="L9" s="99">
        <f t="shared" si="3"/>
        <v>4.7603521356374308E-3</v>
      </c>
      <c r="M9" s="96">
        <f t="shared" si="4"/>
        <v>334</v>
      </c>
      <c r="N9" s="96">
        <f t="shared" si="5"/>
        <v>0</v>
      </c>
      <c r="P9" s="7"/>
    </row>
    <row r="10" spans="1:16">
      <c r="A10" s="100">
        <v>17</v>
      </c>
      <c r="B10" s="97" t="s">
        <v>16</v>
      </c>
      <c r="C10" s="95">
        <v>10074</v>
      </c>
      <c r="D10" s="95">
        <v>10480</v>
      </c>
      <c r="E10" s="95">
        <v>10731</v>
      </c>
      <c r="F10" s="95"/>
      <c r="G10" s="95"/>
      <c r="H10" s="95"/>
      <c r="I10" s="98">
        <f t="shared" si="0"/>
        <v>1.1597645670363589E-2</v>
      </c>
      <c r="J10" s="98">
        <f t="shared" si="1"/>
        <v>6.5217391304347824E-2</v>
      </c>
      <c r="K10" s="95">
        <f t="shared" si="2"/>
        <v>657</v>
      </c>
      <c r="L10" s="99">
        <f t="shared" si="3"/>
        <v>1.0710792305184218E-2</v>
      </c>
      <c r="M10" s="96">
        <f t="shared" si="4"/>
        <v>251</v>
      </c>
      <c r="N10" s="96">
        <f t="shared" si="5"/>
        <v>0</v>
      </c>
      <c r="P10" s="7"/>
    </row>
    <row r="11" spans="1:16">
      <c r="A11" s="100">
        <v>18</v>
      </c>
      <c r="B11" s="97" t="s">
        <v>17</v>
      </c>
      <c r="C11" s="95">
        <v>13090</v>
      </c>
      <c r="D11" s="95">
        <v>12392</v>
      </c>
      <c r="E11" s="95">
        <v>12621</v>
      </c>
      <c r="F11" s="95"/>
      <c r="G11" s="95"/>
      <c r="H11" s="95"/>
      <c r="I11" s="98">
        <f t="shared" si="0"/>
        <v>1.364028385105385E-2</v>
      </c>
      <c r="J11" s="98">
        <f t="shared" si="1"/>
        <v>-3.5828877005347592E-2</v>
      </c>
      <c r="K11" s="95">
        <f t="shared" si="2"/>
        <v>-469</v>
      </c>
      <c r="L11" s="99">
        <f t="shared" si="3"/>
        <v>-7.6459080534724486E-3</v>
      </c>
      <c r="M11" s="96">
        <f t="shared" si="4"/>
        <v>229</v>
      </c>
      <c r="N11" s="96">
        <f t="shared" si="5"/>
        <v>0</v>
      </c>
      <c r="P11" s="7"/>
    </row>
    <row r="12" spans="1:16">
      <c r="A12" s="100">
        <v>19</v>
      </c>
      <c r="B12" s="97" t="s">
        <v>18</v>
      </c>
      <c r="C12" s="95">
        <v>1042</v>
      </c>
      <c r="D12" s="95">
        <v>1076</v>
      </c>
      <c r="E12" s="95">
        <v>1093</v>
      </c>
      <c r="F12" s="95"/>
      <c r="G12" s="95"/>
      <c r="H12" s="95"/>
      <c r="I12" s="98">
        <f t="shared" si="0"/>
        <v>1.1812717097854258E-3</v>
      </c>
      <c r="J12" s="98">
        <f t="shared" si="1"/>
        <v>4.894433781190019E-2</v>
      </c>
      <c r="K12" s="95">
        <f t="shared" si="2"/>
        <v>51</v>
      </c>
      <c r="L12" s="99">
        <f t="shared" si="3"/>
        <v>8.3143136615585259E-4</v>
      </c>
      <c r="M12" s="96">
        <f t="shared" si="4"/>
        <v>17</v>
      </c>
      <c r="N12" s="96">
        <f t="shared" si="5"/>
        <v>0</v>
      </c>
      <c r="P12" s="7"/>
    </row>
    <row r="13" spans="1:16">
      <c r="A13" s="100">
        <v>20</v>
      </c>
      <c r="B13" s="97" t="s">
        <v>19</v>
      </c>
      <c r="C13" s="95">
        <v>17603</v>
      </c>
      <c r="D13" s="95">
        <v>18749</v>
      </c>
      <c r="E13" s="95">
        <v>19301</v>
      </c>
      <c r="F13" s="95"/>
      <c r="G13" s="95"/>
      <c r="H13" s="95"/>
      <c r="I13" s="98">
        <f t="shared" si="0"/>
        <v>2.0859766944710433E-2</v>
      </c>
      <c r="J13" s="98">
        <f t="shared" si="1"/>
        <v>9.6460830540248815E-2</v>
      </c>
      <c r="K13" s="95">
        <f t="shared" si="2"/>
        <v>1698</v>
      </c>
      <c r="L13" s="99">
        <f t="shared" si="3"/>
        <v>2.7681773720247799E-2</v>
      </c>
      <c r="M13" s="96">
        <f t="shared" si="4"/>
        <v>552</v>
      </c>
      <c r="N13" s="96">
        <f t="shared" si="5"/>
        <v>0</v>
      </c>
    </row>
    <row r="14" spans="1:16">
      <c r="A14" s="100">
        <v>21</v>
      </c>
      <c r="B14" s="97" t="s">
        <v>20</v>
      </c>
      <c r="C14" s="95">
        <v>8180</v>
      </c>
      <c r="D14" s="95">
        <v>9335</v>
      </c>
      <c r="E14" s="95">
        <v>9548</v>
      </c>
      <c r="F14" s="95"/>
      <c r="G14" s="95"/>
      <c r="H14" s="95"/>
      <c r="I14" s="98">
        <f t="shared" si="0"/>
        <v>1.031910547578339E-2</v>
      </c>
      <c r="J14" s="98">
        <f t="shared" si="1"/>
        <v>0.16723716381418094</v>
      </c>
      <c r="K14" s="95">
        <f t="shared" si="2"/>
        <v>1368</v>
      </c>
      <c r="L14" s="99">
        <f t="shared" si="3"/>
        <v>2.2301923703945223E-2</v>
      </c>
      <c r="M14" s="96">
        <f t="shared" si="4"/>
        <v>213</v>
      </c>
      <c r="N14" s="96">
        <f t="shared" si="5"/>
        <v>0</v>
      </c>
    </row>
    <row r="15" spans="1:16">
      <c r="A15" s="100">
        <v>22</v>
      </c>
      <c r="B15" s="97" t="s">
        <v>21</v>
      </c>
      <c r="C15" s="95">
        <v>42623</v>
      </c>
      <c r="D15" s="95">
        <v>44134</v>
      </c>
      <c r="E15" s="95">
        <v>45465</v>
      </c>
      <c r="F15" s="95"/>
      <c r="G15" s="95"/>
      <c r="H15" s="95"/>
      <c r="I15" s="98">
        <f t="shared" si="0"/>
        <v>4.9136796235493489E-2</v>
      </c>
      <c r="J15" s="98">
        <f t="shared" si="1"/>
        <v>6.667761537198226E-2</v>
      </c>
      <c r="K15" s="95">
        <f t="shared" si="2"/>
        <v>2842</v>
      </c>
      <c r="L15" s="99">
        <f t="shared" si="3"/>
        <v>4.6331920443430062E-2</v>
      </c>
      <c r="M15" s="96">
        <f t="shared" si="4"/>
        <v>1331</v>
      </c>
      <c r="N15" s="96">
        <f t="shared" si="5"/>
        <v>0</v>
      </c>
    </row>
    <row r="16" spans="1:16">
      <c r="A16" s="100">
        <v>23</v>
      </c>
      <c r="B16" s="97" t="s">
        <v>22</v>
      </c>
      <c r="C16" s="95">
        <v>29397</v>
      </c>
      <c r="D16" s="95">
        <v>29815</v>
      </c>
      <c r="E16" s="95">
        <v>30641</v>
      </c>
      <c r="F16" s="95"/>
      <c r="G16" s="95"/>
      <c r="H16" s="95"/>
      <c r="I16" s="98">
        <f t="shared" si="0"/>
        <v>3.3115596028851994E-2</v>
      </c>
      <c r="J16" s="98">
        <f t="shared" si="1"/>
        <v>4.2317243256114571E-2</v>
      </c>
      <c r="K16" s="95">
        <f t="shared" si="2"/>
        <v>1244</v>
      </c>
      <c r="L16" s="99">
        <f t="shared" si="3"/>
        <v>2.0280404303880013E-2</v>
      </c>
      <c r="M16" s="96">
        <f t="shared" si="4"/>
        <v>826</v>
      </c>
      <c r="N16" s="96">
        <f t="shared" si="5"/>
        <v>0</v>
      </c>
    </row>
    <row r="17" spans="1:16">
      <c r="A17" s="100">
        <v>24</v>
      </c>
      <c r="B17" s="97" t="s">
        <v>23</v>
      </c>
      <c r="C17" s="95">
        <v>11383</v>
      </c>
      <c r="D17" s="95">
        <v>12003</v>
      </c>
      <c r="E17" s="95">
        <v>12392</v>
      </c>
      <c r="F17" s="95"/>
      <c r="G17" s="95"/>
      <c r="H17" s="95"/>
      <c r="I17" s="98">
        <f t="shared" si="0"/>
        <v>1.3392789595298257E-2</v>
      </c>
      <c r="J17" s="98">
        <f t="shared" si="1"/>
        <v>8.864095581129755E-2</v>
      </c>
      <c r="K17" s="95">
        <f t="shared" si="2"/>
        <v>1009</v>
      </c>
      <c r="L17" s="99">
        <f t="shared" si="3"/>
        <v>1.6449298989240298E-2</v>
      </c>
      <c r="M17" s="96">
        <f t="shared" si="4"/>
        <v>389</v>
      </c>
      <c r="N17" s="96">
        <f t="shared" si="5"/>
        <v>0</v>
      </c>
      <c r="P17" s="8"/>
    </row>
    <row r="18" spans="1:16">
      <c r="A18" s="100">
        <v>25</v>
      </c>
      <c r="B18" s="97" t="s">
        <v>24</v>
      </c>
      <c r="C18" s="95">
        <v>55612</v>
      </c>
      <c r="D18" s="95">
        <v>56871</v>
      </c>
      <c r="E18" s="95">
        <v>58567</v>
      </c>
      <c r="F18" s="95"/>
      <c r="G18" s="95"/>
      <c r="H18" s="95"/>
      <c r="I18" s="98">
        <f t="shared" si="0"/>
        <v>6.3296926099728298E-2</v>
      </c>
      <c r="J18" s="98">
        <f t="shared" si="1"/>
        <v>5.3136013809969074E-2</v>
      </c>
      <c r="K18" s="95">
        <f t="shared" si="2"/>
        <v>2955</v>
      </c>
      <c r="L18" s="99">
        <f t="shared" si="3"/>
        <v>4.817411150961852E-2</v>
      </c>
      <c r="M18" s="96">
        <f t="shared" si="4"/>
        <v>1696</v>
      </c>
      <c r="N18" s="96">
        <f t="shared" si="5"/>
        <v>0</v>
      </c>
    </row>
    <row r="19" spans="1:16">
      <c r="A19" s="100">
        <v>26</v>
      </c>
      <c r="B19" s="97" t="s">
        <v>25</v>
      </c>
      <c r="C19" s="95">
        <v>11113</v>
      </c>
      <c r="D19" s="95">
        <v>11928</v>
      </c>
      <c r="E19" s="95">
        <v>12008</v>
      </c>
      <c r="F19" s="95"/>
      <c r="G19" s="95"/>
      <c r="H19" s="95"/>
      <c r="I19" s="98">
        <f t="shared" si="0"/>
        <v>1.2977777393507221E-2</v>
      </c>
      <c r="J19" s="98">
        <f t="shared" si="1"/>
        <v>8.053630882749932E-2</v>
      </c>
      <c r="K19" s="95">
        <f t="shared" si="2"/>
        <v>895</v>
      </c>
      <c r="L19" s="99">
        <f t="shared" si="3"/>
        <v>1.4590805347244865E-2</v>
      </c>
      <c r="M19" s="96">
        <f t="shared" si="4"/>
        <v>80</v>
      </c>
      <c r="N19" s="96">
        <f t="shared" si="5"/>
        <v>0</v>
      </c>
    </row>
    <row r="20" spans="1:16">
      <c r="A20" s="100">
        <v>27</v>
      </c>
      <c r="B20" s="97" t="s">
        <v>26</v>
      </c>
      <c r="C20" s="95">
        <v>31378</v>
      </c>
      <c r="D20" s="95">
        <v>33899</v>
      </c>
      <c r="E20" s="95">
        <v>34898</v>
      </c>
      <c r="F20" s="95"/>
      <c r="G20" s="95"/>
      <c r="H20" s="95"/>
      <c r="I20" s="98">
        <f t="shared" si="0"/>
        <v>3.7716395359644821E-2</v>
      </c>
      <c r="J20" s="98">
        <f t="shared" si="1"/>
        <v>0.11218050863662439</v>
      </c>
      <c r="K20" s="95">
        <f t="shared" si="2"/>
        <v>3520</v>
      </c>
      <c r="L20" s="99">
        <f t="shared" si="3"/>
        <v>5.7385066840560807E-2</v>
      </c>
      <c r="M20" s="96">
        <f t="shared" si="4"/>
        <v>999</v>
      </c>
      <c r="N20" s="96">
        <f t="shared" si="5"/>
        <v>0</v>
      </c>
    </row>
    <row r="21" spans="1:16">
      <c r="A21" s="100">
        <v>28</v>
      </c>
      <c r="B21" s="97" t="s">
        <v>27</v>
      </c>
      <c r="C21" s="95">
        <v>20748</v>
      </c>
      <c r="D21" s="95">
        <v>22725</v>
      </c>
      <c r="E21" s="95">
        <v>23101</v>
      </c>
      <c r="F21" s="95"/>
      <c r="G21" s="95"/>
      <c r="H21" s="95"/>
      <c r="I21" s="98">
        <f t="shared" si="0"/>
        <v>2.4966658524934234E-2</v>
      </c>
      <c r="J21" s="98">
        <f t="shared" si="1"/>
        <v>0.11340852130325814</v>
      </c>
      <c r="K21" s="95">
        <f t="shared" si="2"/>
        <v>2353</v>
      </c>
      <c r="L21" s="99">
        <f t="shared" si="3"/>
        <v>3.8359960873818065E-2</v>
      </c>
      <c r="M21" s="96">
        <f t="shared" si="4"/>
        <v>376</v>
      </c>
      <c r="N21" s="96">
        <f t="shared" si="5"/>
        <v>0</v>
      </c>
    </row>
    <row r="22" spans="1:16">
      <c r="A22" s="100">
        <v>29</v>
      </c>
      <c r="B22" s="97" t="s">
        <v>28</v>
      </c>
      <c r="C22" s="95">
        <v>33669</v>
      </c>
      <c r="D22" s="95">
        <v>34539</v>
      </c>
      <c r="E22" s="95">
        <v>35127</v>
      </c>
      <c r="F22" s="95"/>
      <c r="G22" s="95"/>
      <c r="H22" s="95"/>
      <c r="I22" s="98">
        <f t="shared" si="0"/>
        <v>3.7963889615400412E-2</v>
      </c>
      <c r="J22" s="98">
        <f t="shared" si="1"/>
        <v>4.330392943063352E-2</v>
      </c>
      <c r="K22" s="95">
        <f t="shared" si="2"/>
        <v>1458</v>
      </c>
      <c r="L22" s="99">
        <f t="shared" si="3"/>
        <v>2.3769155526573198E-2</v>
      </c>
      <c r="M22" s="96">
        <f t="shared" si="4"/>
        <v>588</v>
      </c>
      <c r="N22" s="96">
        <f t="shared" si="5"/>
        <v>0</v>
      </c>
    </row>
    <row r="23" spans="1:16">
      <c r="A23" s="100">
        <v>30</v>
      </c>
      <c r="B23" s="97" t="s">
        <v>29</v>
      </c>
      <c r="C23" s="95">
        <v>3436</v>
      </c>
      <c r="D23" s="95">
        <v>3855</v>
      </c>
      <c r="E23" s="95">
        <v>3976</v>
      </c>
      <c r="F23" s="95"/>
      <c r="G23" s="95"/>
      <c r="H23" s="95"/>
      <c r="I23" s="98">
        <f t="shared" si="0"/>
        <v>4.2971055060446956E-3</v>
      </c>
      <c r="J23" s="98">
        <f t="shared" si="1"/>
        <v>0.15715948777648428</v>
      </c>
      <c r="K23" s="95">
        <f t="shared" si="2"/>
        <v>540</v>
      </c>
      <c r="L23" s="99">
        <f t="shared" si="3"/>
        <v>8.8033909357678516E-3</v>
      </c>
      <c r="M23" s="96">
        <f t="shared" si="4"/>
        <v>121</v>
      </c>
      <c r="N23" s="96">
        <f t="shared" si="5"/>
        <v>0</v>
      </c>
    </row>
    <row r="24" spans="1:16">
      <c r="A24" s="100">
        <v>31</v>
      </c>
      <c r="B24" s="97" t="s">
        <v>30</v>
      </c>
      <c r="C24" s="95">
        <v>22750</v>
      </c>
      <c r="D24" s="95">
        <v>22400</v>
      </c>
      <c r="E24" s="95">
        <v>23103</v>
      </c>
      <c r="F24" s="95"/>
      <c r="G24" s="95"/>
      <c r="H24" s="95"/>
      <c r="I24" s="98">
        <f t="shared" si="0"/>
        <v>2.4968820046818566E-2</v>
      </c>
      <c r="J24" s="98">
        <f t="shared" si="1"/>
        <v>1.5516483516483517E-2</v>
      </c>
      <c r="K24" s="95">
        <f t="shared" si="2"/>
        <v>353</v>
      </c>
      <c r="L24" s="99">
        <f t="shared" si="3"/>
        <v>5.7548092598630586E-3</v>
      </c>
      <c r="M24" s="96">
        <f t="shared" si="4"/>
        <v>703</v>
      </c>
      <c r="N24" s="96">
        <f t="shared" si="5"/>
        <v>0</v>
      </c>
    </row>
    <row r="25" spans="1:16">
      <c r="A25" s="100">
        <v>32</v>
      </c>
      <c r="B25" s="97" t="s">
        <v>31</v>
      </c>
      <c r="C25" s="95">
        <v>16455</v>
      </c>
      <c r="D25" s="95">
        <v>17297</v>
      </c>
      <c r="E25" s="95">
        <v>17829</v>
      </c>
      <c r="F25" s="95"/>
      <c r="G25" s="95"/>
      <c r="H25" s="95"/>
      <c r="I25" s="98">
        <f t="shared" si="0"/>
        <v>1.9268886837844789E-2</v>
      </c>
      <c r="J25" s="98">
        <f t="shared" si="1"/>
        <v>8.350045578851413E-2</v>
      </c>
      <c r="K25" s="95">
        <f t="shared" si="2"/>
        <v>1374</v>
      </c>
      <c r="L25" s="99">
        <f t="shared" si="3"/>
        <v>2.2399739158787089E-2</v>
      </c>
      <c r="M25" s="96">
        <f t="shared" si="4"/>
        <v>532</v>
      </c>
      <c r="N25" s="96">
        <f t="shared" si="5"/>
        <v>0</v>
      </c>
    </row>
    <row r="26" spans="1:16">
      <c r="A26" s="100">
        <v>33</v>
      </c>
      <c r="B26" s="97" t="s">
        <v>32</v>
      </c>
      <c r="C26" s="95">
        <v>18998</v>
      </c>
      <c r="D26" s="95">
        <v>17930</v>
      </c>
      <c r="E26" s="95">
        <v>18331</v>
      </c>
      <c r="F26" s="95"/>
      <c r="G26" s="95"/>
      <c r="H26" s="95"/>
      <c r="I26" s="98">
        <f t="shared" si="0"/>
        <v>1.9811428830811197E-2</v>
      </c>
      <c r="J26" s="98">
        <f t="shared" si="1"/>
        <v>-3.5108958837772396E-2</v>
      </c>
      <c r="K26" s="95">
        <f t="shared" si="2"/>
        <v>-667</v>
      </c>
      <c r="L26" s="99">
        <f t="shared" si="3"/>
        <v>-1.0873818063253994E-2</v>
      </c>
      <c r="M26" s="96">
        <f t="shared" si="4"/>
        <v>401</v>
      </c>
      <c r="N26" s="96">
        <f t="shared" si="5"/>
        <v>0</v>
      </c>
    </row>
    <row r="27" spans="1:16" s="107" customFormat="1" ht="14.45" customHeight="1">
      <c r="A27" s="184" t="s">
        <v>89</v>
      </c>
      <c r="B27" s="184"/>
      <c r="C27" s="62">
        <v>863934</v>
      </c>
      <c r="D27" s="62">
        <v>897502</v>
      </c>
      <c r="E27" s="62">
        <v>925274</v>
      </c>
      <c r="F27" s="62"/>
      <c r="G27" s="62"/>
      <c r="H27" s="62"/>
      <c r="I27" s="98">
        <f t="shared" si="0"/>
        <v>1</v>
      </c>
      <c r="J27" s="98">
        <f t="shared" si="1"/>
        <v>7.100079404213748E-2</v>
      </c>
      <c r="K27" s="95">
        <f t="shared" si="2"/>
        <v>61340</v>
      </c>
      <c r="L27" s="99">
        <f t="shared" si="3"/>
        <v>1</v>
      </c>
      <c r="M27" s="95">
        <f t="shared" si="4"/>
        <v>27772</v>
      </c>
      <c r="N27" s="96">
        <f t="shared" si="5"/>
        <v>0</v>
      </c>
      <c r="P27" s="18"/>
    </row>
    <row r="29" spans="1:16">
      <c r="E29" s="138"/>
      <c r="F29" s="138"/>
    </row>
    <row r="30" spans="1:16">
      <c r="E30" s="138"/>
      <c r="F30" s="138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zoomScale="80" zoomScaleNormal="80" workbookViewId="0">
      <selection activeCell="F86" sqref="F86:G88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8" width="12.5703125" style="4" customWidth="1"/>
    <col min="9" max="9" width="19.28515625" style="4" customWidth="1"/>
    <col min="10" max="10" width="18.140625" style="4" customWidth="1"/>
    <col min="11" max="11" width="30.42578125" style="4" customWidth="1"/>
    <col min="12" max="12" width="27.42578125" style="4" customWidth="1"/>
    <col min="13" max="13" width="22.28515625" style="4" customWidth="1"/>
    <col min="14" max="15" width="30.42578125" style="4" customWidth="1"/>
    <col min="16" max="16384" width="9.140625" style="4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75">
      <c r="A2" s="91" t="s">
        <v>91</v>
      </c>
      <c r="B2" s="91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336</v>
      </c>
      <c r="J2" s="90" t="s">
        <v>310</v>
      </c>
      <c r="K2" s="90" t="s">
        <v>337</v>
      </c>
      <c r="L2" s="90" t="s">
        <v>338</v>
      </c>
      <c r="M2" s="90" t="s">
        <v>319</v>
      </c>
      <c r="N2" s="94" t="s">
        <v>339</v>
      </c>
      <c r="O2" s="158" t="s">
        <v>339</v>
      </c>
    </row>
    <row r="3" spans="1:15">
      <c r="A3" s="73">
        <v>1</v>
      </c>
      <c r="B3" s="87" t="s">
        <v>92</v>
      </c>
      <c r="C3" s="74">
        <v>70859</v>
      </c>
      <c r="D3" s="74">
        <v>76763</v>
      </c>
      <c r="E3" s="74">
        <v>76618</v>
      </c>
      <c r="F3" s="74"/>
      <c r="G3" s="74"/>
      <c r="H3" s="74"/>
      <c r="I3" s="88"/>
      <c r="J3" s="98">
        <f t="shared" ref="J3:J66" si="0">E3/$E$84</f>
        <v>1.8655579836741154E-2</v>
      </c>
      <c r="K3" s="98">
        <f t="shared" ref="K3:K66" si="1">(E3-C3)/C3</f>
        <v>8.1274079510012837E-2</v>
      </c>
      <c r="L3" s="95">
        <f t="shared" ref="L3:L66" si="2">E3-C3</f>
        <v>5759</v>
      </c>
      <c r="M3" s="99">
        <f>L3/$L$84</f>
        <v>1.9012812767207767E-2</v>
      </c>
      <c r="N3" s="96">
        <f t="shared" ref="N3:N66" si="3">E3-D3</f>
        <v>-145</v>
      </c>
      <c r="O3" s="96">
        <f>H3-G3</f>
        <v>0</v>
      </c>
    </row>
    <row r="4" spans="1:15">
      <c r="A4" s="73">
        <v>2</v>
      </c>
      <c r="B4" s="87" t="s">
        <v>93</v>
      </c>
      <c r="C4" s="74">
        <v>9368</v>
      </c>
      <c r="D4" s="74">
        <v>11461</v>
      </c>
      <c r="E4" s="74">
        <v>10985</v>
      </c>
      <c r="F4" s="74"/>
      <c r="G4" s="74"/>
      <c r="H4" s="74"/>
      <c r="I4" s="88"/>
      <c r="J4" s="98">
        <f t="shared" si="0"/>
        <v>2.6747180102143307E-3</v>
      </c>
      <c r="K4" s="98">
        <f t="shared" si="1"/>
        <v>0.17260888129803587</v>
      </c>
      <c r="L4" s="95">
        <f t="shared" si="2"/>
        <v>1617</v>
      </c>
      <c r="M4" s="99">
        <f t="shared" ref="M4:M67" si="4">L4/$L$84</f>
        <v>5.3383778858438896E-3</v>
      </c>
      <c r="N4" s="96">
        <f t="shared" si="3"/>
        <v>-476</v>
      </c>
      <c r="O4" s="96">
        <f t="shared" ref="O4:O67" si="5">H4-G4</f>
        <v>0</v>
      </c>
    </row>
    <row r="5" spans="1:15">
      <c r="A5" s="73">
        <v>3</v>
      </c>
      <c r="B5" s="87" t="s">
        <v>94</v>
      </c>
      <c r="C5" s="74">
        <v>18082</v>
      </c>
      <c r="D5" s="74">
        <v>20454</v>
      </c>
      <c r="E5" s="74">
        <v>20353</v>
      </c>
      <c r="F5" s="74"/>
      <c r="G5" s="74"/>
      <c r="H5" s="74"/>
      <c r="I5" s="88"/>
      <c r="J5" s="98">
        <f t="shared" si="0"/>
        <v>4.9557155814194146E-3</v>
      </c>
      <c r="K5" s="98">
        <f t="shared" si="1"/>
        <v>0.12559451388120782</v>
      </c>
      <c r="L5" s="95">
        <f t="shared" si="2"/>
        <v>2271</v>
      </c>
      <c r="M5" s="99">
        <f t="shared" si="4"/>
        <v>7.4974991829013437E-3</v>
      </c>
      <c r="N5" s="96">
        <f t="shared" si="3"/>
        <v>-101</v>
      </c>
      <c r="O5" s="96">
        <f t="shared" si="5"/>
        <v>0</v>
      </c>
    </row>
    <row r="6" spans="1:15">
      <c r="A6" s="73">
        <v>4</v>
      </c>
      <c r="B6" s="87" t="s">
        <v>95</v>
      </c>
      <c r="C6" s="74">
        <v>3457</v>
      </c>
      <c r="D6" s="74">
        <v>5332</v>
      </c>
      <c r="E6" s="74">
        <v>5041</v>
      </c>
      <c r="F6" s="74"/>
      <c r="G6" s="74"/>
      <c r="H6" s="74"/>
      <c r="I6" s="88"/>
      <c r="J6" s="98">
        <f t="shared" si="0"/>
        <v>1.2274240773318562E-3</v>
      </c>
      <c r="K6" s="98">
        <f t="shared" si="1"/>
        <v>0.45820075209719408</v>
      </c>
      <c r="L6" s="95">
        <f t="shared" si="2"/>
        <v>1584</v>
      </c>
      <c r="M6" s="99">
        <f t="shared" si="4"/>
        <v>5.2294313983776881E-3</v>
      </c>
      <c r="N6" s="96">
        <f t="shared" si="3"/>
        <v>-291</v>
      </c>
      <c r="O6" s="96">
        <f t="shared" si="5"/>
        <v>0</v>
      </c>
    </row>
    <row r="7" spans="1:15">
      <c r="A7" s="73">
        <v>5</v>
      </c>
      <c r="B7" s="87" t="s">
        <v>96</v>
      </c>
      <c r="C7" s="74">
        <v>9247</v>
      </c>
      <c r="D7" s="74">
        <v>10492</v>
      </c>
      <c r="E7" s="74">
        <v>10664</v>
      </c>
      <c r="F7" s="74"/>
      <c r="G7" s="74"/>
      <c r="H7" s="74"/>
      <c r="I7" s="88"/>
      <c r="J7" s="98">
        <f t="shared" si="0"/>
        <v>2.5965582941215857E-3</v>
      </c>
      <c r="K7" s="98">
        <f t="shared" si="1"/>
        <v>0.15323888828809343</v>
      </c>
      <c r="L7" s="95">
        <f t="shared" si="2"/>
        <v>1417</v>
      </c>
      <c r="M7" s="99">
        <f t="shared" si="4"/>
        <v>4.6780961436244843E-3</v>
      </c>
      <c r="N7" s="96">
        <f t="shared" si="3"/>
        <v>172</v>
      </c>
      <c r="O7" s="96">
        <f t="shared" si="5"/>
        <v>0</v>
      </c>
    </row>
    <row r="8" spans="1:15">
      <c r="A8" s="73">
        <v>6</v>
      </c>
      <c r="B8" s="87" t="s">
        <v>97</v>
      </c>
      <c r="C8" s="74">
        <v>313388</v>
      </c>
      <c r="D8" s="74">
        <v>335735</v>
      </c>
      <c r="E8" s="74">
        <v>334957</v>
      </c>
      <c r="F8" s="74"/>
      <c r="G8" s="74"/>
      <c r="H8" s="74"/>
      <c r="I8" s="88"/>
      <c r="J8" s="98">
        <f t="shared" si="0"/>
        <v>8.1558081069400226E-2</v>
      </c>
      <c r="K8" s="98">
        <f t="shared" si="1"/>
        <v>6.8825226237124587E-2</v>
      </c>
      <c r="L8" s="95">
        <f t="shared" si="2"/>
        <v>21569</v>
      </c>
      <c r="M8" s="99">
        <f t="shared" si="4"/>
        <v>7.1208084489651741E-2</v>
      </c>
      <c r="N8" s="96">
        <f t="shared" si="3"/>
        <v>-778</v>
      </c>
      <c r="O8" s="96">
        <f t="shared" si="5"/>
        <v>0</v>
      </c>
    </row>
    <row r="9" spans="1:15">
      <c r="A9" s="73">
        <v>7</v>
      </c>
      <c r="B9" s="87" t="s">
        <v>98</v>
      </c>
      <c r="C9" s="74">
        <v>176549</v>
      </c>
      <c r="D9" s="74">
        <v>197379</v>
      </c>
      <c r="E9" s="74">
        <v>199920</v>
      </c>
      <c r="F9" s="74"/>
      <c r="G9" s="74"/>
      <c r="H9" s="74"/>
      <c r="I9" s="88"/>
      <c r="J9" s="98">
        <f t="shared" si="0"/>
        <v>4.8678163368415926E-2</v>
      </c>
      <c r="K9" s="98">
        <f t="shared" si="1"/>
        <v>0.13237684722088486</v>
      </c>
      <c r="L9" s="95">
        <f t="shared" si="2"/>
        <v>23371</v>
      </c>
      <c r="M9" s="99">
        <f t="shared" si="4"/>
        <v>7.7157222987048579E-2</v>
      </c>
      <c r="N9" s="96">
        <f t="shared" si="3"/>
        <v>2541</v>
      </c>
      <c r="O9" s="96">
        <f t="shared" si="5"/>
        <v>0</v>
      </c>
    </row>
    <row r="10" spans="1:15">
      <c r="A10" s="73">
        <v>8</v>
      </c>
      <c r="B10" s="87" t="s">
        <v>99</v>
      </c>
      <c r="C10" s="74">
        <v>4825</v>
      </c>
      <c r="D10" s="74">
        <v>5561</v>
      </c>
      <c r="E10" s="74">
        <v>5635</v>
      </c>
      <c r="F10" s="74"/>
      <c r="G10" s="74"/>
      <c r="H10" s="74"/>
      <c r="I10" s="88"/>
      <c r="J10" s="98">
        <f t="shared" si="0"/>
        <v>1.3720560753352528E-3</v>
      </c>
      <c r="K10" s="98">
        <f t="shared" si="1"/>
        <v>0.16787564766839377</v>
      </c>
      <c r="L10" s="95">
        <f t="shared" si="2"/>
        <v>810</v>
      </c>
      <c r="M10" s="99">
        <f t="shared" si="4"/>
        <v>2.6741410559885902E-3</v>
      </c>
      <c r="N10" s="96">
        <f t="shared" si="3"/>
        <v>74</v>
      </c>
      <c r="O10" s="96">
        <f t="shared" si="5"/>
        <v>0</v>
      </c>
    </row>
    <row r="11" spans="1:15">
      <c r="A11" s="73">
        <v>9</v>
      </c>
      <c r="B11" s="87" t="s">
        <v>100</v>
      </c>
      <c r="C11" s="74">
        <v>47033</v>
      </c>
      <c r="D11" s="74">
        <v>51753</v>
      </c>
      <c r="E11" s="74">
        <v>51731</v>
      </c>
      <c r="F11" s="74"/>
      <c r="G11" s="74"/>
      <c r="H11" s="74"/>
      <c r="I11" s="88"/>
      <c r="J11" s="98">
        <f t="shared" si="0"/>
        <v>1.2595888701538237E-2</v>
      </c>
      <c r="K11" s="98">
        <f t="shared" si="1"/>
        <v>9.9887313163098249E-2</v>
      </c>
      <c r="L11" s="95">
        <f t="shared" si="2"/>
        <v>4698</v>
      </c>
      <c r="M11" s="99">
        <f t="shared" si="4"/>
        <v>1.5510018124733824E-2</v>
      </c>
      <c r="N11" s="96">
        <f t="shared" si="3"/>
        <v>-22</v>
      </c>
      <c r="O11" s="96">
        <f t="shared" si="5"/>
        <v>0</v>
      </c>
    </row>
    <row r="12" spans="1:15">
      <c r="A12" s="73">
        <v>10</v>
      </c>
      <c r="B12" s="87" t="s">
        <v>101</v>
      </c>
      <c r="C12" s="74">
        <v>48809</v>
      </c>
      <c r="D12" s="74">
        <v>53781</v>
      </c>
      <c r="E12" s="74">
        <v>54725</v>
      </c>
      <c r="F12" s="74"/>
      <c r="G12" s="74"/>
      <c r="H12" s="74"/>
      <c r="I12" s="88"/>
      <c r="J12" s="98">
        <f t="shared" si="0"/>
        <v>1.3324892408646266E-2</v>
      </c>
      <c r="K12" s="98">
        <f t="shared" si="1"/>
        <v>0.12120715441824254</v>
      </c>
      <c r="L12" s="95">
        <f t="shared" si="2"/>
        <v>5916</v>
      </c>
      <c r="M12" s="99">
        <f t="shared" si="4"/>
        <v>1.9531133934850002E-2</v>
      </c>
      <c r="N12" s="96">
        <f t="shared" si="3"/>
        <v>944</v>
      </c>
      <c r="O12" s="96">
        <f t="shared" si="5"/>
        <v>0</v>
      </c>
    </row>
    <row r="13" spans="1:15">
      <c r="A13" s="73">
        <v>11</v>
      </c>
      <c r="B13" s="87" t="s">
        <v>102</v>
      </c>
      <c r="C13" s="74">
        <v>11092</v>
      </c>
      <c r="D13" s="74">
        <v>12277</v>
      </c>
      <c r="E13" s="74">
        <v>12109</v>
      </c>
      <c r="F13" s="74"/>
      <c r="G13" s="74"/>
      <c r="H13" s="74"/>
      <c r="I13" s="88"/>
      <c r="J13" s="98">
        <f t="shared" si="0"/>
        <v>2.9483987606450002E-3</v>
      </c>
      <c r="K13" s="98">
        <f t="shared" si="1"/>
        <v>9.1687702848900113E-2</v>
      </c>
      <c r="L13" s="95">
        <f t="shared" si="2"/>
        <v>1017</v>
      </c>
      <c r="M13" s="99">
        <f t="shared" si="4"/>
        <v>3.3575326591856747E-3</v>
      </c>
      <c r="N13" s="96">
        <f t="shared" si="3"/>
        <v>-168</v>
      </c>
      <c r="O13" s="96">
        <f t="shared" si="5"/>
        <v>0</v>
      </c>
    </row>
    <row r="14" spans="1:15">
      <c r="A14" s="73">
        <v>12</v>
      </c>
      <c r="B14" s="87" t="s">
        <v>103</v>
      </c>
      <c r="C14" s="74">
        <v>4167</v>
      </c>
      <c r="D14" s="74">
        <v>5068</v>
      </c>
      <c r="E14" s="74">
        <v>5576</v>
      </c>
      <c r="F14" s="74"/>
      <c r="G14" s="74"/>
      <c r="H14" s="74"/>
      <c r="I14" s="88"/>
      <c r="J14" s="98">
        <f t="shared" si="0"/>
        <v>1.3576902708197639E-3</v>
      </c>
      <c r="K14" s="98">
        <f t="shared" si="1"/>
        <v>0.33813294936405086</v>
      </c>
      <c r="L14" s="95">
        <f t="shared" si="2"/>
        <v>1409</v>
      </c>
      <c r="M14" s="99">
        <f t="shared" si="4"/>
        <v>4.6516848739357082E-3</v>
      </c>
      <c r="N14" s="96">
        <f t="shared" si="3"/>
        <v>508</v>
      </c>
      <c r="O14" s="96">
        <f t="shared" si="5"/>
        <v>0</v>
      </c>
    </row>
    <row r="15" spans="1:15">
      <c r="A15" s="73">
        <v>13</v>
      </c>
      <c r="B15" s="87" t="s">
        <v>104</v>
      </c>
      <c r="C15" s="74">
        <v>3205</v>
      </c>
      <c r="D15" s="74">
        <v>5137</v>
      </c>
      <c r="E15" s="74">
        <v>5157</v>
      </c>
      <c r="F15" s="74"/>
      <c r="G15" s="74"/>
      <c r="H15" s="74"/>
      <c r="I15" s="88"/>
      <c r="J15" s="98">
        <f t="shared" si="0"/>
        <v>1.2556687099385801E-3</v>
      </c>
      <c r="K15" s="98">
        <f t="shared" si="1"/>
        <v>0.60904836193447742</v>
      </c>
      <c r="L15" s="95">
        <f t="shared" si="2"/>
        <v>1952</v>
      </c>
      <c r="M15" s="99">
        <f t="shared" si="4"/>
        <v>6.4443498040613932E-3</v>
      </c>
      <c r="N15" s="96">
        <f t="shared" si="3"/>
        <v>20</v>
      </c>
      <c r="O15" s="96">
        <f t="shared" si="5"/>
        <v>0</v>
      </c>
    </row>
    <row r="16" spans="1:15">
      <c r="A16" s="73">
        <v>14</v>
      </c>
      <c r="B16" s="87" t="s">
        <v>105</v>
      </c>
      <c r="C16" s="74">
        <v>17144</v>
      </c>
      <c r="D16" s="74">
        <v>18591</v>
      </c>
      <c r="E16" s="74">
        <v>18374</v>
      </c>
      <c r="F16" s="74"/>
      <c r="G16" s="74"/>
      <c r="H16" s="74"/>
      <c r="I16" s="88"/>
      <c r="J16" s="98">
        <f t="shared" si="0"/>
        <v>4.4738524096202192E-3</v>
      </c>
      <c r="K16" s="98">
        <f t="shared" si="1"/>
        <v>7.1745216985534294E-2</v>
      </c>
      <c r="L16" s="95">
        <f t="shared" si="2"/>
        <v>1230</v>
      </c>
      <c r="M16" s="99">
        <f t="shared" si="4"/>
        <v>4.0607327146493406E-3</v>
      </c>
      <c r="N16" s="96">
        <f t="shared" si="3"/>
        <v>-217</v>
      </c>
      <c r="O16" s="96">
        <f t="shared" si="5"/>
        <v>0</v>
      </c>
    </row>
    <row r="17" spans="1:15">
      <c r="A17" s="73">
        <v>15</v>
      </c>
      <c r="B17" s="87" t="s">
        <v>106</v>
      </c>
      <c r="C17" s="74">
        <v>8136</v>
      </c>
      <c r="D17" s="74">
        <v>8958</v>
      </c>
      <c r="E17" s="74">
        <v>8659</v>
      </c>
      <c r="F17" s="74"/>
      <c r="G17" s="74"/>
      <c r="H17" s="74"/>
      <c r="I17" s="88"/>
      <c r="J17" s="98">
        <f t="shared" si="0"/>
        <v>2.1083644288070903E-3</v>
      </c>
      <c r="K17" s="98">
        <f t="shared" si="1"/>
        <v>6.4282202556538839E-2</v>
      </c>
      <c r="L17" s="95">
        <f t="shared" si="2"/>
        <v>523</v>
      </c>
      <c r="M17" s="99">
        <f t="shared" si="4"/>
        <v>1.726636755903744E-3</v>
      </c>
      <c r="N17" s="96">
        <f t="shared" si="3"/>
        <v>-299</v>
      </c>
      <c r="O17" s="96">
        <f t="shared" si="5"/>
        <v>0</v>
      </c>
    </row>
    <row r="18" spans="1:15">
      <c r="A18" s="73">
        <v>16</v>
      </c>
      <c r="B18" s="87" t="s">
        <v>107</v>
      </c>
      <c r="C18" s="74">
        <v>203385</v>
      </c>
      <c r="D18" s="74">
        <v>214914</v>
      </c>
      <c r="E18" s="74">
        <v>214061</v>
      </c>
      <c r="F18" s="74"/>
      <c r="G18" s="74"/>
      <c r="H18" s="74"/>
      <c r="I18" s="88"/>
      <c r="J18" s="98">
        <f t="shared" si="0"/>
        <v>5.2121330176102848E-2</v>
      </c>
      <c r="K18" s="98">
        <f t="shared" si="1"/>
        <v>5.2491580008358532E-2</v>
      </c>
      <c r="L18" s="95">
        <f t="shared" si="2"/>
        <v>10676</v>
      </c>
      <c r="M18" s="99">
        <f t="shared" si="4"/>
        <v>3.5245839399671838E-2</v>
      </c>
      <c r="N18" s="96">
        <f t="shared" si="3"/>
        <v>-853</v>
      </c>
      <c r="O18" s="96">
        <f t="shared" si="5"/>
        <v>0</v>
      </c>
    </row>
    <row r="19" spans="1:15">
      <c r="A19" s="73">
        <v>17</v>
      </c>
      <c r="B19" s="87" t="s">
        <v>108</v>
      </c>
      <c r="C19" s="74">
        <v>22983</v>
      </c>
      <c r="D19" s="74">
        <v>25006</v>
      </c>
      <c r="E19" s="74">
        <v>25118</v>
      </c>
      <c r="F19" s="74"/>
      <c r="G19" s="74"/>
      <c r="H19" s="74"/>
      <c r="I19" s="88"/>
      <c r="J19" s="98">
        <f t="shared" si="0"/>
        <v>6.1159369122042381E-3</v>
      </c>
      <c r="K19" s="98">
        <f t="shared" si="1"/>
        <v>9.2894748292215987E-2</v>
      </c>
      <c r="L19" s="95">
        <f t="shared" si="2"/>
        <v>2135</v>
      </c>
      <c r="M19" s="99">
        <f t="shared" si="4"/>
        <v>7.0485075981921485E-3</v>
      </c>
      <c r="N19" s="96">
        <f t="shared" si="3"/>
        <v>112</v>
      </c>
      <c r="O19" s="96">
        <f t="shared" si="5"/>
        <v>0</v>
      </c>
    </row>
    <row r="20" spans="1:15">
      <c r="A20" s="73">
        <v>18</v>
      </c>
      <c r="B20" s="87" t="s">
        <v>109</v>
      </c>
      <c r="C20" s="74">
        <v>6004</v>
      </c>
      <c r="D20" s="74">
        <v>7024</v>
      </c>
      <c r="E20" s="74">
        <v>7150</v>
      </c>
      <c r="F20" s="74"/>
      <c r="G20" s="74"/>
      <c r="H20" s="74"/>
      <c r="I20" s="88"/>
      <c r="J20" s="98">
        <f t="shared" si="0"/>
        <v>1.7409407167075523E-3</v>
      </c>
      <c r="K20" s="98">
        <f t="shared" si="1"/>
        <v>0.19087275149900065</v>
      </c>
      <c r="L20" s="95">
        <f t="shared" si="2"/>
        <v>1146</v>
      </c>
      <c r="M20" s="99">
        <f t="shared" si="4"/>
        <v>3.7834143829171907E-3</v>
      </c>
      <c r="N20" s="96">
        <f t="shared" si="3"/>
        <v>126</v>
      </c>
      <c r="O20" s="96">
        <f t="shared" si="5"/>
        <v>0</v>
      </c>
    </row>
    <row r="21" spans="1:15">
      <c r="A21" s="73">
        <v>19</v>
      </c>
      <c r="B21" s="87" t="s">
        <v>110</v>
      </c>
      <c r="C21" s="74">
        <v>14228</v>
      </c>
      <c r="D21" s="74">
        <v>15999</v>
      </c>
      <c r="E21" s="74">
        <v>15538</v>
      </c>
      <c r="F21" s="74"/>
      <c r="G21" s="74"/>
      <c r="H21" s="74"/>
      <c r="I21" s="88"/>
      <c r="J21" s="98">
        <f t="shared" si="0"/>
        <v>3.7833198400282447E-3</v>
      </c>
      <c r="K21" s="98">
        <f t="shared" si="1"/>
        <v>9.207197076187798E-2</v>
      </c>
      <c r="L21" s="95">
        <f t="shared" si="2"/>
        <v>1310</v>
      </c>
      <c r="M21" s="99">
        <f t="shared" si="4"/>
        <v>4.3248454115371029E-3</v>
      </c>
      <c r="N21" s="96">
        <f t="shared" si="3"/>
        <v>-461</v>
      </c>
      <c r="O21" s="96">
        <f t="shared" si="5"/>
        <v>0</v>
      </c>
    </row>
    <row r="22" spans="1:15">
      <c r="A22" s="73">
        <v>20</v>
      </c>
      <c r="B22" s="87" t="s">
        <v>111</v>
      </c>
      <c r="C22" s="74">
        <v>62523</v>
      </c>
      <c r="D22" s="74">
        <v>65038</v>
      </c>
      <c r="E22" s="74">
        <v>65532</v>
      </c>
      <c r="F22" s="74"/>
      <c r="G22" s="74"/>
      <c r="H22" s="74"/>
      <c r="I22" s="88"/>
      <c r="J22" s="98">
        <f t="shared" si="0"/>
        <v>1.5956269517102002E-2</v>
      </c>
      <c r="K22" s="98">
        <f t="shared" si="1"/>
        <v>4.8126289525454634E-2</v>
      </c>
      <c r="L22" s="95">
        <f t="shared" si="2"/>
        <v>3009</v>
      </c>
      <c r="M22" s="99">
        <f t="shared" si="4"/>
        <v>9.9339388116909486E-3</v>
      </c>
      <c r="N22" s="96">
        <f t="shared" si="3"/>
        <v>494</v>
      </c>
      <c r="O22" s="96">
        <f t="shared" si="5"/>
        <v>0</v>
      </c>
    </row>
    <row r="23" spans="1:15">
      <c r="A23" s="73">
        <v>21</v>
      </c>
      <c r="B23" s="87" t="s">
        <v>112</v>
      </c>
      <c r="C23" s="74">
        <v>23400</v>
      </c>
      <c r="D23" s="74">
        <v>27759</v>
      </c>
      <c r="E23" s="74">
        <v>27735</v>
      </c>
      <c r="F23" s="74"/>
      <c r="G23" s="74"/>
      <c r="H23" s="74"/>
      <c r="I23" s="88"/>
      <c r="J23" s="98">
        <f t="shared" si="0"/>
        <v>6.7531455633404146E-3</v>
      </c>
      <c r="K23" s="98">
        <f t="shared" si="1"/>
        <v>0.18525641025641026</v>
      </c>
      <c r="L23" s="95">
        <f t="shared" si="2"/>
        <v>4335</v>
      </c>
      <c r="M23" s="99">
        <f t="shared" si="4"/>
        <v>1.4311606762605603E-2</v>
      </c>
      <c r="N23" s="96">
        <f t="shared" si="3"/>
        <v>-24</v>
      </c>
      <c r="O23" s="96">
        <f t="shared" si="5"/>
        <v>0</v>
      </c>
    </row>
    <row r="24" spans="1:15">
      <c r="A24" s="73">
        <v>22</v>
      </c>
      <c r="B24" s="87" t="s">
        <v>113</v>
      </c>
      <c r="C24" s="74">
        <v>20836</v>
      </c>
      <c r="D24" s="74">
        <v>22220</v>
      </c>
      <c r="E24" s="74">
        <v>22532</v>
      </c>
      <c r="F24" s="74"/>
      <c r="G24" s="74"/>
      <c r="H24" s="74"/>
      <c r="I24" s="88"/>
      <c r="J24" s="98">
        <f t="shared" si="0"/>
        <v>5.4862763956439959E-3</v>
      </c>
      <c r="K24" s="98">
        <f t="shared" si="1"/>
        <v>8.1397581109617964E-2</v>
      </c>
      <c r="L24" s="95">
        <f t="shared" si="2"/>
        <v>1696</v>
      </c>
      <c r="M24" s="99">
        <f t="shared" si="4"/>
        <v>5.599189174020555E-3</v>
      </c>
      <c r="N24" s="96">
        <f t="shared" si="3"/>
        <v>312</v>
      </c>
      <c r="O24" s="96">
        <f t="shared" si="5"/>
        <v>0</v>
      </c>
    </row>
    <row r="25" spans="1:15">
      <c r="A25" s="73">
        <v>23</v>
      </c>
      <c r="B25" s="87" t="s">
        <v>114</v>
      </c>
      <c r="C25" s="74">
        <v>11515</v>
      </c>
      <c r="D25" s="74">
        <v>13633</v>
      </c>
      <c r="E25" s="74">
        <v>14253</v>
      </c>
      <c r="F25" s="74"/>
      <c r="G25" s="74"/>
      <c r="H25" s="74"/>
      <c r="I25" s="88"/>
      <c r="J25" s="98">
        <f t="shared" si="0"/>
        <v>3.4704374874451392E-3</v>
      </c>
      <c r="K25" s="98">
        <f t="shared" si="1"/>
        <v>0.2377768128528007</v>
      </c>
      <c r="L25" s="95">
        <f t="shared" si="2"/>
        <v>2738</v>
      </c>
      <c r="M25" s="99">
        <f t="shared" si="4"/>
        <v>9.039257050983655E-3</v>
      </c>
      <c r="N25" s="96">
        <f t="shared" si="3"/>
        <v>620</v>
      </c>
      <c r="O25" s="96">
        <f t="shared" si="5"/>
        <v>0</v>
      </c>
    </row>
    <row r="26" spans="1:15">
      <c r="A26" s="73">
        <v>24</v>
      </c>
      <c r="B26" s="87" t="s">
        <v>115</v>
      </c>
      <c r="C26" s="74">
        <v>5817</v>
      </c>
      <c r="D26" s="74">
        <v>7143</v>
      </c>
      <c r="E26" s="74">
        <v>6994</v>
      </c>
      <c r="F26" s="74"/>
      <c r="G26" s="74"/>
      <c r="H26" s="74"/>
      <c r="I26" s="88"/>
      <c r="J26" s="98">
        <f t="shared" si="0"/>
        <v>1.7029565556157512E-3</v>
      </c>
      <c r="K26" s="98">
        <f t="shared" si="1"/>
        <v>0.2023379749011518</v>
      </c>
      <c r="L26" s="95">
        <f t="shared" si="2"/>
        <v>1177</v>
      </c>
      <c r="M26" s="99">
        <f t="shared" si="4"/>
        <v>3.8857580529611984E-3</v>
      </c>
      <c r="N26" s="96">
        <f t="shared" si="3"/>
        <v>-149</v>
      </c>
      <c r="O26" s="96">
        <f t="shared" si="5"/>
        <v>0</v>
      </c>
    </row>
    <row r="27" spans="1:15">
      <c r="A27" s="73">
        <v>25</v>
      </c>
      <c r="B27" s="87" t="s">
        <v>116</v>
      </c>
      <c r="C27" s="74">
        <v>13705</v>
      </c>
      <c r="D27" s="74">
        <v>17026</v>
      </c>
      <c r="E27" s="74">
        <v>16370</v>
      </c>
      <c r="F27" s="74"/>
      <c r="G27" s="74"/>
      <c r="H27" s="74"/>
      <c r="I27" s="88"/>
      <c r="J27" s="98">
        <f t="shared" si="0"/>
        <v>3.9859020325178508E-3</v>
      </c>
      <c r="K27" s="98">
        <f t="shared" si="1"/>
        <v>0.19445457862094126</v>
      </c>
      <c r="L27" s="95">
        <f t="shared" si="2"/>
        <v>2665</v>
      </c>
      <c r="M27" s="99">
        <f t="shared" si="4"/>
        <v>8.7982542150735719E-3</v>
      </c>
      <c r="N27" s="96">
        <f t="shared" si="3"/>
        <v>-656</v>
      </c>
      <c r="O27" s="96">
        <f t="shared" si="5"/>
        <v>0</v>
      </c>
    </row>
    <row r="28" spans="1:15">
      <c r="A28" s="73">
        <v>26</v>
      </c>
      <c r="B28" s="87" t="s">
        <v>117</v>
      </c>
      <c r="C28" s="74">
        <v>48183</v>
      </c>
      <c r="D28" s="74">
        <v>50697</v>
      </c>
      <c r="E28" s="74">
        <v>51179</v>
      </c>
      <c r="F28" s="74"/>
      <c r="G28" s="74"/>
      <c r="H28" s="74"/>
      <c r="I28" s="88"/>
      <c r="J28" s="98">
        <f t="shared" si="0"/>
        <v>1.2461483208444171E-2</v>
      </c>
      <c r="K28" s="98">
        <f t="shared" si="1"/>
        <v>6.2179606915302076E-2</v>
      </c>
      <c r="L28" s="95">
        <f t="shared" si="2"/>
        <v>2996</v>
      </c>
      <c r="M28" s="99">
        <f t="shared" si="4"/>
        <v>9.8910204984466871E-3</v>
      </c>
      <c r="N28" s="96">
        <f t="shared" si="3"/>
        <v>482</v>
      </c>
      <c r="O28" s="96">
        <f t="shared" si="5"/>
        <v>0</v>
      </c>
    </row>
    <row r="29" spans="1:15">
      <c r="A29" s="73">
        <v>27</v>
      </c>
      <c r="B29" s="87" t="s">
        <v>118</v>
      </c>
      <c r="C29" s="74">
        <v>43756</v>
      </c>
      <c r="D29" s="74">
        <v>50653</v>
      </c>
      <c r="E29" s="74">
        <v>49215</v>
      </c>
      <c r="F29" s="74"/>
      <c r="G29" s="74"/>
      <c r="H29" s="74"/>
      <c r="I29" s="88"/>
      <c r="J29" s="98">
        <f t="shared" si="0"/>
        <v>1.198327235982688E-2</v>
      </c>
      <c r="K29" s="98">
        <f t="shared" si="1"/>
        <v>0.12476003290977238</v>
      </c>
      <c r="L29" s="95">
        <f t="shared" si="2"/>
        <v>5459</v>
      </c>
      <c r="M29" s="99">
        <f t="shared" si="4"/>
        <v>1.8022390153878659E-2</v>
      </c>
      <c r="N29" s="96">
        <f t="shared" si="3"/>
        <v>-1438</v>
      </c>
      <c r="O29" s="96">
        <f t="shared" si="5"/>
        <v>0</v>
      </c>
    </row>
    <row r="30" spans="1:15">
      <c r="A30" s="73">
        <v>28</v>
      </c>
      <c r="B30" s="87" t="s">
        <v>119</v>
      </c>
      <c r="C30" s="74">
        <v>15332</v>
      </c>
      <c r="D30" s="74">
        <v>17339</v>
      </c>
      <c r="E30" s="74">
        <v>17085</v>
      </c>
      <c r="F30" s="74"/>
      <c r="G30" s="74"/>
      <c r="H30" s="74"/>
      <c r="I30" s="88"/>
      <c r="J30" s="98">
        <f t="shared" si="0"/>
        <v>4.1599961041886057E-3</v>
      </c>
      <c r="K30" s="98">
        <f t="shared" si="1"/>
        <v>0.11433602921993216</v>
      </c>
      <c r="L30" s="95">
        <f t="shared" si="2"/>
        <v>1753</v>
      </c>
      <c r="M30" s="99">
        <f t="shared" si="4"/>
        <v>5.7873694705530849E-3</v>
      </c>
      <c r="N30" s="96">
        <f t="shared" si="3"/>
        <v>-254</v>
      </c>
      <c r="O30" s="96">
        <f t="shared" si="5"/>
        <v>0</v>
      </c>
    </row>
    <row r="31" spans="1:15">
      <c r="A31" s="73">
        <v>29</v>
      </c>
      <c r="B31" s="87" t="s">
        <v>120</v>
      </c>
      <c r="C31" s="74">
        <v>3163</v>
      </c>
      <c r="D31" s="74">
        <v>3785</v>
      </c>
      <c r="E31" s="74">
        <v>3415</v>
      </c>
      <c r="F31" s="74"/>
      <c r="G31" s="74"/>
      <c r="H31" s="74"/>
      <c r="I31" s="88"/>
      <c r="J31" s="98">
        <f t="shared" si="0"/>
        <v>8.3151224441346729E-4</v>
      </c>
      <c r="K31" s="98">
        <f t="shared" si="1"/>
        <v>7.9671198229528922E-2</v>
      </c>
      <c r="L31" s="95">
        <f t="shared" si="2"/>
        <v>252</v>
      </c>
      <c r="M31" s="99">
        <f t="shared" si="4"/>
        <v>8.319549951964503E-4</v>
      </c>
      <c r="N31" s="96">
        <f t="shared" si="3"/>
        <v>-370</v>
      </c>
      <c r="O31" s="96">
        <f t="shared" si="5"/>
        <v>0</v>
      </c>
    </row>
    <row r="32" spans="1:15">
      <c r="A32" s="73">
        <v>30</v>
      </c>
      <c r="B32" s="87" t="s">
        <v>121</v>
      </c>
      <c r="C32" s="74">
        <v>2664</v>
      </c>
      <c r="D32" s="74">
        <v>4714</v>
      </c>
      <c r="E32" s="74">
        <v>3877</v>
      </c>
      <c r="F32" s="74"/>
      <c r="G32" s="74"/>
      <c r="H32" s="74"/>
      <c r="I32" s="88"/>
      <c r="J32" s="98">
        <f t="shared" si="0"/>
        <v>9.4400379841610917E-4</v>
      </c>
      <c r="K32" s="98">
        <f t="shared" si="1"/>
        <v>0.45533033033033032</v>
      </c>
      <c r="L32" s="95">
        <f t="shared" si="2"/>
        <v>1213</v>
      </c>
      <c r="M32" s="99">
        <f t="shared" si="4"/>
        <v>4.0046087665606914E-3</v>
      </c>
      <c r="N32" s="96">
        <f t="shared" si="3"/>
        <v>-837</v>
      </c>
      <c r="O32" s="96">
        <f t="shared" si="5"/>
        <v>0</v>
      </c>
    </row>
    <row r="33" spans="1:15">
      <c r="A33" s="73">
        <v>31</v>
      </c>
      <c r="B33" s="87" t="s">
        <v>122</v>
      </c>
      <c r="C33" s="74">
        <v>33243</v>
      </c>
      <c r="D33" s="74">
        <v>38885</v>
      </c>
      <c r="E33" s="74">
        <v>37751</v>
      </c>
      <c r="F33" s="74"/>
      <c r="G33" s="74"/>
      <c r="H33" s="74"/>
      <c r="I33" s="88"/>
      <c r="J33" s="98">
        <f t="shared" si="0"/>
        <v>9.1919234960037496E-3</v>
      </c>
      <c r="K33" s="98">
        <f t="shared" si="1"/>
        <v>0.13560749631501368</v>
      </c>
      <c r="L33" s="95">
        <f t="shared" si="2"/>
        <v>4508</v>
      </c>
      <c r="M33" s="99">
        <f t="shared" si="4"/>
        <v>1.4882750469625389E-2</v>
      </c>
      <c r="N33" s="96">
        <f t="shared" si="3"/>
        <v>-1134</v>
      </c>
      <c r="O33" s="96">
        <f t="shared" si="5"/>
        <v>0</v>
      </c>
    </row>
    <row r="34" spans="1:15">
      <c r="A34" s="73">
        <v>32</v>
      </c>
      <c r="B34" s="87" t="s">
        <v>123</v>
      </c>
      <c r="C34" s="74">
        <v>15098</v>
      </c>
      <c r="D34" s="74">
        <v>17029</v>
      </c>
      <c r="E34" s="74">
        <v>16194</v>
      </c>
      <c r="F34" s="74"/>
      <c r="G34" s="74"/>
      <c r="H34" s="74"/>
      <c r="I34" s="88"/>
      <c r="J34" s="98">
        <f t="shared" si="0"/>
        <v>3.9430481071835114E-3</v>
      </c>
      <c r="K34" s="98">
        <f t="shared" si="1"/>
        <v>7.2592396343886603E-2</v>
      </c>
      <c r="L34" s="95">
        <f t="shared" si="2"/>
        <v>1096</v>
      </c>
      <c r="M34" s="99">
        <f t="shared" si="4"/>
        <v>3.6183439473623396E-3</v>
      </c>
      <c r="N34" s="96">
        <f t="shared" si="3"/>
        <v>-835</v>
      </c>
      <c r="O34" s="96">
        <f t="shared" si="5"/>
        <v>0</v>
      </c>
    </row>
    <row r="35" spans="1:15">
      <c r="A35" s="73">
        <v>33</v>
      </c>
      <c r="B35" s="87" t="s">
        <v>124</v>
      </c>
      <c r="C35" s="74">
        <v>57773</v>
      </c>
      <c r="D35" s="74">
        <v>64183</v>
      </c>
      <c r="E35" s="74">
        <v>62724</v>
      </c>
      <c r="F35" s="74"/>
      <c r="G35" s="74"/>
      <c r="H35" s="74"/>
      <c r="I35" s="88"/>
      <c r="J35" s="98">
        <f t="shared" si="0"/>
        <v>1.5272554617449583E-2</v>
      </c>
      <c r="K35" s="98">
        <f t="shared" si="1"/>
        <v>8.5697471137036338E-2</v>
      </c>
      <c r="L35" s="95">
        <f t="shared" si="2"/>
        <v>4951</v>
      </c>
      <c r="M35" s="99">
        <f t="shared" si="4"/>
        <v>1.634527452864137E-2</v>
      </c>
      <c r="N35" s="96">
        <f t="shared" si="3"/>
        <v>-1459</v>
      </c>
      <c r="O35" s="96">
        <f t="shared" si="5"/>
        <v>0</v>
      </c>
    </row>
    <row r="36" spans="1:15">
      <c r="A36" s="73">
        <v>34</v>
      </c>
      <c r="B36" s="87" t="s">
        <v>125</v>
      </c>
      <c r="C36" s="74">
        <v>1241740</v>
      </c>
      <c r="D36" s="74">
        <v>1306331</v>
      </c>
      <c r="E36" s="74">
        <v>1289362</v>
      </c>
      <c r="F36" s="74"/>
      <c r="G36" s="74"/>
      <c r="H36" s="74"/>
      <c r="I36" s="88"/>
      <c r="J36" s="98">
        <f t="shared" si="0"/>
        <v>0.31394444816440326</v>
      </c>
      <c r="K36" s="98">
        <f t="shared" si="1"/>
        <v>3.8351023563708987E-2</v>
      </c>
      <c r="L36" s="95">
        <f t="shared" si="2"/>
        <v>47622</v>
      </c>
      <c r="M36" s="99">
        <f t="shared" si="4"/>
        <v>0.15721968563986252</v>
      </c>
      <c r="N36" s="96">
        <f t="shared" si="3"/>
        <v>-16969</v>
      </c>
      <c r="O36" s="96">
        <f t="shared" si="5"/>
        <v>0</v>
      </c>
    </row>
    <row r="37" spans="1:15">
      <c r="A37" s="73">
        <v>35</v>
      </c>
      <c r="B37" s="87" t="s">
        <v>126</v>
      </c>
      <c r="C37" s="74">
        <v>279710</v>
      </c>
      <c r="D37" s="74">
        <v>293833</v>
      </c>
      <c r="E37" s="74">
        <v>298590</v>
      </c>
      <c r="F37" s="74"/>
      <c r="G37" s="74"/>
      <c r="H37" s="74"/>
      <c r="I37" s="88"/>
      <c r="J37" s="98">
        <f t="shared" si="0"/>
        <v>7.2703145258980154E-2</v>
      </c>
      <c r="K37" s="98">
        <f t="shared" si="1"/>
        <v>6.7498480569160912E-2</v>
      </c>
      <c r="L37" s="95">
        <f t="shared" si="2"/>
        <v>18880</v>
      </c>
      <c r="M37" s="99">
        <f t="shared" si="4"/>
        <v>6.2330596465511832E-2</v>
      </c>
      <c r="N37" s="96">
        <f t="shared" si="3"/>
        <v>4757</v>
      </c>
      <c r="O37" s="96">
        <f t="shared" si="5"/>
        <v>0</v>
      </c>
    </row>
    <row r="38" spans="1:15">
      <c r="A38" s="73">
        <v>36</v>
      </c>
      <c r="B38" s="87" t="s">
        <v>127</v>
      </c>
      <c r="C38" s="74">
        <v>4424</v>
      </c>
      <c r="D38" s="74">
        <v>6090</v>
      </c>
      <c r="E38" s="74">
        <v>5435</v>
      </c>
      <c r="F38" s="74"/>
      <c r="G38" s="74"/>
      <c r="H38" s="74"/>
      <c r="I38" s="88"/>
      <c r="J38" s="98">
        <f t="shared" si="0"/>
        <v>1.3233584329098668E-3</v>
      </c>
      <c r="K38" s="98">
        <f t="shared" si="1"/>
        <v>0.22852622061482822</v>
      </c>
      <c r="L38" s="95">
        <f t="shared" si="2"/>
        <v>1011</v>
      </c>
      <c r="M38" s="99">
        <f t="shared" si="4"/>
        <v>3.3377242069190923E-3</v>
      </c>
      <c r="N38" s="96">
        <f t="shared" si="3"/>
        <v>-655</v>
      </c>
      <c r="O38" s="96">
        <f t="shared" si="5"/>
        <v>0</v>
      </c>
    </row>
    <row r="39" spans="1:15">
      <c r="A39" s="73">
        <v>37</v>
      </c>
      <c r="B39" s="87" t="s">
        <v>128</v>
      </c>
      <c r="C39" s="74">
        <v>11298</v>
      </c>
      <c r="D39" s="74">
        <v>12954</v>
      </c>
      <c r="E39" s="74">
        <v>12730</v>
      </c>
      <c r="F39" s="74"/>
      <c r="G39" s="74"/>
      <c r="H39" s="74"/>
      <c r="I39" s="88"/>
      <c r="J39" s="98">
        <f t="shared" si="0"/>
        <v>3.0996049403758242E-3</v>
      </c>
      <c r="K39" s="98">
        <f t="shared" si="1"/>
        <v>0.12674809700832004</v>
      </c>
      <c r="L39" s="95">
        <f t="shared" si="2"/>
        <v>1432</v>
      </c>
      <c r="M39" s="99">
        <f t="shared" si="4"/>
        <v>4.7276172742909397E-3</v>
      </c>
      <c r="N39" s="96">
        <f t="shared" si="3"/>
        <v>-224</v>
      </c>
      <c r="O39" s="96">
        <f t="shared" si="5"/>
        <v>0</v>
      </c>
    </row>
    <row r="40" spans="1:15">
      <c r="A40" s="73">
        <v>38</v>
      </c>
      <c r="B40" s="87" t="s">
        <v>129</v>
      </c>
      <c r="C40" s="74">
        <v>43086</v>
      </c>
      <c r="D40" s="74">
        <v>47828</v>
      </c>
      <c r="E40" s="74">
        <v>47205</v>
      </c>
      <c r="F40" s="74"/>
      <c r="G40" s="74"/>
      <c r="H40" s="74"/>
      <c r="I40" s="88"/>
      <c r="J40" s="98">
        <f t="shared" si="0"/>
        <v>1.1493861053451749E-2</v>
      </c>
      <c r="K40" s="98">
        <f t="shared" si="1"/>
        <v>9.5599498677064479E-2</v>
      </c>
      <c r="L40" s="95">
        <f t="shared" si="2"/>
        <v>4119</v>
      </c>
      <c r="M40" s="99">
        <f t="shared" si="4"/>
        <v>1.3598502481008646E-2</v>
      </c>
      <c r="N40" s="96">
        <f t="shared" si="3"/>
        <v>-623</v>
      </c>
      <c r="O40" s="96">
        <f t="shared" si="5"/>
        <v>0</v>
      </c>
    </row>
    <row r="41" spans="1:15">
      <c r="A41" s="73">
        <v>39</v>
      </c>
      <c r="B41" s="87" t="s">
        <v>130</v>
      </c>
      <c r="C41" s="74">
        <v>20416</v>
      </c>
      <c r="D41" s="74">
        <v>22702</v>
      </c>
      <c r="E41" s="74">
        <v>22547</v>
      </c>
      <c r="F41" s="74"/>
      <c r="G41" s="74"/>
      <c r="H41" s="74"/>
      <c r="I41" s="88"/>
      <c r="J41" s="98">
        <f t="shared" si="0"/>
        <v>5.4899287188258997E-3</v>
      </c>
      <c r="K41" s="98">
        <f t="shared" si="1"/>
        <v>0.1043789184952978</v>
      </c>
      <c r="L41" s="95">
        <f t="shared" si="2"/>
        <v>2131</v>
      </c>
      <c r="M41" s="99">
        <f t="shared" si="4"/>
        <v>7.0353019633477608E-3</v>
      </c>
      <c r="N41" s="96">
        <f t="shared" si="3"/>
        <v>-155</v>
      </c>
      <c r="O41" s="96">
        <f t="shared" si="5"/>
        <v>0</v>
      </c>
    </row>
    <row r="42" spans="1:15">
      <c r="A42" s="73">
        <v>40</v>
      </c>
      <c r="B42" s="87" t="s">
        <v>131</v>
      </c>
      <c r="C42" s="74">
        <v>4623</v>
      </c>
      <c r="D42" s="74">
        <v>5405</v>
      </c>
      <c r="E42" s="74">
        <v>5464</v>
      </c>
      <c r="F42" s="74"/>
      <c r="G42" s="74"/>
      <c r="H42" s="74"/>
      <c r="I42" s="88"/>
      <c r="J42" s="98">
        <f t="shared" si="0"/>
        <v>1.3304195910615478E-3</v>
      </c>
      <c r="K42" s="98">
        <f t="shared" si="1"/>
        <v>0.18191650443434998</v>
      </c>
      <c r="L42" s="95">
        <f t="shared" si="2"/>
        <v>841</v>
      </c>
      <c r="M42" s="99">
        <f t="shared" si="4"/>
        <v>2.7764847260325983E-3</v>
      </c>
      <c r="N42" s="96">
        <f t="shared" si="3"/>
        <v>59</v>
      </c>
      <c r="O42" s="96">
        <f t="shared" si="5"/>
        <v>0</v>
      </c>
    </row>
    <row r="43" spans="1:15">
      <c r="A43" s="73">
        <v>41</v>
      </c>
      <c r="B43" s="87" t="s">
        <v>132</v>
      </c>
      <c r="C43" s="74">
        <v>116760</v>
      </c>
      <c r="D43" s="74">
        <v>129285</v>
      </c>
      <c r="E43" s="74">
        <v>128595</v>
      </c>
      <c r="F43" s="74"/>
      <c r="G43" s="74"/>
      <c r="H43" s="74"/>
      <c r="I43" s="88"/>
      <c r="J43" s="98">
        <f t="shared" si="0"/>
        <v>3.1311366638462616E-2</v>
      </c>
      <c r="K43" s="98">
        <f t="shared" si="1"/>
        <v>0.10136176772867421</v>
      </c>
      <c r="L43" s="95">
        <f t="shared" si="2"/>
        <v>11835</v>
      </c>
      <c r="M43" s="99">
        <f t="shared" si="4"/>
        <v>3.9072172095833295E-2</v>
      </c>
      <c r="N43" s="96">
        <f t="shared" si="3"/>
        <v>-690</v>
      </c>
      <c r="O43" s="96">
        <f t="shared" si="5"/>
        <v>0</v>
      </c>
    </row>
    <row r="44" spans="1:15">
      <c r="A44" s="73">
        <v>42</v>
      </c>
      <c r="B44" s="87" t="s">
        <v>133</v>
      </c>
      <c r="C44" s="74">
        <v>54982</v>
      </c>
      <c r="D44" s="74">
        <v>64096</v>
      </c>
      <c r="E44" s="74">
        <v>65920</v>
      </c>
      <c r="F44" s="74"/>
      <c r="G44" s="74"/>
      <c r="H44" s="74"/>
      <c r="I44" s="88"/>
      <c r="J44" s="98">
        <f t="shared" si="0"/>
        <v>1.6050742943407251E-2</v>
      </c>
      <c r="K44" s="98">
        <f t="shared" si="1"/>
        <v>0.19893783420028374</v>
      </c>
      <c r="L44" s="95">
        <f t="shared" si="2"/>
        <v>10938</v>
      </c>
      <c r="M44" s="99">
        <f t="shared" si="4"/>
        <v>3.6110808481979263E-2</v>
      </c>
      <c r="N44" s="96">
        <f t="shared" si="3"/>
        <v>1824</v>
      </c>
      <c r="O44" s="96">
        <f t="shared" si="5"/>
        <v>0</v>
      </c>
    </row>
    <row r="45" spans="1:15">
      <c r="A45" s="73">
        <v>43</v>
      </c>
      <c r="B45" s="87" t="s">
        <v>134</v>
      </c>
      <c r="C45" s="74">
        <v>17453</v>
      </c>
      <c r="D45" s="74">
        <v>19426</v>
      </c>
      <c r="E45" s="74">
        <v>19356</v>
      </c>
      <c r="F45" s="74"/>
      <c r="G45" s="74"/>
      <c r="H45" s="74"/>
      <c r="I45" s="88"/>
      <c r="J45" s="98">
        <f t="shared" si="0"/>
        <v>4.7129578339288646E-3</v>
      </c>
      <c r="K45" s="98">
        <f t="shared" si="1"/>
        <v>0.10903569586890506</v>
      </c>
      <c r="L45" s="95">
        <f t="shared" si="2"/>
        <v>1903</v>
      </c>
      <c r="M45" s="99">
        <f t="shared" si="4"/>
        <v>6.2825807772176386E-3</v>
      </c>
      <c r="N45" s="96">
        <f t="shared" si="3"/>
        <v>-70</v>
      </c>
      <c r="O45" s="96">
        <f t="shared" si="5"/>
        <v>0</v>
      </c>
    </row>
    <row r="46" spans="1:15">
      <c r="A46" s="73">
        <v>44</v>
      </c>
      <c r="B46" s="87" t="s">
        <v>135</v>
      </c>
      <c r="C46" s="74">
        <v>20041</v>
      </c>
      <c r="D46" s="74">
        <v>22396</v>
      </c>
      <c r="E46" s="74">
        <v>21789</v>
      </c>
      <c r="F46" s="74"/>
      <c r="G46" s="74"/>
      <c r="H46" s="74"/>
      <c r="I46" s="88"/>
      <c r="J46" s="98">
        <f t="shared" si="0"/>
        <v>5.3053646540336865E-3</v>
      </c>
      <c r="K46" s="98">
        <f t="shared" si="1"/>
        <v>8.7221196547078494E-2</v>
      </c>
      <c r="L46" s="95">
        <f t="shared" si="2"/>
        <v>1748</v>
      </c>
      <c r="M46" s="99">
        <f t="shared" si="4"/>
        <v>5.7708624269975995E-3</v>
      </c>
      <c r="N46" s="96">
        <f t="shared" si="3"/>
        <v>-607</v>
      </c>
      <c r="O46" s="96">
        <f t="shared" si="5"/>
        <v>0</v>
      </c>
    </row>
    <row r="47" spans="1:15">
      <c r="A47" s="73">
        <v>45</v>
      </c>
      <c r="B47" s="87" t="s">
        <v>136</v>
      </c>
      <c r="C47" s="74">
        <v>69008</v>
      </c>
      <c r="D47" s="74">
        <v>69475</v>
      </c>
      <c r="E47" s="74">
        <v>70334</v>
      </c>
      <c r="F47" s="74"/>
      <c r="G47" s="74"/>
      <c r="H47" s="74"/>
      <c r="I47" s="88"/>
      <c r="J47" s="98">
        <f t="shared" si="0"/>
        <v>1.7125499911735523E-2</v>
      </c>
      <c r="K47" s="98">
        <f t="shared" si="1"/>
        <v>1.9215163459309067E-2</v>
      </c>
      <c r="L47" s="95">
        <f t="shared" si="2"/>
        <v>1326</v>
      </c>
      <c r="M47" s="99">
        <f t="shared" si="4"/>
        <v>4.3776679509146552E-3</v>
      </c>
      <c r="N47" s="96">
        <f t="shared" si="3"/>
        <v>859</v>
      </c>
      <c r="O47" s="96">
        <f t="shared" si="5"/>
        <v>0</v>
      </c>
    </row>
    <row r="48" spans="1:15">
      <c r="A48" s="73">
        <v>46</v>
      </c>
      <c r="B48" s="87" t="s">
        <v>137</v>
      </c>
      <c r="C48" s="74">
        <v>21906</v>
      </c>
      <c r="D48" s="74">
        <v>26524</v>
      </c>
      <c r="E48" s="74">
        <v>24473</v>
      </c>
      <c r="F48" s="74"/>
      <c r="G48" s="74"/>
      <c r="H48" s="74"/>
      <c r="I48" s="88"/>
      <c r="J48" s="98">
        <f t="shared" si="0"/>
        <v>5.9588870153823676E-3</v>
      </c>
      <c r="K48" s="98">
        <f t="shared" si="1"/>
        <v>0.11718250707568703</v>
      </c>
      <c r="L48" s="95">
        <f t="shared" si="2"/>
        <v>2567</v>
      </c>
      <c r="M48" s="99">
        <f t="shared" si="4"/>
        <v>8.4747161613860627E-3</v>
      </c>
      <c r="N48" s="96">
        <f t="shared" si="3"/>
        <v>-2051</v>
      </c>
      <c r="O48" s="96">
        <f t="shared" si="5"/>
        <v>0</v>
      </c>
    </row>
    <row r="49" spans="1:15">
      <c r="A49" s="73">
        <v>47</v>
      </c>
      <c r="B49" s="87" t="s">
        <v>138</v>
      </c>
      <c r="C49" s="74">
        <v>8650</v>
      </c>
      <c r="D49" s="74">
        <v>12145</v>
      </c>
      <c r="E49" s="74">
        <v>11209</v>
      </c>
      <c r="F49" s="74"/>
      <c r="G49" s="74"/>
      <c r="H49" s="74"/>
      <c r="I49" s="88"/>
      <c r="J49" s="98">
        <f t="shared" si="0"/>
        <v>2.7292593697307629E-3</v>
      </c>
      <c r="K49" s="98">
        <f t="shared" si="1"/>
        <v>0.29583815028901733</v>
      </c>
      <c r="L49" s="95">
        <f t="shared" si="2"/>
        <v>2559</v>
      </c>
      <c r="M49" s="99">
        <f t="shared" si="4"/>
        <v>8.4483048916972874E-3</v>
      </c>
      <c r="N49" s="96">
        <f t="shared" si="3"/>
        <v>-936</v>
      </c>
      <c r="O49" s="96">
        <f t="shared" si="5"/>
        <v>0</v>
      </c>
    </row>
    <row r="50" spans="1:15">
      <c r="A50" s="73">
        <v>48</v>
      </c>
      <c r="B50" s="87" t="s">
        <v>139</v>
      </c>
      <c r="C50" s="74">
        <v>64714</v>
      </c>
      <c r="D50" s="74">
        <v>69522</v>
      </c>
      <c r="E50" s="74">
        <v>71672</v>
      </c>
      <c r="F50" s="74"/>
      <c r="G50" s="74"/>
      <c r="H50" s="74"/>
      <c r="I50" s="88"/>
      <c r="J50" s="98">
        <f t="shared" si="0"/>
        <v>1.7451287139561355E-2</v>
      </c>
      <c r="K50" s="98">
        <f t="shared" si="1"/>
        <v>0.1075192384955342</v>
      </c>
      <c r="L50" s="95">
        <f t="shared" si="2"/>
        <v>6958</v>
      </c>
      <c r="M50" s="99">
        <f t="shared" si="4"/>
        <v>2.29712018118131E-2</v>
      </c>
      <c r="N50" s="96">
        <f t="shared" si="3"/>
        <v>2150</v>
      </c>
      <c r="O50" s="96">
        <f t="shared" si="5"/>
        <v>0</v>
      </c>
    </row>
    <row r="51" spans="1:15">
      <c r="A51" s="73">
        <v>49</v>
      </c>
      <c r="B51" s="87" t="s">
        <v>140</v>
      </c>
      <c r="C51" s="74">
        <v>3482</v>
      </c>
      <c r="D51" s="74">
        <v>4501</v>
      </c>
      <c r="E51" s="74">
        <v>4730</v>
      </c>
      <c r="F51" s="74"/>
      <c r="G51" s="74"/>
      <c r="H51" s="74"/>
      <c r="I51" s="88"/>
      <c r="J51" s="98">
        <f t="shared" si="0"/>
        <v>1.1516992433603808E-3</v>
      </c>
      <c r="K51" s="98">
        <f t="shared" si="1"/>
        <v>0.35841470419299254</v>
      </c>
      <c r="L51" s="95">
        <f t="shared" si="2"/>
        <v>1248</v>
      </c>
      <c r="M51" s="99">
        <f t="shared" si="4"/>
        <v>4.1201580714490876E-3</v>
      </c>
      <c r="N51" s="96">
        <f t="shared" si="3"/>
        <v>229</v>
      </c>
      <c r="O51" s="96">
        <f t="shared" si="5"/>
        <v>0</v>
      </c>
    </row>
    <row r="52" spans="1:15">
      <c r="A52" s="73">
        <v>50</v>
      </c>
      <c r="B52" s="87" t="s">
        <v>141</v>
      </c>
      <c r="C52" s="74">
        <v>7963</v>
      </c>
      <c r="D52" s="74">
        <v>8943</v>
      </c>
      <c r="E52" s="74">
        <v>9196</v>
      </c>
      <c r="F52" s="74"/>
      <c r="G52" s="74"/>
      <c r="H52" s="74"/>
      <c r="I52" s="88"/>
      <c r="J52" s="98">
        <f t="shared" si="0"/>
        <v>2.2391175987192518E-3</v>
      </c>
      <c r="K52" s="98">
        <f t="shared" si="1"/>
        <v>0.15484114027376616</v>
      </c>
      <c r="L52" s="95">
        <f t="shared" si="2"/>
        <v>1233</v>
      </c>
      <c r="M52" s="99">
        <f t="shared" si="4"/>
        <v>4.0706369407826322E-3</v>
      </c>
      <c r="N52" s="96">
        <f t="shared" si="3"/>
        <v>253</v>
      </c>
      <c r="O52" s="96">
        <f t="shared" si="5"/>
        <v>0</v>
      </c>
    </row>
    <row r="53" spans="1:15">
      <c r="A53" s="73">
        <v>51</v>
      </c>
      <c r="B53" s="87" t="s">
        <v>142</v>
      </c>
      <c r="C53" s="74">
        <v>6975</v>
      </c>
      <c r="D53" s="74">
        <v>7989</v>
      </c>
      <c r="E53" s="74">
        <v>8007</v>
      </c>
      <c r="F53" s="74"/>
      <c r="G53" s="74"/>
      <c r="H53" s="74"/>
      <c r="I53" s="88"/>
      <c r="J53" s="98">
        <f t="shared" si="0"/>
        <v>1.9496101145003318E-3</v>
      </c>
      <c r="K53" s="98">
        <f t="shared" si="1"/>
        <v>0.14795698924731182</v>
      </c>
      <c r="L53" s="95">
        <f t="shared" si="2"/>
        <v>1032</v>
      </c>
      <c r="M53" s="99">
        <f t="shared" si="4"/>
        <v>3.40705378985213E-3</v>
      </c>
      <c r="N53" s="96">
        <f t="shared" si="3"/>
        <v>18</v>
      </c>
      <c r="O53" s="96">
        <f t="shared" si="5"/>
        <v>0</v>
      </c>
    </row>
    <row r="54" spans="1:15">
      <c r="A54" s="73">
        <v>52</v>
      </c>
      <c r="B54" s="87" t="s">
        <v>143</v>
      </c>
      <c r="C54" s="74">
        <v>24373</v>
      </c>
      <c r="D54" s="74">
        <v>28715</v>
      </c>
      <c r="E54" s="74">
        <v>27727</v>
      </c>
      <c r="F54" s="74"/>
      <c r="G54" s="74"/>
      <c r="H54" s="74"/>
      <c r="I54" s="88"/>
      <c r="J54" s="98">
        <f t="shared" si="0"/>
        <v>6.7511976576433994E-3</v>
      </c>
      <c r="K54" s="98">
        <f t="shared" si="1"/>
        <v>0.13761129118286627</v>
      </c>
      <c r="L54" s="95">
        <f t="shared" si="2"/>
        <v>3354</v>
      </c>
      <c r="M54" s="99">
        <f t="shared" si="4"/>
        <v>1.1072924817019422E-2</v>
      </c>
      <c r="N54" s="96">
        <f t="shared" si="3"/>
        <v>-988</v>
      </c>
      <c r="O54" s="96">
        <f t="shared" si="5"/>
        <v>0</v>
      </c>
    </row>
    <row r="55" spans="1:15">
      <c r="A55" s="73">
        <v>53</v>
      </c>
      <c r="B55" s="87" t="s">
        <v>144</v>
      </c>
      <c r="C55" s="74">
        <v>11609</v>
      </c>
      <c r="D55" s="74">
        <v>13112</v>
      </c>
      <c r="E55" s="74">
        <v>13538</v>
      </c>
      <c r="F55" s="74"/>
      <c r="G55" s="74"/>
      <c r="H55" s="74"/>
      <c r="I55" s="88"/>
      <c r="J55" s="98">
        <f t="shared" si="0"/>
        <v>3.2963434157743839E-3</v>
      </c>
      <c r="K55" s="98">
        <f t="shared" si="1"/>
        <v>0.1661641829614954</v>
      </c>
      <c r="L55" s="95">
        <f t="shared" si="2"/>
        <v>1929</v>
      </c>
      <c r="M55" s="99">
        <f t="shared" si="4"/>
        <v>6.3684174037061617E-3</v>
      </c>
      <c r="N55" s="96">
        <f t="shared" si="3"/>
        <v>426</v>
      </c>
      <c r="O55" s="96">
        <f t="shared" si="5"/>
        <v>0</v>
      </c>
    </row>
    <row r="56" spans="1:15">
      <c r="A56" s="73">
        <v>54</v>
      </c>
      <c r="B56" s="87" t="s">
        <v>145</v>
      </c>
      <c r="C56" s="74">
        <v>45831</v>
      </c>
      <c r="D56" s="74">
        <v>50847</v>
      </c>
      <c r="E56" s="74">
        <v>49344</v>
      </c>
      <c r="F56" s="74"/>
      <c r="G56" s="74"/>
      <c r="H56" s="74"/>
      <c r="I56" s="88"/>
      <c r="J56" s="98">
        <f t="shared" si="0"/>
        <v>1.2014682339191254E-2</v>
      </c>
      <c r="K56" s="98">
        <f t="shared" si="1"/>
        <v>7.6651174968907512E-2</v>
      </c>
      <c r="L56" s="95">
        <f t="shared" si="2"/>
        <v>3513</v>
      </c>
      <c r="M56" s="99">
        <f t="shared" si="4"/>
        <v>1.159784880208385E-2</v>
      </c>
      <c r="N56" s="96">
        <f t="shared" si="3"/>
        <v>-1503</v>
      </c>
      <c r="O56" s="96">
        <f t="shared" si="5"/>
        <v>0</v>
      </c>
    </row>
    <row r="57" spans="1:15">
      <c r="A57" s="73">
        <v>55</v>
      </c>
      <c r="B57" s="87" t="s">
        <v>146</v>
      </c>
      <c r="C57" s="74">
        <v>45591</v>
      </c>
      <c r="D57" s="74">
        <v>49546</v>
      </c>
      <c r="E57" s="74">
        <v>48749</v>
      </c>
      <c r="F57" s="74"/>
      <c r="G57" s="74"/>
      <c r="H57" s="74"/>
      <c r="I57" s="88"/>
      <c r="J57" s="98">
        <f t="shared" si="0"/>
        <v>1.186980685297573E-2</v>
      </c>
      <c r="K57" s="98">
        <f t="shared" si="1"/>
        <v>6.9268057292009383E-2</v>
      </c>
      <c r="L57" s="95">
        <f t="shared" si="2"/>
        <v>3158</v>
      </c>
      <c r="M57" s="99">
        <f t="shared" si="4"/>
        <v>1.0425848709644405E-2</v>
      </c>
      <c r="N57" s="96">
        <f t="shared" si="3"/>
        <v>-797</v>
      </c>
      <c r="O57" s="96">
        <f t="shared" si="5"/>
        <v>0</v>
      </c>
    </row>
    <row r="58" spans="1:15">
      <c r="A58" s="73">
        <v>56</v>
      </c>
      <c r="B58" s="87" t="s">
        <v>147</v>
      </c>
      <c r="C58" s="74">
        <v>2907</v>
      </c>
      <c r="D58" s="74">
        <v>3690</v>
      </c>
      <c r="E58" s="74">
        <v>3228</v>
      </c>
      <c r="F58" s="74"/>
      <c r="G58" s="74"/>
      <c r="H58" s="74"/>
      <c r="I58" s="88"/>
      <c r="J58" s="98">
        <f t="shared" si="0"/>
        <v>7.859799487457313E-4</v>
      </c>
      <c r="K58" s="98">
        <f t="shared" si="1"/>
        <v>0.11042311661506708</v>
      </c>
      <c r="L58" s="95">
        <f t="shared" si="2"/>
        <v>321</v>
      </c>
      <c r="M58" s="99">
        <f t="shared" si="4"/>
        <v>1.059752196262145E-3</v>
      </c>
      <c r="N58" s="96">
        <f t="shared" si="3"/>
        <v>-462</v>
      </c>
      <c r="O58" s="96">
        <f t="shared" si="5"/>
        <v>0</v>
      </c>
    </row>
    <row r="59" spans="1:15">
      <c r="A59" s="73">
        <v>57</v>
      </c>
      <c r="B59" s="87" t="s">
        <v>148</v>
      </c>
      <c r="C59" s="74">
        <v>6906</v>
      </c>
      <c r="D59" s="74">
        <v>7693</v>
      </c>
      <c r="E59" s="74">
        <v>7773</v>
      </c>
      <c r="F59" s="74"/>
      <c r="G59" s="74"/>
      <c r="H59" s="74"/>
      <c r="I59" s="88"/>
      <c r="J59" s="98">
        <f t="shared" si="0"/>
        <v>1.89263387286263E-3</v>
      </c>
      <c r="K59" s="98">
        <f t="shared" si="1"/>
        <v>0.1255430060816681</v>
      </c>
      <c r="L59" s="95">
        <f t="shared" si="2"/>
        <v>867</v>
      </c>
      <c r="M59" s="99">
        <f t="shared" si="4"/>
        <v>2.8623213525211209E-3</v>
      </c>
      <c r="N59" s="96">
        <f t="shared" si="3"/>
        <v>80</v>
      </c>
      <c r="O59" s="96">
        <f t="shared" si="5"/>
        <v>0</v>
      </c>
    </row>
    <row r="60" spans="1:15">
      <c r="A60" s="73">
        <v>58</v>
      </c>
      <c r="B60" s="87" t="s">
        <v>149</v>
      </c>
      <c r="C60" s="74">
        <v>13310</v>
      </c>
      <c r="D60" s="74">
        <v>16812</v>
      </c>
      <c r="E60" s="74">
        <v>15722</v>
      </c>
      <c r="F60" s="74"/>
      <c r="G60" s="74"/>
      <c r="H60" s="74"/>
      <c r="I60" s="88"/>
      <c r="J60" s="98">
        <f t="shared" si="0"/>
        <v>3.8281216710595997E-3</v>
      </c>
      <c r="K60" s="98">
        <f t="shared" si="1"/>
        <v>0.18121712997746056</v>
      </c>
      <c r="L60" s="95">
        <f t="shared" si="2"/>
        <v>2412</v>
      </c>
      <c r="M60" s="99">
        <f t="shared" si="4"/>
        <v>7.9629978111660244E-3</v>
      </c>
      <c r="N60" s="96">
        <f t="shared" si="3"/>
        <v>-1090</v>
      </c>
      <c r="O60" s="96">
        <f t="shared" si="5"/>
        <v>0</v>
      </c>
    </row>
    <row r="61" spans="1:15">
      <c r="A61" s="73">
        <v>59</v>
      </c>
      <c r="B61" s="87" t="s">
        <v>150</v>
      </c>
      <c r="C61" s="74">
        <v>78213</v>
      </c>
      <c r="D61" s="74">
        <v>84131</v>
      </c>
      <c r="E61" s="74">
        <v>83875</v>
      </c>
      <c r="F61" s="74"/>
      <c r="G61" s="74"/>
      <c r="H61" s="74"/>
      <c r="I61" s="88"/>
      <c r="J61" s="98">
        <f t="shared" si="0"/>
        <v>2.0422573792146289E-2</v>
      </c>
      <c r="K61" s="98">
        <f t="shared" si="1"/>
        <v>7.2392057586334754E-2</v>
      </c>
      <c r="L61" s="95">
        <f t="shared" si="2"/>
        <v>5662</v>
      </c>
      <c r="M61" s="99">
        <f t="shared" si="4"/>
        <v>1.8692576122231356E-2</v>
      </c>
      <c r="N61" s="96">
        <f t="shared" si="3"/>
        <v>-256</v>
      </c>
      <c r="O61" s="96">
        <f t="shared" si="5"/>
        <v>0</v>
      </c>
    </row>
    <row r="62" spans="1:15">
      <c r="A62" s="73">
        <v>60</v>
      </c>
      <c r="B62" s="87" t="s">
        <v>151</v>
      </c>
      <c r="C62" s="74">
        <v>13307</v>
      </c>
      <c r="D62" s="74">
        <v>14510</v>
      </c>
      <c r="E62" s="74">
        <v>14797</v>
      </c>
      <c r="F62" s="74"/>
      <c r="G62" s="74"/>
      <c r="H62" s="74"/>
      <c r="I62" s="88"/>
      <c r="J62" s="98">
        <f t="shared" si="0"/>
        <v>3.6028950748421894E-3</v>
      </c>
      <c r="K62" s="98">
        <f t="shared" si="1"/>
        <v>0.1119711430074397</v>
      </c>
      <c r="L62" s="95">
        <f t="shared" si="2"/>
        <v>1490</v>
      </c>
      <c r="M62" s="99">
        <f t="shared" si="4"/>
        <v>4.9190989795345674E-3</v>
      </c>
      <c r="N62" s="96">
        <f t="shared" si="3"/>
        <v>287</v>
      </c>
      <c r="O62" s="96">
        <f t="shared" si="5"/>
        <v>0</v>
      </c>
    </row>
    <row r="63" spans="1:15">
      <c r="A63" s="73">
        <v>61</v>
      </c>
      <c r="B63" s="87" t="s">
        <v>152</v>
      </c>
      <c r="C63" s="74">
        <v>32095</v>
      </c>
      <c r="D63" s="74">
        <v>34608</v>
      </c>
      <c r="E63" s="74">
        <v>33806</v>
      </c>
      <c r="F63" s="74"/>
      <c r="G63" s="74"/>
      <c r="H63" s="74"/>
      <c r="I63" s="88"/>
      <c r="J63" s="98">
        <f t="shared" si="0"/>
        <v>8.2313624991630086E-3</v>
      </c>
      <c r="K63" s="98">
        <f t="shared" si="1"/>
        <v>5.331048449914317E-2</v>
      </c>
      <c r="L63" s="95">
        <f t="shared" si="2"/>
        <v>1711</v>
      </c>
      <c r="M63" s="99">
        <f t="shared" si="4"/>
        <v>5.6487103046870104E-3</v>
      </c>
      <c r="N63" s="96">
        <f t="shared" si="3"/>
        <v>-802</v>
      </c>
      <c r="O63" s="96">
        <f t="shared" si="5"/>
        <v>0</v>
      </c>
    </row>
    <row r="64" spans="1:15">
      <c r="A64" s="73">
        <v>62</v>
      </c>
      <c r="B64" s="87" t="s">
        <v>153</v>
      </c>
      <c r="C64" s="74">
        <v>2060</v>
      </c>
      <c r="D64" s="74">
        <v>2577</v>
      </c>
      <c r="E64" s="74">
        <v>3035</v>
      </c>
      <c r="F64" s="74"/>
      <c r="G64" s="74"/>
      <c r="H64" s="74"/>
      <c r="I64" s="88"/>
      <c r="J64" s="98">
        <f t="shared" si="0"/>
        <v>7.3898672380523381E-4</v>
      </c>
      <c r="K64" s="98">
        <f t="shared" si="1"/>
        <v>0.47330097087378642</v>
      </c>
      <c r="L64" s="95">
        <f t="shared" si="2"/>
        <v>975</v>
      </c>
      <c r="M64" s="99">
        <f t="shared" si="4"/>
        <v>3.2188734933195993E-3</v>
      </c>
      <c r="N64" s="96">
        <f t="shared" si="3"/>
        <v>458</v>
      </c>
      <c r="O64" s="96">
        <f t="shared" si="5"/>
        <v>0</v>
      </c>
    </row>
    <row r="65" spans="1:15">
      <c r="A65" s="73">
        <v>63</v>
      </c>
      <c r="B65" s="87" t="s">
        <v>154</v>
      </c>
      <c r="C65" s="74">
        <v>18069</v>
      </c>
      <c r="D65" s="74">
        <v>24093</v>
      </c>
      <c r="E65" s="74">
        <v>23670</v>
      </c>
      <c r="F65" s="74"/>
      <c r="G65" s="74"/>
      <c r="H65" s="74"/>
      <c r="I65" s="88"/>
      <c r="J65" s="98">
        <f t="shared" si="0"/>
        <v>5.7633659810444431E-3</v>
      </c>
      <c r="K65" s="98">
        <f t="shared" si="1"/>
        <v>0.30997841607172505</v>
      </c>
      <c r="L65" s="95">
        <f t="shared" si="2"/>
        <v>5601</v>
      </c>
      <c r="M65" s="99">
        <f t="shared" si="4"/>
        <v>1.8491190190854438E-2</v>
      </c>
      <c r="N65" s="96">
        <f t="shared" si="3"/>
        <v>-423</v>
      </c>
      <c r="O65" s="96">
        <f t="shared" si="5"/>
        <v>0</v>
      </c>
    </row>
    <row r="66" spans="1:15">
      <c r="A66" s="73">
        <v>64</v>
      </c>
      <c r="B66" s="87" t="s">
        <v>155</v>
      </c>
      <c r="C66" s="74">
        <v>17129</v>
      </c>
      <c r="D66" s="74">
        <v>18459</v>
      </c>
      <c r="E66" s="74">
        <v>19010</v>
      </c>
      <c r="F66" s="74"/>
      <c r="G66" s="74"/>
      <c r="H66" s="74"/>
      <c r="I66" s="88"/>
      <c r="J66" s="98">
        <f t="shared" si="0"/>
        <v>4.6287109125329471E-3</v>
      </c>
      <c r="K66" s="98">
        <f t="shared" si="1"/>
        <v>0.10981376612761982</v>
      </c>
      <c r="L66" s="95">
        <f t="shared" si="2"/>
        <v>1881</v>
      </c>
      <c r="M66" s="99">
        <f t="shared" si="4"/>
        <v>6.209949785573504E-3</v>
      </c>
      <c r="N66" s="96">
        <f t="shared" si="3"/>
        <v>551</v>
      </c>
      <c r="O66" s="96">
        <f t="shared" si="5"/>
        <v>0</v>
      </c>
    </row>
    <row r="67" spans="1:15">
      <c r="A67" s="73">
        <v>65</v>
      </c>
      <c r="B67" s="87" t="s">
        <v>156</v>
      </c>
      <c r="C67" s="74">
        <v>10554</v>
      </c>
      <c r="D67" s="74">
        <v>15696</v>
      </c>
      <c r="E67" s="74">
        <v>14522</v>
      </c>
      <c r="F67" s="74"/>
      <c r="G67" s="74"/>
      <c r="H67" s="74"/>
      <c r="I67" s="88"/>
      <c r="J67" s="98">
        <f t="shared" ref="J67:J84" si="6">E67/$E$84</f>
        <v>3.5359358165072833E-3</v>
      </c>
      <c r="K67" s="98">
        <f t="shared" ref="K67:K84" si="7">(E67-C67)/C67</f>
        <v>0.37597119575516391</v>
      </c>
      <c r="L67" s="95">
        <f t="shared" ref="L67:L84" si="8">E67-C67</f>
        <v>3968</v>
      </c>
      <c r="M67" s="99">
        <f t="shared" si="4"/>
        <v>1.3099989765632996E-2</v>
      </c>
      <c r="N67" s="96">
        <f t="shared" ref="N67:N84" si="9">E67-D67</f>
        <v>-1174</v>
      </c>
      <c r="O67" s="96">
        <f t="shared" si="5"/>
        <v>0</v>
      </c>
    </row>
    <row r="68" spans="1:15">
      <c r="A68" s="73">
        <v>66</v>
      </c>
      <c r="B68" s="87" t="s">
        <v>157</v>
      </c>
      <c r="C68" s="74">
        <v>6851</v>
      </c>
      <c r="D68" s="74">
        <v>8300</v>
      </c>
      <c r="E68" s="74">
        <v>8442</v>
      </c>
      <c r="F68" s="74"/>
      <c r="G68" s="74"/>
      <c r="H68" s="74"/>
      <c r="I68" s="88"/>
      <c r="J68" s="98">
        <f t="shared" si="6"/>
        <v>2.0555274867755467E-3</v>
      </c>
      <c r="K68" s="98">
        <f t="shared" si="7"/>
        <v>0.2322288716975624</v>
      </c>
      <c r="L68" s="95">
        <f t="shared" si="8"/>
        <v>1591</v>
      </c>
      <c r="M68" s="99">
        <f t="shared" ref="M68:M84" si="10">L68/$L$84</f>
        <v>5.2525412593553665E-3</v>
      </c>
      <c r="N68" s="96">
        <f t="shared" si="9"/>
        <v>142</v>
      </c>
      <c r="O68" s="96">
        <f t="shared" ref="O68:O83" si="11">H68-G68</f>
        <v>0</v>
      </c>
    </row>
    <row r="69" spans="1:15">
      <c r="A69" s="73">
        <v>67</v>
      </c>
      <c r="B69" s="87" t="s">
        <v>158</v>
      </c>
      <c r="C69" s="74">
        <v>18110</v>
      </c>
      <c r="D69" s="74">
        <v>20463</v>
      </c>
      <c r="E69" s="74">
        <v>19740</v>
      </c>
      <c r="F69" s="74"/>
      <c r="G69" s="74"/>
      <c r="H69" s="74"/>
      <c r="I69" s="88"/>
      <c r="J69" s="98">
        <f t="shared" si="6"/>
        <v>4.8064573073856058E-3</v>
      </c>
      <c r="K69" s="98">
        <f t="shared" si="7"/>
        <v>9.0005521811154052E-2</v>
      </c>
      <c r="L69" s="95">
        <f t="shared" si="8"/>
        <v>1630</v>
      </c>
      <c r="M69" s="99">
        <f t="shared" si="10"/>
        <v>5.3812961990881512E-3</v>
      </c>
      <c r="N69" s="96">
        <f t="shared" si="9"/>
        <v>-723</v>
      </c>
      <c r="O69" s="96">
        <f t="shared" si="11"/>
        <v>0</v>
      </c>
    </row>
    <row r="70" spans="1:15">
      <c r="A70" s="73">
        <v>68</v>
      </c>
      <c r="B70" s="87" t="s">
        <v>159</v>
      </c>
      <c r="C70" s="74">
        <v>8685</v>
      </c>
      <c r="D70" s="74">
        <v>10684</v>
      </c>
      <c r="E70" s="74">
        <v>10308</v>
      </c>
      <c r="F70" s="74"/>
      <c r="G70" s="74"/>
      <c r="H70" s="74"/>
      <c r="I70" s="88"/>
      <c r="J70" s="98">
        <f t="shared" si="6"/>
        <v>2.5098764906043985E-3</v>
      </c>
      <c r="K70" s="98">
        <f t="shared" si="7"/>
        <v>0.18687392055267704</v>
      </c>
      <c r="L70" s="95">
        <f t="shared" si="8"/>
        <v>1623</v>
      </c>
      <c r="M70" s="99">
        <f t="shared" si="10"/>
        <v>5.3581863381104719E-3</v>
      </c>
      <c r="N70" s="96">
        <f t="shared" si="9"/>
        <v>-376</v>
      </c>
      <c r="O70" s="96">
        <f t="shared" si="11"/>
        <v>0</v>
      </c>
    </row>
    <row r="71" spans="1:15">
      <c r="A71" s="73">
        <v>69</v>
      </c>
      <c r="B71" s="87" t="s">
        <v>160</v>
      </c>
      <c r="C71" s="74">
        <v>1658</v>
      </c>
      <c r="D71" s="74">
        <v>2401</v>
      </c>
      <c r="E71" s="74">
        <v>2127</v>
      </c>
      <c r="F71" s="74"/>
      <c r="G71" s="74"/>
      <c r="H71" s="74"/>
      <c r="I71" s="88"/>
      <c r="J71" s="98">
        <f t="shared" si="6"/>
        <v>5.1789942719398098E-4</v>
      </c>
      <c r="K71" s="98">
        <f t="shared" si="7"/>
        <v>0.28287092882991555</v>
      </c>
      <c r="L71" s="95">
        <f t="shared" si="8"/>
        <v>469</v>
      </c>
      <c r="M71" s="99">
        <f t="shared" si="10"/>
        <v>1.5483606855045049E-3</v>
      </c>
      <c r="N71" s="96">
        <f t="shared" si="9"/>
        <v>-274</v>
      </c>
      <c r="O71" s="96">
        <f t="shared" si="11"/>
        <v>0</v>
      </c>
    </row>
    <row r="72" spans="1:15">
      <c r="A72" s="73">
        <v>70</v>
      </c>
      <c r="B72" s="87" t="s">
        <v>161</v>
      </c>
      <c r="C72" s="74">
        <v>12566</v>
      </c>
      <c r="D72" s="74">
        <v>12256</v>
      </c>
      <c r="E72" s="74">
        <v>12117</v>
      </c>
      <c r="F72" s="74"/>
      <c r="G72" s="74"/>
      <c r="H72" s="74"/>
      <c r="I72" s="88"/>
      <c r="J72" s="98">
        <f t="shared" si="6"/>
        <v>2.9503466663420158E-3</v>
      </c>
      <c r="K72" s="98">
        <f t="shared" si="7"/>
        <v>-3.5731338532548146E-2</v>
      </c>
      <c r="L72" s="95">
        <f t="shared" si="8"/>
        <v>-449</v>
      </c>
      <c r="M72" s="99">
        <f t="shared" si="10"/>
        <v>-1.4823325112825643E-3</v>
      </c>
      <c r="N72" s="96">
        <f t="shared" si="9"/>
        <v>-139</v>
      </c>
      <c r="O72" s="96">
        <f t="shared" si="11"/>
        <v>0</v>
      </c>
    </row>
    <row r="73" spans="1:15">
      <c r="A73" s="73">
        <v>71</v>
      </c>
      <c r="B73" s="87" t="s">
        <v>162</v>
      </c>
      <c r="C73" s="74">
        <v>6853</v>
      </c>
      <c r="D73" s="74">
        <v>7412</v>
      </c>
      <c r="E73" s="74">
        <v>7297</v>
      </c>
      <c r="F73" s="74"/>
      <c r="G73" s="74"/>
      <c r="H73" s="74"/>
      <c r="I73" s="88"/>
      <c r="J73" s="98">
        <f t="shared" si="6"/>
        <v>1.7767334838902111E-3</v>
      </c>
      <c r="K73" s="98">
        <f t="shared" si="7"/>
        <v>6.4789143440828839E-2</v>
      </c>
      <c r="L73" s="95">
        <f t="shared" si="8"/>
        <v>444</v>
      </c>
      <c r="M73" s="99">
        <f t="shared" si="10"/>
        <v>1.4658254677270791E-3</v>
      </c>
      <c r="N73" s="96">
        <f t="shared" si="9"/>
        <v>-115</v>
      </c>
      <c r="O73" s="96">
        <f t="shared" si="11"/>
        <v>0</v>
      </c>
    </row>
    <row r="74" spans="1:15">
      <c r="A74" s="73">
        <v>72</v>
      </c>
      <c r="B74" s="87" t="s">
        <v>163</v>
      </c>
      <c r="C74" s="74">
        <v>9671</v>
      </c>
      <c r="D74" s="74">
        <v>11824</v>
      </c>
      <c r="E74" s="74">
        <v>11865</v>
      </c>
      <c r="F74" s="74"/>
      <c r="G74" s="74"/>
      <c r="H74" s="74"/>
      <c r="I74" s="88"/>
      <c r="J74" s="98">
        <f t="shared" si="6"/>
        <v>2.8889876368860291E-3</v>
      </c>
      <c r="K74" s="98">
        <f t="shared" si="7"/>
        <v>0.2268638196670458</v>
      </c>
      <c r="L74" s="95">
        <f t="shared" si="8"/>
        <v>2194</v>
      </c>
      <c r="M74" s="99">
        <f t="shared" si="10"/>
        <v>7.243290712146873E-3</v>
      </c>
      <c r="N74" s="96">
        <f t="shared" si="9"/>
        <v>41</v>
      </c>
      <c r="O74" s="96">
        <f t="shared" si="11"/>
        <v>0</v>
      </c>
    </row>
    <row r="75" spans="1:15">
      <c r="A75" s="73">
        <v>73</v>
      </c>
      <c r="B75" s="87" t="s">
        <v>164</v>
      </c>
      <c r="C75" s="74">
        <v>4633</v>
      </c>
      <c r="D75" s="74">
        <v>6666</v>
      </c>
      <c r="E75" s="74">
        <v>5992</v>
      </c>
      <c r="F75" s="74"/>
      <c r="G75" s="74"/>
      <c r="H75" s="74"/>
      <c r="I75" s="88"/>
      <c r="J75" s="98">
        <f t="shared" si="6"/>
        <v>1.4589813670645669E-3</v>
      </c>
      <c r="K75" s="98">
        <f t="shared" si="7"/>
        <v>0.2933304554284481</v>
      </c>
      <c r="L75" s="95">
        <f t="shared" si="8"/>
        <v>1359</v>
      </c>
      <c r="M75" s="99">
        <f t="shared" si="10"/>
        <v>4.4866144383808575E-3</v>
      </c>
      <c r="N75" s="96">
        <f t="shared" si="9"/>
        <v>-674</v>
      </c>
      <c r="O75" s="96">
        <f t="shared" si="11"/>
        <v>0</v>
      </c>
    </row>
    <row r="76" spans="1:15">
      <c r="A76" s="73">
        <v>74</v>
      </c>
      <c r="B76" s="87" t="s">
        <v>165</v>
      </c>
      <c r="C76" s="74">
        <v>7312</v>
      </c>
      <c r="D76" s="74">
        <v>8189</v>
      </c>
      <c r="E76" s="74">
        <v>7848</v>
      </c>
      <c r="F76" s="74"/>
      <c r="G76" s="74"/>
      <c r="H76" s="74"/>
      <c r="I76" s="88"/>
      <c r="J76" s="98">
        <f t="shared" si="6"/>
        <v>1.9108954887721498E-3</v>
      </c>
      <c r="K76" s="98">
        <f t="shared" si="7"/>
        <v>7.3304157549234139E-2</v>
      </c>
      <c r="L76" s="95">
        <f t="shared" si="8"/>
        <v>536</v>
      </c>
      <c r="M76" s="99">
        <f t="shared" si="10"/>
        <v>1.7695550691480054E-3</v>
      </c>
      <c r="N76" s="96">
        <f t="shared" si="9"/>
        <v>-341</v>
      </c>
      <c r="O76" s="96">
        <f t="shared" si="11"/>
        <v>0</v>
      </c>
    </row>
    <row r="77" spans="1:15">
      <c r="A77" s="73">
        <v>75</v>
      </c>
      <c r="B77" s="87" t="s">
        <v>166</v>
      </c>
      <c r="C77" s="74">
        <v>1826</v>
      </c>
      <c r="D77" s="74">
        <v>2463</v>
      </c>
      <c r="E77" s="74">
        <v>2463</v>
      </c>
      <c r="F77" s="74"/>
      <c r="G77" s="74"/>
      <c r="H77" s="74"/>
      <c r="I77" s="88"/>
      <c r="J77" s="98">
        <f t="shared" si="6"/>
        <v>5.9971146646862962E-4</v>
      </c>
      <c r="K77" s="98">
        <f t="shared" si="7"/>
        <v>0.3488499452354874</v>
      </c>
      <c r="L77" s="95">
        <f t="shared" si="8"/>
        <v>637</v>
      </c>
      <c r="M77" s="99">
        <f t="shared" si="10"/>
        <v>2.1029973489688049E-3</v>
      </c>
      <c r="N77" s="96">
        <f t="shared" si="9"/>
        <v>0</v>
      </c>
      <c r="O77" s="96">
        <f t="shared" si="11"/>
        <v>0</v>
      </c>
    </row>
    <row r="78" spans="1:15">
      <c r="A78" s="73">
        <v>76</v>
      </c>
      <c r="B78" s="87" t="s">
        <v>167</v>
      </c>
      <c r="C78" s="74">
        <v>3225</v>
      </c>
      <c r="D78" s="74">
        <v>4082</v>
      </c>
      <c r="E78" s="74">
        <v>4297</v>
      </c>
      <c r="F78" s="74"/>
      <c r="G78" s="74"/>
      <c r="H78" s="74"/>
      <c r="I78" s="88"/>
      <c r="J78" s="98">
        <f t="shared" si="6"/>
        <v>1.04626884750942E-3</v>
      </c>
      <c r="K78" s="98">
        <f t="shared" si="7"/>
        <v>0.3324031007751938</v>
      </c>
      <c r="L78" s="95">
        <f t="shared" si="8"/>
        <v>1072</v>
      </c>
      <c r="M78" s="99">
        <f t="shared" si="10"/>
        <v>3.5391101382960108E-3</v>
      </c>
      <c r="N78" s="96">
        <f t="shared" si="9"/>
        <v>215</v>
      </c>
      <c r="O78" s="96">
        <f t="shared" si="11"/>
        <v>0</v>
      </c>
    </row>
    <row r="79" spans="1:15">
      <c r="A79" s="73">
        <v>77</v>
      </c>
      <c r="B79" s="87" t="s">
        <v>168</v>
      </c>
      <c r="C79" s="74">
        <v>12722</v>
      </c>
      <c r="D79" s="74">
        <v>13314</v>
      </c>
      <c r="E79" s="74">
        <v>13474</v>
      </c>
      <c r="F79" s="74"/>
      <c r="G79" s="74"/>
      <c r="H79" s="74"/>
      <c r="I79" s="88"/>
      <c r="J79" s="98">
        <f t="shared" si="6"/>
        <v>3.2807601701982602E-3</v>
      </c>
      <c r="K79" s="98">
        <f t="shared" si="7"/>
        <v>5.9110202798302154E-2</v>
      </c>
      <c r="L79" s="95">
        <f t="shared" si="8"/>
        <v>752</v>
      </c>
      <c r="M79" s="99">
        <f t="shared" si="10"/>
        <v>2.4826593507449629E-3</v>
      </c>
      <c r="N79" s="96">
        <f t="shared" si="9"/>
        <v>160</v>
      </c>
      <c r="O79" s="96">
        <f t="shared" si="11"/>
        <v>0</v>
      </c>
    </row>
    <row r="80" spans="1:15">
      <c r="A80" s="73">
        <v>78</v>
      </c>
      <c r="B80" s="87" t="s">
        <v>169</v>
      </c>
      <c r="C80" s="74">
        <v>8353</v>
      </c>
      <c r="D80" s="74">
        <v>9467</v>
      </c>
      <c r="E80" s="74">
        <v>9172</v>
      </c>
      <c r="F80" s="74"/>
      <c r="G80" s="74"/>
      <c r="H80" s="74"/>
      <c r="I80" s="88"/>
      <c r="J80" s="98">
        <f t="shared" si="6"/>
        <v>2.2332738816282058E-3</v>
      </c>
      <c r="K80" s="98">
        <f t="shared" si="7"/>
        <v>9.8048605291512034E-2</v>
      </c>
      <c r="L80" s="95">
        <f t="shared" si="8"/>
        <v>819</v>
      </c>
      <c r="M80" s="99">
        <f t="shared" si="10"/>
        <v>2.7038537343884637E-3</v>
      </c>
      <c r="N80" s="96">
        <f t="shared" si="9"/>
        <v>-295</v>
      </c>
      <c r="O80" s="96">
        <f t="shared" si="11"/>
        <v>0</v>
      </c>
    </row>
    <row r="81" spans="1:15">
      <c r="A81" s="73">
        <v>79</v>
      </c>
      <c r="B81" s="87" t="s">
        <v>170</v>
      </c>
      <c r="C81" s="74">
        <v>3320</v>
      </c>
      <c r="D81" s="74">
        <v>5057</v>
      </c>
      <c r="E81" s="74">
        <v>5330</v>
      </c>
      <c r="F81" s="74"/>
      <c r="G81" s="74"/>
      <c r="H81" s="74"/>
      <c r="I81" s="88"/>
      <c r="J81" s="98">
        <f t="shared" si="6"/>
        <v>1.2977921706365391E-3</v>
      </c>
      <c r="K81" s="98">
        <f t="shared" si="7"/>
        <v>0.60542168674698793</v>
      </c>
      <c r="L81" s="95">
        <f t="shared" si="8"/>
        <v>2010</v>
      </c>
      <c r="M81" s="99">
        <f t="shared" si="10"/>
        <v>6.6358315093050201E-3</v>
      </c>
      <c r="N81" s="96">
        <f t="shared" si="9"/>
        <v>273</v>
      </c>
      <c r="O81" s="96">
        <f t="shared" si="11"/>
        <v>0</v>
      </c>
    </row>
    <row r="82" spans="1:15">
      <c r="A82" s="73">
        <v>80</v>
      </c>
      <c r="B82" s="87" t="s">
        <v>171</v>
      </c>
      <c r="C82" s="74">
        <v>9765</v>
      </c>
      <c r="D82" s="74">
        <v>11884</v>
      </c>
      <c r="E82" s="74">
        <v>11531</v>
      </c>
      <c r="F82" s="74"/>
      <c r="G82" s="74"/>
      <c r="H82" s="74"/>
      <c r="I82" s="88"/>
      <c r="J82" s="98">
        <f t="shared" si="6"/>
        <v>2.8076625740356344E-3</v>
      </c>
      <c r="K82" s="98">
        <f t="shared" si="7"/>
        <v>0.18084997439836151</v>
      </c>
      <c r="L82" s="95">
        <f t="shared" si="8"/>
        <v>1766</v>
      </c>
      <c r="M82" s="99">
        <f t="shared" si="10"/>
        <v>5.8302877837973464E-3</v>
      </c>
      <c r="N82" s="96">
        <f t="shared" si="9"/>
        <v>-353</v>
      </c>
      <c r="O82" s="96">
        <f t="shared" si="11"/>
        <v>0</v>
      </c>
    </row>
    <row r="83" spans="1:15">
      <c r="A83" s="73">
        <v>81</v>
      </c>
      <c r="B83" s="87" t="s">
        <v>172</v>
      </c>
      <c r="C83" s="74">
        <v>20370</v>
      </c>
      <c r="D83" s="74">
        <v>22940</v>
      </c>
      <c r="E83" s="74">
        <v>22335</v>
      </c>
      <c r="F83" s="74"/>
      <c r="G83" s="74"/>
      <c r="H83" s="74"/>
      <c r="I83" s="88"/>
      <c r="J83" s="98">
        <f t="shared" si="6"/>
        <v>5.4383092178549907E-3</v>
      </c>
      <c r="K83" s="98">
        <f t="shared" si="7"/>
        <v>9.6465390279823274E-2</v>
      </c>
      <c r="L83" s="95">
        <f t="shared" si="8"/>
        <v>1965</v>
      </c>
      <c r="M83" s="99">
        <f t="shared" si="10"/>
        <v>6.4872681173056539E-3</v>
      </c>
      <c r="N83" s="96">
        <f t="shared" si="9"/>
        <v>-605</v>
      </c>
      <c r="O83" s="96">
        <f t="shared" si="11"/>
        <v>0</v>
      </c>
    </row>
    <row r="84" spans="1:15" s="107" customFormat="1">
      <c r="A84" s="188" t="s">
        <v>173</v>
      </c>
      <c r="B84" s="188"/>
      <c r="C84" s="75">
        <v>3804074</v>
      </c>
      <c r="D84" s="75">
        <v>4133125</v>
      </c>
      <c r="E84" s="75">
        <v>4106975</v>
      </c>
      <c r="F84" s="62"/>
      <c r="G84" s="62"/>
      <c r="H84" s="62"/>
      <c r="I84" s="110"/>
      <c r="J84" s="67">
        <f t="shared" si="6"/>
        <v>1</v>
      </c>
      <c r="K84" s="67">
        <f t="shared" si="7"/>
        <v>7.9625422638991777E-2</v>
      </c>
      <c r="L84" s="62">
        <f t="shared" si="8"/>
        <v>302901</v>
      </c>
      <c r="M84" s="68">
        <f t="shared" si="10"/>
        <v>1</v>
      </c>
      <c r="N84" s="62">
        <f t="shared" si="9"/>
        <v>-26150</v>
      </c>
      <c r="O84" s="96">
        <f>H84-G84</f>
        <v>0</v>
      </c>
    </row>
    <row r="85" spans="1:15">
      <c r="F85" s="124"/>
      <c r="G85" s="124"/>
      <c r="H85" s="124"/>
      <c r="I85" s="71"/>
      <c r="M85" s="11"/>
    </row>
    <row r="86" spans="1:15">
      <c r="F86" s="138"/>
      <c r="G86" s="138"/>
      <c r="I86" s="19"/>
      <c r="M86" s="11"/>
    </row>
    <row r="87" spans="1:15">
      <c r="F87" s="138"/>
      <c r="G87" s="138"/>
      <c r="M87" s="11"/>
    </row>
    <row r="88" spans="1:15">
      <c r="M88" s="11"/>
    </row>
    <row r="89" spans="1:15">
      <c r="M89" s="11"/>
    </row>
    <row r="90" spans="1:15">
      <c r="M90" s="1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J1" zoomScale="80" zoomScaleNormal="80" workbookViewId="0">
      <pane ySplit="2" topLeftCell="A3" activePane="bottomLeft" state="frozen"/>
      <selection pane="bottomLeft" activeCell="I84" sqref="I84"/>
    </sheetView>
  </sheetViews>
  <sheetFormatPr defaultColWidth="8.85546875" defaultRowHeight="15"/>
  <cols>
    <col min="1" max="1" width="18.28515625" style="4" bestFit="1" customWidth="1"/>
    <col min="2" max="2" width="12" style="4" customWidth="1"/>
    <col min="3" max="3" width="12" style="4" bestFit="1" customWidth="1"/>
    <col min="4" max="7" width="12" style="4" customWidth="1"/>
    <col min="8" max="8" width="22.42578125" style="4" customWidth="1"/>
    <col min="9" max="9" width="26.42578125" style="4" customWidth="1"/>
    <col min="10" max="10" width="27.42578125" style="4" customWidth="1"/>
    <col min="11" max="11" width="13.28515625" style="4" customWidth="1"/>
    <col min="12" max="12" width="14.140625" style="4" customWidth="1"/>
    <col min="13" max="16384" width="8.85546875" style="4"/>
  </cols>
  <sheetData>
    <row r="1" spans="1:12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2" ht="45">
      <c r="A2" s="44" t="s">
        <v>174</v>
      </c>
      <c r="B2" s="44">
        <v>42948</v>
      </c>
      <c r="C2" s="44">
        <v>43282</v>
      </c>
      <c r="D2" s="91">
        <v>43313</v>
      </c>
      <c r="E2" s="91">
        <v>42948</v>
      </c>
      <c r="F2" s="91">
        <v>43282</v>
      </c>
      <c r="G2" s="91">
        <v>43313</v>
      </c>
      <c r="H2" s="1" t="s">
        <v>361</v>
      </c>
      <c r="I2" s="2" t="s">
        <v>364</v>
      </c>
      <c r="J2" s="2" t="s">
        <v>365</v>
      </c>
      <c r="K2" s="1" t="s">
        <v>262</v>
      </c>
      <c r="L2" s="90" t="s">
        <v>283</v>
      </c>
    </row>
    <row r="3" spans="1:12">
      <c r="A3" s="42" t="s">
        <v>175</v>
      </c>
      <c r="B3" s="86">
        <v>1997</v>
      </c>
      <c r="C3" s="51">
        <v>2876</v>
      </c>
      <c r="D3" s="23">
        <v>2473</v>
      </c>
      <c r="E3" s="23">
        <v>2142.0454309369102</v>
      </c>
      <c r="F3" s="23">
        <v>2638.11229428655</v>
      </c>
      <c r="G3" s="23">
        <v>2673.6277778521098</v>
      </c>
      <c r="H3" s="37">
        <f>D3/$D$84</f>
        <v>2.3242262760688338E-2</v>
      </c>
      <c r="I3" s="37">
        <f t="shared" ref="I3:I66" si="0">(D3-B3)/B3</f>
        <v>0.23835753630445669</v>
      </c>
      <c r="J3" s="51">
        <f t="shared" ref="J3:J66" si="1">D3-B3</f>
        <v>476</v>
      </c>
      <c r="K3" s="51">
        <f>D3-C3</f>
        <v>-403</v>
      </c>
      <c r="L3" s="95">
        <f>G3-F3</f>
        <v>35.515483565559862</v>
      </c>
    </row>
    <row r="4" spans="1:12">
      <c r="A4" s="42" t="s">
        <v>176</v>
      </c>
      <c r="B4" s="86">
        <v>227</v>
      </c>
      <c r="C4" s="51">
        <v>536</v>
      </c>
      <c r="D4" s="23">
        <v>393</v>
      </c>
      <c r="E4" s="23">
        <v>275.91549456898099</v>
      </c>
      <c r="F4" s="23">
        <v>439.500663118045</v>
      </c>
      <c r="G4" s="23">
        <v>464.68126827208101</v>
      </c>
      <c r="H4" s="37">
        <f t="shared" ref="H4:H67" si="2">D4/$D$84</f>
        <v>3.693574308512138E-3</v>
      </c>
      <c r="I4" s="37">
        <f t="shared" si="0"/>
        <v>0.7312775330396476</v>
      </c>
      <c r="J4" s="51">
        <f t="shared" si="1"/>
        <v>166</v>
      </c>
      <c r="K4" s="51">
        <f t="shared" ref="K4:K67" si="3">D4-C4</f>
        <v>-143</v>
      </c>
      <c r="L4" s="95">
        <f t="shared" ref="L4:L67" si="4">G4-F4</f>
        <v>25.180605154036016</v>
      </c>
    </row>
    <row r="5" spans="1:12">
      <c r="A5" s="42" t="s">
        <v>177</v>
      </c>
      <c r="B5" s="86">
        <v>526</v>
      </c>
      <c r="C5" s="51">
        <v>782</v>
      </c>
      <c r="D5" s="23">
        <v>612</v>
      </c>
      <c r="E5" s="23">
        <v>664.25832161972903</v>
      </c>
      <c r="F5" s="23">
        <v>784.31748761558902</v>
      </c>
      <c r="G5" s="23">
        <v>776.22129144485996</v>
      </c>
      <c r="H5" s="37">
        <f t="shared" si="2"/>
        <v>5.751825640736459E-3</v>
      </c>
      <c r="I5" s="37">
        <f t="shared" si="0"/>
        <v>0.1634980988593156</v>
      </c>
      <c r="J5" s="51">
        <f t="shared" si="1"/>
        <v>86</v>
      </c>
      <c r="K5" s="51">
        <f t="shared" si="3"/>
        <v>-170</v>
      </c>
      <c r="L5" s="95">
        <f t="shared" si="4"/>
        <v>-8.0961961707290584</v>
      </c>
    </row>
    <row r="6" spans="1:12">
      <c r="A6" s="42" t="s">
        <v>178</v>
      </c>
      <c r="B6" s="86">
        <v>74</v>
      </c>
      <c r="C6" s="51">
        <v>261</v>
      </c>
      <c r="D6" s="23">
        <v>135</v>
      </c>
      <c r="E6" s="23">
        <v>122.949561048345</v>
      </c>
      <c r="F6" s="23">
        <v>210.414715614724</v>
      </c>
      <c r="G6" s="23">
        <v>183.565650852262</v>
      </c>
      <c r="H6" s="37">
        <f t="shared" si="2"/>
        <v>1.2687850678095131E-3</v>
      </c>
      <c r="I6" s="37">
        <f t="shared" si="0"/>
        <v>0.82432432432432434</v>
      </c>
      <c r="J6" s="51">
        <f t="shared" si="1"/>
        <v>61</v>
      </c>
      <c r="K6" s="51">
        <f t="shared" si="3"/>
        <v>-126</v>
      </c>
      <c r="L6" s="95">
        <f t="shared" si="4"/>
        <v>-26.849064762462007</v>
      </c>
    </row>
    <row r="7" spans="1:12">
      <c r="A7" s="42" t="s">
        <v>179</v>
      </c>
      <c r="B7" s="86">
        <v>207</v>
      </c>
      <c r="C7" s="51">
        <v>445</v>
      </c>
      <c r="D7" s="23">
        <v>303</v>
      </c>
      <c r="E7" s="23">
        <v>232.08177767520101</v>
      </c>
      <c r="F7" s="23">
        <v>378.28324572992602</v>
      </c>
      <c r="G7" s="23">
        <v>339.71390645959201</v>
      </c>
      <c r="H7" s="37">
        <f t="shared" si="2"/>
        <v>2.8477175966391292E-3</v>
      </c>
      <c r="I7" s="37">
        <f t="shared" si="0"/>
        <v>0.46376811594202899</v>
      </c>
      <c r="J7" s="51">
        <f t="shared" si="1"/>
        <v>96</v>
      </c>
      <c r="K7" s="51">
        <f t="shared" si="3"/>
        <v>-142</v>
      </c>
      <c r="L7" s="95">
        <f t="shared" si="4"/>
        <v>-38.569339270334012</v>
      </c>
    </row>
    <row r="8" spans="1:12">
      <c r="A8" s="42" t="s">
        <v>180</v>
      </c>
      <c r="B8" s="86">
        <v>167</v>
      </c>
      <c r="C8" s="51">
        <v>345</v>
      </c>
      <c r="D8" s="23">
        <v>282</v>
      </c>
      <c r="E8" s="23">
        <v>194.350682191624</v>
      </c>
      <c r="F8" s="23">
        <v>249.11588799483101</v>
      </c>
      <c r="G8" s="23">
        <v>328.18498827992101</v>
      </c>
      <c r="H8" s="37">
        <f t="shared" si="2"/>
        <v>2.6503510305354275E-3</v>
      </c>
      <c r="I8" s="37">
        <f t="shared" si="0"/>
        <v>0.68862275449101795</v>
      </c>
      <c r="J8" s="51">
        <f t="shared" si="1"/>
        <v>115</v>
      </c>
      <c r="K8" s="51">
        <f t="shared" si="3"/>
        <v>-63</v>
      </c>
      <c r="L8" s="95">
        <f t="shared" si="4"/>
        <v>79.069100285090002</v>
      </c>
    </row>
    <row r="9" spans="1:12">
      <c r="A9" s="42" t="s">
        <v>181</v>
      </c>
      <c r="B9" s="86">
        <v>6937</v>
      </c>
      <c r="C9" s="51">
        <v>9401</v>
      </c>
      <c r="D9" s="23">
        <v>8362</v>
      </c>
      <c r="E9" s="23">
        <v>7508.8011133250402</v>
      </c>
      <c r="F9" s="23">
        <v>8790.0890356396503</v>
      </c>
      <c r="G9" s="23">
        <v>9054.5975416813199</v>
      </c>
      <c r="H9" s="37">
        <f t="shared" si="2"/>
        <v>7.8589486940912209E-2</v>
      </c>
      <c r="I9" s="37">
        <f t="shared" si="0"/>
        <v>0.20542021046561915</v>
      </c>
      <c r="J9" s="51">
        <f t="shared" si="1"/>
        <v>1425</v>
      </c>
      <c r="K9" s="51">
        <f t="shared" si="3"/>
        <v>-1039</v>
      </c>
      <c r="L9" s="95">
        <f t="shared" si="4"/>
        <v>264.50850604166953</v>
      </c>
    </row>
    <row r="10" spans="1:12">
      <c r="A10" s="42" t="s">
        <v>182</v>
      </c>
      <c r="B10" s="86">
        <v>3298</v>
      </c>
      <c r="C10" s="51">
        <v>4018</v>
      </c>
      <c r="D10" s="23">
        <v>3421</v>
      </c>
      <c r="E10" s="23">
        <v>5705.8844988603796</v>
      </c>
      <c r="F10" s="23">
        <v>5954.39981565383</v>
      </c>
      <c r="G10" s="23">
        <v>5836.4358935364198</v>
      </c>
      <c r="H10" s="37">
        <f t="shared" si="2"/>
        <v>3.2151953459084032E-2</v>
      </c>
      <c r="I10" s="37">
        <f t="shared" si="0"/>
        <v>3.7295330503335354E-2</v>
      </c>
      <c r="J10" s="51">
        <f t="shared" si="1"/>
        <v>123</v>
      </c>
      <c r="K10" s="51">
        <f t="shared" si="3"/>
        <v>-597</v>
      </c>
      <c r="L10" s="95">
        <f t="shared" si="4"/>
        <v>-117.96392211741022</v>
      </c>
    </row>
    <row r="11" spans="1:12">
      <c r="A11" s="42" t="s">
        <v>183</v>
      </c>
      <c r="B11" s="86">
        <v>53</v>
      </c>
      <c r="C11" s="51">
        <v>166</v>
      </c>
      <c r="D11" s="23">
        <v>173</v>
      </c>
      <c r="E11" s="23">
        <v>36.6703872969766</v>
      </c>
      <c r="F11" s="23">
        <v>118.90092971112701</v>
      </c>
      <c r="G11" s="23">
        <v>124.788836197612</v>
      </c>
      <c r="H11" s="37">
        <f t="shared" si="2"/>
        <v>1.6259245683781167E-3</v>
      </c>
      <c r="I11" s="37">
        <f t="shared" si="0"/>
        <v>2.2641509433962264</v>
      </c>
      <c r="J11" s="51">
        <f t="shared" si="1"/>
        <v>120</v>
      </c>
      <c r="K11" s="51">
        <f t="shared" si="3"/>
        <v>7</v>
      </c>
      <c r="L11" s="95">
        <f t="shared" si="4"/>
        <v>5.8879064864849937</v>
      </c>
    </row>
    <row r="12" spans="1:12">
      <c r="A12" s="42" t="s">
        <v>184</v>
      </c>
      <c r="B12" s="86">
        <v>109</v>
      </c>
      <c r="C12" s="51">
        <v>372</v>
      </c>
      <c r="D12" s="23">
        <v>285</v>
      </c>
      <c r="E12" s="23">
        <v>129.13434178887599</v>
      </c>
      <c r="F12" s="23">
        <v>294.43417002882097</v>
      </c>
      <c r="G12" s="23">
        <v>336.86287200478301</v>
      </c>
      <c r="H12" s="37">
        <f t="shared" si="2"/>
        <v>2.6785462542645278E-3</v>
      </c>
      <c r="I12" s="37">
        <f t="shared" si="0"/>
        <v>1.6146788990825689</v>
      </c>
      <c r="J12" s="51">
        <f t="shared" si="1"/>
        <v>176</v>
      </c>
      <c r="K12" s="51">
        <f t="shared" si="3"/>
        <v>-87</v>
      </c>
      <c r="L12" s="95">
        <f t="shared" si="4"/>
        <v>42.428701975962042</v>
      </c>
    </row>
    <row r="13" spans="1:12">
      <c r="A13" s="42" t="s">
        <v>185</v>
      </c>
      <c r="B13" s="86">
        <v>880</v>
      </c>
      <c r="C13" s="51">
        <v>1428</v>
      </c>
      <c r="D13" s="23">
        <v>1052</v>
      </c>
      <c r="E13" s="23">
        <v>1191.664592306</v>
      </c>
      <c r="F13" s="23">
        <v>1452.6762609377299</v>
      </c>
      <c r="G13" s="23">
        <v>1424.6882711581</v>
      </c>
      <c r="H13" s="37">
        <f t="shared" si="2"/>
        <v>9.8871251210045016E-3</v>
      </c>
      <c r="I13" s="37">
        <f t="shared" si="0"/>
        <v>0.19545454545454546</v>
      </c>
      <c r="J13" s="51">
        <f t="shared" si="1"/>
        <v>172</v>
      </c>
      <c r="K13" s="51">
        <f t="shared" si="3"/>
        <v>-376</v>
      </c>
      <c r="L13" s="95">
        <f t="shared" si="4"/>
        <v>-27.98798977962997</v>
      </c>
    </row>
    <row r="14" spans="1:12">
      <c r="A14" s="42" t="s">
        <v>186</v>
      </c>
      <c r="B14" s="86">
        <v>879</v>
      </c>
      <c r="C14" s="51">
        <v>1131</v>
      </c>
      <c r="D14" s="23">
        <v>1109</v>
      </c>
      <c r="E14" s="23">
        <v>1090.6747395786699</v>
      </c>
      <c r="F14" s="23">
        <v>1109.6264307455699</v>
      </c>
      <c r="G14" s="23">
        <v>1268.8548448536401</v>
      </c>
      <c r="H14" s="37">
        <f t="shared" si="2"/>
        <v>1.0422834371857407E-2</v>
      </c>
      <c r="I14" s="37">
        <f t="shared" si="0"/>
        <v>0.2616609783845279</v>
      </c>
      <c r="J14" s="51">
        <f t="shared" si="1"/>
        <v>230</v>
      </c>
      <c r="K14" s="51">
        <f t="shared" si="3"/>
        <v>-22</v>
      </c>
      <c r="L14" s="95">
        <f t="shared" si="4"/>
        <v>159.22841410807018</v>
      </c>
    </row>
    <row r="15" spans="1:12">
      <c r="A15" s="42" t="s">
        <v>187</v>
      </c>
      <c r="B15" s="86">
        <v>161</v>
      </c>
      <c r="C15" s="51">
        <v>290</v>
      </c>
      <c r="D15" s="23">
        <v>212</v>
      </c>
      <c r="E15" s="23">
        <v>187.626612276587</v>
      </c>
      <c r="F15" s="23">
        <v>285.20220171882198</v>
      </c>
      <c r="G15" s="23">
        <v>251.77949005950001</v>
      </c>
      <c r="H15" s="37">
        <f t="shared" si="2"/>
        <v>1.9924624768564206E-3</v>
      </c>
      <c r="I15" s="37">
        <f t="shared" si="0"/>
        <v>0.31677018633540371</v>
      </c>
      <c r="J15" s="51">
        <f t="shared" si="1"/>
        <v>51</v>
      </c>
      <c r="K15" s="51">
        <f t="shared" si="3"/>
        <v>-78</v>
      </c>
      <c r="L15" s="95">
        <f t="shared" si="4"/>
        <v>-33.422711659321976</v>
      </c>
    </row>
    <row r="16" spans="1:12">
      <c r="A16" s="42" t="s">
        <v>188</v>
      </c>
      <c r="B16" s="86">
        <v>265</v>
      </c>
      <c r="C16" s="51">
        <v>460</v>
      </c>
      <c r="D16" s="23">
        <v>340</v>
      </c>
      <c r="E16" s="23">
        <v>319.77255532623201</v>
      </c>
      <c r="F16" s="23">
        <v>435.64333385152997</v>
      </c>
      <c r="G16" s="23">
        <v>412.42348122924199</v>
      </c>
      <c r="H16" s="37">
        <f t="shared" si="2"/>
        <v>3.1954586892980331E-3</v>
      </c>
      <c r="I16" s="37">
        <f t="shared" si="0"/>
        <v>0.28301886792452829</v>
      </c>
      <c r="J16" s="51">
        <f t="shared" si="1"/>
        <v>75</v>
      </c>
      <c r="K16" s="51">
        <f t="shared" si="3"/>
        <v>-120</v>
      </c>
      <c r="L16" s="95">
        <f t="shared" si="4"/>
        <v>-23.219852622287988</v>
      </c>
    </row>
    <row r="17" spans="1:12">
      <c r="A17" s="42" t="s">
        <v>189</v>
      </c>
      <c r="B17" s="86">
        <v>25</v>
      </c>
      <c r="C17" s="51">
        <v>76</v>
      </c>
      <c r="D17" s="23">
        <v>30</v>
      </c>
      <c r="E17" s="23">
        <v>43.884336300348998</v>
      </c>
      <c r="F17" s="23">
        <v>51.195722320684197</v>
      </c>
      <c r="G17" s="23">
        <v>66.373239715113201</v>
      </c>
      <c r="H17" s="37">
        <f t="shared" si="2"/>
        <v>2.819522372910029E-4</v>
      </c>
      <c r="I17" s="37">
        <f t="shared" si="0"/>
        <v>0.2</v>
      </c>
      <c r="J17" s="51">
        <f t="shared" si="1"/>
        <v>5</v>
      </c>
      <c r="K17" s="51">
        <f t="shared" si="3"/>
        <v>-46</v>
      </c>
      <c r="L17" s="95">
        <f t="shared" si="4"/>
        <v>15.177517394429003</v>
      </c>
    </row>
    <row r="18" spans="1:12">
      <c r="A18" s="42" t="s">
        <v>190</v>
      </c>
      <c r="B18" s="86">
        <v>269</v>
      </c>
      <c r="C18" s="51">
        <v>392</v>
      </c>
      <c r="D18" s="23">
        <v>365</v>
      </c>
      <c r="E18" s="23">
        <v>290.58006502432801</v>
      </c>
      <c r="F18" s="23">
        <v>385.384877913612</v>
      </c>
      <c r="G18" s="23">
        <v>389.283695397136</v>
      </c>
      <c r="H18" s="37">
        <f t="shared" si="2"/>
        <v>3.4304188870405354E-3</v>
      </c>
      <c r="I18" s="37">
        <f t="shared" si="0"/>
        <v>0.35687732342007433</v>
      </c>
      <c r="J18" s="51">
        <f t="shared" si="1"/>
        <v>96</v>
      </c>
      <c r="K18" s="51">
        <f t="shared" si="3"/>
        <v>-27</v>
      </c>
      <c r="L18" s="95">
        <f t="shared" si="4"/>
        <v>3.8988174835239988</v>
      </c>
    </row>
    <row r="19" spans="1:12">
      <c r="A19" s="42" t="s">
        <v>191</v>
      </c>
      <c r="B19" s="86">
        <v>117</v>
      </c>
      <c r="C19" s="51">
        <v>194</v>
      </c>
      <c r="D19" s="23">
        <v>284</v>
      </c>
      <c r="E19" s="23">
        <v>167.11387125542501</v>
      </c>
      <c r="F19" s="23">
        <v>247.47510273801399</v>
      </c>
      <c r="G19" s="23">
        <v>387.25079830332999</v>
      </c>
      <c r="H19" s="37">
        <f t="shared" si="2"/>
        <v>2.6691478463548276E-3</v>
      </c>
      <c r="I19" s="37">
        <f t="shared" si="0"/>
        <v>1.4273504273504274</v>
      </c>
      <c r="J19" s="51">
        <f t="shared" si="1"/>
        <v>167</v>
      </c>
      <c r="K19" s="51">
        <f t="shared" si="3"/>
        <v>90</v>
      </c>
      <c r="L19" s="95">
        <f t="shared" si="4"/>
        <v>139.775695565316</v>
      </c>
    </row>
    <row r="20" spans="1:12">
      <c r="A20" s="42" t="s">
        <v>192</v>
      </c>
      <c r="B20" s="86">
        <v>93</v>
      </c>
      <c r="C20" s="51">
        <v>198</v>
      </c>
      <c r="D20" s="23">
        <v>103</v>
      </c>
      <c r="E20" s="23">
        <v>140.69429323125601</v>
      </c>
      <c r="F20" s="23">
        <v>177.343755389721</v>
      </c>
      <c r="G20" s="23">
        <v>155.936121096199</v>
      </c>
      <c r="H20" s="37">
        <f t="shared" si="2"/>
        <v>9.6803601469911001E-4</v>
      </c>
      <c r="I20" s="37">
        <f t="shared" si="0"/>
        <v>0.10752688172043011</v>
      </c>
      <c r="J20" s="51">
        <f t="shared" si="1"/>
        <v>10</v>
      </c>
      <c r="K20" s="51">
        <f t="shared" si="3"/>
        <v>-95</v>
      </c>
      <c r="L20" s="95">
        <f t="shared" si="4"/>
        <v>-21.407634293521994</v>
      </c>
    </row>
    <row r="21" spans="1:12">
      <c r="A21" s="42" t="s">
        <v>193</v>
      </c>
      <c r="B21" s="86">
        <v>309</v>
      </c>
      <c r="C21" s="51">
        <v>439</v>
      </c>
      <c r="D21" s="23">
        <v>378</v>
      </c>
      <c r="E21" s="23">
        <v>369.83787514232802</v>
      </c>
      <c r="F21" s="23">
        <v>435.303776088532</v>
      </c>
      <c r="G21" s="23">
        <v>443.66809337223299</v>
      </c>
      <c r="H21" s="37">
        <f t="shared" si="2"/>
        <v>3.5525981898666364E-3</v>
      </c>
      <c r="I21" s="37">
        <f t="shared" si="0"/>
        <v>0.22330097087378642</v>
      </c>
      <c r="J21" s="51">
        <f t="shared" si="1"/>
        <v>69</v>
      </c>
      <c r="K21" s="51">
        <f t="shared" si="3"/>
        <v>-61</v>
      </c>
      <c r="L21" s="95">
        <f t="shared" si="4"/>
        <v>8.3643172837009843</v>
      </c>
    </row>
    <row r="22" spans="1:12">
      <c r="A22" s="42" t="s">
        <v>194</v>
      </c>
      <c r="B22" s="86">
        <v>135</v>
      </c>
      <c r="C22" s="51">
        <v>261</v>
      </c>
      <c r="D22" s="23">
        <v>283</v>
      </c>
      <c r="E22" s="23">
        <v>171.58444422659099</v>
      </c>
      <c r="F22" s="23">
        <v>253.864832992998</v>
      </c>
      <c r="G22" s="23">
        <v>356.58158882774597</v>
      </c>
      <c r="H22" s="37">
        <f t="shared" si="2"/>
        <v>2.6597494384451273E-3</v>
      </c>
      <c r="I22" s="37">
        <f t="shared" si="0"/>
        <v>1.0962962962962963</v>
      </c>
      <c r="J22" s="51">
        <f t="shared" si="1"/>
        <v>148</v>
      </c>
      <c r="K22" s="51">
        <f t="shared" si="3"/>
        <v>22</v>
      </c>
      <c r="L22" s="95">
        <f t="shared" si="4"/>
        <v>102.71675583474797</v>
      </c>
    </row>
    <row r="23" spans="1:12">
      <c r="A23" s="42" t="s">
        <v>195</v>
      </c>
      <c r="B23" s="86">
        <v>4828</v>
      </c>
      <c r="C23" s="51">
        <v>6091</v>
      </c>
      <c r="D23" s="23">
        <v>5094</v>
      </c>
      <c r="E23" s="23">
        <v>5165.1911041230296</v>
      </c>
      <c r="F23" s="23">
        <v>5560.6907244010299</v>
      </c>
      <c r="G23" s="23">
        <v>5583.2824637017802</v>
      </c>
      <c r="H23" s="37">
        <f t="shared" si="2"/>
        <v>4.7875489892012291E-2</v>
      </c>
      <c r="I23" s="37">
        <f t="shared" si="0"/>
        <v>5.5095277547638773E-2</v>
      </c>
      <c r="J23" s="51">
        <f t="shared" si="1"/>
        <v>266</v>
      </c>
      <c r="K23" s="51">
        <f t="shared" si="3"/>
        <v>-997</v>
      </c>
      <c r="L23" s="95">
        <f t="shared" si="4"/>
        <v>22.591739300750305</v>
      </c>
    </row>
    <row r="24" spans="1:12">
      <c r="A24" s="42" t="s">
        <v>196</v>
      </c>
      <c r="B24" s="86">
        <v>460</v>
      </c>
      <c r="C24" s="51">
        <v>717</v>
      </c>
      <c r="D24" s="23">
        <v>627</v>
      </c>
      <c r="E24" s="23">
        <v>536.066812305074</v>
      </c>
      <c r="F24" s="23">
        <v>661.447109564323</v>
      </c>
      <c r="G24" s="23">
        <v>661.24477343907597</v>
      </c>
      <c r="H24" s="37">
        <f t="shared" si="2"/>
        <v>5.8928017593819606E-3</v>
      </c>
      <c r="I24" s="37">
        <f t="shared" si="0"/>
        <v>0.36304347826086958</v>
      </c>
      <c r="J24" s="51">
        <f t="shared" si="1"/>
        <v>167</v>
      </c>
      <c r="K24" s="51">
        <f t="shared" si="3"/>
        <v>-90</v>
      </c>
      <c r="L24" s="95">
        <f t="shared" si="4"/>
        <v>-0.20233612524702949</v>
      </c>
    </row>
    <row r="25" spans="1:12">
      <c r="A25" s="42" t="s">
        <v>197</v>
      </c>
      <c r="B25" s="86">
        <v>99</v>
      </c>
      <c r="C25" s="51">
        <v>214</v>
      </c>
      <c r="D25" s="23">
        <v>161</v>
      </c>
      <c r="E25" s="23">
        <v>113.732439001505</v>
      </c>
      <c r="F25" s="23">
        <v>205.73315619546599</v>
      </c>
      <c r="G25" s="23">
        <v>170.909958680464</v>
      </c>
      <c r="H25" s="37">
        <f t="shared" si="2"/>
        <v>1.5131436734617156E-3</v>
      </c>
      <c r="I25" s="37">
        <f t="shared" si="0"/>
        <v>0.6262626262626263</v>
      </c>
      <c r="J25" s="51">
        <f t="shared" si="1"/>
        <v>62</v>
      </c>
      <c r="K25" s="51">
        <f t="shared" si="3"/>
        <v>-53</v>
      </c>
      <c r="L25" s="95">
        <f t="shared" si="4"/>
        <v>-34.823197515001993</v>
      </c>
    </row>
    <row r="26" spans="1:12">
      <c r="A26" s="42" t="s">
        <v>198</v>
      </c>
      <c r="B26" s="86">
        <v>375</v>
      </c>
      <c r="C26" s="51">
        <v>618</v>
      </c>
      <c r="D26" s="23">
        <v>413</v>
      </c>
      <c r="E26" s="23">
        <v>507.445076735719</v>
      </c>
      <c r="F26" s="23">
        <v>589.85722616527096</v>
      </c>
      <c r="G26" s="23">
        <v>560.06409504754595</v>
      </c>
      <c r="H26" s="37">
        <f t="shared" si="2"/>
        <v>3.8815424667061399E-3</v>
      </c>
      <c r="I26" s="37">
        <f t="shared" si="0"/>
        <v>0.10133333333333333</v>
      </c>
      <c r="J26" s="51">
        <f t="shared" si="1"/>
        <v>38</v>
      </c>
      <c r="K26" s="51">
        <f t="shared" si="3"/>
        <v>-205</v>
      </c>
      <c r="L26" s="95">
        <f t="shared" si="4"/>
        <v>-29.793131117725011</v>
      </c>
    </row>
    <row r="27" spans="1:12">
      <c r="A27" s="42" t="s">
        <v>199</v>
      </c>
      <c r="B27" s="86">
        <v>1193</v>
      </c>
      <c r="C27" s="51">
        <v>1691</v>
      </c>
      <c r="D27" s="23">
        <v>1410</v>
      </c>
      <c r="E27" s="23">
        <v>1310.3597371472499</v>
      </c>
      <c r="F27" s="23">
        <v>1532.2672320975901</v>
      </c>
      <c r="G27" s="23">
        <v>1551.62382427231</v>
      </c>
      <c r="H27" s="37">
        <f t="shared" si="2"/>
        <v>1.3251755152677137E-2</v>
      </c>
      <c r="I27" s="37">
        <f t="shared" si="0"/>
        <v>0.18189438390611903</v>
      </c>
      <c r="J27" s="51">
        <f t="shared" si="1"/>
        <v>217</v>
      </c>
      <c r="K27" s="51">
        <f t="shared" si="3"/>
        <v>-281</v>
      </c>
      <c r="L27" s="95">
        <f t="shared" si="4"/>
        <v>19.356592174719935</v>
      </c>
    </row>
    <row r="28" spans="1:12">
      <c r="A28" s="42" t="s">
        <v>112</v>
      </c>
      <c r="B28" s="86">
        <v>749</v>
      </c>
      <c r="C28" s="51">
        <v>1063</v>
      </c>
      <c r="D28" s="23">
        <v>828</v>
      </c>
      <c r="E28" s="23">
        <v>921.23679059545896</v>
      </c>
      <c r="F28" s="23">
        <v>995.09635110209001</v>
      </c>
      <c r="G28" s="23">
        <v>1018.71806918987</v>
      </c>
      <c r="H28" s="37">
        <f t="shared" si="2"/>
        <v>7.7818817492316802E-3</v>
      </c>
      <c r="I28" s="37">
        <f t="shared" si="0"/>
        <v>0.1054739652870494</v>
      </c>
      <c r="J28" s="51">
        <f t="shared" si="1"/>
        <v>79</v>
      </c>
      <c r="K28" s="51">
        <f t="shared" si="3"/>
        <v>-235</v>
      </c>
      <c r="L28" s="95">
        <f t="shared" si="4"/>
        <v>23.621718087779982</v>
      </c>
    </row>
    <row r="29" spans="1:12">
      <c r="A29" s="42" t="s">
        <v>200</v>
      </c>
      <c r="B29" s="86">
        <v>622</v>
      </c>
      <c r="C29" s="51">
        <v>692</v>
      </c>
      <c r="D29" s="23">
        <v>558</v>
      </c>
      <c r="E29" s="23">
        <v>668.67614693696396</v>
      </c>
      <c r="F29" s="23">
        <v>647.88220972608099</v>
      </c>
      <c r="G29" s="23">
        <v>600.28873228785903</v>
      </c>
      <c r="H29" s="37">
        <f t="shared" si="2"/>
        <v>5.2443116136126544E-3</v>
      </c>
      <c r="I29" s="37">
        <f t="shared" si="0"/>
        <v>-0.10289389067524116</v>
      </c>
      <c r="J29" s="51">
        <f t="shared" si="1"/>
        <v>-64</v>
      </c>
      <c r="K29" s="51">
        <f t="shared" si="3"/>
        <v>-134</v>
      </c>
      <c r="L29" s="95">
        <f t="shared" si="4"/>
        <v>-47.593477438221953</v>
      </c>
    </row>
    <row r="30" spans="1:12">
      <c r="A30" s="42" t="s">
        <v>201</v>
      </c>
      <c r="B30" s="86">
        <v>297</v>
      </c>
      <c r="C30" s="51">
        <v>487</v>
      </c>
      <c r="D30" s="23">
        <v>398</v>
      </c>
      <c r="E30" s="23">
        <v>343.50937152335001</v>
      </c>
      <c r="F30" s="23">
        <v>469.72335309182398</v>
      </c>
      <c r="G30" s="23">
        <v>463.293596209474</v>
      </c>
      <c r="H30" s="37">
        <f t="shared" si="2"/>
        <v>3.7405663480606383E-3</v>
      </c>
      <c r="I30" s="37">
        <f t="shared" si="0"/>
        <v>0.34006734006734007</v>
      </c>
      <c r="J30" s="51">
        <f t="shared" si="1"/>
        <v>101</v>
      </c>
      <c r="K30" s="51">
        <f t="shared" si="3"/>
        <v>-89</v>
      </c>
      <c r="L30" s="95">
        <f t="shared" si="4"/>
        <v>-6.4297568823499773</v>
      </c>
    </row>
    <row r="31" spans="1:12">
      <c r="A31" s="42" t="s">
        <v>202</v>
      </c>
      <c r="B31" s="86">
        <v>347</v>
      </c>
      <c r="C31" s="51">
        <v>731</v>
      </c>
      <c r="D31" s="23">
        <v>631</v>
      </c>
      <c r="E31" s="23">
        <v>473.88281485266401</v>
      </c>
      <c r="F31" s="23">
        <v>718.28497751800103</v>
      </c>
      <c r="G31" s="23">
        <v>860.12542282754805</v>
      </c>
      <c r="H31" s="37">
        <f t="shared" si="2"/>
        <v>5.9303953910207607E-3</v>
      </c>
      <c r="I31" s="37">
        <f t="shared" si="0"/>
        <v>0.81844380403458217</v>
      </c>
      <c r="J31" s="51">
        <f t="shared" si="1"/>
        <v>284</v>
      </c>
      <c r="K31" s="51">
        <f t="shared" si="3"/>
        <v>-100</v>
      </c>
      <c r="L31" s="95">
        <f t="shared" si="4"/>
        <v>141.84044530954702</v>
      </c>
    </row>
    <row r="32" spans="1:12">
      <c r="A32" s="42" t="s">
        <v>203</v>
      </c>
      <c r="B32" s="86">
        <v>169</v>
      </c>
      <c r="C32" s="51">
        <v>363</v>
      </c>
      <c r="D32" s="23">
        <v>279</v>
      </c>
      <c r="E32" s="23">
        <v>268.83934359367697</v>
      </c>
      <c r="F32" s="23">
        <v>336.01755595737501</v>
      </c>
      <c r="G32" s="23">
        <v>441.670685023408</v>
      </c>
      <c r="H32" s="37">
        <f t="shared" si="2"/>
        <v>2.6221558068063272E-3</v>
      </c>
      <c r="I32" s="37">
        <f t="shared" si="0"/>
        <v>0.65088757396449703</v>
      </c>
      <c r="J32" s="51">
        <f t="shared" si="1"/>
        <v>110</v>
      </c>
      <c r="K32" s="51">
        <f t="shared" si="3"/>
        <v>-84</v>
      </c>
      <c r="L32" s="95">
        <f t="shared" si="4"/>
        <v>105.65312906603299</v>
      </c>
    </row>
    <row r="33" spans="1:12">
      <c r="A33" s="42" t="s">
        <v>204</v>
      </c>
      <c r="B33" s="86">
        <v>423</v>
      </c>
      <c r="C33" s="51">
        <v>1112</v>
      </c>
      <c r="D33" s="23">
        <v>857</v>
      </c>
      <c r="E33" s="23">
        <v>539.26231274054703</v>
      </c>
      <c r="F33" s="23">
        <v>905.06653700217203</v>
      </c>
      <c r="G33" s="23">
        <v>1087.0022060342201</v>
      </c>
      <c r="H33" s="37">
        <f t="shared" si="2"/>
        <v>8.0544355786129826E-3</v>
      </c>
      <c r="I33" s="37">
        <f t="shared" si="0"/>
        <v>1.0260047281323876</v>
      </c>
      <c r="J33" s="51">
        <f t="shared" si="1"/>
        <v>434</v>
      </c>
      <c r="K33" s="51">
        <f t="shared" si="3"/>
        <v>-255</v>
      </c>
      <c r="L33" s="95">
        <f t="shared" si="4"/>
        <v>181.93566903204805</v>
      </c>
    </row>
    <row r="34" spans="1:12">
      <c r="A34" s="42" t="s">
        <v>205</v>
      </c>
      <c r="B34" s="86">
        <v>958</v>
      </c>
      <c r="C34" s="51">
        <v>1519</v>
      </c>
      <c r="D34" s="23">
        <v>1021</v>
      </c>
      <c r="E34" s="23">
        <v>1175.31833518241</v>
      </c>
      <c r="F34" s="23">
        <v>1494.4774838343601</v>
      </c>
      <c r="G34" s="23">
        <v>1293.9351865369699</v>
      </c>
      <c r="H34" s="37">
        <f t="shared" si="2"/>
        <v>9.5957744758037988E-3</v>
      </c>
      <c r="I34" s="37">
        <f t="shared" si="0"/>
        <v>6.5762004175365346E-2</v>
      </c>
      <c r="J34" s="51">
        <f t="shared" si="1"/>
        <v>63</v>
      </c>
      <c r="K34" s="51">
        <f t="shared" si="3"/>
        <v>-498</v>
      </c>
      <c r="L34" s="95">
        <f t="shared" si="4"/>
        <v>-200.54229729739018</v>
      </c>
    </row>
    <row r="35" spans="1:12">
      <c r="A35" s="42" t="s">
        <v>206</v>
      </c>
      <c r="B35" s="86">
        <v>2698</v>
      </c>
      <c r="C35" s="51">
        <v>3374</v>
      </c>
      <c r="D35" s="23">
        <v>3180</v>
      </c>
      <c r="E35" s="23">
        <v>2418.44216670591</v>
      </c>
      <c r="F35" s="23">
        <v>3008.2716297545899</v>
      </c>
      <c r="G35" s="23">
        <v>2838.67904261587</v>
      </c>
      <c r="H35" s="37">
        <f t="shared" si="2"/>
        <v>2.9886937152846307E-2</v>
      </c>
      <c r="I35" s="37">
        <f t="shared" si="0"/>
        <v>0.17865085248332097</v>
      </c>
      <c r="J35" s="51">
        <f t="shared" si="1"/>
        <v>482</v>
      </c>
      <c r="K35" s="51">
        <f t="shared" si="3"/>
        <v>-194</v>
      </c>
      <c r="L35" s="95">
        <f t="shared" si="4"/>
        <v>-169.59258713871986</v>
      </c>
    </row>
    <row r="36" spans="1:12">
      <c r="A36" s="42" t="s">
        <v>207</v>
      </c>
      <c r="B36" s="86">
        <v>403</v>
      </c>
      <c r="C36" s="51">
        <v>558</v>
      </c>
      <c r="D36" s="23">
        <v>407</v>
      </c>
      <c r="E36" s="23">
        <v>471.55439218893298</v>
      </c>
      <c r="F36" s="23">
        <v>382.02512460671699</v>
      </c>
      <c r="G36" s="23">
        <v>466.70578554782998</v>
      </c>
      <c r="H36" s="37">
        <f t="shared" si="2"/>
        <v>3.8251520192479392E-3</v>
      </c>
      <c r="I36" s="37">
        <f t="shared" si="0"/>
        <v>9.9255583126550868E-3</v>
      </c>
      <c r="J36" s="51">
        <f t="shared" si="1"/>
        <v>4</v>
      </c>
      <c r="K36" s="51">
        <f t="shared" si="3"/>
        <v>-151</v>
      </c>
      <c r="L36" s="95">
        <f t="shared" si="4"/>
        <v>84.68066094111299</v>
      </c>
    </row>
    <row r="37" spans="1:12">
      <c r="A37" s="42" t="s">
        <v>208</v>
      </c>
      <c r="B37" s="86">
        <v>87</v>
      </c>
      <c r="C37" s="51">
        <v>175</v>
      </c>
      <c r="D37" s="23">
        <v>168</v>
      </c>
      <c r="E37" s="23">
        <v>118.65207227493801</v>
      </c>
      <c r="F37" s="23">
        <v>136.16308417208401</v>
      </c>
      <c r="G37" s="23">
        <v>229.10735213522199</v>
      </c>
      <c r="H37" s="37">
        <f t="shared" si="2"/>
        <v>1.5789325288296163E-3</v>
      </c>
      <c r="I37" s="37">
        <f t="shared" si="0"/>
        <v>0.93103448275862066</v>
      </c>
      <c r="J37" s="51">
        <f t="shared" si="1"/>
        <v>81</v>
      </c>
      <c r="K37" s="51">
        <f t="shared" si="3"/>
        <v>-7</v>
      </c>
      <c r="L37" s="95">
        <f t="shared" si="4"/>
        <v>92.944267963137975</v>
      </c>
    </row>
    <row r="38" spans="1:12">
      <c r="A38" s="42" t="s">
        <v>209</v>
      </c>
      <c r="B38" s="86">
        <v>58</v>
      </c>
      <c r="C38" s="51">
        <v>95</v>
      </c>
      <c r="D38" s="23">
        <v>126</v>
      </c>
      <c r="E38" s="23">
        <v>85.331894955761896</v>
      </c>
      <c r="F38" s="23">
        <v>104.776604698273</v>
      </c>
      <c r="G38" s="23">
        <v>171.626211370486</v>
      </c>
      <c r="H38" s="37">
        <f t="shared" si="2"/>
        <v>1.1841993966222122E-3</v>
      </c>
      <c r="I38" s="37">
        <f t="shared" si="0"/>
        <v>1.1724137931034482</v>
      </c>
      <c r="J38" s="51">
        <f t="shared" si="1"/>
        <v>68</v>
      </c>
      <c r="K38" s="51">
        <f t="shared" si="3"/>
        <v>31</v>
      </c>
      <c r="L38" s="95">
        <f t="shared" si="4"/>
        <v>66.849606672213</v>
      </c>
    </row>
    <row r="39" spans="1:12">
      <c r="A39" s="42" t="s">
        <v>210</v>
      </c>
      <c r="B39" s="86">
        <v>881</v>
      </c>
      <c r="C39" s="51">
        <v>1488</v>
      </c>
      <c r="D39" s="23">
        <v>1059</v>
      </c>
      <c r="E39" s="23">
        <v>1000.55398315704</v>
      </c>
      <c r="F39" s="23">
        <v>1287.5822607356299</v>
      </c>
      <c r="G39" s="23">
        <v>1201.7242839458499</v>
      </c>
      <c r="H39" s="37">
        <f t="shared" si="2"/>
        <v>9.9529139763724021E-3</v>
      </c>
      <c r="I39" s="37">
        <f t="shared" si="0"/>
        <v>0.20204313280363223</v>
      </c>
      <c r="J39" s="51">
        <f t="shared" si="1"/>
        <v>178</v>
      </c>
      <c r="K39" s="51">
        <f t="shared" si="3"/>
        <v>-429</v>
      </c>
      <c r="L39" s="95">
        <f t="shared" si="4"/>
        <v>-85.857976789779968</v>
      </c>
    </row>
    <row r="40" spans="1:12">
      <c r="A40" s="42" t="s">
        <v>211</v>
      </c>
      <c r="B40" s="86">
        <v>70</v>
      </c>
      <c r="C40" s="51">
        <v>157</v>
      </c>
      <c r="D40" s="23">
        <v>104</v>
      </c>
      <c r="E40" s="23">
        <v>119.95133177117199</v>
      </c>
      <c r="F40" s="23">
        <v>156.70062178660299</v>
      </c>
      <c r="G40" s="23">
        <v>155.12539671254001</v>
      </c>
      <c r="H40" s="37">
        <f t="shared" si="2"/>
        <v>9.7743442260881004E-4</v>
      </c>
      <c r="I40" s="37">
        <f t="shared" si="0"/>
        <v>0.48571428571428571</v>
      </c>
      <c r="J40" s="51">
        <f t="shared" si="1"/>
        <v>34</v>
      </c>
      <c r="K40" s="51">
        <f t="shared" si="3"/>
        <v>-53</v>
      </c>
      <c r="L40" s="95">
        <f t="shared" si="4"/>
        <v>-1.5752250740629847</v>
      </c>
    </row>
    <row r="41" spans="1:12">
      <c r="A41" s="42" t="s">
        <v>212</v>
      </c>
      <c r="B41" s="86">
        <v>332</v>
      </c>
      <c r="C41" s="51">
        <v>498</v>
      </c>
      <c r="D41" s="23">
        <v>381</v>
      </c>
      <c r="E41" s="23">
        <v>390.86927817689298</v>
      </c>
      <c r="F41" s="23">
        <v>433.39005272421298</v>
      </c>
      <c r="G41" s="23">
        <v>441.84768406558698</v>
      </c>
      <c r="H41" s="37">
        <f t="shared" si="2"/>
        <v>3.5807934135957367E-3</v>
      </c>
      <c r="I41" s="37">
        <f t="shared" si="0"/>
        <v>0.14759036144578314</v>
      </c>
      <c r="J41" s="51">
        <f t="shared" si="1"/>
        <v>49</v>
      </c>
      <c r="K41" s="51">
        <f t="shared" si="3"/>
        <v>-117</v>
      </c>
      <c r="L41" s="95">
        <f t="shared" si="4"/>
        <v>8.4576313413739967</v>
      </c>
    </row>
    <row r="42" spans="1:12">
      <c r="A42" s="42" t="s">
        <v>213</v>
      </c>
      <c r="B42" s="86">
        <v>27551</v>
      </c>
      <c r="C42" s="51">
        <v>35722</v>
      </c>
      <c r="D42" s="23">
        <v>29863</v>
      </c>
      <c r="E42" s="23">
        <v>28898.5551347814</v>
      </c>
      <c r="F42" s="23">
        <v>31553.657317696801</v>
      </c>
      <c r="G42" s="23">
        <v>31191.459042736598</v>
      </c>
      <c r="H42" s="37">
        <f t="shared" si="2"/>
        <v>0.28066465540737401</v>
      </c>
      <c r="I42" s="37">
        <f t="shared" si="0"/>
        <v>8.3917099197851258E-2</v>
      </c>
      <c r="J42" s="51">
        <f t="shared" si="1"/>
        <v>2312</v>
      </c>
      <c r="K42" s="51">
        <f t="shared" si="3"/>
        <v>-5859</v>
      </c>
      <c r="L42" s="95">
        <f t="shared" si="4"/>
        <v>-362.19827496020298</v>
      </c>
    </row>
    <row r="43" spans="1:12">
      <c r="A43" s="42" t="s">
        <v>214</v>
      </c>
      <c r="B43" s="86">
        <v>6042</v>
      </c>
      <c r="C43" s="51">
        <v>8483</v>
      </c>
      <c r="D43" s="23">
        <v>7243</v>
      </c>
      <c r="E43" s="23">
        <v>6462.9613273284604</v>
      </c>
      <c r="F43" s="23">
        <v>7757.1380153911596</v>
      </c>
      <c r="G43" s="23">
        <v>7691.8236977729102</v>
      </c>
      <c r="H43" s="37">
        <f t="shared" si="2"/>
        <v>6.8072668489957799E-2</v>
      </c>
      <c r="I43" s="37">
        <f t="shared" si="0"/>
        <v>0.19877523998675936</v>
      </c>
      <c r="J43" s="51">
        <f t="shared" si="1"/>
        <v>1201</v>
      </c>
      <c r="K43" s="51">
        <f t="shared" si="3"/>
        <v>-1240</v>
      </c>
      <c r="L43" s="95">
        <f t="shared" si="4"/>
        <v>-65.314317618249333</v>
      </c>
    </row>
    <row r="44" spans="1:12">
      <c r="A44" s="42" t="s">
        <v>215</v>
      </c>
      <c r="B44" s="86">
        <v>998</v>
      </c>
      <c r="C44" s="51">
        <v>1208</v>
      </c>
      <c r="D44" s="23">
        <v>1242</v>
      </c>
      <c r="E44" s="23">
        <v>1255.2760819777</v>
      </c>
      <c r="F44" s="23">
        <v>1206.8879817729401</v>
      </c>
      <c r="G44" s="23">
        <v>1373.53408294939</v>
      </c>
      <c r="H44" s="37">
        <f t="shared" si="2"/>
        <v>1.167282262384752E-2</v>
      </c>
      <c r="I44" s="37">
        <f t="shared" si="0"/>
        <v>0.24448897795591182</v>
      </c>
      <c r="J44" s="51">
        <f t="shared" si="1"/>
        <v>244</v>
      </c>
      <c r="K44" s="51">
        <f t="shared" si="3"/>
        <v>34</v>
      </c>
      <c r="L44" s="95">
        <f t="shared" si="4"/>
        <v>166.64610117644997</v>
      </c>
    </row>
    <row r="45" spans="1:12">
      <c r="A45" s="42" t="s">
        <v>216</v>
      </c>
      <c r="B45" s="86">
        <v>190</v>
      </c>
      <c r="C45" s="51">
        <v>321</v>
      </c>
      <c r="D45" s="23">
        <v>272</v>
      </c>
      <c r="E45" s="23">
        <v>220.97551322763499</v>
      </c>
      <c r="F45" s="23">
        <v>285.31800699330898</v>
      </c>
      <c r="G45" s="23">
        <v>314.20110128706102</v>
      </c>
      <c r="H45" s="37">
        <f t="shared" si="2"/>
        <v>2.5563669514384263E-3</v>
      </c>
      <c r="I45" s="37">
        <f t="shared" si="0"/>
        <v>0.43157894736842106</v>
      </c>
      <c r="J45" s="51">
        <f t="shared" si="1"/>
        <v>82</v>
      </c>
      <c r="K45" s="51">
        <f t="shared" si="3"/>
        <v>-49</v>
      </c>
      <c r="L45" s="95">
        <f t="shared" si="4"/>
        <v>28.883094293752038</v>
      </c>
    </row>
    <row r="46" spans="1:12">
      <c r="A46" s="42" t="s">
        <v>217</v>
      </c>
      <c r="B46" s="86">
        <v>269</v>
      </c>
      <c r="C46" s="51">
        <v>540</v>
      </c>
      <c r="D46" s="23">
        <v>425</v>
      </c>
      <c r="E46" s="23">
        <v>332.44810666963701</v>
      </c>
      <c r="F46" s="23">
        <v>476.09018152570098</v>
      </c>
      <c r="G46" s="23">
        <v>566.46618788686203</v>
      </c>
      <c r="H46" s="37">
        <f t="shared" si="2"/>
        <v>3.9943233616225411E-3</v>
      </c>
      <c r="I46" s="37">
        <f t="shared" si="0"/>
        <v>0.5799256505576208</v>
      </c>
      <c r="J46" s="51">
        <f t="shared" si="1"/>
        <v>156</v>
      </c>
      <c r="K46" s="51">
        <f t="shared" si="3"/>
        <v>-115</v>
      </c>
      <c r="L46" s="95">
        <f t="shared" si="4"/>
        <v>90.376006361161046</v>
      </c>
    </row>
    <row r="47" spans="1:12">
      <c r="A47" s="42" t="s">
        <v>218</v>
      </c>
      <c r="B47" s="86">
        <v>141</v>
      </c>
      <c r="C47" s="51">
        <v>324</v>
      </c>
      <c r="D47" s="23">
        <v>179</v>
      </c>
      <c r="E47" s="23">
        <v>184.65362537497501</v>
      </c>
      <c r="F47" s="23">
        <v>240.89026382212501</v>
      </c>
      <c r="G47" s="23">
        <v>236.98129284997901</v>
      </c>
      <c r="H47" s="37">
        <f t="shared" si="2"/>
        <v>1.6823150158363173E-3</v>
      </c>
      <c r="I47" s="37">
        <f t="shared" si="0"/>
        <v>0.26950354609929078</v>
      </c>
      <c r="J47" s="51">
        <f t="shared" si="1"/>
        <v>38</v>
      </c>
      <c r="K47" s="51">
        <f t="shared" si="3"/>
        <v>-145</v>
      </c>
      <c r="L47" s="95">
        <f t="shared" si="4"/>
        <v>-3.908970972145994</v>
      </c>
    </row>
    <row r="48" spans="1:12">
      <c r="A48" s="42" t="s">
        <v>219</v>
      </c>
      <c r="B48" s="86">
        <v>210</v>
      </c>
      <c r="C48" s="51">
        <v>494</v>
      </c>
      <c r="D48" s="23">
        <v>365</v>
      </c>
      <c r="E48" s="23">
        <v>287.06001274010902</v>
      </c>
      <c r="F48" s="23">
        <v>422.99758549008402</v>
      </c>
      <c r="G48" s="23">
        <v>492.562601768185</v>
      </c>
      <c r="H48" s="37">
        <f t="shared" si="2"/>
        <v>3.4304188870405354E-3</v>
      </c>
      <c r="I48" s="37">
        <f t="shared" si="0"/>
        <v>0.73809523809523814</v>
      </c>
      <c r="J48" s="51">
        <f t="shared" si="1"/>
        <v>155</v>
      </c>
      <c r="K48" s="51">
        <f t="shared" si="3"/>
        <v>-129</v>
      </c>
      <c r="L48" s="95">
        <f t="shared" si="4"/>
        <v>69.565016278100984</v>
      </c>
    </row>
    <row r="49" spans="1:12">
      <c r="A49" s="42" t="s">
        <v>220</v>
      </c>
      <c r="B49" s="86">
        <v>1440</v>
      </c>
      <c r="C49" s="51">
        <v>2388</v>
      </c>
      <c r="D49" s="23">
        <v>1755</v>
      </c>
      <c r="E49" s="23">
        <v>1742.8054183428701</v>
      </c>
      <c r="F49" s="23">
        <v>2315.6141005868699</v>
      </c>
      <c r="G49" s="23">
        <v>2128.92186998734</v>
      </c>
      <c r="H49" s="37">
        <f t="shared" si="2"/>
        <v>1.6494205881523671E-2</v>
      </c>
      <c r="I49" s="37">
        <f t="shared" si="0"/>
        <v>0.21875</v>
      </c>
      <c r="J49" s="51">
        <f t="shared" si="1"/>
        <v>315</v>
      </c>
      <c r="K49" s="51">
        <f t="shared" si="3"/>
        <v>-633</v>
      </c>
      <c r="L49" s="95">
        <f t="shared" si="4"/>
        <v>-186.69223059952992</v>
      </c>
    </row>
    <row r="50" spans="1:12">
      <c r="A50" s="42" t="s">
        <v>222</v>
      </c>
      <c r="B50" s="86">
        <v>87</v>
      </c>
      <c r="C50" s="51">
        <v>107</v>
      </c>
      <c r="D50" s="23">
        <v>102</v>
      </c>
      <c r="E50" s="23">
        <v>94.319643022911805</v>
      </c>
      <c r="F50" s="23">
        <v>58.818910224661401</v>
      </c>
      <c r="G50" s="23">
        <v>109.73528148673699</v>
      </c>
      <c r="H50" s="37">
        <f t="shared" si="2"/>
        <v>9.5863760678940987E-4</v>
      </c>
      <c r="I50" s="37">
        <f t="shared" si="0"/>
        <v>0.17241379310344829</v>
      </c>
      <c r="J50" s="51">
        <f t="shared" si="1"/>
        <v>15</v>
      </c>
      <c r="K50" s="51">
        <f t="shared" si="3"/>
        <v>-5</v>
      </c>
      <c r="L50" s="95">
        <f t="shared" si="4"/>
        <v>50.916371262075593</v>
      </c>
    </row>
    <row r="51" spans="1:12">
      <c r="A51" s="42" t="s">
        <v>130</v>
      </c>
      <c r="B51" s="86">
        <v>294</v>
      </c>
      <c r="C51" s="51">
        <v>453</v>
      </c>
      <c r="D51" s="23">
        <v>291</v>
      </c>
      <c r="E51" s="23">
        <v>340.79004182822598</v>
      </c>
      <c r="F51" s="23">
        <v>371.23189555998999</v>
      </c>
      <c r="G51" s="23">
        <v>337.56764888122598</v>
      </c>
      <c r="H51" s="37">
        <f t="shared" si="2"/>
        <v>2.734936701722728E-3</v>
      </c>
      <c r="I51" s="37">
        <f t="shared" si="0"/>
        <v>-1.020408163265306E-2</v>
      </c>
      <c r="J51" s="51">
        <f t="shared" si="1"/>
        <v>-3</v>
      </c>
      <c r="K51" s="51">
        <f t="shared" si="3"/>
        <v>-162</v>
      </c>
      <c r="L51" s="95">
        <f t="shared" si="4"/>
        <v>-33.664246678764016</v>
      </c>
    </row>
    <row r="52" spans="1:12">
      <c r="A52" s="42" t="s">
        <v>223</v>
      </c>
      <c r="B52" s="86">
        <v>394</v>
      </c>
      <c r="C52" s="51">
        <v>595</v>
      </c>
      <c r="D52" s="23">
        <v>659</v>
      </c>
      <c r="E52" s="23">
        <v>440.647666603201</v>
      </c>
      <c r="F52" s="23">
        <v>572.27356985449399</v>
      </c>
      <c r="G52" s="23">
        <v>717.93572122729495</v>
      </c>
      <c r="H52" s="37">
        <f t="shared" si="2"/>
        <v>6.1935508124923641E-3</v>
      </c>
      <c r="I52" s="37">
        <f t="shared" si="0"/>
        <v>0.67258883248730961</v>
      </c>
      <c r="J52" s="51">
        <f t="shared" si="1"/>
        <v>265</v>
      </c>
      <c r="K52" s="51">
        <f t="shared" si="3"/>
        <v>64</v>
      </c>
      <c r="L52" s="95">
        <f t="shared" si="4"/>
        <v>145.66215137280096</v>
      </c>
    </row>
    <row r="53" spans="1:12">
      <c r="A53" s="42" t="s">
        <v>221</v>
      </c>
      <c r="B53" s="86">
        <v>86</v>
      </c>
      <c r="C53" s="51">
        <v>214</v>
      </c>
      <c r="D53" s="23">
        <v>177</v>
      </c>
      <c r="E53" s="23">
        <v>111.98822138359201</v>
      </c>
      <c r="F53" s="23">
        <v>200.14694773817399</v>
      </c>
      <c r="G53" s="23">
        <v>219.11399410320701</v>
      </c>
      <c r="H53" s="37">
        <f t="shared" si="2"/>
        <v>1.6635182000169172E-3</v>
      </c>
      <c r="I53" s="37">
        <f t="shared" si="0"/>
        <v>1.058139534883721</v>
      </c>
      <c r="J53" s="51">
        <f t="shared" si="1"/>
        <v>91</v>
      </c>
      <c r="K53" s="51">
        <f t="shared" si="3"/>
        <v>-37</v>
      </c>
      <c r="L53" s="95">
        <f t="shared" si="4"/>
        <v>18.967046365033013</v>
      </c>
    </row>
    <row r="54" spans="1:12">
      <c r="A54" s="42" t="s">
        <v>224</v>
      </c>
      <c r="B54" s="86">
        <v>3302</v>
      </c>
      <c r="C54" s="51">
        <v>4132</v>
      </c>
      <c r="D54" s="23">
        <v>3515</v>
      </c>
      <c r="E54" s="23">
        <v>3510.3483219981499</v>
      </c>
      <c r="F54" s="23">
        <v>3654.8142508380802</v>
      </c>
      <c r="G54" s="23">
        <v>3692.3544843896898</v>
      </c>
      <c r="H54" s="37">
        <f t="shared" si="2"/>
        <v>3.3035403802595842E-2</v>
      </c>
      <c r="I54" s="37">
        <f t="shared" si="0"/>
        <v>6.4506359781950337E-2</v>
      </c>
      <c r="J54" s="51">
        <f t="shared" si="1"/>
        <v>213</v>
      </c>
      <c r="K54" s="51">
        <f t="shared" si="3"/>
        <v>-617</v>
      </c>
      <c r="L54" s="95">
        <f t="shared" si="4"/>
        <v>37.540233551609617</v>
      </c>
    </row>
    <row r="55" spans="1:12">
      <c r="A55" s="42" t="s">
        <v>225</v>
      </c>
      <c r="B55" s="86">
        <v>1782</v>
      </c>
      <c r="C55" s="51">
        <v>2373</v>
      </c>
      <c r="D55" s="23">
        <v>2227</v>
      </c>
      <c r="E55" s="23">
        <v>1883.4126965528999</v>
      </c>
      <c r="F55" s="23">
        <v>2133.6243182411399</v>
      </c>
      <c r="G55" s="23">
        <v>2357.7117297978298</v>
      </c>
      <c r="H55" s="37">
        <f t="shared" si="2"/>
        <v>2.0930254414902115E-2</v>
      </c>
      <c r="I55" s="37">
        <f t="shared" si="0"/>
        <v>0.24971941638608305</v>
      </c>
      <c r="J55" s="51">
        <f t="shared" si="1"/>
        <v>445</v>
      </c>
      <c r="K55" s="51">
        <f t="shared" si="3"/>
        <v>-146</v>
      </c>
      <c r="L55" s="95">
        <f t="shared" si="4"/>
        <v>224.08741155668986</v>
      </c>
    </row>
    <row r="56" spans="1:12">
      <c r="A56" s="42" t="s">
        <v>226</v>
      </c>
      <c r="B56" s="86">
        <v>459</v>
      </c>
      <c r="C56" s="51">
        <v>706</v>
      </c>
      <c r="D56" s="23">
        <v>534</v>
      </c>
      <c r="E56" s="23">
        <v>535.85023104847096</v>
      </c>
      <c r="F56" s="23">
        <v>739.29512055245903</v>
      </c>
      <c r="G56" s="23">
        <v>679.28931768274697</v>
      </c>
      <c r="H56" s="37">
        <f t="shared" si="2"/>
        <v>5.0187498237798519E-3</v>
      </c>
      <c r="I56" s="37">
        <f t="shared" si="0"/>
        <v>0.16339869281045752</v>
      </c>
      <c r="J56" s="51">
        <f t="shared" si="1"/>
        <v>75</v>
      </c>
      <c r="K56" s="51">
        <f t="shared" si="3"/>
        <v>-172</v>
      </c>
      <c r="L56" s="95">
        <f t="shared" si="4"/>
        <v>-60.005802869712056</v>
      </c>
    </row>
    <row r="57" spans="1:12">
      <c r="A57" s="42" t="s">
        <v>227</v>
      </c>
      <c r="B57" s="86">
        <v>493</v>
      </c>
      <c r="C57" s="51">
        <v>1074</v>
      </c>
      <c r="D57" s="23">
        <v>692</v>
      </c>
      <c r="E57" s="23">
        <v>606.55502500807597</v>
      </c>
      <c r="F57" s="23">
        <v>889.149839749232</v>
      </c>
      <c r="G57" s="23">
        <v>851.06467536273999</v>
      </c>
      <c r="H57" s="37">
        <f t="shared" si="2"/>
        <v>6.5036982735124666E-3</v>
      </c>
      <c r="I57" s="37">
        <f t="shared" si="0"/>
        <v>0.40365111561866124</v>
      </c>
      <c r="J57" s="51">
        <f t="shared" si="1"/>
        <v>199</v>
      </c>
      <c r="K57" s="51">
        <f t="shared" si="3"/>
        <v>-382</v>
      </c>
      <c r="L57" s="95">
        <f t="shared" si="4"/>
        <v>-38.085164386492011</v>
      </c>
    </row>
    <row r="58" spans="1:12">
      <c r="A58" s="42" t="s">
        <v>228</v>
      </c>
      <c r="B58" s="86">
        <v>1466</v>
      </c>
      <c r="C58" s="51">
        <v>2583</v>
      </c>
      <c r="D58" s="23">
        <v>1869</v>
      </c>
      <c r="E58" s="23">
        <v>1503.06940971114</v>
      </c>
      <c r="F58" s="23">
        <v>2357.2209857020798</v>
      </c>
      <c r="G58" s="23">
        <v>1916.26700641345</v>
      </c>
      <c r="H58" s="37">
        <f t="shared" si="2"/>
        <v>1.7565624383229481E-2</v>
      </c>
      <c r="I58" s="37">
        <f t="shared" si="0"/>
        <v>0.27489768076398363</v>
      </c>
      <c r="J58" s="51">
        <f t="shared" si="1"/>
        <v>403</v>
      </c>
      <c r="K58" s="51">
        <f t="shared" si="3"/>
        <v>-714</v>
      </c>
      <c r="L58" s="95">
        <f t="shared" si="4"/>
        <v>-440.95397928862985</v>
      </c>
    </row>
    <row r="59" spans="1:12">
      <c r="A59" s="42" t="s">
        <v>229</v>
      </c>
      <c r="B59" s="86">
        <v>442</v>
      </c>
      <c r="C59" s="51">
        <v>730</v>
      </c>
      <c r="D59" s="23">
        <v>523</v>
      </c>
      <c r="E59" s="23">
        <v>514.98790165964897</v>
      </c>
      <c r="F59" s="23">
        <v>594.29586711476304</v>
      </c>
      <c r="G59" s="23">
        <v>610.46307190944594</v>
      </c>
      <c r="H59" s="37">
        <f t="shared" si="2"/>
        <v>4.9153673367731505E-3</v>
      </c>
      <c r="I59" s="37">
        <f t="shared" si="0"/>
        <v>0.18325791855203619</v>
      </c>
      <c r="J59" s="51">
        <f t="shared" si="1"/>
        <v>81</v>
      </c>
      <c r="K59" s="51">
        <f t="shared" si="3"/>
        <v>-207</v>
      </c>
      <c r="L59" s="95">
        <f t="shared" si="4"/>
        <v>16.167204794682903</v>
      </c>
    </row>
    <row r="60" spans="1:12">
      <c r="A60" s="42" t="s">
        <v>230</v>
      </c>
      <c r="B60" s="86">
        <v>1429</v>
      </c>
      <c r="C60" s="51">
        <v>2533</v>
      </c>
      <c r="D60" s="23">
        <v>1950</v>
      </c>
      <c r="E60" s="23">
        <v>1609.4105307739101</v>
      </c>
      <c r="F60" s="23">
        <v>2315.8361003090499</v>
      </c>
      <c r="G60" s="23">
        <v>2198.1950493547902</v>
      </c>
      <c r="H60" s="37">
        <f t="shared" si="2"/>
        <v>1.832689542391519E-2</v>
      </c>
      <c r="I60" s="37">
        <f t="shared" si="0"/>
        <v>0.36459062281315607</v>
      </c>
      <c r="J60" s="51">
        <f t="shared" si="1"/>
        <v>521</v>
      </c>
      <c r="K60" s="51">
        <f t="shared" si="3"/>
        <v>-583</v>
      </c>
      <c r="L60" s="95">
        <f t="shared" si="4"/>
        <v>-117.64105095425975</v>
      </c>
    </row>
    <row r="61" spans="1:12">
      <c r="A61" s="42" t="s">
        <v>231</v>
      </c>
      <c r="B61" s="86">
        <v>907</v>
      </c>
      <c r="C61" s="51">
        <v>1257</v>
      </c>
      <c r="D61" s="23">
        <v>1154</v>
      </c>
      <c r="E61" s="23">
        <v>1577.40709725791</v>
      </c>
      <c r="F61" s="23">
        <v>1994.8757525359199</v>
      </c>
      <c r="G61" s="23">
        <v>2020.2354903478699</v>
      </c>
      <c r="H61" s="37">
        <f t="shared" si="2"/>
        <v>1.0845762727793912E-2</v>
      </c>
      <c r="I61" s="37">
        <f t="shared" si="0"/>
        <v>0.27232635060639471</v>
      </c>
      <c r="J61" s="51">
        <f t="shared" si="1"/>
        <v>247</v>
      </c>
      <c r="K61" s="51">
        <f t="shared" si="3"/>
        <v>-103</v>
      </c>
      <c r="L61" s="95">
        <f t="shared" si="4"/>
        <v>25.359737811950026</v>
      </c>
    </row>
    <row r="62" spans="1:12">
      <c r="A62" s="42" t="s">
        <v>232</v>
      </c>
      <c r="B62" s="86">
        <v>78</v>
      </c>
      <c r="C62" s="51">
        <v>186</v>
      </c>
      <c r="D62" s="23">
        <v>165</v>
      </c>
      <c r="E62" s="23">
        <v>96.9147020462391</v>
      </c>
      <c r="F62" s="23">
        <v>138.315721219697</v>
      </c>
      <c r="G62" s="23">
        <v>203.26783263255101</v>
      </c>
      <c r="H62" s="37">
        <f t="shared" si="2"/>
        <v>1.550737305100516E-3</v>
      </c>
      <c r="I62" s="37">
        <f t="shared" si="0"/>
        <v>1.1153846153846154</v>
      </c>
      <c r="J62" s="51">
        <f t="shared" si="1"/>
        <v>87</v>
      </c>
      <c r="K62" s="51">
        <f t="shared" si="3"/>
        <v>-21</v>
      </c>
      <c r="L62" s="95">
        <f t="shared" si="4"/>
        <v>64.952111412854009</v>
      </c>
    </row>
    <row r="63" spans="1:12">
      <c r="A63" s="42" t="s">
        <v>233</v>
      </c>
      <c r="B63" s="86">
        <v>240</v>
      </c>
      <c r="C63" s="51">
        <v>332</v>
      </c>
      <c r="D63" s="23">
        <v>258</v>
      </c>
      <c r="E63" s="23">
        <v>296.42565702051201</v>
      </c>
      <c r="F63" s="23">
        <v>329.18523258460999</v>
      </c>
      <c r="G63" s="23">
        <v>319.16793759394801</v>
      </c>
      <c r="H63" s="37">
        <f t="shared" si="2"/>
        <v>2.424789240702625E-3</v>
      </c>
      <c r="I63" s="37">
        <f t="shared" si="0"/>
        <v>7.4999999999999997E-2</v>
      </c>
      <c r="J63" s="51">
        <f t="shared" si="1"/>
        <v>18</v>
      </c>
      <c r="K63" s="51">
        <f t="shared" si="3"/>
        <v>-74</v>
      </c>
      <c r="L63" s="95">
        <f t="shared" si="4"/>
        <v>-10.017294990661981</v>
      </c>
    </row>
    <row r="64" spans="1:12">
      <c r="A64" s="42" t="s">
        <v>234</v>
      </c>
      <c r="B64" s="86">
        <v>275</v>
      </c>
      <c r="C64" s="51">
        <v>316</v>
      </c>
      <c r="D64" s="23">
        <v>267</v>
      </c>
      <c r="E64" s="23">
        <v>370.99197491654502</v>
      </c>
      <c r="F64" s="23">
        <v>276.968259451996</v>
      </c>
      <c r="G64" s="23">
        <v>360.19948102968601</v>
      </c>
      <c r="H64" s="37">
        <f t="shared" si="2"/>
        <v>2.509374911889926E-3</v>
      </c>
      <c r="I64" s="37">
        <f t="shared" si="0"/>
        <v>-2.9090909090909091E-2</v>
      </c>
      <c r="J64" s="51">
        <f t="shared" si="1"/>
        <v>-8</v>
      </c>
      <c r="K64" s="51">
        <f t="shared" si="3"/>
        <v>-49</v>
      </c>
      <c r="L64" s="95">
        <f t="shared" si="4"/>
        <v>83.231221577690008</v>
      </c>
    </row>
    <row r="65" spans="1:12">
      <c r="A65" s="42" t="s">
        <v>235</v>
      </c>
      <c r="B65" s="86">
        <v>433</v>
      </c>
      <c r="C65" s="51">
        <v>762</v>
      </c>
      <c r="D65" s="23">
        <v>572</v>
      </c>
      <c r="E65" s="23">
        <v>489.53561556449301</v>
      </c>
      <c r="F65" s="23">
        <v>581.29593054915301</v>
      </c>
      <c r="G65" s="23">
        <v>649.05675468639902</v>
      </c>
      <c r="H65" s="37">
        <f t="shared" si="2"/>
        <v>5.3758893243484552E-3</v>
      </c>
      <c r="I65" s="37">
        <f t="shared" si="0"/>
        <v>0.32101616628175522</v>
      </c>
      <c r="J65" s="51">
        <f t="shared" si="1"/>
        <v>139</v>
      </c>
      <c r="K65" s="51">
        <f t="shared" si="3"/>
        <v>-190</v>
      </c>
      <c r="L65" s="95">
        <f t="shared" si="4"/>
        <v>67.760824137246004</v>
      </c>
    </row>
    <row r="66" spans="1:12">
      <c r="A66" s="42" t="s">
        <v>236</v>
      </c>
      <c r="B66" s="86">
        <v>342</v>
      </c>
      <c r="C66" s="51">
        <v>558</v>
      </c>
      <c r="D66" s="23">
        <v>378</v>
      </c>
      <c r="E66" s="23">
        <v>390.30221300631001</v>
      </c>
      <c r="F66" s="23">
        <v>471.57793032510801</v>
      </c>
      <c r="G66" s="23">
        <v>431.38379618047202</v>
      </c>
      <c r="H66" s="37">
        <f t="shared" si="2"/>
        <v>3.5525981898666364E-3</v>
      </c>
      <c r="I66" s="37">
        <f t="shared" si="0"/>
        <v>0.10526315789473684</v>
      </c>
      <c r="J66" s="51">
        <f t="shared" si="1"/>
        <v>36</v>
      </c>
      <c r="K66" s="51">
        <f t="shared" si="3"/>
        <v>-180</v>
      </c>
      <c r="L66" s="95">
        <f t="shared" si="4"/>
        <v>-40.194134144635996</v>
      </c>
    </row>
    <row r="67" spans="1:12">
      <c r="A67" s="42" t="s">
        <v>237</v>
      </c>
      <c r="B67" s="86">
        <v>237</v>
      </c>
      <c r="C67" s="51">
        <v>355</v>
      </c>
      <c r="D67" s="23">
        <v>331</v>
      </c>
      <c r="E67" s="23">
        <v>293.57775684680001</v>
      </c>
      <c r="F67" s="23">
        <v>311.39229902586698</v>
      </c>
      <c r="G67" s="23">
        <v>369.06800346646202</v>
      </c>
      <c r="H67" s="37">
        <f t="shared" si="2"/>
        <v>3.1108730181107322E-3</v>
      </c>
      <c r="I67" s="37">
        <f t="shared" ref="I67:I84" si="5">(D67-B67)/B67</f>
        <v>0.39662447257383965</v>
      </c>
      <c r="J67" s="51">
        <f t="shared" ref="J67:J84" si="6">D67-B67</f>
        <v>94</v>
      </c>
      <c r="K67" s="51">
        <f t="shared" si="3"/>
        <v>-24</v>
      </c>
      <c r="L67" s="95">
        <f t="shared" si="4"/>
        <v>57.675704440595041</v>
      </c>
    </row>
    <row r="68" spans="1:12">
      <c r="A68" s="42" t="s">
        <v>238</v>
      </c>
      <c r="B68" s="86">
        <v>1123</v>
      </c>
      <c r="C68" s="51">
        <v>1866</v>
      </c>
      <c r="D68" s="23">
        <v>1494</v>
      </c>
      <c r="E68" s="23">
        <v>1263.11774296832</v>
      </c>
      <c r="F68" s="23">
        <v>1592.5166311145099</v>
      </c>
      <c r="G68" s="23">
        <v>1646.8204350906401</v>
      </c>
      <c r="H68" s="37">
        <f t="shared" ref="H68:H84" si="7">D68/$D$84</f>
        <v>1.4041221417091944E-2</v>
      </c>
      <c r="I68" s="37">
        <f t="shared" si="5"/>
        <v>0.33036509349955478</v>
      </c>
      <c r="J68" s="51">
        <f t="shared" si="6"/>
        <v>371</v>
      </c>
      <c r="K68" s="51">
        <f t="shared" ref="K68:K84" si="8">D68-C68</f>
        <v>-372</v>
      </c>
      <c r="L68" s="95">
        <f t="shared" ref="L68:L84" si="9">G68-F68</f>
        <v>54.303803976130212</v>
      </c>
    </row>
    <row r="69" spans="1:12">
      <c r="A69" s="42" t="s">
        <v>239</v>
      </c>
      <c r="B69" s="86">
        <v>1025</v>
      </c>
      <c r="C69" s="51">
        <v>1692</v>
      </c>
      <c r="D69" s="23">
        <v>1640</v>
      </c>
      <c r="E69" s="23">
        <v>967.43280359868902</v>
      </c>
      <c r="F69" s="23">
        <v>1428.51793394323</v>
      </c>
      <c r="G69" s="23">
        <v>1508.50802329928</v>
      </c>
      <c r="H69" s="37">
        <f t="shared" si="7"/>
        <v>1.5413388971908158E-2</v>
      </c>
      <c r="I69" s="37">
        <f t="shared" si="5"/>
        <v>0.6</v>
      </c>
      <c r="J69" s="51">
        <f t="shared" si="6"/>
        <v>615</v>
      </c>
      <c r="K69" s="51">
        <f t="shared" si="8"/>
        <v>-52</v>
      </c>
      <c r="L69" s="95">
        <f t="shared" si="9"/>
        <v>79.990089356050021</v>
      </c>
    </row>
    <row r="70" spans="1:12">
      <c r="A70" s="42" t="s">
        <v>240</v>
      </c>
      <c r="B70" s="86">
        <v>81</v>
      </c>
      <c r="C70" s="51">
        <v>186</v>
      </c>
      <c r="D70" s="23">
        <v>124</v>
      </c>
      <c r="E70" s="23">
        <v>108.15071023654301</v>
      </c>
      <c r="F70" s="23">
        <v>162.084926439404</v>
      </c>
      <c r="G70" s="23">
        <v>165.57290505920199</v>
      </c>
      <c r="H70" s="37">
        <f t="shared" si="7"/>
        <v>1.1654025808028119E-3</v>
      </c>
      <c r="I70" s="37">
        <f t="shared" si="5"/>
        <v>0.53086419753086422</v>
      </c>
      <c r="J70" s="51">
        <f t="shared" si="6"/>
        <v>43</v>
      </c>
      <c r="K70" s="51">
        <f t="shared" si="8"/>
        <v>-62</v>
      </c>
      <c r="L70" s="95">
        <f t="shared" si="9"/>
        <v>3.4879786197979854</v>
      </c>
    </row>
    <row r="71" spans="1:12">
      <c r="A71" s="42" t="s">
        <v>241</v>
      </c>
      <c r="B71" s="86">
        <v>109</v>
      </c>
      <c r="C71" s="51">
        <v>167</v>
      </c>
      <c r="D71" s="23">
        <v>113</v>
      </c>
      <c r="E71" s="23">
        <v>158.82794547082699</v>
      </c>
      <c r="F71" s="23">
        <v>130.681810715046</v>
      </c>
      <c r="G71" s="23">
        <v>164.80748232341901</v>
      </c>
      <c r="H71" s="37">
        <f t="shared" si="7"/>
        <v>1.062020093796111E-3</v>
      </c>
      <c r="I71" s="37">
        <f t="shared" si="5"/>
        <v>3.669724770642202E-2</v>
      </c>
      <c r="J71" s="51">
        <f t="shared" si="6"/>
        <v>4</v>
      </c>
      <c r="K71" s="51">
        <f t="shared" si="8"/>
        <v>-54</v>
      </c>
      <c r="L71" s="95">
        <f t="shared" si="9"/>
        <v>34.125671608373011</v>
      </c>
    </row>
    <row r="72" spans="1:12">
      <c r="A72" s="42" t="s">
        <v>242</v>
      </c>
      <c r="B72" s="86">
        <v>488</v>
      </c>
      <c r="C72" s="51">
        <v>973</v>
      </c>
      <c r="D72" s="23">
        <v>802</v>
      </c>
      <c r="E72" s="23">
        <v>661.421887398688</v>
      </c>
      <c r="F72" s="23">
        <v>965.34820327918601</v>
      </c>
      <c r="G72" s="23">
        <v>1230.79765061637</v>
      </c>
      <c r="H72" s="37">
        <f t="shared" si="7"/>
        <v>7.5375231435794773E-3</v>
      </c>
      <c r="I72" s="37">
        <f t="shared" si="5"/>
        <v>0.64344262295081966</v>
      </c>
      <c r="J72" s="51">
        <f t="shared" si="6"/>
        <v>314</v>
      </c>
      <c r="K72" s="51">
        <f t="shared" si="8"/>
        <v>-171</v>
      </c>
      <c r="L72" s="95">
        <f t="shared" si="9"/>
        <v>265.44944733718398</v>
      </c>
    </row>
    <row r="73" spans="1:12">
      <c r="A73" s="42" t="s">
        <v>243</v>
      </c>
      <c r="B73" s="86">
        <v>554</v>
      </c>
      <c r="C73" s="51">
        <v>1182</v>
      </c>
      <c r="D73" s="23">
        <v>811</v>
      </c>
      <c r="E73" s="23">
        <v>696.99142320649196</v>
      </c>
      <c r="F73" s="23">
        <v>811.38251565917506</v>
      </c>
      <c r="G73" s="23">
        <v>925.35162153187196</v>
      </c>
      <c r="H73" s="37">
        <f t="shared" si="7"/>
        <v>7.6221088147667782E-3</v>
      </c>
      <c r="I73" s="37">
        <f t="shared" si="5"/>
        <v>0.46389891696750901</v>
      </c>
      <c r="J73" s="51">
        <f t="shared" si="6"/>
        <v>257</v>
      </c>
      <c r="K73" s="51">
        <f t="shared" si="8"/>
        <v>-371</v>
      </c>
      <c r="L73" s="95">
        <f t="shared" si="9"/>
        <v>113.9691058726969</v>
      </c>
    </row>
    <row r="74" spans="1:12">
      <c r="A74" s="42" t="s">
        <v>244</v>
      </c>
      <c r="B74" s="86">
        <v>128</v>
      </c>
      <c r="C74" s="51">
        <v>244</v>
      </c>
      <c r="D74" s="23">
        <v>199</v>
      </c>
      <c r="E74" s="23">
        <v>133.31480021057001</v>
      </c>
      <c r="F74" s="23">
        <v>214.10098633951799</v>
      </c>
      <c r="G74" s="23">
        <v>208.54010568736001</v>
      </c>
      <c r="H74" s="37">
        <f t="shared" si="7"/>
        <v>1.8702831740303192E-3</v>
      </c>
      <c r="I74" s="37">
        <f t="shared" si="5"/>
        <v>0.5546875</v>
      </c>
      <c r="J74" s="51">
        <f t="shared" si="6"/>
        <v>71</v>
      </c>
      <c r="K74" s="51">
        <f t="shared" si="8"/>
        <v>-45</v>
      </c>
      <c r="L74" s="95">
        <f t="shared" si="9"/>
        <v>-5.5608806521579766</v>
      </c>
    </row>
    <row r="75" spans="1:12">
      <c r="A75" s="42" t="s">
        <v>245</v>
      </c>
      <c r="B75" s="86">
        <v>1784</v>
      </c>
      <c r="C75" s="51">
        <v>2766</v>
      </c>
      <c r="D75" s="23">
        <v>2336</v>
      </c>
      <c r="E75" s="23">
        <v>2082.52074066864</v>
      </c>
      <c r="F75" s="23">
        <v>2832.7276167042601</v>
      </c>
      <c r="G75" s="23">
        <v>2719.4803165783901</v>
      </c>
      <c r="H75" s="37">
        <f t="shared" si="7"/>
        <v>2.1954680877059426E-2</v>
      </c>
      <c r="I75" s="37">
        <f t="shared" si="5"/>
        <v>0.3094170403587444</v>
      </c>
      <c r="J75" s="51">
        <f t="shared" si="6"/>
        <v>552</v>
      </c>
      <c r="K75" s="51">
        <f t="shared" si="8"/>
        <v>-430</v>
      </c>
      <c r="L75" s="95">
        <f t="shared" si="9"/>
        <v>-113.24730012586997</v>
      </c>
    </row>
    <row r="76" spans="1:12">
      <c r="A76" s="42" t="s">
        <v>246</v>
      </c>
      <c r="B76" s="86">
        <v>421</v>
      </c>
      <c r="C76" s="51">
        <v>611</v>
      </c>
      <c r="D76" s="23">
        <v>512</v>
      </c>
      <c r="E76" s="23">
        <v>471.68598022658</v>
      </c>
      <c r="F76" s="23">
        <v>488.72932209669</v>
      </c>
      <c r="G76" s="23">
        <v>573.61310648166898</v>
      </c>
      <c r="H76" s="37">
        <f t="shared" si="7"/>
        <v>4.81198484976645E-3</v>
      </c>
      <c r="I76" s="37">
        <f t="shared" si="5"/>
        <v>0.2161520190023753</v>
      </c>
      <c r="J76" s="51">
        <f t="shared" si="6"/>
        <v>91</v>
      </c>
      <c r="K76" s="51">
        <f t="shared" si="8"/>
        <v>-99</v>
      </c>
      <c r="L76" s="95">
        <f t="shared" si="9"/>
        <v>84.883784384978981</v>
      </c>
    </row>
    <row r="77" spans="1:12">
      <c r="A77" s="42" t="s">
        <v>247</v>
      </c>
      <c r="B77" s="86">
        <v>663</v>
      </c>
      <c r="C77" s="51">
        <v>1207</v>
      </c>
      <c r="D77" s="23">
        <v>885</v>
      </c>
      <c r="E77" s="23">
        <v>781.01401521683704</v>
      </c>
      <c r="F77" s="23">
        <v>905.49827615485401</v>
      </c>
      <c r="G77" s="23">
        <v>1046.54552276137</v>
      </c>
      <c r="H77" s="37">
        <f t="shared" si="7"/>
        <v>8.317591000084586E-3</v>
      </c>
      <c r="I77" s="37">
        <f t="shared" si="5"/>
        <v>0.33484162895927599</v>
      </c>
      <c r="J77" s="51">
        <f t="shared" si="6"/>
        <v>222</v>
      </c>
      <c r="K77" s="51">
        <f t="shared" si="8"/>
        <v>-322</v>
      </c>
      <c r="L77" s="95">
        <f t="shared" si="9"/>
        <v>141.04724660651596</v>
      </c>
    </row>
    <row r="78" spans="1:12">
      <c r="A78" s="42" t="s">
        <v>248</v>
      </c>
      <c r="B78" s="86">
        <v>25</v>
      </c>
      <c r="C78" s="51">
        <v>119</v>
      </c>
      <c r="D78" s="23">
        <v>85</v>
      </c>
      <c r="E78" s="23">
        <v>29.249704374758998</v>
      </c>
      <c r="F78" s="23">
        <v>94.250266588016103</v>
      </c>
      <c r="G78" s="23">
        <v>87.513973753407598</v>
      </c>
      <c r="H78" s="37">
        <f t="shared" si="7"/>
        <v>7.9886467232450828E-4</v>
      </c>
      <c r="I78" s="37">
        <f t="shared" si="5"/>
        <v>2.4</v>
      </c>
      <c r="J78" s="51">
        <f t="shared" si="6"/>
        <v>60</v>
      </c>
      <c r="K78" s="51">
        <f t="shared" si="8"/>
        <v>-34</v>
      </c>
      <c r="L78" s="95">
        <f t="shared" si="9"/>
        <v>-6.7362928346085056</v>
      </c>
    </row>
    <row r="79" spans="1:12">
      <c r="A79" s="42" t="s">
        <v>249</v>
      </c>
      <c r="B79" s="86">
        <v>405</v>
      </c>
      <c r="C79" s="51">
        <v>691</v>
      </c>
      <c r="D79" s="23">
        <v>586</v>
      </c>
      <c r="E79" s="23">
        <v>451.68746169196999</v>
      </c>
      <c r="F79" s="23">
        <v>658.32601290832997</v>
      </c>
      <c r="G79" s="23">
        <v>653.55272413298303</v>
      </c>
      <c r="H79" s="37">
        <f t="shared" si="7"/>
        <v>5.5074670350842569E-3</v>
      </c>
      <c r="I79" s="37">
        <f t="shared" si="5"/>
        <v>0.44691358024691358</v>
      </c>
      <c r="J79" s="51">
        <f t="shared" si="6"/>
        <v>181</v>
      </c>
      <c r="K79" s="51">
        <f t="shared" si="8"/>
        <v>-105</v>
      </c>
      <c r="L79" s="95">
        <f t="shared" si="9"/>
        <v>-4.7732887753469413</v>
      </c>
    </row>
    <row r="80" spans="1:12">
      <c r="A80" s="42" t="s">
        <v>250</v>
      </c>
      <c r="B80" s="86">
        <v>341</v>
      </c>
      <c r="C80" s="51">
        <v>733</v>
      </c>
      <c r="D80" s="23">
        <v>480</v>
      </c>
      <c r="E80" s="23">
        <v>479.17531532821602</v>
      </c>
      <c r="F80" s="23">
        <v>510.83032480725399</v>
      </c>
      <c r="G80" s="23">
        <v>674.52432433103695</v>
      </c>
      <c r="H80" s="37">
        <f t="shared" si="7"/>
        <v>4.5112357966560464E-3</v>
      </c>
      <c r="I80" s="37">
        <f t="shared" si="5"/>
        <v>0.40762463343108507</v>
      </c>
      <c r="J80" s="51">
        <f t="shared" si="6"/>
        <v>139</v>
      </c>
      <c r="K80" s="51">
        <f t="shared" si="8"/>
        <v>-253</v>
      </c>
      <c r="L80" s="95">
        <f t="shared" si="9"/>
        <v>163.69399952378296</v>
      </c>
    </row>
    <row r="81" spans="1:12">
      <c r="A81" s="42" t="s">
        <v>251</v>
      </c>
      <c r="B81" s="86">
        <v>338</v>
      </c>
      <c r="C81" s="51">
        <v>393</v>
      </c>
      <c r="D81" s="23">
        <v>301</v>
      </c>
      <c r="E81" s="23">
        <v>338</v>
      </c>
      <c r="F81" s="23">
        <v>393</v>
      </c>
      <c r="G81" s="23">
        <v>301</v>
      </c>
      <c r="H81" s="37">
        <f t="shared" si="7"/>
        <v>2.8289207808197291E-3</v>
      </c>
      <c r="I81" s="37">
        <f t="shared" si="5"/>
        <v>-0.10946745562130178</v>
      </c>
      <c r="J81" s="51">
        <f t="shared" si="6"/>
        <v>-37</v>
      </c>
      <c r="K81" s="51">
        <f t="shared" si="8"/>
        <v>-92</v>
      </c>
      <c r="L81" s="95">
        <f t="shared" si="9"/>
        <v>-92</v>
      </c>
    </row>
    <row r="82" spans="1:12">
      <c r="A82" s="42" t="s">
        <v>252</v>
      </c>
      <c r="B82" s="86">
        <v>199</v>
      </c>
      <c r="C82" s="51">
        <v>313</v>
      </c>
      <c r="D82" s="23">
        <v>219</v>
      </c>
      <c r="E82" s="23">
        <v>310.55321933045002</v>
      </c>
      <c r="F82" s="23">
        <v>320.66566078359602</v>
      </c>
      <c r="G82" s="23">
        <v>308.00242476928997</v>
      </c>
      <c r="H82" s="37">
        <f t="shared" si="7"/>
        <v>2.0582513322243211E-3</v>
      </c>
      <c r="I82" s="37">
        <f t="shared" si="5"/>
        <v>0.10050251256281408</v>
      </c>
      <c r="J82" s="51">
        <f t="shared" si="6"/>
        <v>20</v>
      </c>
      <c r="K82" s="51">
        <f t="shared" si="8"/>
        <v>-94</v>
      </c>
      <c r="L82" s="95">
        <f t="shared" si="9"/>
        <v>-12.663236014306051</v>
      </c>
    </row>
    <row r="83" spans="1:12">
      <c r="A83" s="42" t="s">
        <v>253</v>
      </c>
      <c r="B83" s="86">
        <v>477</v>
      </c>
      <c r="C83" s="51">
        <v>705</v>
      </c>
      <c r="D83" s="23">
        <v>509</v>
      </c>
      <c r="E83" s="23">
        <v>487.74272243258201</v>
      </c>
      <c r="F83" s="23">
        <v>580.74240896046604</v>
      </c>
      <c r="G83" s="23">
        <v>521.74441652693304</v>
      </c>
      <c r="H83" s="37">
        <f t="shared" si="7"/>
        <v>4.7837896260373497E-3</v>
      </c>
      <c r="I83" s="37">
        <f t="shared" si="5"/>
        <v>6.7085953878406712E-2</v>
      </c>
      <c r="J83" s="51">
        <f t="shared" si="6"/>
        <v>32</v>
      </c>
      <c r="K83" s="51">
        <f t="shared" si="8"/>
        <v>-196</v>
      </c>
      <c r="L83" s="95">
        <f t="shared" si="9"/>
        <v>-58.997992433533</v>
      </c>
    </row>
    <row r="84" spans="1:12" s="8" customFormat="1">
      <c r="A84" s="43" t="s">
        <v>173</v>
      </c>
      <c r="B84" s="85">
        <v>89525</v>
      </c>
      <c r="C84" s="62">
        <v>128308</v>
      </c>
      <c r="D84" s="65">
        <v>106401</v>
      </c>
      <c r="E84" s="65">
        <v>104862.542230169</v>
      </c>
      <c r="F84" s="65">
        <v>122274.151911618</v>
      </c>
      <c r="G84" s="65">
        <v>123054.69022311601</v>
      </c>
      <c r="H84" s="37">
        <f t="shared" si="7"/>
        <v>1</v>
      </c>
      <c r="I84" s="37">
        <f t="shared" si="5"/>
        <v>0.18850600390952249</v>
      </c>
      <c r="J84" s="51">
        <f t="shared" si="6"/>
        <v>16876</v>
      </c>
      <c r="K84" s="51">
        <f t="shared" si="8"/>
        <v>-21907</v>
      </c>
      <c r="L84" s="95">
        <f t="shared" si="9"/>
        <v>780.53831149800681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>
      <pane ySplit="2" topLeftCell="A81" activePane="bottomLeft" state="frozen"/>
      <selection pane="bottomLeft" activeCell="AA19" sqref="AA19"/>
    </sheetView>
  </sheetViews>
  <sheetFormatPr defaultColWidth="8.85546875" defaultRowHeight="16.5" customHeight="1"/>
  <cols>
    <col min="1" max="1" width="18.28515625" style="4" bestFit="1" customWidth="1"/>
    <col min="2" max="2" width="12" style="4" customWidth="1"/>
    <col min="3" max="3" width="12" style="4" bestFit="1" customWidth="1"/>
    <col min="4" max="7" width="12" style="4" customWidth="1"/>
    <col min="8" max="8" width="21.42578125" style="4" customWidth="1"/>
    <col min="9" max="9" width="31.140625" style="4" customWidth="1"/>
    <col min="10" max="10" width="36.7109375" style="4" customWidth="1"/>
    <col min="11" max="11" width="8.85546875" style="4"/>
    <col min="12" max="12" width="11.140625" style="4" customWidth="1"/>
    <col min="13" max="16384" width="8.85546875" style="4"/>
  </cols>
  <sheetData>
    <row r="1" spans="1:12" ht="16.5" customHeight="1" thickBot="1">
      <c r="B1" s="185" t="s">
        <v>281</v>
      </c>
      <c r="C1" s="185"/>
      <c r="D1" s="186"/>
      <c r="E1" s="187" t="s">
        <v>280</v>
      </c>
      <c r="F1" s="185"/>
      <c r="G1" s="186"/>
    </row>
    <row r="2" spans="1:12" ht="55.5" customHeight="1">
      <c r="A2" s="17" t="s">
        <v>174</v>
      </c>
      <c r="B2" s="91">
        <v>42948</v>
      </c>
      <c r="C2" s="91">
        <v>43282</v>
      </c>
      <c r="D2" s="91">
        <v>43313</v>
      </c>
      <c r="E2" s="91">
        <v>42948</v>
      </c>
      <c r="F2" s="91">
        <v>43282</v>
      </c>
      <c r="G2" s="91">
        <v>43313</v>
      </c>
      <c r="H2" s="1" t="s">
        <v>361</v>
      </c>
      <c r="I2" s="2" t="s">
        <v>362</v>
      </c>
      <c r="J2" s="2" t="s">
        <v>363</v>
      </c>
      <c r="K2" s="2" t="s">
        <v>262</v>
      </c>
      <c r="L2" s="90" t="s">
        <v>283</v>
      </c>
    </row>
    <row r="3" spans="1:12" ht="16.5" customHeight="1">
      <c r="A3" s="42" t="s">
        <v>175</v>
      </c>
      <c r="B3" s="66">
        <v>1050</v>
      </c>
      <c r="C3" s="51">
        <v>1495</v>
      </c>
      <c r="D3" s="23">
        <v>1246</v>
      </c>
      <c r="E3" s="23">
        <v>1133.0816008542799</v>
      </c>
      <c r="F3" s="23">
        <v>1359.1544817804099</v>
      </c>
      <c r="G3" s="23">
        <v>1342.83959580841</v>
      </c>
      <c r="H3" s="37">
        <f>D3/$D$84</f>
        <v>2.4343544857768053E-2</v>
      </c>
      <c r="I3" s="37">
        <f t="shared" ref="I3:I66" si="0">(D3-B3)/B3</f>
        <v>0.18666666666666668</v>
      </c>
      <c r="J3" s="51">
        <f t="shared" ref="J3:J66" si="1">D3-B3</f>
        <v>196</v>
      </c>
      <c r="K3" s="51">
        <f>D3-C3</f>
        <v>-249</v>
      </c>
      <c r="L3" s="95">
        <f>G3-F3</f>
        <v>-16.314885971999956</v>
      </c>
    </row>
    <row r="4" spans="1:12" ht="16.5" customHeight="1">
      <c r="A4" s="42" t="s">
        <v>176</v>
      </c>
      <c r="B4" s="66">
        <v>116</v>
      </c>
      <c r="C4" s="51">
        <v>278</v>
      </c>
      <c r="D4" s="23">
        <v>197</v>
      </c>
      <c r="E4" s="23">
        <v>138.97076776735801</v>
      </c>
      <c r="F4" s="23">
        <v>231.21829991870001</v>
      </c>
      <c r="G4" s="23">
        <v>233.09052083961501</v>
      </c>
      <c r="H4" s="37">
        <f t="shared" ref="H4:H67" si="2">D4/$D$84</f>
        <v>3.8488590184432635E-3</v>
      </c>
      <c r="I4" s="37">
        <f t="shared" si="0"/>
        <v>0.69827586206896552</v>
      </c>
      <c r="J4" s="51">
        <f t="shared" si="1"/>
        <v>81</v>
      </c>
      <c r="K4" s="51">
        <f t="shared" ref="K4:K67" si="3">D4-C4</f>
        <v>-81</v>
      </c>
      <c r="L4" s="95">
        <f t="shared" ref="L4:L67" si="4">G4-F4</f>
        <v>1.872220920914998</v>
      </c>
    </row>
    <row r="5" spans="1:12" ht="16.5" customHeight="1">
      <c r="A5" s="42" t="s">
        <v>177</v>
      </c>
      <c r="B5" s="66">
        <v>226</v>
      </c>
      <c r="C5" s="51">
        <v>347</v>
      </c>
      <c r="D5" s="23">
        <v>273</v>
      </c>
      <c r="E5" s="23">
        <v>288.613269841018</v>
      </c>
      <c r="F5" s="23">
        <v>332.140372218717</v>
      </c>
      <c r="G5" s="23">
        <v>348.93110446294202</v>
      </c>
      <c r="H5" s="37">
        <f t="shared" si="2"/>
        <v>5.3336980306345734E-3</v>
      </c>
      <c r="I5" s="37">
        <f t="shared" si="0"/>
        <v>0.20796460176991149</v>
      </c>
      <c r="J5" s="51">
        <f t="shared" si="1"/>
        <v>47</v>
      </c>
      <c r="K5" s="51">
        <f t="shared" si="3"/>
        <v>-74</v>
      </c>
      <c r="L5" s="95">
        <f t="shared" si="4"/>
        <v>16.790732244225012</v>
      </c>
    </row>
    <row r="6" spans="1:12" ht="16.5" customHeight="1">
      <c r="A6" s="42" t="s">
        <v>178</v>
      </c>
      <c r="B6" s="66">
        <v>29</v>
      </c>
      <c r="C6" s="51">
        <v>86</v>
      </c>
      <c r="D6" s="23">
        <v>39</v>
      </c>
      <c r="E6" s="23">
        <v>51.195501094240299</v>
      </c>
      <c r="F6" s="23">
        <v>70.367336276971898</v>
      </c>
      <c r="G6" s="23">
        <v>63.942646177712199</v>
      </c>
      <c r="H6" s="37">
        <f t="shared" si="2"/>
        <v>7.6195686151922471E-4</v>
      </c>
      <c r="I6" s="37">
        <f t="shared" si="0"/>
        <v>0.34482758620689657</v>
      </c>
      <c r="J6" s="51">
        <f t="shared" si="1"/>
        <v>10</v>
      </c>
      <c r="K6" s="51">
        <f t="shared" si="3"/>
        <v>-47</v>
      </c>
      <c r="L6" s="95">
        <f t="shared" si="4"/>
        <v>-6.4246900992596991</v>
      </c>
    </row>
    <row r="7" spans="1:12" ht="16.5" customHeight="1">
      <c r="A7" s="42" t="s">
        <v>179</v>
      </c>
      <c r="B7" s="66">
        <v>90</v>
      </c>
      <c r="C7" s="51">
        <v>165</v>
      </c>
      <c r="D7" s="23">
        <v>112</v>
      </c>
      <c r="E7" s="23">
        <v>102.306655214432</v>
      </c>
      <c r="F7" s="23">
        <v>128.384069063819</v>
      </c>
      <c r="G7" s="23">
        <v>127.331201804697</v>
      </c>
      <c r="H7" s="37">
        <f t="shared" si="2"/>
        <v>2.1881838074398249E-3</v>
      </c>
      <c r="I7" s="37">
        <f t="shared" si="0"/>
        <v>0.24444444444444444</v>
      </c>
      <c r="J7" s="51">
        <f t="shared" si="1"/>
        <v>22</v>
      </c>
      <c r="K7" s="51">
        <f t="shared" si="3"/>
        <v>-53</v>
      </c>
      <c r="L7" s="95">
        <f t="shared" si="4"/>
        <v>-1.0528672591219959</v>
      </c>
    </row>
    <row r="8" spans="1:12" ht="16.5" customHeight="1">
      <c r="A8" s="42" t="s">
        <v>180</v>
      </c>
      <c r="B8" s="66">
        <v>71</v>
      </c>
      <c r="C8" s="51">
        <v>144</v>
      </c>
      <c r="D8" s="23">
        <v>113</v>
      </c>
      <c r="E8" s="23">
        <v>87.285203014816403</v>
      </c>
      <c r="F8" s="23">
        <v>123.470023007393</v>
      </c>
      <c r="G8" s="23">
        <v>138.958966870946</v>
      </c>
      <c r="H8" s="37">
        <f t="shared" si="2"/>
        <v>2.2077211628633948E-3</v>
      </c>
      <c r="I8" s="37">
        <f t="shared" si="0"/>
        <v>0.59154929577464788</v>
      </c>
      <c r="J8" s="51">
        <f t="shared" si="1"/>
        <v>42</v>
      </c>
      <c r="K8" s="51">
        <f t="shared" si="3"/>
        <v>-31</v>
      </c>
      <c r="L8" s="95">
        <f t="shared" si="4"/>
        <v>15.488943863553004</v>
      </c>
    </row>
    <row r="9" spans="1:12" ht="16.5" customHeight="1">
      <c r="A9" s="42" t="s">
        <v>181</v>
      </c>
      <c r="B9" s="66">
        <v>3273</v>
      </c>
      <c r="C9" s="51">
        <v>4445</v>
      </c>
      <c r="D9" s="23">
        <v>3825</v>
      </c>
      <c r="E9" s="23">
        <v>3541.1793095848898</v>
      </c>
      <c r="F9" s="23">
        <v>3974.1689788736799</v>
      </c>
      <c r="G9" s="23">
        <v>4109.5007623062902</v>
      </c>
      <c r="H9" s="37">
        <f t="shared" si="2"/>
        <v>7.4730384495154734E-2</v>
      </c>
      <c r="I9" s="37">
        <f t="shared" si="0"/>
        <v>0.16865261228230979</v>
      </c>
      <c r="J9" s="51">
        <f t="shared" si="1"/>
        <v>552</v>
      </c>
      <c r="K9" s="51">
        <f t="shared" si="3"/>
        <v>-620</v>
      </c>
      <c r="L9" s="95">
        <f t="shared" si="4"/>
        <v>135.33178343261034</v>
      </c>
    </row>
    <row r="10" spans="1:12" ht="16.5" customHeight="1">
      <c r="A10" s="42" t="s">
        <v>182</v>
      </c>
      <c r="B10" s="66">
        <v>1424</v>
      </c>
      <c r="C10" s="51">
        <v>1766</v>
      </c>
      <c r="D10" s="23">
        <v>1381</v>
      </c>
      <c r="E10" s="23">
        <v>2332.092578147</v>
      </c>
      <c r="F10" s="23">
        <v>2564.2613737655902</v>
      </c>
      <c r="G10" s="23">
        <v>2317.5146698398798</v>
      </c>
      <c r="H10" s="37">
        <f t="shared" si="2"/>
        <v>2.6981087839949985E-2</v>
      </c>
      <c r="I10" s="37">
        <f t="shared" si="0"/>
        <v>-3.0196629213483147E-2</v>
      </c>
      <c r="J10" s="51">
        <f t="shared" si="1"/>
        <v>-43</v>
      </c>
      <c r="K10" s="51">
        <f t="shared" si="3"/>
        <v>-385</v>
      </c>
      <c r="L10" s="95">
        <f t="shared" si="4"/>
        <v>-246.74670392571034</v>
      </c>
    </row>
    <row r="11" spans="1:12" ht="16.5" customHeight="1">
      <c r="A11" s="42" t="s">
        <v>183</v>
      </c>
      <c r="B11" s="66">
        <v>17</v>
      </c>
      <c r="C11" s="51">
        <v>66</v>
      </c>
      <c r="D11" s="23">
        <v>59</v>
      </c>
      <c r="E11" s="23">
        <v>5.2118969729132196</v>
      </c>
      <c r="F11" s="23">
        <v>49.977385675246303</v>
      </c>
      <c r="G11" s="23">
        <v>49.441441755389597</v>
      </c>
      <c r="H11" s="37">
        <f t="shared" si="2"/>
        <v>1.152703969990622E-3</v>
      </c>
      <c r="I11" s="37">
        <f t="shared" si="0"/>
        <v>2.4705882352941178</v>
      </c>
      <c r="J11" s="51">
        <f t="shared" si="1"/>
        <v>42</v>
      </c>
      <c r="K11" s="51">
        <f t="shared" si="3"/>
        <v>-7</v>
      </c>
      <c r="L11" s="95">
        <f t="shared" si="4"/>
        <v>-0.53594391985670597</v>
      </c>
    </row>
    <row r="12" spans="1:12" ht="16.5" customHeight="1">
      <c r="A12" s="42" t="s">
        <v>184</v>
      </c>
      <c r="B12" s="66">
        <v>51</v>
      </c>
      <c r="C12" s="51">
        <v>147</v>
      </c>
      <c r="D12" s="23">
        <v>160</v>
      </c>
      <c r="E12" s="23">
        <v>54.648005466824202</v>
      </c>
      <c r="F12" s="23">
        <v>119.003630970289</v>
      </c>
      <c r="G12" s="23">
        <v>171.063842024536</v>
      </c>
      <c r="H12" s="37">
        <f t="shared" si="2"/>
        <v>3.1259768677711786E-3</v>
      </c>
      <c r="I12" s="37">
        <f t="shared" si="0"/>
        <v>2.1372549019607843</v>
      </c>
      <c r="J12" s="51">
        <f t="shared" si="1"/>
        <v>109</v>
      </c>
      <c r="K12" s="51">
        <f t="shared" si="3"/>
        <v>13</v>
      </c>
      <c r="L12" s="95">
        <f t="shared" si="4"/>
        <v>52.060211054247006</v>
      </c>
    </row>
    <row r="13" spans="1:12" ht="16.5" customHeight="1">
      <c r="A13" s="42" t="s">
        <v>185</v>
      </c>
      <c r="B13" s="66">
        <v>414</v>
      </c>
      <c r="C13" s="51">
        <v>660</v>
      </c>
      <c r="D13" s="23">
        <v>500</v>
      </c>
      <c r="E13" s="23">
        <v>548.88102015650895</v>
      </c>
      <c r="F13" s="23">
        <v>607.37024979424302</v>
      </c>
      <c r="G13" s="23">
        <v>659.63773411711998</v>
      </c>
      <c r="H13" s="37">
        <f t="shared" si="2"/>
        <v>9.768677711784933E-3</v>
      </c>
      <c r="I13" s="37">
        <f t="shared" si="0"/>
        <v>0.20772946859903382</v>
      </c>
      <c r="J13" s="51">
        <f t="shared" si="1"/>
        <v>86</v>
      </c>
      <c r="K13" s="51">
        <f t="shared" si="3"/>
        <v>-160</v>
      </c>
      <c r="L13" s="95">
        <f t="shared" si="4"/>
        <v>52.267484322876953</v>
      </c>
    </row>
    <row r="14" spans="1:12" ht="16.5" customHeight="1">
      <c r="A14" s="42" t="s">
        <v>186</v>
      </c>
      <c r="B14" s="66">
        <v>445</v>
      </c>
      <c r="C14" s="51">
        <v>571</v>
      </c>
      <c r="D14" s="23">
        <v>575</v>
      </c>
      <c r="E14" s="23">
        <v>522.17087147747998</v>
      </c>
      <c r="F14" s="23">
        <v>554.53972153112295</v>
      </c>
      <c r="G14" s="23">
        <v>666.99851746997103</v>
      </c>
      <c r="H14" s="37">
        <f t="shared" si="2"/>
        <v>1.1233979368552673E-2</v>
      </c>
      <c r="I14" s="37">
        <f t="shared" si="0"/>
        <v>0.29213483146067415</v>
      </c>
      <c r="J14" s="51">
        <f t="shared" si="1"/>
        <v>130</v>
      </c>
      <c r="K14" s="51">
        <f t="shared" si="3"/>
        <v>4</v>
      </c>
      <c r="L14" s="95">
        <f t="shared" si="4"/>
        <v>112.45879593884808</v>
      </c>
    </row>
    <row r="15" spans="1:12" ht="16.5" customHeight="1">
      <c r="A15" s="42" t="s">
        <v>187</v>
      </c>
      <c r="B15" s="66">
        <v>60</v>
      </c>
      <c r="C15" s="51">
        <v>131</v>
      </c>
      <c r="D15" s="23">
        <v>96</v>
      </c>
      <c r="E15" s="23">
        <v>67.919086676089194</v>
      </c>
      <c r="F15" s="23">
        <v>125.057454457071</v>
      </c>
      <c r="G15" s="23">
        <v>110.410279793405</v>
      </c>
      <c r="H15" s="37">
        <f t="shared" si="2"/>
        <v>1.8755861206627071E-3</v>
      </c>
      <c r="I15" s="37">
        <f t="shared" si="0"/>
        <v>0.6</v>
      </c>
      <c r="J15" s="51">
        <f t="shared" si="1"/>
        <v>36</v>
      </c>
      <c r="K15" s="51">
        <f t="shared" si="3"/>
        <v>-35</v>
      </c>
      <c r="L15" s="95">
        <f t="shared" si="4"/>
        <v>-14.647174663666007</v>
      </c>
    </row>
    <row r="16" spans="1:12" ht="16.5" customHeight="1">
      <c r="A16" s="42" t="s">
        <v>188</v>
      </c>
      <c r="B16" s="66">
        <v>188</v>
      </c>
      <c r="C16" s="51">
        <v>300</v>
      </c>
      <c r="D16" s="23">
        <v>212</v>
      </c>
      <c r="E16" s="23">
        <v>227.399977155237</v>
      </c>
      <c r="F16" s="23">
        <v>297.122660207705</v>
      </c>
      <c r="G16" s="23">
        <v>259.66877326230502</v>
      </c>
      <c r="H16" s="37">
        <f t="shared" si="2"/>
        <v>4.1419193497968113E-3</v>
      </c>
      <c r="I16" s="37">
        <f t="shared" si="0"/>
        <v>0.1276595744680851</v>
      </c>
      <c r="J16" s="51">
        <f t="shared" si="1"/>
        <v>24</v>
      </c>
      <c r="K16" s="51">
        <f t="shared" si="3"/>
        <v>-88</v>
      </c>
      <c r="L16" s="95">
        <f t="shared" si="4"/>
        <v>-37.453886945399972</v>
      </c>
    </row>
    <row r="17" spans="1:12" ht="16.5" customHeight="1">
      <c r="A17" s="42" t="s">
        <v>189</v>
      </c>
      <c r="B17" s="66">
        <v>6</v>
      </c>
      <c r="C17" s="51">
        <v>45</v>
      </c>
      <c r="D17" s="23">
        <v>9</v>
      </c>
      <c r="E17" s="23">
        <v>16.842851979690899</v>
      </c>
      <c r="F17" s="23">
        <v>35.643539769213398</v>
      </c>
      <c r="G17" s="23">
        <v>21.019161563066302</v>
      </c>
      <c r="H17" s="37">
        <f t="shared" si="2"/>
        <v>1.758361988121288E-4</v>
      </c>
      <c r="I17" s="37">
        <f t="shared" si="0"/>
        <v>0.5</v>
      </c>
      <c r="J17" s="51">
        <f t="shared" si="1"/>
        <v>3</v>
      </c>
      <c r="K17" s="51">
        <f t="shared" si="3"/>
        <v>-36</v>
      </c>
      <c r="L17" s="95">
        <f t="shared" si="4"/>
        <v>-14.624378206147096</v>
      </c>
    </row>
    <row r="18" spans="1:12" ht="16.5" customHeight="1">
      <c r="A18" s="42" t="s">
        <v>190</v>
      </c>
      <c r="B18" s="66">
        <v>101</v>
      </c>
      <c r="C18" s="51">
        <v>197</v>
      </c>
      <c r="D18" s="23">
        <v>173</v>
      </c>
      <c r="E18" s="23">
        <v>113.899090226992</v>
      </c>
      <c r="F18" s="23">
        <v>182.46768211986301</v>
      </c>
      <c r="G18" s="23">
        <v>192.25166078577499</v>
      </c>
      <c r="H18" s="37">
        <f t="shared" si="2"/>
        <v>3.3799624882775866E-3</v>
      </c>
      <c r="I18" s="37">
        <f t="shared" si="0"/>
        <v>0.71287128712871284</v>
      </c>
      <c r="J18" s="51">
        <f t="shared" si="1"/>
        <v>72</v>
      </c>
      <c r="K18" s="51">
        <f t="shared" si="3"/>
        <v>-24</v>
      </c>
      <c r="L18" s="95">
        <f t="shared" si="4"/>
        <v>9.7839786659119738</v>
      </c>
    </row>
    <row r="19" spans="1:12" ht="16.5" customHeight="1">
      <c r="A19" s="42" t="s">
        <v>191</v>
      </c>
      <c r="B19" s="66">
        <v>70</v>
      </c>
      <c r="C19" s="51">
        <v>130</v>
      </c>
      <c r="D19" s="23">
        <v>160</v>
      </c>
      <c r="E19" s="23">
        <v>121.423044006173</v>
      </c>
      <c r="F19" s="23">
        <v>168.73044099159901</v>
      </c>
      <c r="G19" s="23">
        <v>188.384424606924</v>
      </c>
      <c r="H19" s="37">
        <f t="shared" si="2"/>
        <v>3.1259768677711786E-3</v>
      </c>
      <c r="I19" s="37">
        <f t="shared" si="0"/>
        <v>1.2857142857142858</v>
      </c>
      <c r="J19" s="51">
        <f t="shared" si="1"/>
        <v>90</v>
      </c>
      <c r="K19" s="51">
        <f t="shared" si="3"/>
        <v>30</v>
      </c>
      <c r="L19" s="95">
        <f t="shared" si="4"/>
        <v>19.653983615324989</v>
      </c>
    </row>
    <row r="20" spans="1:12" ht="16.5" customHeight="1">
      <c r="A20" s="42" t="s">
        <v>192</v>
      </c>
      <c r="B20" s="66">
        <v>39</v>
      </c>
      <c r="C20" s="51">
        <v>79</v>
      </c>
      <c r="D20" s="23">
        <v>48</v>
      </c>
      <c r="E20" s="23">
        <v>68.716938510397398</v>
      </c>
      <c r="F20" s="23">
        <v>77.3535409140176</v>
      </c>
      <c r="G20" s="23">
        <v>84.804202950312799</v>
      </c>
      <c r="H20" s="37">
        <f t="shared" si="2"/>
        <v>9.3779306033135354E-4</v>
      </c>
      <c r="I20" s="37">
        <f t="shared" si="0"/>
        <v>0.23076923076923078</v>
      </c>
      <c r="J20" s="51">
        <f t="shared" si="1"/>
        <v>9</v>
      </c>
      <c r="K20" s="51">
        <f t="shared" si="3"/>
        <v>-31</v>
      </c>
      <c r="L20" s="95">
        <f t="shared" si="4"/>
        <v>7.4506620362951992</v>
      </c>
    </row>
    <row r="21" spans="1:12" ht="16.5" customHeight="1">
      <c r="A21" s="42" t="s">
        <v>193</v>
      </c>
      <c r="B21" s="66">
        <v>121</v>
      </c>
      <c r="C21" s="51">
        <v>195</v>
      </c>
      <c r="D21" s="23">
        <v>184</v>
      </c>
      <c r="E21" s="23">
        <v>141.574937649437</v>
      </c>
      <c r="F21" s="23">
        <v>190.63405663528101</v>
      </c>
      <c r="G21" s="23">
        <v>213.27481766066401</v>
      </c>
      <c r="H21" s="37">
        <f t="shared" si="2"/>
        <v>3.5948733979368551E-3</v>
      </c>
      <c r="I21" s="37">
        <f t="shared" si="0"/>
        <v>0.52066115702479343</v>
      </c>
      <c r="J21" s="51">
        <f t="shared" si="1"/>
        <v>63</v>
      </c>
      <c r="K21" s="51">
        <f t="shared" si="3"/>
        <v>-11</v>
      </c>
      <c r="L21" s="95">
        <f t="shared" si="4"/>
        <v>22.640761025383</v>
      </c>
    </row>
    <row r="22" spans="1:12" ht="16.5" customHeight="1">
      <c r="A22" s="42" t="s">
        <v>194</v>
      </c>
      <c r="B22" s="66">
        <v>61</v>
      </c>
      <c r="C22" s="51">
        <v>122</v>
      </c>
      <c r="D22" s="23">
        <v>115</v>
      </c>
      <c r="E22" s="23">
        <v>78.520604186214996</v>
      </c>
      <c r="F22" s="23">
        <v>104.616705027259</v>
      </c>
      <c r="G22" s="23">
        <v>147.87825791846899</v>
      </c>
      <c r="H22" s="37">
        <f t="shared" si="2"/>
        <v>2.2467958737105347E-3</v>
      </c>
      <c r="I22" s="37">
        <f t="shared" si="0"/>
        <v>0.88524590163934425</v>
      </c>
      <c r="J22" s="51">
        <f t="shared" si="1"/>
        <v>54</v>
      </c>
      <c r="K22" s="51">
        <f t="shared" si="3"/>
        <v>-7</v>
      </c>
      <c r="L22" s="95">
        <f t="shared" si="4"/>
        <v>43.261552891209988</v>
      </c>
    </row>
    <row r="23" spans="1:12" ht="16.5" customHeight="1">
      <c r="A23" s="42" t="s">
        <v>195</v>
      </c>
      <c r="B23" s="66">
        <v>2545</v>
      </c>
      <c r="C23" s="51">
        <v>3203</v>
      </c>
      <c r="D23" s="23">
        <v>2662</v>
      </c>
      <c r="E23" s="23">
        <v>2698.4056003117598</v>
      </c>
      <c r="F23" s="23">
        <v>2962.2460648473598</v>
      </c>
      <c r="G23" s="23">
        <v>2823.2894973881998</v>
      </c>
      <c r="H23" s="37">
        <f t="shared" si="2"/>
        <v>5.200844013754298E-2</v>
      </c>
      <c r="I23" s="37">
        <f t="shared" si="0"/>
        <v>4.5972495088408644E-2</v>
      </c>
      <c r="J23" s="51">
        <f t="shared" si="1"/>
        <v>117</v>
      </c>
      <c r="K23" s="51">
        <f t="shared" si="3"/>
        <v>-541</v>
      </c>
      <c r="L23" s="95">
        <f t="shared" si="4"/>
        <v>-138.95656745915994</v>
      </c>
    </row>
    <row r="24" spans="1:12" ht="16.5" customHeight="1">
      <c r="A24" s="42" t="s">
        <v>196</v>
      </c>
      <c r="B24" s="66">
        <v>171</v>
      </c>
      <c r="C24" s="51">
        <v>312</v>
      </c>
      <c r="D24" s="23">
        <v>269</v>
      </c>
      <c r="E24" s="23">
        <v>182.484360715002</v>
      </c>
      <c r="F24" s="23">
        <v>305.441090224525</v>
      </c>
      <c r="G24" s="23">
        <v>287.45501790133301</v>
      </c>
      <c r="H24" s="37">
        <f t="shared" si="2"/>
        <v>5.2555486089402937E-3</v>
      </c>
      <c r="I24" s="37">
        <f t="shared" si="0"/>
        <v>0.57309941520467833</v>
      </c>
      <c r="J24" s="51">
        <f t="shared" si="1"/>
        <v>98</v>
      </c>
      <c r="K24" s="51">
        <f t="shared" si="3"/>
        <v>-43</v>
      </c>
      <c r="L24" s="95">
        <f t="shared" si="4"/>
        <v>-17.986072323191991</v>
      </c>
    </row>
    <row r="25" spans="1:12" ht="16.5" customHeight="1">
      <c r="A25" s="42" t="s">
        <v>197</v>
      </c>
      <c r="B25" s="66">
        <v>49</v>
      </c>
      <c r="C25" s="51">
        <v>78</v>
      </c>
      <c r="D25" s="23">
        <v>60</v>
      </c>
      <c r="E25" s="23">
        <v>60.144865872985399</v>
      </c>
      <c r="F25" s="23">
        <v>76.163735684886106</v>
      </c>
      <c r="G25" s="23">
        <v>73.944804512143193</v>
      </c>
      <c r="H25" s="37">
        <f t="shared" si="2"/>
        <v>1.172241325414192E-3</v>
      </c>
      <c r="I25" s="37">
        <f t="shared" si="0"/>
        <v>0.22448979591836735</v>
      </c>
      <c r="J25" s="51">
        <f t="shared" si="1"/>
        <v>11</v>
      </c>
      <c r="K25" s="51">
        <f t="shared" si="3"/>
        <v>-18</v>
      </c>
      <c r="L25" s="95">
        <f t="shared" si="4"/>
        <v>-2.2189311727429128</v>
      </c>
    </row>
    <row r="26" spans="1:12" ht="16.5" customHeight="1">
      <c r="A26" s="42" t="s">
        <v>198</v>
      </c>
      <c r="B26" s="66">
        <v>155</v>
      </c>
      <c r="C26" s="51">
        <v>250</v>
      </c>
      <c r="D26" s="23">
        <v>154</v>
      </c>
      <c r="E26" s="23">
        <v>211.92206852275399</v>
      </c>
      <c r="F26" s="23">
        <v>233.715021268839</v>
      </c>
      <c r="G26" s="23">
        <v>211.94200593660801</v>
      </c>
      <c r="H26" s="37">
        <f t="shared" si="2"/>
        <v>3.0087527352297594E-3</v>
      </c>
      <c r="I26" s="37">
        <f t="shared" si="0"/>
        <v>-6.4516129032258064E-3</v>
      </c>
      <c r="J26" s="51">
        <f t="shared" si="1"/>
        <v>-1</v>
      </c>
      <c r="K26" s="51">
        <f t="shared" si="3"/>
        <v>-96</v>
      </c>
      <c r="L26" s="95">
        <f t="shared" si="4"/>
        <v>-21.773015332230983</v>
      </c>
    </row>
    <row r="27" spans="1:12" ht="16.5" customHeight="1">
      <c r="A27" s="42" t="s">
        <v>199</v>
      </c>
      <c r="B27" s="66">
        <v>591</v>
      </c>
      <c r="C27" s="51">
        <v>790</v>
      </c>
      <c r="D27" s="23">
        <v>697</v>
      </c>
      <c r="E27" s="23">
        <v>648.97874791202798</v>
      </c>
      <c r="F27" s="23">
        <v>705.80314151895095</v>
      </c>
      <c r="G27" s="23">
        <v>741.53543469413</v>
      </c>
      <c r="H27" s="37">
        <f t="shared" si="2"/>
        <v>1.3617536730228197E-2</v>
      </c>
      <c r="I27" s="37">
        <f t="shared" si="0"/>
        <v>0.17935702199661591</v>
      </c>
      <c r="J27" s="51">
        <f t="shared" si="1"/>
        <v>106</v>
      </c>
      <c r="K27" s="51">
        <f t="shared" si="3"/>
        <v>-93</v>
      </c>
      <c r="L27" s="95">
        <f t="shared" si="4"/>
        <v>35.732293175179052</v>
      </c>
    </row>
    <row r="28" spans="1:12" ht="16.5" customHeight="1">
      <c r="A28" s="42" t="s">
        <v>112</v>
      </c>
      <c r="B28" s="66">
        <v>469</v>
      </c>
      <c r="C28" s="51">
        <v>583</v>
      </c>
      <c r="D28" s="23">
        <v>438</v>
      </c>
      <c r="E28" s="23">
        <v>592.09508927435695</v>
      </c>
      <c r="F28" s="23">
        <v>524.08827672566099</v>
      </c>
      <c r="G28" s="23">
        <v>552.95873071241601</v>
      </c>
      <c r="H28" s="37">
        <f t="shared" si="2"/>
        <v>8.5573616755236018E-3</v>
      </c>
      <c r="I28" s="37">
        <f t="shared" si="0"/>
        <v>-6.6098081023454158E-2</v>
      </c>
      <c r="J28" s="51">
        <f t="shared" si="1"/>
        <v>-31</v>
      </c>
      <c r="K28" s="51">
        <f t="shared" si="3"/>
        <v>-145</v>
      </c>
      <c r="L28" s="95">
        <f t="shared" si="4"/>
        <v>28.870453986755024</v>
      </c>
    </row>
    <row r="29" spans="1:12" ht="16.5" customHeight="1">
      <c r="A29" s="42" t="s">
        <v>200</v>
      </c>
      <c r="B29" s="66">
        <v>344</v>
      </c>
      <c r="C29" s="51">
        <v>317</v>
      </c>
      <c r="D29" s="23">
        <v>269</v>
      </c>
      <c r="E29" s="23">
        <v>344.65624742324297</v>
      </c>
      <c r="F29" s="23">
        <v>304.02378314982798</v>
      </c>
      <c r="G29" s="23">
        <v>269.513171666446</v>
      </c>
      <c r="H29" s="37">
        <f t="shared" si="2"/>
        <v>5.2555486089402937E-3</v>
      </c>
      <c r="I29" s="37">
        <f t="shared" si="0"/>
        <v>-0.21802325581395349</v>
      </c>
      <c r="J29" s="51">
        <f t="shared" si="1"/>
        <v>-75</v>
      </c>
      <c r="K29" s="51">
        <f t="shared" si="3"/>
        <v>-48</v>
      </c>
      <c r="L29" s="95">
        <f t="shared" si="4"/>
        <v>-34.510611483381979</v>
      </c>
    </row>
    <row r="30" spans="1:12" ht="16.5" customHeight="1">
      <c r="A30" s="42" t="s">
        <v>201</v>
      </c>
      <c r="B30" s="66">
        <v>164</v>
      </c>
      <c r="C30" s="51">
        <v>225</v>
      </c>
      <c r="D30" s="23">
        <v>207</v>
      </c>
      <c r="E30" s="23">
        <v>181.89400600184001</v>
      </c>
      <c r="F30" s="23">
        <v>227.01992610071201</v>
      </c>
      <c r="G30" s="23">
        <v>227.64503850956899</v>
      </c>
      <c r="H30" s="37">
        <f t="shared" si="2"/>
        <v>4.0442325726789624E-3</v>
      </c>
      <c r="I30" s="37">
        <f t="shared" si="0"/>
        <v>0.26219512195121952</v>
      </c>
      <c r="J30" s="51">
        <f t="shared" si="1"/>
        <v>43</v>
      </c>
      <c r="K30" s="51">
        <f t="shared" si="3"/>
        <v>-18</v>
      </c>
      <c r="L30" s="95">
        <f t="shared" si="4"/>
        <v>0.62511240885697816</v>
      </c>
    </row>
    <row r="31" spans="1:12" ht="16.5" customHeight="1">
      <c r="A31" s="42" t="s">
        <v>202</v>
      </c>
      <c r="B31" s="66">
        <v>150</v>
      </c>
      <c r="C31" s="51">
        <v>291</v>
      </c>
      <c r="D31" s="23">
        <v>249</v>
      </c>
      <c r="E31" s="23">
        <v>197.74975122956701</v>
      </c>
      <c r="F31" s="23">
        <v>286.255097606145</v>
      </c>
      <c r="G31" s="23">
        <v>327.05305982041301</v>
      </c>
      <c r="H31" s="37">
        <f t="shared" si="2"/>
        <v>4.8648015004688966E-3</v>
      </c>
      <c r="I31" s="37">
        <f t="shared" si="0"/>
        <v>0.66</v>
      </c>
      <c r="J31" s="51">
        <f t="shared" si="1"/>
        <v>99</v>
      </c>
      <c r="K31" s="51">
        <f t="shared" si="3"/>
        <v>-42</v>
      </c>
      <c r="L31" s="95">
        <f t="shared" si="4"/>
        <v>40.797962214268011</v>
      </c>
    </row>
    <row r="32" spans="1:12" ht="16.5" customHeight="1">
      <c r="A32" s="42" t="s">
        <v>203</v>
      </c>
      <c r="B32" s="66">
        <v>52</v>
      </c>
      <c r="C32" s="51">
        <v>130</v>
      </c>
      <c r="D32" s="23">
        <v>99</v>
      </c>
      <c r="E32" s="23">
        <v>79.338009428159594</v>
      </c>
      <c r="F32" s="23">
        <v>113.776269439239</v>
      </c>
      <c r="G32" s="23">
        <v>148.41920724058701</v>
      </c>
      <c r="H32" s="37">
        <f t="shared" si="2"/>
        <v>1.9341981869334167E-3</v>
      </c>
      <c r="I32" s="37">
        <f t="shared" si="0"/>
        <v>0.90384615384615385</v>
      </c>
      <c r="J32" s="51">
        <f t="shared" si="1"/>
        <v>47</v>
      </c>
      <c r="K32" s="51">
        <f t="shared" si="3"/>
        <v>-31</v>
      </c>
      <c r="L32" s="95">
        <f t="shared" si="4"/>
        <v>34.642937801348012</v>
      </c>
    </row>
    <row r="33" spans="1:12" ht="16.5" customHeight="1">
      <c r="A33" s="42" t="s">
        <v>204</v>
      </c>
      <c r="B33" s="66">
        <v>149</v>
      </c>
      <c r="C33" s="51">
        <v>453</v>
      </c>
      <c r="D33" s="23">
        <v>394</v>
      </c>
      <c r="E33" s="23">
        <v>176.114311942303</v>
      </c>
      <c r="F33" s="23">
        <v>418.11470656786599</v>
      </c>
      <c r="G33" s="23">
        <v>465.468974162238</v>
      </c>
      <c r="H33" s="37">
        <f t="shared" si="2"/>
        <v>7.6977180368865269E-3</v>
      </c>
      <c r="I33" s="37">
        <f t="shared" si="0"/>
        <v>1.6442953020134228</v>
      </c>
      <c r="J33" s="51">
        <f t="shared" si="1"/>
        <v>245</v>
      </c>
      <c r="K33" s="51">
        <f t="shared" si="3"/>
        <v>-59</v>
      </c>
      <c r="L33" s="95">
        <f t="shared" si="4"/>
        <v>47.354267594372004</v>
      </c>
    </row>
    <row r="34" spans="1:12" ht="16.5" customHeight="1">
      <c r="A34" s="42" t="s">
        <v>205</v>
      </c>
      <c r="B34" s="66">
        <v>420</v>
      </c>
      <c r="C34" s="51">
        <v>569</v>
      </c>
      <c r="D34" s="23">
        <v>448</v>
      </c>
      <c r="E34" s="23">
        <v>490.55904638395702</v>
      </c>
      <c r="F34" s="23">
        <v>561.54474304543305</v>
      </c>
      <c r="G34" s="23">
        <v>576.65603389435398</v>
      </c>
      <c r="H34" s="37">
        <f t="shared" si="2"/>
        <v>8.7527352297592995E-3</v>
      </c>
      <c r="I34" s="37">
        <f t="shared" si="0"/>
        <v>6.6666666666666666E-2</v>
      </c>
      <c r="J34" s="51">
        <f t="shared" si="1"/>
        <v>28</v>
      </c>
      <c r="K34" s="51">
        <f t="shared" si="3"/>
        <v>-121</v>
      </c>
      <c r="L34" s="95">
        <f t="shared" si="4"/>
        <v>15.11129084892093</v>
      </c>
    </row>
    <row r="35" spans="1:12" ht="16.5" customHeight="1">
      <c r="A35" s="42" t="s">
        <v>206</v>
      </c>
      <c r="B35" s="66">
        <v>1562</v>
      </c>
      <c r="C35" s="51">
        <v>1656</v>
      </c>
      <c r="D35" s="23">
        <v>1693</v>
      </c>
      <c r="E35" s="23">
        <v>1297.76509095909</v>
      </c>
      <c r="F35" s="23">
        <v>1415.4732617705699</v>
      </c>
      <c r="G35" s="23">
        <v>1392.41418554543</v>
      </c>
      <c r="H35" s="37">
        <f t="shared" si="2"/>
        <v>3.307674273210378E-2</v>
      </c>
      <c r="I35" s="37">
        <f t="shared" si="0"/>
        <v>8.3866837387964147E-2</v>
      </c>
      <c r="J35" s="51">
        <f t="shared" si="1"/>
        <v>131</v>
      </c>
      <c r="K35" s="51">
        <f t="shared" si="3"/>
        <v>37</v>
      </c>
      <c r="L35" s="95">
        <f t="shared" si="4"/>
        <v>-23.059076225139961</v>
      </c>
    </row>
    <row r="36" spans="1:12" ht="16.5" customHeight="1">
      <c r="A36" s="42" t="s">
        <v>207</v>
      </c>
      <c r="B36" s="66">
        <v>195</v>
      </c>
      <c r="C36" s="51">
        <v>276</v>
      </c>
      <c r="D36" s="23">
        <v>205</v>
      </c>
      <c r="E36" s="23">
        <v>232.021163275622</v>
      </c>
      <c r="F36" s="23">
        <v>212.27722312550799</v>
      </c>
      <c r="G36" s="23">
        <v>243.489130921152</v>
      </c>
      <c r="H36" s="37">
        <f t="shared" si="2"/>
        <v>4.0051578618318226E-3</v>
      </c>
      <c r="I36" s="37">
        <f t="shared" si="0"/>
        <v>5.128205128205128E-2</v>
      </c>
      <c r="J36" s="51">
        <f t="shared" si="1"/>
        <v>10</v>
      </c>
      <c r="K36" s="51">
        <f t="shared" si="3"/>
        <v>-71</v>
      </c>
      <c r="L36" s="95">
        <f t="shared" si="4"/>
        <v>31.211907795644009</v>
      </c>
    </row>
    <row r="37" spans="1:12" ht="16.5" customHeight="1">
      <c r="A37" s="42" t="s">
        <v>208</v>
      </c>
      <c r="B37" s="66">
        <v>41</v>
      </c>
      <c r="C37" s="51">
        <v>82</v>
      </c>
      <c r="D37" s="23">
        <v>83</v>
      </c>
      <c r="E37" s="23">
        <v>55.628622393743001</v>
      </c>
      <c r="F37" s="23">
        <v>64.543969845305398</v>
      </c>
      <c r="G37" s="23">
        <v>112.581372325234</v>
      </c>
      <c r="H37" s="37">
        <f t="shared" si="2"/>
        <v>1.6216005001562989E-3</v>
      </c>
      <c r="I37" s="37">
        <f t="shared" si="0"/>
        <v>1.024390243902439</v>
      </c>
      <c r="J37" s="51">
        <f t="shared" si="1"/>
        <v>42</v>
      </c>
      <c r="K37" s="51">
        <f t="shared" si="3"/>
        <v>1</v>
      </c>
      <c r="L37" s="95">
        <f t="shared" si="4"/>
        <v>48.037402479928602</v>
      </c>
    </row>
    <row r="38" spans="1:12" ht="16.5" customHeight="1">
      <c r="A38" s="42" t="s">
        <v>209</v>
      </c>
      <c r="B38" s="66">
        <v>9</v>
      </c>
      <c r="C38" s="51">
        <v>25</v>
      </c>
      <c r="D38" s="23">
        <v>34</v>
      </c>
      <c r="E38" s="23">
        <v>15.8114722867626</v>
      </c>
      <c r="F38" s="23">
        <v>26.079351831733302</v>
      </c>
      <c r="G38" s="23">
        <v>56.252006770277802</v>
      </c>
      <c r="H38" s="37">
        <f t="shared" si="2"/>
        <v>6.6427008440137544E-4</v>
      </c>
      <c r="I38" s="37">
        <f t="shared" si="0"/>
        <v>2.7777777777777777</v>
      </c>
      <c r="J38" s="51">
        <f t="shared" si="1"/>
        <v>25</v>
      </c>
      <c r="K38" s="51">
        <f t="shared" si="3"/>
        <v>9</v>
      </c>
      <c r="L38" s="95">
        <f t="shared" si="4"/>
        <v>30.1726549385445</v>
      </c>
    </row>
    <row r="39" spans="1:12" ht="16.5" customHeight="1">
      <c r="A39" s="42" t="s">
        <v>210</v>
      </c>
      <c r="B39" s="66">
        <v>424</v>
      </c>
      <c r="C39" s="51">
        <v>674</v>
      </c>
      <c r="D39" s="23">
        <v>449</v>
      </c>
      <c r="E39" s="23">
        <v>479.07610620890301</v>
      </c>
      <c r="F39" s="23">
        <v>553.34546353904295</v>
      </c>
      <c r="G39" s="23">
        <v>507.70752175055702</v>
      </c>
      <c r="H39" s="37">
        <f t="shared" si="2"/>
        <v>8.7722725851828703E-3</v>
      </c>
      <c r="I39" s="37">
        <f t="shared" si="0"/>
        <v>5.8962264150943397E-2</v>
      </c>
      <c r="J39" s="51">
        <f t="shared" si="1"/>
        <v>25</v>
      </c>
      <c r="K39" s="51">
        <f t="shared" si="3"/>
        <v>-225</v>
      </c>
      <c r="L39" s="95">
        <f t="shared" si="4"/>
        <v>-45.637941788485932</v>
      </c>
    </row>
    <row r="40" spans="1:12" ht="16.5" customHeight="1">
      <c r="A40" s="42" t="s">
        <v>211</v>
      </c>
      <c r="B40" s="66">
        <v>27</v>
      </c>
      <c r="C40" s="51">
        <v>62</v>
      </c>
      <c r="D40" s="23">
        <v>42</v>
      </c>
      <c r="E40" s="23">
        <v>36.452713967859403</v>
      </c>
      <c r="F40" s="23">
        <v>52.949978269128501</v>
      </c>
      <c r="G40" s="23">
        <v>51.1481833305454</v>
      </c>
      <c r="H40" s="37">
        <f t="shared" si="2"/>
        <v>8.2056892778993432E-4</v>
      </c>
      <c r="I40" s="37">
        <f t="shared" si="0"/>
        <v>0.55555555555555558</v>
      </c>
      <c r="J40" s="51">
        <f t="shared" si="1"/>
        <v>15</v>
      </c>
      <c r="K40" s="51">
        <f t="shared" si="3"/>
        <v>-20</v>
      </c>
      <c r="L40" s="95">
        <f t="shared" si="4"/>
        <v>-1.8017949385831002</v>
      </c>
    </row>
    <row r="41" spans="1:12" ht="16.5" customHeight="1">
      <c r="A41" s="42" t="s">
        <v>212</v>
      </c>
      <c r="B41" s="66">
        <v>133</v>
      </c>
      <c r="C41" s="51">
        <v>227</v>
      </c>
      <c r="D41" s="23">
        <v>153</v>
      </c>
      <c r="E41" s="23">
        <v>135.992182196051</v>
      </c>
      <c r="F41" s="23">
        <v>175.19432617034499</v>
      </c>
      <c r="G41" s="23">
        <v>156.50960804185101</v>
      </c>
      <c r="H41" s="37">
        <f t="shared" si="2"/>
        <v>2.9892153798061895E-3</v>
      </c>
      <c r="I41" s="37">
        <f t="shared" si="0"/>
        <v>0.15037593984962405</v>
      </c>
      <c r="J41" s="51">
        <f t="shared" si="1"/>
        <v>20</v>
      </c>
      <c r="K41" s="51">
        <f t="shared" si="3"/>
        <v>-74</v>
      </c>
      <c r="L41" s="95">
        <f t="shared" si="4"/>
        <v>-18.684718128493984</v>
      </c>
    </row>
    <row r="42" spans="1:12" ht="16.5" customHeight="1">
      <c r="A42" s="42" t="s">
        <v>213</v>
      </c>
      <c r="B42" s="66">
        <v>14821</v>
      </c>
      <c r="C42" s="51">
        <v>19039</v>
      </c>
      <c r="D42" s="23">
        <v>15718</v>
      </c>
      <c r="E42" s="23">
        <v>15555.0246430918</v>
      </c>
      <c r="F42" s="23">
        <v>16796.753390590799</v>
      </c>
      <c r="G42" s="23">
        <v>16803.424213644601</v>
      </c>
      <c r="H42" s="37">
        <f t="shared" si="2"/>
        <v>0.30708815254767113</v>
      </c>
      <c r="I42" s="37">
        <f t="shared" si="0"/>
        <v>6.0522231968153296E-2</v>
      </c>
      <c r="J42" s="51">
        <f t="shared" si="1"/>
        <v>897</v>
      </c>
      <c r="K42" s="51">
        <f t="shared" si="3"/>
        <v>-3321</v>
      </c>
      <c r="L42" s="95">
        <f t="shared" si="4"/>
        <v>6.6708230538024509</v>
      </c>
    </row>
    <row r="43" spans="1:12" ht="16.5" customHeight="1">
      <c r="A43" s="42" t="s">
        <v>214</v>
      </c>
      <c r="B43" s="66">
        <v>3198</v>
      </c>
      <c r="C43" s="51">
        <v>4335</v>
      </c>
      <c r="D43" s="23">
        <v>3659</v>
      </c>
      <c r="E43" s="23">
        <v>3440.1698558337298</v>
      </c>
      <c r="F43" s="23">
        <v>3993.2759154698001</v>
      </c>
      <c r="G43" s="23">
        <v>3928.4551204035301</v>
      </c>
      <c r="H43" s="37">
        <f t="shared" si="2"/>
        <v>7.1487183494842135E-2</v>
      </c>
      <c r="I43" s="37">
        <f t="shared" si="0"/>
        <v>0.14415259537210756</v>
      </c>
      <c r="J43" s="51">
        <f t="shared" si="1"/>
        <v>461</v>
      </c>
      <c r="K43" s="51">
        <f t="shared" si="3"/>
        <v>-676</v>
      </c>
      <c r="L43" s="95">
        <f t="shared" si="4"/>
        <v>-64.820795066269966</v>
      </c>
    </row>
    <row r="44" spans="1:12" ht="16.5" customHeight="1">
      <c r="A44" s="42" t="s">
        <v>215</v>
      </c>
      <c r="B44" s="66">
        <v>336</v>
      </c>
      <c r="C44" s="51">
        <v>462</v>
      </c>
      <c r="D44" s="23">
        <v>511</v>
      </c>
      <c r="E44" s="23">
        <v>388.47278469257901</v>
      </c>
      <c r="F44" s="23">
        <v>452.92597270063101</v>
      </c>
      <c r="G44" s="23">
        <v>590.72895451271597</v>
      </c>
      <c r="H44" s="37">
        <f t="shared" si="2"/>
        <v>9.9835886214442015E-3</v>
      </c>
      <c r="I44" s="37">
        <f t="shared" si="0"/>
        <v>0.52083333333333337</v>
      </c>
      <c r="J44" s="51">
        <f t="shared" si="1"/>
        <v>175</v>
      </c>
      <c r="K44" s="51">
        <f t="shared" si="3"/>
        <v>49</v>
      </c>
      <c r="L44" s="95">
        <f t="shared" si="4"/>
        <v>137.80298181208497</v>
      </c>
    </row>
    <row r="45" spans="1:12" ht="16.5" customHeight="1">
      <c r="A45" s="42" t="s">
        <v>216</v>
      </c>
      <c r="B45" s="66">
        <v>72</v>
      </c>
      <c r="C45" s="51">
        <v>144</v>
      </c>
      <c r="D45" s="23">
        <v>141</v>
      </c>
      <c r="E45" s="23">
        <v>78.905224759412704</v>
      </c>
      <c r="F45" s="23">
        <v>114.737045031908</v>
      </c>
      <c r="G45" s="23">
        <v>152.81929644455499</v>
      </c>
      <c r="H45" s="37">
        <f t="shared" si="2"/>
        <v>2.754767114723351E-3</v>
      </c>
      <c r="I45" s="37">
        <f t="shared" si="0"/>
        <v>0.95833333333333337</v>
      </c>
      <c r="J45" s="51">
        <f t="shared" si="1"/>
        <v>69</v>
      </c>
      <c r="K45" s="51">
        <f t="shared" si="3"/>
        <v>-3</v>
      </c>
      <c r="L45" s="95">
        <f t="shared" si="4"/>
        <v>38.082251412646997</v>
      </c>
    </row>
    <row r="46" spans="1:12" ht="16.5" customHeight="1">
      <c r="A46" s="42" t="s">
        <v>217</v>
      </c>
      <c r="B46" s="66">
        <v>86</v>
      </c>
      <c r="C46" s="51">
        <v>197</v>
      </c>
      <c r="D46" s="23">
        <v>137</v>
      </c>
      <c r="E46" s="23">
        <v>112.63375183372</v>
      </c>
      <c r="F46" s="23">
        <v>183.62704317183599</v>
      </c>
      <c r="G46" s="23">
        <v>179.56369159084201</v>
      </c>
      <c r="H46" s="37">
        <f t="shared" si="2"/>
        <v>2.6766176930290717E-3</v>
      </c>
      <c r="I46" s="37">
        <f t="shared" si="0"/>
        <v>0.59302325581395354</v>
      </c>
      <c r="J46" s="51">
        <f t="shared" si="1"/>
        <v>51</v>
      </c>
      <c r="K46" s="51">
        <f t="shared" si="3"/>
        <v>-60</v>
      </c>
      <c r="L46" s="95">
        <f t="shared" si="4"/>
        <v>-4.0633515809939809</v>
      </c>
    </row>
    <row r="47" spans="1:12" ht="16.5" customHeight="1">
      <c r="A47" s="42" t="s">
        <v>218</v>
      </c>
      <c r="B47" s="66">
        <v>51</v>
      </c>
      <c r="C47" s="51">
        <v>129</v>
      </c>
      <c r="D47" s="23">
        <v>50</v>
      </c>
      <c r="E47" s="23">
        <v>74.798415135135301</v>
      </c>
      <c r="F47" s="23">
        <v>87.755987937823207</v>
      </c>
      <c r="G47" s="23">
        <v>74.545570048847495</v>
      </c>
      <c r="H47" s="37">
        <f t="shared" si="2"/>
        <v>9.7686777117849321E-4</v>
      </c>
      <c r="I47" s="37">
        <f t="shared" si="0"/>
        <v>-1.9607843137254902E-2</v>
      </c>
      <c r="J47" s="51">
        <f t="shared" si="1"/>
        <v>-1</v>
      </c>
      <c r="K47" s="51">
        <f t="shared" si="3"/>
        <v>-79</v>
      </c>
      <c r="L47" s="95">
        <f t="shared" si="4"/>
        <v>-13.210417888975712</v>
      </c>
    </row>
    <row r="48" spans="1:12" ht="16.5" customHeight="1">
      <c r="A48" s="42" t="s">
        <v>219</v>
      </c>
      <c r="B48" s="66">
        <v>90</v>
      </c>
      <c r="C48" s="51">
        <v>177</v>
      </c>
      <c r="D48" s="23">
        <v>171</v>
      </c>
      <c r="E48" s="23">
        <v>108.07200085132401</v>
      </c>
      <c r="F48" s="23">
        <v>151.217741745583</v>
      </c>
      <c r="G48" s="23">
        <v>202.769603022832</v>
      </c>
      <c r="H48" s="37">
        <f t="shared" si="2"/>
        <v>3.3408877774304471E-3</v>
      </c>
      <c r="I48" s="37">
        <f t="shared" si="0"/>
        <v>0.9</v>
      </c>
      <c r="J48" s="51">
        <f t="shared" si="1"/>
        <v>81</v>
      </c>
      <c r="K48" s="51">
        <f t="shared" si="3"/>
        <v>-6</v>
      </c>
      <c r="L48" s="95">
        <f t="shared" si="4"/>
        <v>51.551861277249003</v>
      </c>
    </row>
    <row r="49" spans="1:12" ht="16.5" customHeight="1">
      <c r="A49" s="42" t="s">
        <v>220</v>
      </c>
      <c r="B49" s="66">
        <v>676</v>
      </c>
      <c r="C49" s="51">
        <v>1023</v>
      </c>
      <c r="D49" s="23">
        <v>749</v>
      </c>
      <c r="E49" s="23">
        <v>788.89486997517804</v>
      </c>
      <c r="F49" s="23">
        <v>981.94930648286402</v>
      </c>
      <c r="G49" s="23">
        <v>973.46904931300196</v>
      </c>
      <c r="H49" s="37">
        <f t="shared" si="2"/>
        <v>1.4633479212253829E-2</v>
      </c>
      <c r="I49" s="37">
        <f t="shared" si="0"/>
        <v>0.10798816568047337</v>
      </c>
      <c r="J49" s="51">
        <f t="shared" si="1"/>
        <v>73</v>
      </c>
      <c r="K49" s="51">
        <f t="shared" si="3"/>
        <v>-274</v>
      </c>
      <c r="L49" s="95">
        <f t="shared" si="4"/>
        <v>-8.4802571698620568</v>
      </c>
    </row>
    <row r="50" spans="1:12" ht="16.5" customHeight="1">
      <c r="A50" s="42" t="s">
        <v>222</v>
      </c>
      <c r="B50" s="66">
        <v>41</v>
      </c>
      <c r="C50" s="51">
        <v>56</v>
      </c>
      <c r="D50" s="23">
        <v>39</v>
      </c>
      <c r="E50" s="23">
        <v>48.909296825659901</v>
      </c>
      <c r="F50" s="23">
        <v>25.101315569862201</v>
      </c>
      <c r="G50" s="23">
        <v>45.809777884759598</v>
      </c>
      <c r="H50" s="37">
        <f t="shared" si="2"/>
        <v>7.6195686151922471E-4</v>
      </c>
      <c r="I50" s="37">
        <f t="shared" si="0"/>
        <v>-4.878048780487805E-2</v>
      </c>
      <c r="J50" s="51">
        <f t="shared" si="1"/>
        <v>-2</v>
      </c>
      <c r="K50" s="51">
        <f t="shared" si="3"/>
        <v>-17</v>
      </c>
      <c r="L50" s="95">
        <f t="shared" si="4"/>
        <v>20.708462314897396</v>
      </c>
    </row>
    <row r="51" spans="1:12" ht="16.5" customHeight="1">
      <c r="A51" s="42" t="s">
        <v>130</v>
      </c>
      <c r="B51" s="66">
        <v>100</v>
      </c>
      <c r="C51" s="51">
        <v>153</v>
      </c>
      <c r="D51" s="23">
        <v>98</v>
      </c>
      <c r="E51" s="23">
        <v>117.89911246537</v>
      </c>
      <c r="F51" s="23">
        <v>126.262564018383</v>
      </c>
      <c r="G51" s="23">
        <v>116.10788061868401</v>
      </c>
      <c r="H51" s="37">
        <f t="shared" si="2"/>
        <v>1.9146608315098468E-3</v>
      </c>
      <c r="I51" s="37">
        <f t="shared" si="0"/>
        <v>-0.02</v>
      </c>
      <c r="J51" s="51">
        <f t="shared" si="1"/>
        <v>-2</v>
      </c>
      <c r="K51" s="51">
        <f t="shared" si="3"/>
        <v>-55</v>
      </c>
      <c r="L51" s="95">
        <f t="shared" si="4"/>
        <v>-10.154683399698996</v>
      </c>
    </row>
    <row r="52" spans="1:12" ht="16.5" customHeight="1">
      <c r="A52" s="42" t="s">
        <v>223</v>
      </c>
      <c r="B52" s="66">
        <v>205</v>
      </c>
      <c r="C52" s="51">
        <v>293</v>
      </c>
      <c r="D52" s="23">
        <v>366</v>
      </c>
      <c r="E52" s="23">
        <v>222.924370105012</v>
      </c>
      <c r="F52" s="23">
        <v>301.05274935535499</v>
      </c>
      <c r="G52" s="23">
        <v>396.62178526999998</v>
      </c>
      <c r="H52" s="37">
        <f t="shared" si="2"/>
        <v>7.1506720850265711E-3</v>
      </c>
      <c r="I52" s="37">
        <f t="shared" si="0"/>
        <v>0.78536585365853662</v>
      </c>
      <c r="J52" s="51">
        <f t="shared" si="1"/>
        <v>161</v>
      </c>
      <c r="K52" s="51">
        <f t="shared" si="3"/>
        <v>73</v>
      </c>
      <c r="L52" s="95">
        <f t="shared" si="4"/>
        <v>95.569035914644985</v>
      </c>
    </row>
    <row r="53" spans="1:12" ht="16.5" customHeight="1">
      <c r="A53" s="42" t="s">
        <v>221</v>
      </c>
      <c r="B53" s="66">
        <v>45</v>
      </c>
      <c r="C53" s="51">
        <v>115</v>
      </c>
      <c r="D53" s="23">
        <v>73</v>
      </c>
      <c r="E53" s="23">
        <v>71.603901406759505</v>
      </c>
      <c r="F53" s="23">
        <v>105.28995493812999</v>
      </c>
      <c r="G53" s="23">
        <v>102.61318637504699</v>
      </c>
      <c r="H53" s="37">
        <f t="shared" si="2"/>
        <v>1.4262269459206002E-3</v>
      </c>
      <c r="I53" s="37">
        <f t="shared" si="0"/>
        <v>0.62222222222222223</v>
      </c>
      <c r="J53" s="51">
        <f t="shared" si="1"/>
        <v>28</v>
      </c>
      <c r="K53" s="51">
        <f t="shared" si="3"/>
        <v>-42</v>
      </c>
      <c r="L53" s="95">
        <f t="shared" si="4"/>
        <v>-2.6767685630830016</v>
      </c>
    </row>
    <row r="54" spans="1:12" ht="16.5" customHeight="1">
      <c r="A54" s="42" t="s">
        <v>224</v>
      </c>
      <c r="B54" s="66">
        <v>1561</v>
      </c>
      <c r="C54" s="51">
        <v>1855</v>
      </c>
      <c r="D54" s="23">
        <v>1545</v>
      </c>
      <c r="E54" s="23">
        <v>1596.0461115558601</v>
      </c>
      <c r="F54" s="23">
        <v>1597.5654223679801</v>
      </c>
      <c r="G54" s="23">
        <v>1561.96932278297</v>
      </c>
      <c r="H54" s="37">
        <f t="shared" si="2"/>
        <v>3.0185214129415442E-2</v>
      </c>
      <c r="I54" s="37">
        <f t="shared" si="0"/>
        <v>-1.0249839846252402E-2</v>
      </c>
      <c r="J54" s="51">
        <f t="shared" si="1"/>
        <v>-16</v>
      </c>
      <c r="K54" s="51">
        <f t="shared" si="3"/>
        <v>-310</v>
      </c>
      <c r="L54" s="95">
        <f t="shared" si="4"/>
        <v>-35.596099585010052</v>
      </c>
    </row>
    <row r="55" spans="1:12" ht="16.5" customHeight="1">
      <c r="A55" s="42" t="s">
        <v>225</v>
      </c>
      <c r="B55" s="66">
        <v>604</v>
      </c>
      <c r="C55" s="51">
        <v>949</v>
      </c>
      <c r="D55" s="23">
        <v>900</v>
      </c>
      <c r="E55" s="23">
        <v>647.90130709735899</v>
      </c>
      <c r="F55" s="23">
        <v>821.61351017475897</v>
      </c>
      <c r="G55" s="23">
        <v>957.712773940391</v>
      </c>
      <c r="H55" s="37">
        <f t="shared" si="2"/>
        <v>1.7583619881212879E-2</v>
      </c>
      <c r="I55" s="37">
        <f t="shared" si="0"/>
        <v>0.49006622516556292</v>
      </c>
      <c r="J55" s="51">
        <f t="shared" si="1"/>
        <v>296</v>
      </c>
      <c r="K55" s="51">
        <f t="shared" si="3"/>
        <v>-49</v>
      </c>
      <c r="L55" s="95">
        <f t="shared" si="4"/>
        <v>136.09926376563203</v>
      </c>
    </row>
    <row r="56" spans="1:12" ht="16.5" customHeight="1">
      <c r="A56" s="42" t="s">
        <v>226</v>
      </c>
      <c r="B56" s="66">
        <v>196</v>
      </c>
      <c r="C56" s="51">
        <v>325</v>
      </c>
      <c r="D56" s="23">
        <v>204</v>
      </c>
      <c r="E56" s="23">
        <v>234.901778580627</v>
      </c>
      <c r="F56" s="23">
        <v>296.43513874376299</v>
      </c>
      <c r="G56" s="23">
        <v>246.19251587056601</v>
      </c>
      <c r="H56" s="37">
        <f t="shared" si="2"/>
        <v>3.9856205064082526E-3</v>
      </c>
      <c r="I56" s="37">
        <f t="shared" si="0"/>
        <v>4.0816326530612242E-2</v>
      </c>
      <c r="J56" s="51">
        <f t="shared" si="1"/>
        <v>8</v>
      </c>
      <c r="K56" s="51">
        <f t="shared" si="3"/>
        <v>-121</v>
      </c>
      <c r="L56" s="95">
        <f t="shared" si="4"/>
        <v>-50.242622873196979</v>
      </c>
    </row>
    <row r="57" spans="1:12" ht="16.5" customHeight="1">
      <c r="A57" s="42" t="s">
        <v>227</v>
      </c>
      <c r="B57" s="66">
        <v>249</v>
      </c>
      <c r="C57" s="51">
        <v>464</v>
      </c>
      <c r="D57" s="23">
        <v>275</v>
      </c>
      <c r="E57" s="23">
        <v>267.13976269488398</v>
      </c>
      <c r="F57" s="23">
        <v>352.59207717253798</v>
      </c>
      <c r="G57" s="23">
        <v>356.83036324897603</v>
      </c>
      <c r="H57" s="37">
        <f t="shared" si="2"/>
        <v>5.3727727414817133E-3</v>
      </c>
      <c r="I57" s="37">
        <f t="shared" si="0"/>
        <v>0.10441767068273092</v>
      </c>
      <c r="J57" s="51">
        <f t="shared" si="1"/>
        <v>26</v>
      </c>
      <c r="K57" s="51">
        <f t="shared" si="3"/>
        <v>-189</v>
      </c>
      <c r="L57" s="95">
        <f t="shared" si="4"/>
        <v>4.2382860764380439</v>
      </c>
    </row>
    <row r="58" spans="1:12" ht="16.5" customHeight="1">
      <c r="A58" s="42" t="s">
        <v>228</v>
      </c>
      <c r="B58" s="66">
        <v>715</v>
      </c>
      <c r="C58" s="51">
        <v>1285</v>
      </c>
      <c r="D58" s="23">
        <v>863</v>
      </c>
      <c r="E58" s="23">
        <v>757.52974307249406</v>
      </c>
      <c r="F58" s="23">
        <v>1150.4704338121101</v>
      </c>
      <c r="G58" s="23">
        <v>914.33275199101899</v>
      </c>
      <c r="H58" s="37">
        <f t="shared" si="2"/>
        <v>1.6860737730540795E-2</v>
      </c>
      <c r="I58" s="37">
        <f t="shared" si="0"/>
        <v>0.20699300699300699</v>
      </c>
      <c r="J58" s="51">
        <f t="shared" si="1"/>
        <v>148</v>
      </c>
      <c r="K58" s="51">
        <f t="shared" si="3"/>
        <v>-422</v>
      </c>
      <c r="L58" s="95">
        <f t="shared" si="4"/>
        <v>-236.13768182109106</v>
      </c>
    </row>
    <row r="59" spans="1:12" ht="16.5" customHeight="1">
      <c r="A59" s="42" t="s">
        <v>229</v>
      </c>
      <c r="B59" s="66">
        <v>242</v>
      </c>
      <c r="C59" s="51">
        <v>327</v>
      </c>
      <c r="D59" s="23">
        <v>239</v>
      </c>
      <c r="E59" s="23">
        <v>260.02778165926901</v>
      </c>
      <c r="F59" s="23">
        <v>278.08603704486501</v>
      </c>
      <c r="G59" s="23">
        <v>257.555334268666</v>
      </c>
      <c r="H59" s="37">
        <f t="shared" si="2"/>
        <v>4.669427946233198E-3</v>
      </c>
      <c r="I59" s="37">
        <f t="shared" si="0"/>
        <v>-1.2396694214876033E-2</v>
      </c>
      <c r="J59" s="51">
        <f t="shared" si="1"/>
        <v>-3</v>
      </c>
      <c r="K59" s="51">
        <f t="shared" si="3"/>
        <v>-88</v>
      </c>
      <c r="L59" s="95">
        <f t="shared" si="4"/>
        <v>-20.530702776199007</v>
      </c>
    </row>
    <row r="60" spans="1:12" ht="16.5" customHeight="1">
      <c r="A60" s="42" t="s">
        <v>230</v>
      </c>
      <c r="B60" s="66">
        <v>675</v>
      </c>
      <c r="C60" s="51">
        <v>1180</v>
      </c>
      <c r="D60" s="23">
        <v>832</v>
      </c>
      <c r="E60" s="23">
        <v>766.674267919915</v>
      </c>
      <c r="F60" s="23">
        <v>1105.3072124207099</v>
      </c>
      <c r="G60" s="23">
        <v>945.00762506648698</v>
      </c>
      <c r="H60" s="37">
        <f t="shared" si="2"/>
        <v>1.625507971241013E-2</v>
      </c>
      <c r="I60" s="37">
        <f t="shared" si="0"/>
        <v>0.2325925925925926</v>
      </c>
      <c r="J60" s="51">
        <f t="shared" si="1"/>
        <v>157</v>
      </c>
      <c r="K60" s="51">
        <f t="shared" si="3"/>
        <v>-348</v>
      </c>
      <c r="L60" s="95">
        <f t="shared" si="4"/>
        <v>-160.29958735422292</v>
      </c>
    </row>
    <row r="61" spans="1:12" ht="16.5" customHeight="1">
      <c r="A61" s="42" t="s">
        <v>231</v>
      </c>
      <c r="B61" s="66">
        <v>388</v>
      </c>
      <c r="C61" s="51">
        <v>556</v>
      </c>
      <c r="D61" s="23">
        <v>470</v>
      </c>
      <c r="E61" s="23">
        <v>786.55907694169696</v>
      </c>
      <c r="F61" s="23">
        <v>952.37778954282896</v>
      </c>
      <c r="G61" s="23">
        <v>920.46553383048899</v>
      </c>
      <c r="H61" s="37">
        <f t="shared" si="2"/>
        <v>9.1825570490778365E-3</v>
      </c>
      <c r="I61" s="37">
        <f t="shared" si="0"/>
        <v>0.21134020618556701</v>
      </c>
      <c r="J61" s="51">
        <f t="shared" si="1"/>
        <v>82</v>
      </c>
      <c r="K61" s="51">
        <f t="shared" si="3"/>
        <v>-86</v>
      </c>
      <c r="L61" s="95">
        <f t="shared" si="4"/>
        <v>-31.91225571233997</v>
      </c>
    </row>
    <row r="62" spans="1:12" ht="16.5" customHeight="1">
      <c r="A62" s="42" t="s">
        <v>232</v>
      </c>
      <c r="B62" s="66">
        <v>36</v>
      </c>
      <c r="C62" s="51">
        <v>87</v>
      </c>
      <c r="D62" s="23">
        <v>56</v>
      </c>
      <c r="E62" s="23">
        <v>52.031892457387599</v>
      </c>
      <c r="F62" s="23">
        <v>75.401806019009896</v>
      </c>
      <c r="G62" s="23">
        <v>82.045174786005006</v>
      </c>
      <c r="H62" s="37">
        <f t="shared" si="2"/>
        <v>1.0940919037199124E-3</v>
      </c>
      <c r="I62" s="37">
        <f t="shared" si="0"/>
        <v>0.55555555555555558</v>
      </c>
      <c r="J62" s="51">
        <f t="shared" si="1"/>
        <v>20</v>
      </c>
      <c r="K62" s="51">
        <f t="shared" si="3"/>
        <v>-31</v>
      </c>
      <c r="L62" s="95">
        <f t="shared" si="4"/>
        <v>6.6433687669951098</v>
      </c>
    </row>
    <row r="63" spans="1:12" ht="16.5" customHeight="1">
      <c r="A63" s="42" t="s">
        <v>233</v>
      </c>
      <c r="B63" s="66">
        <v>95</v>
      </c>
      <c r="C63" s="51">
        <v>142</v>
      </c>
      <c r="D63" s="23">
        <v>129</v>
      </c>
      <c r="E63" s="23">
        <v>116.758818559841</v>
      </c>
      <c r="F63" s="23">
        <v>129.522025436875</v>
      </c>
      <c r="G63" s="23">
        <v>158.54618520114599</v>
      </c>
      <c r="H63" s="37">
        <f t="shared" si="2"/>
        <v>2.5203188496405126E-3</v>
      </c>
      <c r="I63" s="37">
        <f t="shared" si="0"/>
        <v>0.35789473684210527</v>
      </c>
      <c r="J63" s="51">
        <f t="shared" si="1"/>
        <v>34</v>
      </c>
      <c r="K63" s="51">
        <f t="shared" si="3"/>
        <v>-13</v>
      </c>
      <c r="L63" s="95">
        <f t="shared" si="4"/>
        <v>29.024159764270991</v>
      </c>
    </row>
    <row r="64" spans="1:12" ht="16.5" customHeight="1">
      <c r="A64" s="42" t="s">
        <v>234</v>
      </c>
      <c r="B64" s="66">
        <v>116</v>
      </c>
      <c r="C64" s="51">
        <v>133</v>
      </c>
      <c r="D64" s="23">
        <v>92</v>
      </c>
      <c r="E64" s="23">
        <v>148.919236873643</v>
      </c>
      <c r="F64" s="23">
        <v>104.304717154237</v>
      </c>
      <c r="G64" s="23">
        <v>118.117175852138</v>
      </c>
      <c r="H64" s="37">
        <f t="shared" si="2"/>
        <v>1.7974366989684275E-3</v>
      </c>
      <c r="I64" s="37">
        <f t="shared" si="0"/>
        <v>-0.20689655172413793</v>
      </c>
      <c r="J64" s="51">
        <f t="shared" si="1"/>
        <v>-24</v>
      </c>
      <c r="K64" s="51">
        <f t="shared" si="3"/>
        <v>-41</v>
      </c>
      <c r="L64" s="95">
        <f t="shared" si="4"/>
        <v>13.812458697901008</v>
      </c>
    </row>
    <row r="65" spans="1:12" ht="16.5" customHeight="1">
      <c r="A65" s="42" t="s">
        <v>235</v>
      </c>
      <c r="B65" s="66">
        <v>208</v>
      </c>
      <c r="C65" s="51">
        <v>359</v>
      </c>
      <c r="D65" s="23">
        <v>275</v>
      </c>
      <c r="E65" s="23">
        <v>222.58827157317199</v>
      </c>
      <c r="F65" s="23">
        <v>272.78806010725702</v>
      </c>
      <c r="G65" s="23">
        <v>295.96811260786001</v>
      </c>
      <c r="H65" s="37">
        <f t="shared" si="2"/>
        <v>5.3727727414817133E-3</v>
      </c>
      <c r="I65" s="37">
        <f t="shared" si="0"/>
        <v>0.32211538461538464</v>
      </c>
      <c r="J65" s="51">
        <f t="shared" si="1"/>
        <v>67</v>
      </c>
      <c r="K65" s="51">
        <f t="shared" si="3"/>
        <v>-84</v>
      </c>
      <c r="L65" s="95">
        <f t="shared" si="4"/>
        <v>23.180052500602983</v>
      </c>
    </row>
    <row r="66" spans="1:12" ht="16.5" customHeight="1">
      <c r="A66" s="42" t="s">
        <v>236</v>
      </c>
      <c r="B66" s="66">
        <v>151</v>
      </c>
      <c r="C66" s="51">
        <v>249</v>
      </c>
      <c r="D66" s="23">
        <v>164</v>
      </c>
      <c r="E66" s="23">
        <v>193.03868700664501</v>
      </c>
      <c r="F66" s="23">
        <v>186.954187119496</v>
      </c>
      <c r="G66" s="23">
        <v>209.657911081283</v>
      </c>
      <c r="H66" s="37">
        <f t="shared" si="2"/>
        <v>3.204126289465458E-3</v>
      </c>
      <c r="I66" s="37">
        <f t="shared" si="0"/>
        <v>8.6092715231788075E-2</v>
      </c>
      <c r="J66" s="51">
        <f t="shared" si="1"/>
        <v>13</v>
      </c>
      <c r="K66" s="51">
        <f t="shared" si="3"/>
        <v>-85</v>
      </c>
      <c r="L66" s="95">
        <f t="shared" si="4"/>
        <v>22.703723961787006</v>
      </c>
    </row>
    <row r="67" spans="1:12" ht="16.5" customHeight="1">
      <c r="A67" s="42" t="s">
        <v>237</v>
      </c>
      <c r="B67" s="66">
        <v>114</v>
      </c>
      <c r="C67" s="51">
        <v>168</v>
      </c>
      <c r="D67" s="23">
        <v>153</v>
      </c>
      <c r="E67" s="23">
        <v>127.771817166917</v>
      </c>
      <c r="F67" s="23">
        <v>141.592755304419</v>
      </c>
      <c r="G67" s="23">
        <v>169.366107173177</v>
      </c>
      <c r="H67" s="37">
        <f t="shared" si="2"/>
        <v>2.9892153798061895E-3</v>
      </c>
      <c r="I67" s="37">
        <f t="shared" ref="I67:I84" si="5">(D67-B67)/B67</f>
        <v>0.34210526315789475</v>
      </c>
      <c r="J67" s="51">
        <f t="shared" ref="J67:J84" si="6">D67-B67</f>
        <v>39</v>
      </c>
      <c r="K67" s="51">
        <f t="shared" si="3"/>
        <v>-15</v>
      </c>
      <c r="L67" s="95">
        <f t="shared" si="4"/>
        <v>27.773351868757999</v>
      </c>
    </row>
    <row r="68" spans="1:12" ht="16.5" customHeight="1">
      <c r="A68" s="42" t="s">
        <v>238</v>
      </c>
      <c r="B68" s="66">
        <v>555</v>
      </c>
      <c r="C68" s="51">
        <v>929</v>
      </c>
      <c r="D68" s="23">
        <v>793</v>
      </c>
      <c r="E68" s="23">
        <v>589.43646038258203</v>
      </c>
      <c r="F68" s="23">
        <v>782.77629865449796</v>
      </c>
      <c r="G68" s="23">
        <v>832.60115947852</v>
      </c>
      <c r="H68" s="37">
        <f t="shared" ref="H68:H84" si="7">D68/$D$84</f>
        <v>1.5493122850890903E-2</v>
      </c>
      <c r="I68" s="37">
        <f t="shared" si="5"/>
        <v>0.42882882882882883</v>
      </c>
      <c r="J68" s="51">
        <f t="shared" si="6"/>
        <v>238</v>
      </c>
      <c r="K68" s="51">
        <f t="shared" ref="K68:K84" si="8">D68-C68</f>
        <v>-136</v>
      </c>
      <c r="L68" s="95">
        <f t="shared" ref="L68:L84" si="9">G68-F68</f>
        <v>49.824860824022039</v>
      </c>
    </row>
    <row r="69" spans="1:12" ht="16.5" customHeight="1">
      <c r="A69" s="42" t="s">
        <v>239</v>
      </c>
      <c r="B69" s="66">
        <v>566</v>
      </c>
      <c r="C69" s="51">
        <v>879</v>
      </c>
      <c r="D69" s="23">
        <v>825</v>
      </c>
      <c r="E69" s="23">
        <v>567.20798883231305</v>
      </c>
      <c r="F69" s="23">
        <v>751.67221363687304</v>
      </c>
      <c r="G69" s="23">
        <v>804.75552712149795</v>
      </c>
      <c r="H69" s="37">
        <f t="shared" si="7"/>
        <v>1.6118318224445139E-2</v>
      </c>
      <c r="I69" s="37">
        <f t="shared" si="5"/>
        <v>0.4575971731448763</v>
      </c>
      <c r="J69" s="51">
        <f t="shared" si="6"/>
        <v>259</v>
      </c>
      <c r="K69" s="51">
        <f t="shared" si="8"/>
        <v>-54</v>
      </c>
      <c r="L69" s="95">
        <f t="shared" si="9"/>
        <v>53.08331348462491</v>
      </c>
    </row>
    <row r="70" spans="1:12" ht="16.5" customHeight="1">
      <c r="A70" s="42" t="s">
        <v>240</v>
      </c>
      <c r="B70" s="66">
        <v>29</v>
      </c>
      <c r="C70" s="51">
        <v>107</v>
      </c>
      <c r="D70" s="23">
        <v>57</v>
      </c>
      <c r="E70" s="23">
        <v>42.694764212851602</v>
      </c>
      <c r="F70" s="23">
        <v>77.717891988296401</v>
      </c>
      <c r="G70" s="23">
        <v>84.245903415965003</v>
      </c>
      <c r="H70" s="37">
        <f t="shared" si="7"/>
        <v>1.1136292591434824E-3</v>
      </c>
      <c r="I70" s="37">
        <f t="shared" si="5"/>
        <v>0.96551724137931039</v>
      </c>
      <c r="J70" s="51">
        <f t="shared" si="6"/>
        <v>28</v>
      </c>
      <c r="K70" s="51">
        <f t="shared" si="8"/>
        <v>-50</v>
      </c>
      <c r="L70" s="95">
        <f t="shared" si="9"/>
        <v>6.5280114276686021</v>
      </c>
    </row>
    <row r="71" spans="1:12" ht="16.5" customHeight="1">
      <c r="A71" s="42" t="s">
        <v>241</v>
      </c>
      <c r="B71" s="66">
        <v>60</v>
      </c>
      <c r="C71" s="51">
        <v>86</v>
      </c>
      <c r="D71" s="23">
        <v>54</v>
      </c>
      <c r="E71" s="23">
        <v>84.291545178762902</v>
      </c>
      <c r="F71" s="23">
        <v>57.362504716660602</v>
      </c>
      <c r="G71" s="23">
        <v>75.862673594295103</v>
      </c>
      <c r="H71" s="37">
        <f t="shared" si="7"/>
        <v>1.0550171928727728E-3</v>
      </c>
      <c r="I71" s="37">
        <f t="shared" si="5"/>
        <v>-0.1</v>
      </c>
      <c r="J71" s="51">
        <f t="shared" si="6"/>
        <v>-6</v>
      </c>
      <c r="K71" s="51">
        <f t="shared" si="8"/>
        <v>-32</v>
      </c>
      <c r="L71" s="95">
        <f t="shared" si="9"/>
        <v>18.500168877634501</v>
      </c>
    </row>
    <row r="72" spans="1:12" ht="16.5" customHeight="1">
      <c r="A72" s="42" t="s">
        <v>242</v>
      </c>
      <c r="B72" s="66">
        <v>186</v>
      </c>
      <c r="C72" s="51">
        <v>359</v>
      </c>
      <c r="D72" s="23">
        <v>307</v>
      </c>
      <c r="E72" s="23">
        <v>261.83955596726503</v>
      </c>
      <c r="F72" s="23">
        <v>354.99879922072603</v>
      </c>
      <c r="G72" s="23">
        <v>432.15916206959201</v>
      </c>
      <c r="H72" s="37">
        <f t="shared" si="7"/>
        <v>5.9979681150359489E-3</v>
      </c>
      <c r="I72" s="37">
        <f t="shared" si="5"/>
        <v>0.65053763440860213</v>
      </c>
      <c r="J72" s="51">
        <f t="shared" si="6"/>
        <v>121</v>
      </c>
      <c r="K72" s="51">
        <f t="shared" si="8"/>
        <v>-52</v>
      </c>
      <c r="L72" s="95">
        <f t="shared" si="9"/>
        <v>77.160362848865987</v>
      </c>
    </row>
    <row r="73" spans="1:12" ht="16.5" customHeight="1">
      <c r="A73" s="42" t="s">
        <v>243</v>
      </c>
      <c r="B73" s="66">
        <v>248</v>
      </c>
      <c r="C73" s="51">
        <v>500</v>
      </c>
      <c r="D73" s="23">
        <v>364</v>
      </c>
      <c r="E73" s="23">
        <v>309.67650381867998</v>
      </c>
      <c r="F73" s="23">
        <v>355.95052243376102</v>
      </c>
      <c r="G73" s="23">
        <v>412.34950329925101</v>
      </c>
      <c r="H73" s="37">
        <f t="shared" si="7"/>
        <v>7.1115973741794312E-3</v>
      </c>
      <c r="I73" s="37">
        <f t="shared" si="5"/>
        <v>0.46774193548387094</v>
      </c>
      <c r="J73" s="51">
        <f t="shared" si="6"/>
        <v>116</v>
      </c>
      <c r="K73" s="51">
        <f t="shared" si="8"/>
        <v>-136</v>
      </c>
      <c r="L73" s="95">
        <f t="shared" si="9"/>
        <v>56.398980865489989</v>
      </c>
    </row>
    <row r="74" spans="1:12" ht="16.5" customHeight="1">
      <c r="A74" s="42" t="s">
        <v>244</v>
      </c>
      <c r="B74" s="66">
        <v>44</v>
      </c>
      <c r="C74" s="51">
        <v>93</v>
      </c>
      <c r="D74" s="23">
        <v>73</v>
      </c>
      <c r="E74" s="23">
        <v>56.265185929196697</v>
      </c>
      <c r="F74" s="23">
        <v>83.6428616793891</v>
      </c>
      <c r="G74" s="23">
        <v>93.963246508419701</v>
      </c>
      <c r="H74" s="37">
        <f t="shared" si="7"/>
        <v>1.4262269459206002E-3</v>
      </c>
      <c r="I74" s="37">
        <f t="shared" si="5"/>
        <v>0.65909090909090906</v>
      </c>
      <c r="J74" s="51">
        <f t="shared" si="6"/>
        <v>29</v>
      </c>
      <c r="K74" s="51">
        <f t="shared" si="8"/>
        <v>-20</v>
      </c>
      <c r="L74" s="95">
        <f t="shared" si="9"/>
        <v>10.320384829030601</v>
      </c>
    </row>
    <row r="75" spans="1:12" ht="16.5" customHeight="1">
      <c r="A75" s="42" t="s">
        <v>245</v>
      </c>
      <c r="B75" s="66">
        <v>842</v>
      </c>
      <c r="C75" s="51">
        <v>1458</v>
      </c>
      <c r="D75" s="23">
        <v>1175</v>
      </c>
      <c r="E75" s="23">
        <v>1001.8572052866</v>
      </c>
      <c r="F75" s="23">
        <v>1522.6743853887499</v>
      </c>
      <c r="G75" s="23">
        <v>1396.51968845489</v>
      </c>
      <c r="H75" s="37">
        <f t="shared" si="7"/>
        <v>2.2956392622694593E-2</v>
      </c>
      <c r="I75" s="37">
        <f t="shared" si="5"/>
        <v>0.39548693586698336</v>
      </c>
      <c r="J75" s="51">
        <f t="shared" si="6"/>
        <v>333</v>
      </c>
      <c r="K75" s="51">
        <f t="shared" si="8"/>
        <v>-283</v>
      </c>
      <c r="L75" s="95">
        <f t="shared" si="9"/>
        <v>-126.1546969338599</v>
      </c>
    </row>
    <row r="76" spans="1:12" ht="16.5" customHeight="1">
      <c r="A76" s="42" t="s">
        <v>246</v>
      </c>
      <c r="B76" s="66">
        <v>182</v>
      </c>
      <c r="C76" s="51">
        <v>264</v>
      </c>
      <c r="D76" s="23">
        <v>218</v>
      </c>
      <c r="E76" s="23">
        <v>182.60367708483099</v>
      </c>
      <c r="F76" s="23">
        <v>210.292838918793</v>
      </c>
      <c r="G76" s="23">
        <v>217.64234414642101</v>
      </c>
      <c r="H76" s="37">
        <f t="shared" si="7"/>
        <v>4.2591434823382309E-3</v>
      </c>
      <c r="I76" s="37">
        <f t="shared" si="5"/>
        <v>0.19780219780219779</v>
      </c>
      <c r="J76" s="51">
        <f t="shared" si="6"/>
        <v>36</v>
      </c>
      <c r="K76" s="51">
        <f t="shared" si="8"/>
        <v>-46</v>
      </c>
      <c r="L76" s="95">
        <f t="shared" si="9"/>
        <v>7.3495052276280148</v>
      </c>
    </row>
    <row r="77" spans="1:12" ht="16.5" customHeight="1">
      <c r="A77" s="42" t="s">
        <v>247</v>
      </c>
      <c r="B77" s="66">
        <v>353</v>
      </c>
      <c r="C77" s="51">
        <v>605</v>
      </c>
      <c r="D77" s="23">
        <v>384</v>
      </c>
      <c r="E77" s="23">
        <v>406.61270487330398</v>
      </c>
      <c r="F77" s="23">
        <v>403.17407183544799</v>
      </c>
      <c r="G77" s="23">
        <v>468.18293639254301</v>
      </c>
      <c r="H77" s="37">
        <f t="shared" si="7"/>
        <v>7.5023444826508284E-3</v>
      </c>
      <c r="I77" s="37">
        <f t="shared" si="5"/>
        <v>8.7818696883852687E-2</v>
      </c>
      <c r="J77" s="51">
        <f t="shared" si="6"/>
        <v>31</v>
      </c>
      <c r="K77" s="51">
        <f t="shared" si="8"/>
        <v>-221</v>
      </c>
      <c r="L77" s="95">
        <f t="shared" si="9"/>
        <v>65.008864557095023</v>
      </c>
    </row>
    <row r="78" spans="1:12" ht="16.5" customHeight="1">
      <c r="A78" s="42" t="s">
        <v>248</v>
      </c>
      <c r="B78" s="66">
        <v>10</v>
      </c>
      <c r="C78" s="51">
        <v>39</v>
      </c>
      <c r="D78" s="23">
        <v>40</v>
      </c>
      <c r="E78" s="23">
        <v>13.153317223835201</v>
      </c>
      <c r="F78" s="23">
        <v>32.438338847394498</v>
      </c>
      <c r="G78" s="23">
        <v>41.790083046500101</v>
      </c>
      <c r="H78" s="37">
        <f t="shared" si="7"/>
        <v>7.8149421694279466E-4</v>
      </c>
      <c r="I78" s="37">
        <f t="shared" si="5"/>
        <v>3</v>
      </c>
      <c r="J78" s="51">
        <f t="shared" si="6"/>
        <v>30</v>
      </c>
      <c r="K78" s="51">
        <f t="shared" si="8"/>
        <v>1</v>
      </c>
      <c r="L78" s="95">
        <f t="shared" si="9"/>
        <v>9.3517441991056032</v>
      </c>
    </row>
    <row r="79" spans="1:12" ht="16.5" customHeight="1">
      <c r="A79" s="42" t="s">
        <v>249</v>
      </c>
      <c r="B79" s="66">
        <v>218</v>
      </c>
      <c r="C79" s="51">
        <v>372</v>
      </c>
      <c r="D79" s="23">
        <v>295</v>
      </c>
      <c r="E79" s="23">
        <v>235.30797088057699</v>
      </c>
      <c r="F79" s="23">
        <v>336.54085262926401</v>
      </c>
      <c r="G79" s="23">
        <v>318.61534518305399</v>
      </c>
      <c r="H79" s="37">
        <f t="shared" si="7"/>
        <v>5.7635198499531104E-3</v>
      </c>
      <c r="I79" s="37">
        <f t="shared" si="5"/>
        <v>0.35321100917431192</v>
      </c>
      <c r="J79" s="51">
        <f t="shared" si="6"/>
        <v>77</v>
      </c>
      <c r="K79" s="51">
        <f t="shared" si="8"/>
        <v>-77</v>
      </c>
      <c r="L79" s="95">
        <f t="shared" si="9"/>
        <v>-17.92550744621002</v>
      </c>
    </row>
    <row r="80" spans="1:12" ht="16.5" customHeight="1">
      <c r="A80" s="42" t="s">
        <v>250</v>
      </c>
      <c r="B80" s="66">
        <v>140</v>
      </c>
      <c r="C80" s="51">
        <v>312</v>
      </c>
      <c r="D80" s="23">
        <v>179</v>
      </c>
      <c r="E80" s="23">
        <v>204.402767782621</v>
      </c>
      <c r="F80" s="23">
        <v>242.68141513646401</v>
      </c>
      <c r="G80" s="23">
        <v>262.67477861646603</v>
      </c>
      <c r="H80" s="37">
        <f t="shared" si="7"/>
        <v>3.4971866208190058E-3</v>
      </c>
      <c r="I80" s="37">
        <f t="shared" si="5"/>
        <v>0.27857142857142858</v>
      </c>
      <c r="J80" s="51">
        <f t="shared" si="6"/>
        <v>39</v>
      </c>
      <c r="K80" s="51">
        <f t="shared" si="8"/>
        <v>-133</v>
      </c>
      <c r="L80" s="95">
        <f t="shared" si="9"/>
        <v>19.993363480002017</v>
      </c>
    </row>
    <row r="81" spans="1:12" ht="16.5" customHeight="1">
      <c r="A81" s="42" t="s">
        <v>251</v>
      </c>
      <c r="B81" s="66">
        <v>164</v>
      </c>
      <c r="C81" s="51">
        <v>200</v>
      </c>
      <c r="D81" s="23">
        <v>137</v>
      </c>
      <c r="E81" s="23">
        <v>183.85595078127099</v>
      </c>
      <c r="F81" s="23">
        <v>189.052125170739</v>
      </c>
      <c r="G81" s="23">
        <v>158.956790420564</v>
      </c>
      <c r="H81" s="37">
        <f t="shared" si="7"/>
        <v>2.6766176930290717E-3</v>
      </c>
      <c r="I81" s="37">
        <f t="shared" si="5"/>
        <v>-0.16463414634146342</v>
      </c>
      <c r="J81" s="51">
        <f t="shared" si="6"/>
        <v>-27</v>
      </c>
      <c r="K81" s="51">
        <f t="shared" si="8"/>
        <v>-63</v>
      </c>
      <c r="L81" s="95">
        <f t="shared" si="9"/>
        <v>-30.095334750174999</v>
      </c>
    </row>
    <row r="82" spans="1:12" ht="16.5" customHeight="1">
      <c r="A82" s="42" t="s">
        <v>252</v>
      </c>
      <c r="B82" s="66">
        <v>77</v>
      </c>
      <c r="C82" s="51">
        <v>110</v>
      </c>
      <c r="D82" s="23">
        <v>75</v>
      </c>
      <c r="E82" s="23">
        <v>102.36047535727501</v>
      </c>
      <c r="F82" s="23">
        <v>105.809532172486</v>
      </c>
      <c r="G82" s="23">
        <v>101.955808162235</v>
      </c>
      <c r="H82" s="37">
        <f t="shared" si="7"/>
        <v>1.4653016567677398E-3</v>
      </c>
      <c r="I82" s="37">
        <f t="shared" si="5"/>
        <v>-2.5974025974025976E-2</v>
      </c>
      <c r="J82" s="51">
        <f t="shared" si="6"/>
        <v>-2</v>
      </c>
      <c r="K82" s="51">
        <f t="shared" si="8"/>
        <v>-35</v>
      </c>
      <c r="L82" s="95">
        <f t="shared" si="9"/>
        <v>-3.8537240102509998</v>
      </c>
    </row>
    <row r="83" spans="1:12" ht="16.5" customHeight="1">
      <c r="A83" s="42" t="s">
        <v>253</v>
      </c>
      <c r="B83" s="66">
        <v>224</v>
      </c>
      <c r="C83" s="51">
        <v>338</v>
      </c>
      <c r="D83" s="23">
        <v>217</v>
      </c>
      <c r="E83" s="23">
        <v>229.976705016832</v>
      </c>
      <c r="F83" s="23">
        <v>250.244929877077</v>
      </c>
      <c r="G83" s="23">
        <v>225.101997632147</v>
      </c>
      <c r="H83" s="37">
        <f t="shared" si="7"/>
        <v>4.239606126914661E-3</v>
      </c>
      <c r="I83" s="37">
        <f t="shared" si="5"/>
        <v>-3.125E-2</v>
      </c>
      <c r="J83" s="51">
        <f t="shared" si="6"/>
        <v>-7</v>
      </c>
      <c r="K83" s="51">
        <f t="shared" si="8"/>
        <v>-121</v>
      </c>
      <c r="L83" s="95">
        <f t="shared" si="9"/>
        <v>-25.142932244929995</v>
      </c>
    </row>
    <row r="84" spans="1:12" s="8" customFormat="1" ht="16.5" customHeight="1">
      <c r="A84" s="42" t="s">
        <v>173</v>
      </c>
      <c r="B84" s="61">
        <v>44471</v>
      </c>
      <c r="C84" s="62">
        <v>62425</v>
      </c>
      <c r="D84" s="65">
        <v>51184</v>
      </c>
      <c r="E84" s="65">
        <v>51306.050498797696</v>
      </c>
      <c r="F84" s="65">
        <v>56947.5312500031</v>
      </c>
      <c r="G84" s="65">
        <v>57286.618504758997</v>
      </c>
      <c r="H84" s="37">
        <f t="shared" si="7"/>
        <v>1</v>
      </c>
      <c r="I84" s="37">
        <f t="shared" si="5"/>
        <v>0.15095230599716669</v>
      </c>
      <c r="J84" s="51">
        <f t="shared" si="6"/>
        <v>6713</v>
      </c>
      <c r="K84" s="51">
        <f t="shared" si="8"/>
        <v>-11241</v>
      </c>
      <c r="L84" s="95">
        <f t="shared" si="9"/>
        <v>339.08725475589745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A76" zoomScale="80" zoomScaleNormal="80" workbookViewId="0">
      <selection activeCell="C100" sqref="C100"/>
    </sheetView>
  </sheetViews>
  <sheetFormatPr defaultRowHeight="15"/>
  <cols>
    <col min="1" max="1" width="38.42578125" customWidth="1"/>
    <col min="2" max="2" width="11.140625" style="143" customWidth="1"/>
    <col min="3" max="3" width="12" style="139" customWidth="1"/>
    <col min="4" max="4" width="14.140625" style="141" customWidth="1"/>
    <col min="5" max="6" width="8.7109375" style="154"/>
    <col min="7" max="7" width="13.5703125" style="154" customWidth="1"/>
    <col min="8" max="8" width="24.42578125" customWidth="1"/>
    <col min="9" max="9" width="27" customWidth="1"/>
    <col min="10" max="10" width="29.5703125" customWidth="1"/>
    <col min="11" max="11" width="29.5703125" style="154" customWidth="1"/>
  </cols>
  <sheetData>
    <row r="1" spans="1:11" s="154" customFormat="1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1" ht="48.6" customHeight="1">
      <c r="A2" s="92" t="s">
        <v>90</v>
      </c>
      <c r="B2" s="91">
        <v>42917</v>
      </c>
      <c r="C2" s="91">
        <v>43252</v>
      </c>
      <c r="D2" s="91">
        <v>43282</v>
      </c>
      <c r="E2" s="91">
        <v>42917</v>
      </c>
      <c r="F2" s="91">
        <v>43252</v>
      </c>
      <c r="G2" s="91">
        <v>43282</v>
      </c>
      <c r="H2" s="12" t="s">
        <v>340</v>
      </c>
      <c r="I2" s="90" t="s">
        <v>341</v>
      </c>
      <c r="J2" s="2" t="s">
        <v>342</v>
      </c>
      <c r="K2" s="158" t="s">
        <v>344</v>
      </c>
    </row>
    <row r="3" spans="1:11">
      <c r="A3" s="76" t="s">
        <v>2</v>
      </c>
      <c r="B3" s="105">
        <v>82.228311575492214</v>
      </c>
      <c r="C3" s="105">
        <v>101.32247371398303</v>
      </c>
      <c r="D3" s="105">
        <v>95.557832983815686</v>
      </c>
      <c r="E3" s="105"/>
      <c r="F3" s="105"/>
      <c r="G3" s="105"/>
      <c r="H3" s="88">
        <f>(D3-B3)/B3</f>
        <v>0.16210379555326146</v>
      </c>
      <c r="I3" s="77">
        <f>D3-B3</f>
        <v>13.329521408323473</v>
      </c>
      <c r="J3" s="77">
        <f>D3-C3</f>
        <v>-5.7646407301673435</v>
      </c>
      <c r="K3" s="77">
        <f>G3-F3</f>
        <v>0</v>
      </c>
    </row>
    <row r="4" spans="1:11">
      <c r="A4" s="76" t="s">
        <v>3</v>
      </c>
      <c r="B4" s="105">
        <v>108.03916286077092</v>
      </c>
      <c r="C4" s="105">
        <v>139.9725617827159</v>
      </c>
      <c r="D4" s="105">
        <v>144.85596368768503</v>
      </c>
      <c r="E4" s="105"/>
      <c r="F4" s="105"/>
      <c r="G4" s="105"/>
      <c r="H4" s="88">
        <f t="shared" ref="H4:H67" si="0">(D4-B4)/B4</f>
        <v>0.34077273325747254</v>
      </c>
      <c r="I4" s="77">
        <f t="shared" ref="I4:I67" si="1">D4-B4</f>
        <v>36.816800826914118</v>
      </c>
      <c r="J4" s="77">
        <f t="shared" ref="J4:J67" si="2">D4-C4</f>
        <v>4.8834019049691335</v>
      </c>
      <c r="K4" s="77">
        <f t="shared" ref="K4:K67" si="3">G4-F4</f>
        <v>0</v>
      </c>
    </row>
    <row r="5" spans="1:11">
      <c r="A5" s="76" t="s">
        <v>4</v>
      </c>
      <c r="B5" s="105">
        <v>93.41042202812595</v>
      </c>
      <c r="C5" s="105">
        <v>111.98780594935596</v>
      </c>
      <c r="D5" s="105">
        <v>109.31943571022362</v>
      </c>
      <c r="E5" s="105"/>
      <c r="F5" s="105"/>
      <c r="G5" s="105"/>
      <c r="H5" s="88">
        <f t="shared" si="0"/>
        <v>0.1703130479092306</v>
      </c>
      <c r="I5" s="77">
        <f t="shared" si="1"/>
        <v>15.909013682097665</v>
      </c>
      <c r="J5" s="77">
        <f t="shared" si="2"/>
        <v>-2.6683702391323436</v>
      </c>
      <c r="K5" s="77">
        <f t="shared" si="3"/>
        <v>0</v>
      </c>
    </row>
    <row r="6" spans="1:11">
      <c r="A6" s="76" t="s">
        <v>5</v>
      </c>
      <c r="B6" s="105">
        <v>137.48209308903515</v>
      </c>
      <c r="C6" s="105">
        <v>161.56221091360956</v>
      </c>
      <c r="D6" s="105">
        <v>160.61314694941925</v>
      </c>
      <c r="E6" s="105"/>
      <c r="F6" s="105"/>
      <c r="G6" s="105"/>
      <c r="H6" s="88">
        <f t="shared" si="0"/>
        <v>0.16824775751271212</v>
      </c>
      <c r="I6" s="77">
        <f t="shared" si="1"/>
        <v>23.1310538603841</v>
      </c>
      <c r="J6" s="77">
        <f t="shared" si="2"/>
        <v>-0.9490639641903158</v>
      </c>
      <c r="K6" s="77">
        <f t="shared" si="3"/>
        <v>0</v>
      </c>
    </row>
    <row r="7" spans="1:11">
      <c r="A7" s="76" t="s">
        <v>6</v>
      </c>
      <c r="B7" s="105">
        <v>302.67566825807131</v>
      </c>
      <c r="C7" s="105">
        <v>273.45161477855123</v>
      </c>
      <c r="D7" s="105">
        <v>333.9763619888476</v>
      </c>
      <c r="E7" s="105"/>
      <c r="F7" s="105"/>
      <c r="G7" s="105"/>
      <c r="H7" s="88">
        <f t="shared" si="0"/>
        <v>0.10341331336910861</v>
      </c>
      <c r="I7" s="77">
        <f t="shared" si="1"/>
        <v>31.300693730776288</v>
      </c>
      <c r="J7" s="77">
        <f t="shared" si="2"/>
        <v>60.524747210296368</v>
      </c>
      <c r="K7" s="77">
        <f t="shared" si="3"/>
        <v>0</v>
      </c>
    </row>
    <row r="8" spans="1:11">
      <c r="A8" s="76" t="s">
        <v>7</v>
      </c>
      <c r="B8" s="105">
        <v>122.28586903028449</v>
      </c>
      <c r="C8" s="105">
        <v>140.5980734066832</v>
      </c>
      <c r="D8" s="105">
        <v>141.08259226411715</v>
      </c>
      <c r="E8" s="105"/>
      <c r="F8" s="105"/>
      <c r="G8" s="105"/>
      <c r="H8" s="88">
        <f t="shared" si="0"/>
        <v>0.15371132726036887</v>
      </c>
      <c r="I8" s="77">
        <f t="shared" si="1"/>
        <v>18.796723233832665</v>
      </c>
      <c r="J8" s="77">
        <f t="shared" si="2"/>
        <v>0.48451885743395451</v>
      </c>
      <c r="K8" s="77">
        <f t="shared" si="3"/>
        <v>0</v>
      </c>
    </row>
    <row r="9" spans="1:11">
      <c r="A9" s="76" t="s">
        <v>302</v>
      </c>
      <c r="B9" s="105">
        <v>94.695900856246837</v>
      </c>
      <c r="C9" s="105">
        <v>108.38927916194028</v>
      </c>
      <c r="D9" s="105">
        <v>110.78065574276789</v>
      </c>
      <c r="E9" s="105"/>
      <c r="F9" s="105"/>
      <c r="G9" s="105"/>
      <c r="H9" s="88">
        <f t="shared" si="0"/>
        <v>0.16985692876968903</v>
      </c>
      <c r="I9" s="77">
        <f t="shared" si="1"/>
        <v>16.084754886521054</v>
      </c>
      <c r="J9" s="77">
        <f t="shared" si="2"/>
        <v>2.3913765808276111</v>
      </c>
      <c r="K9" s="77">
        <f t="shared" si="3"/>
        <v>0</v>
      </c>
    </row>
    <row r="10" spans="1:11">
      <c r="A10" s="76" t="s">
        <v>8</v>
      </c>
      <c r="B10" s="105">
        <v>148.2615804049567</v>
      </c>
      <c r="C10" s="105">
        <v>160.88756432458308</v>
      </c>
      <c r="D10" s="105">
        <v>168.60531651364926</v>
      </c>
      <c r="E10" s="105"/>
      <c r="F10" s="105"/>
      <c r="G10" s="105"/>
      <c r="H10" s="88">
        <f t="shared" si="0"/>
        <v>0.13721515751502417</v>
      </c>
      <c r="I10" s="77">
        <f t="shared" si="1"/>
        <v>20.343736108692553</v>
      </c>
      <c r="J10" s="77">
        <f t="shared" si="2"/>
        <v>7.7177521890661751</v>
      </c>
      <c r="K10" s="77">
        <f t="shared" si="3"/>
        <v>0</v>
      </c>
    </row>
    <row r="11" spans="1:11">
      <c r="A11" s="76" t="s">
        <v>9</v>
      </c>
      <c r="B11" s="105">
        <v>85.20550547491618</v>
      </c>
      <c r="C11" s="105">
        <v>102.50006805363209</v>
      </c>
      <c r="D11" s="105">
        <v>98.18777757695905</v>
      </c>
      <c r="E11" s="105"/>
      <c r="F11" s="105"/>
      <c r="G11" s="105"/>
      <c r="H11" s="88">
        <f t="shared" si="0"/>
        <v>0.15236424019413566</v>
      </c>
      <c r="I11" s="77">
        <f t="shared" si="1"/>
        <v>12.98227210204287</v>
      </c>
      <c r="J11" s="77">
        <f t="shared" si="2"/>
        <v>-4.3122904766730414</v>
      </c>
      <c r="K11" s="77">
        <f t="shared" si="3"/>
        <v>0</v>
      </c>
    </row>
    <row r="12" spans="1:11">
      <c r="A12" s="76" t="s">
        <v>10</v>
      </c>
      <c r="B12" s="105">
        <v>119.70117735008607</v>
      </c>
      <c r="C12" s="105">
        <v>155.67458285148567</v>
      </c>
      <c r="D12" s="105">
        <v>136.75205992988401</v>
      </c>
      <c r="E12" s="105"/>
      <c r="F12" s="105"/>
      <c r="G12" s="105"/>
      <c r="H12" s="88">
        <f t="shared" si="0"/>
        <v>0.14244540410767884</v>
      </c>
      <c r="I12" s="77">
        <f t="shared" si="1"/>
        <v>17.050882579797943</v>
      </c>
      <c r="J12" s="77">
        <f t="shared" si="2"/>
        <v>-18.922522921601654</v>
      </c>
      <c r="K12" s="77">
        <f t="shared" si="3"/>
        <v>0</v>
      </c>
    </row>
    <row r="13" spans="1:11">
      <c r="A13" s="76" t="s">
        <v>11</v>
      </c>
      <c r="B13" s="105">
        <v>193.06425501931017</v>
      </c>
      <c r="C13" s="105">
        <v>218.64807307632543</v>
      </c>
      <c r="D13" s="105">
        <v>205.88710405239937</v>
      </c>
      <c r="E13" s="105"/>
      <c r="F13" s="105"/>
      <c r="G13" s="105"/>
      <c r="H13" s="88">
        <f t="shared" si="0"/>
        <v>6.641752007282066E-2</v>
      </c>
      <c r="I13" s="77">
        <f t="shared" si="1"/>
        <v>12.822849033089199</v>
      </c>
      <c r="J13" s="77">
        <f t="shared" si="2"/>
        <v>-12.760969023926066</v>
      </c>
      <c r="K13" s="77">
        <f t="shared" si="3"/>
        <v>0</v>
      </c>
    </row>
    <row r="14" spans="1:11">
      <c r="A14" s="76" t="s">
        <v>12</v>
      </c>
      <c r="B14" s="105">
        <v>84.259108256216891</v>
      </c>
      <c r="C14" s="105">
        <v>96.195507191042452</v>
      </c>
      <c r="D14" s="105">
        <v>97.606924621979942</v>
      </c>
      <c r="E14" s="105"/>
      <c r="F14" s="105"/>
      <c r="G14" s="105"/>
      <c r="H14" s="88">
        <f t="shared" si="0"/>
        <v>0.15841392867789114</v>
      </c>
      <c r="I14" s="77">
        <f t="shared" si="1"/>
        <v>13.347816365763052</v>
      </c>
      <c r="J14" s="77">
        <f t="shared" si="2"/>
        <v>1.4114174309374903</v>
      </c>
      <c r="K14" s="77">
        <f t="shared" si="3"/>
        <v>0</v>
      </c>
    </row>
    <row r="15" spans="1:11">
      <c r="A15" s="76" t="s">
        <v>13</v>
      </c>
      <c r="B15" s="105">
        <v>71.129893935253392</v>
      </c>
      <c r="C15" s="105">
        <v>81.4591528983144</v>
      </c>
      <c r="D15" s="105">
        <v>82.356107409080437</v>
      </c>
      <c r="E15" s="105"/>
      <c r="F15" s="105"/>
      <c r="G15" s="105"/>
      <c r="H15" s="88">
        <f t="shared" si="0"/>
        <v>0.15782693959934488</v>
      </c>
      <c r="I15" s="77">
        <f t="shared" si="1"/>
        <v>11.226213473827045</v>
      </c>
      <c r="J15" s="77">
        <f t="shared" si="2"/>
        <v>0.89695451076603661</v>
      </c>
      <c r="K15" s="77">
        <f t="shared" si="3"/>
        <v>0</v>
      </c>
    </row>
    <row r="16" spans="1:11">
      <c r="A16" s="76" t="s">
        <v>14</v>
      </c>
      <c r="B16" s="105">
        <v>69.141984271867003</v>
      </c>
      <c r="C16" s="105">
        <v>79.855708126864258</v>
      </c>
      <c r="D16" s="105">
        <v>79.563676579598564</v>
      </c>
      <c r="E16" s="105"/>
      <c r="F16" s="105"/>
      <c r="G16" s="105"/>
      <c r="H16" s="88">
        <f t="shared" si="0"/>
        <v>0.15072885769018948</v>
      </c>
      <c r="I16" s="77">
        <f t="shared" si="1"/>
        <v>10.421692307731561</v>
      </c>
      <c r="J16" s="77">
        <f t="shared" si="2"/>
        <v>-0.2920315472656938</v>
      </c>
      <c r="K16" s="77">
        <f t="shared" si="3"/>
        <v>0</v>
      </c>
    </row>
    <row r="17" spans="1:11">
      <c r="A17" s="76" t="s">
        <v>263</v>
      </c>
      <c r="B17" s="105">
        <v>77.250891867215444</v>
      </c>
      <c r="C17" s="105">
        <v>93.126190053250369</v>
      </c>
      <c r="D17" s="105">
        <v>90.061238746509005</v>
      </c>
      <c r="E17" s="105"/>
      <c r="F17" s="105"/>
      <c r="G17" s="105"/>
      <c r="H17" s="88">
        <f t="shared" si="0"/>
        <v>0.16582781854885165</v>
      </c>
      <c r="I17" s="77">
        <f t="shared" si="1"/>
        <v>12.810346879293562</v>
      </c>
      <c r="J17" s="77">
        <f t="shared" si="2"/>
        <v>-3.0649513067413636</v>
      </c>
      <c r="K17" s="77">
        <f t="shared" si="3"/>
        <v>0</v>
      </c>
    </row>
    <row r="18" spans="1:11">
      <c r="A18" s="76" t="s">
        <v>16</v>
      </c>
      <c r="B18" s="105">
        <v>103.8736779235622</v>
      </c>
      <c r="C18" s="105">
        <v>125.56918393867541</v>
      </c>
      <c r="D18" s="105">
        <v>119.44884564611891</v>
      </c>
      <c r="E18" s="105"/>
      <c r="F18" s="105"/>
      <c r="G18" s="105"/>
      <c r="H18" s="88">
        <f t="shared" si="0"/>
        <v>0.14994335460055677</v>
      </c>
      <c r="I18" s="77">
        <f t="shared" si="1"/>
        <v>15.575167722556714</v>
      </c>
      <c r="J18" s="77">
        <f t="shared" si="2"/>
        <v>-6.1203382925564966</v>
      </c>
      <c r="K18" s="77">
        <f t="shared" si="3"/>
        <v>0</v>
      </c>
    </row>
    <row r="19" spans="1:11">
      <c r="A19" s="76" t="s">
        <v>17</v>
      </c>
      <c r="B19" s="105">
        <v>86.059538934994663</v>
      </c>
      <c r="C19" s="105">
        <v>100.1010776051088</v>
      </c>
      <c r="D19" s="105">
        <v>100.72051196188271</v>
      </c>
      <c r="E19" s="105"/>
      <c r="F19" s="105"/>
      <c r="G19" s="105"/>
      <c r="H19" s="88">
        <f t="shared" si="0"/>
        <v>0.17035848911487028</v>
      </c>
      <c r="I19" s="77">
        <f t="shared" si="1"/>
        <v>14.660973026888044</v>
      </c>
      <c r="J19" s="77">
        <f t="shared" si="2"/>
        <v>0.61943435677390823</v>
      </c>
      <c r="K19" s="77">
        <f t="shared" si="3"/>
        <v>0</v>
      </c>
    </row>
    <row r="20" spans="1:11">
      <c r="A20" s="76" t="s">
        <v>264</v>
      </c>
      <c r="B20" s="105">
        <v>243.16894259895957</v>
      </c>
      <c r="C20" s="105">
        <v>331.07145911502766</v>
      </c>
      <c r="D20" s="105">
        <v>278.48742022725429</v>
      </c>
      <c r="E20" s="105"/>
      <c r="F20" s="105"/>
      <c r="G20" s="105"/>
      <c r="H20" s="88">
        <f t="shared" si="0"/>
        <v>0.14524255133412678</v>
      </c>
      <c r="I20" s="77">
        <f t="shared" si="1"/>
        <v>35.318477628294715</v>
      </c>
      <c r="J20" s="77">
        <f t="shared" si="2"/>
        <v>-52.584038887773374</v>
      </c>
      <c r="K20" s="77">
        <f t="shared" si="3"/>
        <v>0</v>
      </c>
    </row>
    <row r="21" spans="1:11">
      <c r="A21" s="76" t="s">
        <v>19</v>
      </c>
      <c r="B21" s="105">
        <v>129.13972557669052</v>
      </c>
      <c r="C21" s="105">
        <v>154.61399074419933</v>
      </c>
      <c r="D21" s="105">
        <v>146.24548274212012</v>
      </c>
      <c r="E21" s="105"/>
      <c r="F21" s="105"/>
      <c r="G21" s="105"/>
      <c r="H21" s="88">
        <f t="shared" si="0"/>
        <v>0.13245929623159391</v>
      </c>
      <c r="I21" s="77">
        <f t="shared" si="1"/>
        <v>17.105757165429594</v>
      </c>
      <c r="J21" s="77">
        <f t="shared" si="2"/>
        <v>-8.36850800207921</v>
      </c>
      <c r="K21" s="77">
        <f t="shared" si="3"/>
        <v>0</v>
      </c>
    </row>
    <row r="22" spans="1:11">
      <c r="A22" s="76" t="s">
        <v>265</v>
      </c>
      <c r="B22" s="105">
        <v>144.96243903841727</v>
      </c>
      <c r="C22" s="105">
        <v>181.20630317612813</v>
      </c>
      <c r="D22" s="105">
        <v>165.95385966260179</v>
      </c>
      <c r="E22" s="105"/>
      <c r="F22" s="105"/>
      <c r="G22" s="105"/>
      <c r="H22" s="88">
        <f t="shared" si="0"/>
        <v>0.14480592878698367</v>
      </c>
      <c r="I22" s="77">
        <f t="shared" si="1"/>
        <v>20.991420624184514</v>
      </c>
      <c r="J22" s="77">
        <f t="shared" si="2"/>
        <v>-15.252443513526345</v>
      </c>
      <c r="K22" s="77">
        <f t="shared" si="3"/>
        <v>0</v>
      </c>
    </row>
    <row r="23" spans="1:11">
      <c r="A23" s="76" t="s">
        <v>266</v>
      </c>
      <c r="B23" s="105">
        <v>96.915981628497761</v>
      </c>
      <c r="C23" s="105">
        <v>119.32632520259253</v>
      </c>
      <c r="D23" s="105">
        <v>111.58809612553543</v>
      </c>
      <c r="E23" s="105"/>
      <c r="F23" s="105"/>
      <c r="G23" s="105"/>
      <c r="H23" s="88">
        <f t="shared" si="0"/>
        <v>0.15139004166804407</v>
      </c>
      <c r="I23" s="77">
        <f t="shared" si="1"/>
        <v>14.672114497037668</v>
      </c>
      <c r="J23" s="77">
        <f t="shared" si="2"/>
        <v>-7.7382290770570989</v>
      </c>
      <c r="K23" s="77">
        <f t="shared" si="3"/>
        <v>0</v>
      </c>
    </row>
    <row r="24" spans="1:11">
      <c r="A24" s="76" t="s">
        <v>267</v>
      </c>
      <c r="B24" s="105">
        <v>94.71167797369678</v>
      </c>
      <c r="C24" s="105">
        <v>114.3801416896551</v>
      </c>
      <c r="D24" s="105">
        <v>108.20593060155362</v>
      </c>
      <c r="E24" s="105"/>
      <c r="F24" s="105"/>
      <c r="G24" s="105"/>
      <c r="H24" s="88">
        <f t="shared" si="0"/>
        <v>0.1424771782800052</v>
      </c>
      <c r="I24" s="77">
        <f t="shared" si="1"/>
        <v>13.494252627856838</v>
      </c>
      <c r="J24" s="77">
        <f t="shared" si="2"/>
        <v>-6.1742110881014867</v>
      </c>
      <c r="K24" s="77">
        <f t="shared" si="3"/>
        <v>0</v>
      </c>
    </row>
    <row r="25" spans="1:11">
      <c r="A25" s="76" t="s">
        <v>23</v>
      </c>
      <c r="B25" s="105">
        <v>130.99421482027597</v>
      </c>
      <c r="C25" s="105">
        <v>156.17899802086421</v>
      </c>
      <c r="D25" s="105">
        <v>151.63710697903949</v>
      </c>
      <c r="E25" s="105"/>
      <c r="F25" s="105"/>
      <c r="G25" s="105"/>
      <c r="H25" s="88">
        <f t="shared" si="0"/>
        <v>0.15758628873103717</v>
      </c>
      <c r="I25" s="77">
        <f t="shared" si="1"/>
        <v>20.642892158763516</v>
      </c>
      <c r="J25" s="77">
        <f t="shared" si="2"/>
        <v>-4.5418910418247265</v>
      </c>
      <c r="K25" s="77">
        <f t="shared" si="3"/>
        <v>0</v>
      </c>
    </row>
    <row r="26" spans="1:11">
      <c r="A26" s="76" t="s">
        <v>268</v>
      </c>
      <c r="B26" s="105">
        <v>95.415404855493435</v>
      </c>
      <c r="C26" s="105">
        <v>112.66943060757659</v>
      </c>
      <c r="D26" s="105">
        <v>112.19517508486881</v>
      </c>
      <c r="E26" s="105"/>
      <c r="F26" s="105"/>
      <c r="G26" s="105"/>
      <c r="H26" s="88">
        <f t="shared" si="0"/>
        <v>0.17586017954635652</v>
      </c>
      <c r="I26" s="77">
        <f t="shared" si="1"/>
        <v>16.779770229375373</v>
      </c>
      <c r="J26" s="77">
        <f t="shared" si="2"/>
        <v>-0.47425552270777871</v>
      </c>
      <c r="K26" s="77">
        <f t="shared" si="3"/>
        <v>0</v>
      </c>
    </row>
    <row r="27" spans="1:11">
      <c r="A27" s="76" t="s">
        <v>25</v>
      </c>
      <c r="B27" s="105">
        <v>135.61166494978943</v>
      </c>
      <c r="C27" s="105">
        <v>141.30647258909443</v>
      </c>
      <c r="D27" s="105">
        <v>153.23354178502993</v>
      </c>
      <c r="E27" s="105"/>
      <c r="F27" s="105"/>
      <c r="G27" s="105"/>
      <c r="H27" s="88">
        <f t="shared" si="0"/>
        <v>0.12994366555240691</v>
      </c>
      <c r="I27" s="77">
        <f t="shared" si="1"/>
        <v>17.621876835240499</v>
      </c>
      <c r="J27" s="77">
        <f t="shared" si="2"/>
        <v>11.927069195935502</v>
      </c>
      <c r="K27" s="77">
        <f t="shared" si="3"/>
        <v>0</v>
      </c>
    </row>
    <row r="28" spans="1:11">
      <c r="A28" s="76" t="s">
        <v>26</v>
      </c>
      <c r="B28" s="105">
        <v>110.53874751093525</v>
      </c>
      <c r="C28" s="105">
        <v>133.50318770552474</v>
      </c>
      <c r="D28" s="105">
        <v>130.03738382269492</v>
      </c>
      <c r="E28" s="105"/>
      <c r="F28" s="105"/>
      <c r="G28" s="105"/>
      <c r="H28" s="88">
        <f t="shared" si="0"/>
        <v>0.17639639267516333</v>
      </c>
      <c r="I28" s="77">
        <f t="shared" si="1"/>
        <v>19.498636311759668</v>
      </c>
      <c r="J28" s="77">
        <f t="shared" si="2"/>
        <v>-3.4658038828298174</v>
      </c>
      <c r="K28" s="77">
        <f t="shared" si="3"/>
        <v>0</v>
      </c>
    </row>
    <row r="29" spans="1:11">
      <c r="A29" s="76" t="s">
        <v>27</v>
      </c>
      <c r="B29" s="105">
        <v>104.43224238333146</v>
      </c>
      <c r="C29" s="105">
        <v>122.13574846668311</v>
      </c>
      <c r="D29" s="105">
        <v>121.43223273200593</v>
      </c>
      <c r="E29" s="105"/>
      <c r="F29" s="105"/>
      <c r="G29" s="105"/>
      <c r="H29" s="88">
        <f t="shared" si="0"/>
        <v>0.16278488291263446</v>
      </c>
      <c r="I29" s="77">
        <f t="shared" si="1"/>
        <v>16.999990348674473</v>
      </c>
      <c r="J29" s="77">
        <f t="shared" si="2"/>
        <v>-0.70351573467718254</v>
      </c>
      <c r="K29" s="77">
        <f t="shared" si="3"/>
        <v>0</v>
      </c>
    </row>
    <row r="30" spans="1:11">
      <c r="A30" s="76" t="s">
        <v>28</v>
      </c>
      <c r="B30" s="105">
        <v>128.80170627476602</v>
      </c>
      <c r="C30" s="105">
        <v>161.65425883545387</v>
      </c>
      <c r="D30" s="105">
        <v>154.01213222655502</v>
      </c>
      <c r="E30" s="105"/>
      <c r="F30" s="105"/>
      <c r="G30" s="105"/>
      <c r="H30" s="88">
        <f t="shared" si="0"/>
        <v>0.19573052780845082</v>
      </c>
      <c r="I30" s="77">
        <f t="shared" si="1"/>
        <v>25.210425951789006</v>
      </c>
      <c r="J30" s="77">
        <f t="shared" si="2"/>
        <v>-7.6421266088988489</v>
      </c>
      <c r="K30" s="77">
        <f t="shared" si="3"/>
        <v>0</v>
      </c>
    </row>
    <row r="31" spans="1:11">
      <c r="A31" s="76" t="s">
        <v>29</v>
      </c>
      <c r="B31" s="105">
        <v>154.44540003348695</v>
      </c>
      <c r="C31" s="105">
        <v>195.3538112053991</v>
      </c>
      <c r="D31" s="105">
        <v>179.54799153552088</v>
      </c>
      <c r="E31" s="105"/>
      <c r="F31" s="105"/>
      <c r="G31" s="105"/>
      <c r="H31" s="88">
        <f t="shared" si="0"/>
        <v>0.16253375948128707</v>
      </c>
      <c r="I31" s="77">
        <f t="shared" si="1"/>
        <v>25.102591502033931</v>
      </c>
      <c r="J31" s="77">
        <f t="shared" si="2"/>
        <v>-15.805819669878218</v>
      </c>
      <c r="K31" s="77">
        <f t="shared" si="3"/>
        <v>0</v>
      </c>
    </row>
    <row r="32" spans="1:11">
      <c r="A32" s="76" t="s">
        <v>30</v>
      </c>
      <c r="B32" s="105">
        <v>74.574791991330983</v>
      </c>
      <c r="C32" s="105">
        <v>86.098784357381291</v>
      </c>
      <c r="D32" s="105">
        <v>84.95964784258031</v>
      </c>
      <c r="E32" s="105"/>
      <c r="F32" s="105"/>
      <c r="G32" s="105"/>
      <c r="H32" s="88">
        <f t="shared" si="0"/>
        <v>0.13925423824791258</v>
      </c>
      <c r="I32" s="77">
        <f t="shared" si="1"/>
        <v>10.384855851249327</v>
      </c>
      <c r="J32" s="77">
        <f t="shared" si="2"/>
        <v>-1.1391365148009811</v>
      </c>
      <c r="K32" s="77">
        <f t="shared" si="3"/>
        <v>0</v>
      </c>
    </row>
    <row r="33" spans="1:11">
      <c r="A33" s="76" t="s">
        <v>31</v>
      </c>
      <c r="B33" s="105">
        <v>78.636348809730976</v>
      </c>
      <c r="C33" s="105">
        <v>91.433394184252535</v>
      </c>
      <c r="D33" s="105">
        <v>91.533494262376081</v>
      </c>
      <c r="E33" s="105"/>
      <c r="F33" s="105"/>
      <c r="G33" s="105"/>
      <c r="H33" s="88">
        <f t="shared" si="0"/>
        <v>0.16400997309591678</v>
      </c>
      <c r="I33" s="77">
        <f t="shared" si="1"/>
        <v>12.897145452645105</v>
      </c>
      <c r="J33" s="77">
        <f t="shared" si="2"/>
        <v>0.10010007812354615</v>
      </c>
      <c r="K33" s="77">
        <f t="shared" si="3"/>
        <v>0</v>
      </c>
    </row>
    <row r="34" spans="1:11">
      <c r="A34" s="76" t="s">
        <v>269</v>
      </c>
      <c r="B34" s="105">
        <v>117.37951279313339</v>
      </c>
      <c r="C34" s="105">
        <v>144.44079473906254</v>
      </c>
      <c r="D34" s="105">
        <v>138.96552825742856</v>
      </c>
      <c r="E34" s="105"/>
      <c r="F34" s="105"/>
      <c r="G34" s="105"/>
      <c r="H34" s="88">
        <f t="shared" si="0"/>
        <v>0.18389934453329865</v>
      </c>
      <c r="I34" s="77">
        <f t="shared" si="1"/>
        <v>21.586015464295173</v>
      </c>
      <c r="J34" s="77">
        <f t="shared" si="2"/>
        <v>-5.4752664816339802</v>
      </c>
      <c r="K34" s="77">
        <f t="shared" si="3"/>
        <v>0</v>
      </c>
    </row>
    <row r="35" spans="1:11">
      <c r="A35" s="76" t="s">
        <v>270</v>
      </c>
      <c r="B35" s="105">
        <v>120.0195572428679</v>
      </c>
      <c r="C35" s="105">
        <v>148.21713285227221</v>
      </c>
      <c r="D35" s="105">
        <v>139.25357204325829</v>
      </c>
      <c r="E35" s="105"/>
      <c r="F35" s="105"/>
      <c r="G35" s="105"/>
      <c r="H35" s="88">
        <f t="shared" si="0"/>
        <v>0.16025733840584847</v>
      </c>
      <c r="I35" s="77">
        <f t="shared" si="1"/>
        <v>19.234014800390383</v>
      </c>
      <c r="J35" s="77">
        <f t="shared" si="2"/>
        <v>-8.9635608090139272</v>
      </c>
      <c r="K35" s="77">
        <f t="shared" si="3"/>
        <v>0</v>
      </c>
    </row>
    <row r="36" spans="1:11">
      <c r="A36" s="76" t="s">
        <v>34</v>
      </c>
      <c r="B36" s="105">
        <v>148.74060947506359</v>
      </c>
      <c r="C36" s="105">
        <v>171.79131913871768</v>
      </c>
      <c r="D36" s="105">
        <v>168.83400344035948</v>
      </c>
      <c r="E36" s="105"/>
      <c r="F36" s="105"/>
      <c r="G36" s="105"/>
      <c r="H36" s="88">
        <f t="shared" si="0"/>
        <v>0.13509016828833523</v>
      </c>
      <c r="I36" s="77">
        <f t="shared" si="1"/>
        <v>20.093393965295888</v>
      </c>
      <c r="J36" s="77">
        <f t="shared" si="2"/>
        <v>-2.957315698358201</v>
      </c>
      <c r="K36" s="77">
        <f t="shared" si="3"/>
        <v>0</v>
      </c>
    </row>
    <row r="37" spans="1:11">
      <c r="A37" s="76" t="s">
        <v>35</v>
      </c>
      <c r="B37" s="105">
        <v>119.71499167102169</v>
      </c>
      <c r="C37" s="105">
        <v>152.96653139099666</v>
      </c>
      <c r="D37" s="105">
        <v>142.00597565124704</v>
      </c>
      <c r="E37" s="105"/>
      <c r="F37" s="105"/>
      <c r="G37" s="105"/>
      <c r="H37" s="88">
        <f t="shared" si="0"/>
        <v>0.18620043880119252</v>
      </c>
      <c r="I37" s="77">
        <f t="shared" si="1"/>
        <v>22.290983980225349</v>
      </c>
      <c r="J37" s="77">
        <f t="shared" si="2"/>
        <v>-10.960555739749623</v>
      </c>
      <c r="K37" s="77">
        <f t="shared" si="3"/>
        <v>0</v>
      </c>
    </row>
    <row r="38" spans="1:11">
      <c r="A38" s="76" t="s">
        <v>36</v>
      </c>
      <c r="B38" s="105">
        <v>100.5354319049664</v>
      </c>
      <c r="C38" s="105">
        <v>127.32970368121832</v>
      </c>
      <c r="D38" s="105">
        <v>125.17250652070533</v>
      </c>
      <c r="E38" s="105"/>
      <c r="F38" s="105"/>
      <c r="G38" s="105"/>
      <c r="H38" s="88">
        <f t="shared" si="0"/>
        <v>0.24505862409809637</v>
      </c>
      <c r="I38" s="77">
        <f t="shared" si="1"/>
        <v>24.637074615738925</v>
      </c>
      <c r="J38" s="77">
        <f t="shared" si="2"/>
        <v>-2.1571971605129932</v>
      </c>
      <c r="K38" s="77">
        <f t="shared" si="3"/>
        <v>0</v>
      </c>
    </row>
    <row r="39" spans="1:11">
      <c r="A39" s="76" t="s">
        <v>37</v>
      </c>
      <c r="B39" s="105">
        <v>109.0365691368881</v>
      </c>
      <c r="C39" s="105">
        <v>121.92702652650652</v>
      </c>
      <c r="D39" s="105">
        <v>165.5251293639439</v>
      </c>
      <c r="E39" s="105"/>
      <c r="F39" s="105"/>
      <c r="G39" s="105"/>
      <c r="H39" s="88">
        <f t="shared" si="0"/>
        <v>0.51806986109530095</v>
      </c>
      <c r="I39" s="77">
        <f t="shared" si="1"/>
        <v>56.4885602270558</v>
      </c>
      <c r="J39" s="77">
        <f t="shared" si="2"/>
        <v>43.598102837437381</v>
      </c>
      <c r="K39" s="77">
        <f t="shared" si="3"/>
        <v>0</v>
      </c>
    </row>
    <row r="40" spans="1:11">
      <c r="A40" s="76" t="s">
        <v>38</v>
      </c>
      <c r="B40" s="105">
        <v>70.74402047889923</v>
      </c>
      <c r="C40" s="105">
        <v>80.964205218841599</v>
      </c>
      <c r="D40" s="105">
        <v>80.5784097689193</v>
      </c>
      <c r="E40" s="105"/>
      <c r="F40" s="105"/>
      <c r="G40" s="105"/>
      <c r="H40" s="88">
        <f t="shared" si="0"/>
        <v>0.13901371767460355</v>
      </c>
      <c r="I40" s="77">
        <f t="shared" si="1"/>
        <v>9.83438929002007</v>
      </c>
      <c r="J40" s="77">
        <f t="shared" si="2"/>
        <v>-0.38579544992229842</v>
      </c>
      <c r="K40" s="77">
        <f t="shared" si="3"/>
        <v>0</v>
      </c>
    </row>
    <row r="41" spans="1:11">
      <c r="A41" s="76" t="s">
        <v>39</v>
      </c>
      <c r="B41" s="105">
        <v>107.10756659875734</v>
      </c>
      <c r="C41" s="105">
        <v>126.83729904825414</v>
      </c>
      <c r="D41" s="105">
        <v>128.07872021966091</v>
      </c>
      <c r="E41" s="105"/>
      <c r="F41" s="105"/>
      <c r="G41" s="105"/>
      <c r="H41" s="88">
        <f t="shared" si="0"/>
        <v>0.19579525785946547</v>
      </c>
      <c r="I41" s="77">
        <f t="shared" si="1"/>
        <v>20.971153620903564</v>
      </c>
      <c r="J41" s="77">
        <f t="shared" si="2"/>
        <v>1.2414211714067704</v>
      </c>
      <c r="K41" s="77">
        <f t="shared" si="3"/>
        <v>0</v>
      </c>
    </row>
    <row r="42" spans="1:11">
      <c r="A42" s="76" t="s">
        <v>40</v>
      </c>
      <c r="B42" s="105">
        <v>77.698539334272255</v>
      </c>
      <c r="C42" s="105">
        <v>89.540441010848838</v>
      </c>
      <c r="D42" s="105">
        <v>89.55526853895492</v>
      </c>
      <c r="E42" s="105"/>
      <c r="F42" s="105"/>
      <c r="G42" s="105"/>
      <c r="H42" s="88">
        <f t="shared" si="0"/>
        <v>0.15259912613894852</v>
      </c>
      <c r="I42" s="77">
        <f t="shared" si="1"/>
        <v>11.856729204682665</v>
      </c>
      <c r="J42" s="77">
        <f t="shared" si="2"/>
        <v>1.48275281060819E-2</v>
      </c>
      <c r="K42" s="77">
        <f t="shared" si="3"/>
        <v>0</v>
      </c>
    </row>
    <row r="43" spans="1:11">
      <c r="A43" s="76" t="s">
        <v>271</v>
      </c>
      <c r="B43" s="105">
        <v>88.463210379444277</v>
      </c>
      <c r="C43" s="105">
        <v>99.640826071431462</v>
      </c>
      <c r="D43" s="105">
        <v>101.02439531945949</v>
      </c>
      <c r="E43" s="105"/>
      <c r="F43" s="105"/>
      <c r="G43" s="105"/>
      <c r="H43" s="88">
        <f t="shared" si="0"/>
        <v>0.14199332000428944</v>
      </c>
      <c r="I43" s="77">
        <f t="shared" si="1"/>
        <v>12.56118494001521</v>
      </c>
      <c r="J43" s="77">
        <f t="shared" si="2"/>
        <v>1.3835692480280244</v>
      </c>
      <c r="K43" s="77">
        <f t="shared" si="3"/>
        <v>0</v>
      </c>
    </row>
    <row r="44" spans="1:11">
      <c r="A44" s="76" t="s">
        <v>42</v>
      </c>
      <c r="B44" s="105">
        <v>94.10546196846478</v>
      </c>
      <c r="C44" s="105">
        <v>108.01789329211815</v>
      </c>
      <c r="D44" s="105">
        <v>108.26638469401153</v>
      </c>
      <c r="E44" s="105"/>
      <c r="F44" s="105"/>
      <c r="G44" s="105"/>
      <c r="H44" s="88">
        <f t="shared" si="0"/>
        <v>0.15047928599821497</v>
      </c>
      <c r="I44" s="77">
        <f t="shared" si="1"/>
        <v>14.160922725546754</v>
      </c>
      <c r="J44" s="77">
        <f t="shared" si="2"/>
        <v>0.24849140189338925</v>
      </c>
      <c r="K44" s="77">
        <f t="shared" si="3"/>
        <v>0</v>
      </c>
    </row>
    <row r="45" spans="1:11">
      <c r="A45" s="76" t="s">
        <v>272</v>
      </c>
      <c r="B45" s="105">
        <v>76.925283516915471</v>
      </c>
      <c r="C45" s="105">
        <v>90.183842538184535</v>
      </c>
      <c r="D45" s="105">
        <v>88.459716498958343</v>
      </c>
      <c r="E45" s="105"/>
      <c r="F45" s="105"/>
      <c r="G45" s="105"/>
      <c r="H45" s="88">
        <f t="shared" si="0"/>
        <v>0.14994332753426265</v>
      </c>
      <c r="I45" s="77">
        <f t="shared" si="1"/>
        <v>11.534432982042873</v>
      </c>
      <c r="J45" s="77">
        <f t="shared" si="2"/>
        <v>-1.7241260392261921</v>
      </c>
      <c r="K45" s="77">
        <f t="shared" si="3"/>
        <v>0</v>
      </c>
    </row>
    <row r="46" spans="1:11">
      <c r="A46" s="76" t="s">
        <v>273</v>
      </c>
      <c r="B46" s="105">
        <v>78.42918547530455</v>
      </c>
      <c r="C46" s="105">
        <v>90.681171050801979</v>
      </c>
      <c r="D46" s="105">
        <v>91.099099417315657</v>
      </c>
      <c r="E46" s="105"/>
      <c r="F46" s="105"/>
      <c r="G46" s="105"/>
      <c r="H46" s="88">
        <f t="shared" si="0"/>
        <v>0.16154590749894446</v>
      </c>
      <c r="I46" s="77">
        <f t="shared" si="1"/>
        <v>12.669913942011107</v>
      </c>
      <c r="J46" s="77">
        <f t="shared" si="2"/>
        <v>0.41792836651367793</v>
      </c>
      <c r="K46" s="77">
        <f t="shared" si="3"/>
        <v>0</v>
      </c>
    </row>
    <row r="47" spans="1:11">
      <c r="A47" s="76" t="s">
        <v>45</v>
      </c>
      <c r="B47" s="105">
        <v>149.25355911603401</v>
      </c>
      <c r="C47" s="105">
        <v>181.14649353085395</v>
      </c>
      <c r="D47" s="105">
        <v>174.51878571610419</v>
      </c>
      <c r="E47" s="105"/>
      <c r="F47" s="105"/>
      <c r="G47" s="105"/>
      <c r="H47" s="88">
        <f t="shared" si="0"/>
        <v>0.16927721355326786</v>
      </c>
      <c r="I47" s="77">
        <f t="shared" si="1"/>
        <v>25.265226600070179</v>
      </c>
      <c r="J47" s="77">
        <f t="shared" si="2"/>
        <v>-6.6277078147497548</v>
      </c>
      <c r="K47" s="77">
        <f t="shared" si="3"/>
        <v>0</v>
      </c>
    </row>
    <row r="48" spans="1:11">
      <c r="A48" s="76" t="s">
        <v>46</v>
      </c>
      <c r="B48" s="105">
        <v>268.30456157510901</v>
      </c>
      <c r="C48" s="105">
        <v>362.35744536314638</v>
      </c>
      <c r="D48" s="105">
        <v>328.11686864791409</v>
      </c>
      <c r="E48" s="105"/>
      <c r="F48" s="105"/>
      <c r="G48" s="105"/>
      <c r="H48" s="88">
        <f t="shared" si="0"/>
        <v>0.22292691082727367</v>
      </c>
      <c r="I48" s="77">
        <f t="shared" si="1"/>
        <v>59.812307072805083</v>
      </c>
      <c r="J48" s="77">
        <f t="shared" si="2"/>
        <v>-34.240576715232294</v>
      </c>
      <c r="K48" s="77">
        <f t="shared" si="3"/>
        <v>0</v>
      </c>
    </row>
    <row r="49" spans="1:11">
      <c r="A49" s="76" t="s">
        <v>47</v>
      </c>
      <c r="B49" s="105">
        <v>103.781130662913</v>
      </c>
      <c r="C49" s="105">
        <v>125.68813280812147</v>
      </c>
      <c r="D49" s="105">
        <v>121.0878947551722</v>
      </c>
      <c r="E49" s="105"/>
      <c r="F49" s="105"/>
      <c r="G49" s="105"/>
      <c r="H49" s="88">
        <f t="shared" si="0"/>
        <v>0.16676214627563224</v>
      </c>
      <c r="I49" s="77">
        <f t="shared" si="1"/>
        <v>17.306764092259201</v>
      </c>
      <c r="J49" s="77">
        <f t="shared" si="2"/>
        <v>-4.6002380529492655</v>
      </c>
      <c r="K49" s="77">
        <f t="shared" si="3"/>
        <v>0</v>
      </c>
    </row>
    <row r="50" spans="1:11">
      <c r="A50" s="76" t="s">
        <v>48</v>
      </c>
      <c r="B50" s="105">
        <v>94.133854895990851</v>
      </c>
      <c r="C50" s="105">
        <v>109.04008495235944</v>
      </c>
      <c r="D50" s="105">
        <v>108.76040713366643</v>
      </c>
      <c r="E50" s="105"/>
      <c r="F50" s="105"/>
      <c r="G50" s="105"/>
      <c r="H50" s="88">
        <f t="shared" si="0"/>
        <v>0.15538035974237496</v>
      </c>
      <c r="I50" s="77">
        <f t="shared" si="1"/>
        <v>14.626552237675583</v>
      </c>
      <c r="J50" s="77">
        <f t="shared" si="2"/>
        <v>-0.27967781869300268</v>
      </c>
      <c r="K50" s="77">
        <f t="shared" si="3"/>
        <v>0</v>
      </c>
    </row>
    <row r="51" spans="1:11">
      <c r="A51" s="76" t="s">
        <v>49</v>
      </c>
      <c r="B51" s="105">
        <v>84.092760438003538</v>
      </c>
      <c r="C51" s="105">
        <v>101.03996033675041</v>
      </c>
      <c r="D51" s="105">
        <v>96.061666990979319</v>
      </c>
      <c r="E51" s="105"/>
      <c r="F51" s="105"/>
      <c r="G51" s="105"/>
      <c r="H51" s="88">
        <f t="shared" si="0"/>
        <v>0.14232980925628819</v>
      </c>
      <c r="I51" s="77">
        <f t="shared" si="1"/>
        <v>11.968906552975781</v>
      </c>
      <c r="J51" s="77">
        <f t="shared" si="2"/>
        <v>-4.9782933457710925</v>
      </c>
      <c r="K51" s="77">
        <f t="shared" si="3"/>
        <v>0</v>
      </c>
    </row>
    <row r="52" spans="1:11">
      <c r="A52" s="76" t="s">
        <v>50</v>
      </c>
      <c r="B52" s="105">
        <v>69.500324917883091</v>
      </c>
      <c r="C52" s="105">
        <v>81.322049052407792</v>
      </c>
      <c r="D52" s="105">
        <v>79.878583732085573</v>
      </c>
      <c r="E52" s="105"/>
      <c r="F52" s="105"/>
      <c r="G52" s="105"/>
      <c r="H52" s="88">
        <f t="shared" si="0"/>
        <v>0.14932676683835269</v>
      </c>
      <c r="I52" s="77">
        <f t="shared" si="1"/>
        <v>10.378258814202482</v>
      </c>
      <c r="J52" s="77">
        <f t="shared" si="2"/>
        <v>-1.4434653203222183</v>
      </c>
      <c r="K52" s="77">
        <f t="shared" si="3"/>
        <v>0</v>
      </c>
    </row>
    <row r="53" spans="1:11">
      <c r="A53" s="76" t="s">
        <v>51</v>
      </c>
      <c r="B53" s="105">
        <v>122.05138322800661</v>
      </c>
      <c r="C53" s="105">
        <v>133.77481729724349</v>
      </c>
      <c r="D53" s="105">
        <v>133.78232261810484</v>
      </c>
      <c r="E53" s="105"/>
      <c r="F53" s="105"/>
      <c r="G53" s="105"/>
      <c r="H53" s="88">
        <f t="shared" si="0"/>
        <v>9.6114759864568092E-2</v>
      </c>
      <c r="I53" s="77">
        <f t="shared" si="1"/>
        <v>11.730939390098229</v>
      </c>
      <c r="J53" s="77">
        <f t="shared" si="2"/>
        <v>7.5053208613553579E-3</v>
      </c>
      <c r="K53" s="77">
        <f t="shared" si="3"/>
        <v>0</v>
      </c>
    </row>
    <row r="54" spans="1:11">
      <c r="A54" s="76" t="s">
        <v>52</v>
      </c>
      <c r="B54" s="105">
        <v>101.396549103559</v>
      </c>
      <c r="C54" s="105">
        <v>114.71916659904245</v>
      </c>
      <c r="D54" s="105">
        <v>113.91843582219919</v>
      </c>
      <c r="E54" s="105"/>
      <c r="F54" s="105"/>
      <c r="G54" s="105"/>
      <c r="H54" s="88">
        <f t="shared" si="0"/>
        <v>0.12349420990502599</v>
      </c>
      <c r="I54" s="77">
        <f t="shared" si="1"/>
        <v>12.521886718640189</v>
      </c>
      <c r="J54" s="77">
        <f t="shared" si="2"/>
        <v>-0.80073077684326677</v>
      </c>
      <c r="K54" s="77">
        <f t="shared" si="3"/>
        <v>0</v>
      </c>
    </row>
    <row r="55" spans="1:11">
      <c r="A55" s="76" t="s">
        <v>53</v>
      </c>
      <c r="B55" s="105">
        <v>157.52760924068082</v>
      </c>
      <c r="C55" s="105">
        <v>172.78925941981305</v>
      </c>
      <c r="D55" s="105">
        <v>174.577094969868</v>
      </c>
      <c r="E55" s="105"/>
      <c r="F55" s="105"/>
      <c r="G55" s="105"/>
      <c r="H55" s="88">
        <f t="shared" si="0"/>
        <v>0.10823173037012122</v>
      </c>
      <c r="I55" s="77">
        <f t="shared" si="1"/>
        <v>17.049485729187182</v>
      </c>
      <c r="J55" s="77">
        <f t="shared" si="2"/>
        <v>1.7878355500549503</v>
      </c>
      <c r="K55" s="77">
        <f t="shared" si="3"/>
        <v>0</v>
      </c>
    </row>
    <row r="56" spans="1:11">
      <c r="A56" s="76" t="s">
        <v>54</v>
      </c>
      <c r="B56" s="105">
        <v>158.87729843537713</v>
      </c>
      <c r="C56" s="105">
        <v>187.91108349254316</v>
      </c>
      <c r="D56" s="105">
        <v>185.40225387149346</v>
      </c>
      <c r="E56" s="105"/>
      <c r="F56" s="105"/>
      <c r="G56" s="105"/>
      <c r="H56" s="88">
        <f t="shared" si="0"/>
        <v>0.16695245763450137</v>
      </c>
      <c r="I56" s="77">
        <f t="shared" si="1"/>
        <v>26.524955436116329</v>
      </c>
      <c r="J56" s="77">
        <f t="shared" si="2"/>
        <v>-2.5088296210496992</v>
      </c>
      <c r="K56" s="77">
        <f t="shared" si="3"/>
        <v>0</v>
      </c>
    </row>
    <row r="57" spans="1:11">
      <c r="A57" s="76" t="s">
        <v>55</v>
      </c>
      <c r="B57" s="105">
        <v>178.0892774675265</v>
      </c>
      <c r="C57" s="105">
        <v>210.46403861768303</v>
      </c>
      <c r="D57" s="105">
        <v>208.8376842883373</v>
      </c>
      <c r="E57" s="105"/>
      <c r="F57" s="105"/>
      <c r="G57" s="105"/>
      <c r="H57" s="88">
        <f t="shared" si="0"/>
        <v>0.17265726077426299</v>
      </c>
      <c r="I57" s="77">
        <f t="shared" si="1"/>
        <v>30.7484068208108</v>
      </c>
      <c r="J57" s="77">
        <f t="shared" si="2"/>
        <v>-1.6263543293457303</v>
      </c>
      <c r="K57" s="77">
        <f t="shared" si="3"/>
        <v>0</v>
      </c>
    </row>
    <row r="58" spans="1:11">
      <c r="A58" s="76" t="s">
        <v>56</v>
      </c>
      <c r="B58" s="105">
        <v>101.69304534378261</v>
      </c>
      <c r="C58" s="105">
        <v>136.62062330169584</v>
      </c>
      <c r="D58" s="105">
        <v>143.48072744168354</v>
      </c>
      <c r="E58" s="105"/>
      <c r="F58" s="105"/>
      <c r="G58" s="105"/>
      <c r="H58" s="88">
        <f t="shared" si="0"/>
        <v>0.41091976306377548</v>
      </c>
      <c r="I58" s="77">
        <f t="shared" si="1"/>
        <v>41.787682097900927</v>
      </c>
      <c r="J58" s="77">
        <f t="shared" si="2"/>
        <v>6.8601041399876976</v>
      </c>
      <c r="K58" s="77">
        <f t="shared" si="3"/>
        <v>0</v>
      </c>
    </row>
    <row r="59" spans="1:11">
      <c r="A59" s="76" t="s">
        <v>57</v>
      </c>
      <c r="B59" s="105">
        <v>205.62516470199407</v>
      </c>
      <c r="C59" s="105">
        <v>240.98540261086475</v>
      </c>
      <c r="D59" s="105">
        <v>233.47824039103725</v>
      </c>
      <c r="E59" s="105"/>
      <c r="F59" s="105"/>
      <c r="G59" s="105"/>
      <c r="H59" s="88">
        <f t="shared" si="0"/>
        <v>0.1354555787440207</v>
      </c>
      <c r="I59" s="77">
        <f t="shared" si="1"/>
        <v>27.85307568904318</v>
      </c>
      <c r="J59" s="77">
        <f t="shared" si="2"/>
        <v>-7.5071622198275065</v>
      </c>
      <c r="K59" s="77">
        <f t="shared" si="3"/>
        <v>0</v>
      </c>
    </row>
    <row r="60" spans="1:11">
      <c r="A60" s="76" t="s">
        <v>274</v>
      </c>
      <c r="B60" s="105">
        <v>146.00734776395976</v>
      </c>
      <c r="C60" s="105">
        <v>174.28117783164066</v>
      </c>
      <c r="D60" s="105">
        <v>171.59035447802017</v>
      </c>
      <c r="E60" s="105"/>
      <c r="F60" s="105"/>
      <c r="G60" s="105"/>
      <c r="H60" s="88">
        <f t="shared" si="0"/>
        <v>0.17521725519881876</v>
      </c>
      <c r="I60" s="77">
        <f t="shared" si="1"/>
        <v>25.583006714060417</v>
      </c>
      <c r="J60" s="77">
        <f t="shared" si="2"/>
        <v>-2.6908233536204875</v>
      </c>
      <c r="K60" s="77">
        <f t="shared" si="3"/>
        <v>0</v>
      </c>
    </row>
    <row r="61" spans="1:11">
      <c r="A61" s="76" t="s">
        <v>59</v>
      </c>
      <c r="B61" s="105">
        <v>119.27506812770575</v>
      </c>
      <c r="C61" s="105">
        <v>138.51455707448946</v>
      </c>
      <c r="D61" s="105">
        <v>137.25532704977024</v>
      </c>
      <c r="E61" s="105"/>
      <c r="F61" s="105"/>
      <c r="G61" s="105"/>
      <c r="H61" s="88">
        <f t="shared" si="0"/>
        <v>0.15074616350512868</v>
      </c>
      <c r="I61" s="77">
        <f t="shared" si="1"/>
        <v>17.980258922064493</v>
      </c>
      <c r="J61" s="77">
        <f t="shared" si="2"/>
        <v>-1.2592300247192156</v>
      </c>
      <c r="K61" s="77">
        <f t="shared" si="3"/>
        <v>0</v>
      </c>
    </row>
    <row r="62" spans="1:11">
      <c r="A62" s="76" t="s">
        <v>60</v>
      </c>
      <c r="B62" s="105">
        <v>79.009325895922572</v>
      </c>
      <c r="C62" s="105">
        <v>91.505286368116785</v>
      </c>
      <c r="D62" s="105">
        <v>90.128911442685691</v>
      </c>
      <c r="E62" s="105"/>
      <c r="F62" s="105"/>
      <c r="G62" s="105"/>
      <c r="H62" s="88">
        <f t="shared" si="0"/>
        <v>0.14073763344609128</v>
      </c>
      <c r="I62" s="77">
        <f t="shared" si="1"/>
        <v>11.119585546763119</v>
      </c>
      <c r="J62" s="77">
        <f t="shared" si="2"/>
        <v>-1.3763749254310937</v>
      </c>
      <c r="K62" s="77">
        <f t="shared" si="3"/>
        <v>0</v>
      </c>
    </row>
    <row r="63" spans="1:11">
      <c r="A63" s="76" t="s">
        <v>61</v>
      </c>
      <c r="B63" s="105">
        <v>78.784651000774488</v>
      </c>
      <c r="C63" s="105">
        <v>90.495889201627236</v>
      </c>
      <c r="D63" s="105">
        <v>90.185005665871003</v>
      </c>
      <c r="E63" s="105"/>
      <c r="F63" s="105"/>
      <c r="G63" s="105"/>
      <c r="H63" s="88">
        <f t="shared" si="0"/>
        <v>0.14470273740229483</v>
      </c>
      <c r="I63" s="77">
        <f t="shared" si="1"/>
        <v>11.400354665096515</v>
      </c>
      <c r="J63" s="77">
        <f t="shared" si="2"/>
        <v>-0.31088353575623273</v>
      </c>
      <c r="K63" s="77">
        <f t="shared" si="3"/>
        <v>0</v>
      </c>
    </row>
    <row r="64" spans="1:11">
      <c r="A64" s="76" t="s">
        <v>62</v>
      </c>
      <c r="B64" s="105">
        <v>161.50339172828333</v>
      </c>
      <c r="C64" s="105">
        <v>183.92015242323998</v>
      </c>
      <c r="D64" s="105">
        <v>186.28685994353143</v>
      </c>
      <c r="E64" s="105"/>
      <c r="F64" s="105"/>
      <c r="G64" s="105"/>
      <c r="H64" s="88">
        <f t="shared" si="0"/>
        <v>0.15345478475736482</v>
      </c>
      <c r="I64" s="77">
        <f t="shared" si="1"/>
        <v>24.783468215248092</v>
      </c>
      <c r="J64" s="77">
        <f t="shared" si="2"/>
        <v>2.3667075202914418</v>
      </c>
      <c r="K64" s="77">
        <f t="shared" si="3"/>
        <v>0</v>
      </c>
    </row>
    <row r="65" spans="1:11">
      <c r="A65" s="76" t="s">
        <v>63</v>
      </c>
      <c r="B65" s="105">
        <v>120.94403246629435</v>
      </c>
      <c r="C65" s="105">
        <v>137.66365359908346</v>
      </c>
      <c r="D65" s="105">
        <v>139.37406587836301</v>
      </c>
      <c r="E65" s="105"/>
      <c r="F65" s="105"/>
      <c r="G65" s="105"/>
      <c r="H65" s="88">
        <f t="shared" si="0"/>
        <v>0.15238481003355744</v>
      </c>
      <c r="I65" s="77">
        <f t="shared" si="1"/>
        <v>18.430033412068667</v>
      </c>
      <c r="J65" s="77">
        <f t="shared" si="2"/>
        <v>1.7104122792795522</v>
      </c>
      <c r="K65" s="77">
        <f t="shared" si="3"/>
        <v>0</v>
      </c>
    </row>
    <row r="66" spans="1:11">
      <c r="A66" s="76" t="s">
        <v>64</v>
      </c>
      <c r="B66" s="105">
        <v>212.96715944532949</v>
      </c>
      <c r="C66" s="105">
        <v>244.73921400141759</v>
      </c>
      <c r="D66" s="105">
        <v>239.61666879287239</v>
      </c>
      <c r="E66" s="105"/>
      <c r="F66" s="105"/>
      <c r="G66" s="105"/>
      <c r="H66" s="88">
        <f t="shared" si="0"/>
        <v>0.12513436070120504</v>
      </c>
      <c r="I66" s="77">
        <f t="shared" si="1"/>
        <v>26.649509347542903</v>
      </c>
      <c r="J66" s="77">
        <f t="shared" si="2"/>
        <v>-5.1225452085452048</v>
      </c>
      <c r="K66" s="77">
        <f t="shared" si="3"/>
        <v>0</v>
      </c>
    </row>
    <row r="67" spans="1:11">
      <c r="A67" s="76" t="s">
        <v>65</v>
      </c>
      <c r="B67" s="105">
        <v>102.50137357330128</v>
      </c>
      <c r="C67" s="105">
        <v>115.07036037786702</v>
      </c>
      <c r="D67" s="105">
        <v>116.66583455974414</v>
      </c>
      <c r="E67" s="105"/>
      <c r="F67" s="105"/>
      <c r="G67" s="105"/>
      <c r="H67" s="88">
        <f t="shared" si="0"/>
        <v>0.13818801146419277</v>
      </c>
      <c r="I67" s="77">
        <f t="shared" si="1"/>
        <v>14.164460986442862</v>
      </c>
      <c r="J67" s="77">
        <f t="shared" si="2"/>
        <v>1.5954741818771225</v>
      </c>
      <c r="K67" s="77">
        <f t="shared" si="3"/>
        <v>0</v>
      </c>
    </row>
    <row r="68" spans="1:11">
      <c r="A68" s="76" t="s">
        <v>66</v>
      </c>
      <c r="B68" s="105">
        <v>88.850325389403736</v>
      </c>
      <c r="C68" s="105">
        <v>102.27444372796501</v>
      </c>
      <c r="D68" s="105">
        <v>101.39895685429344</v>
      </c>
      <c r="E68" s="105"/>
      <c r="F68" s="105"/>
      <c r="G68" s="105"/>
      <c r="H68" s="88">
        <f t="shared" ref="H68:H92" si="4">(D68-B68)/B68</f>
        <v>0.14123337657901538</v>
      </c>
      <c r="I68" s="77">
        <f t="shared" ref="I68:I92" si="5">D68-B68</f>
        <v>12.548631464889709</v>
      </c>
      <c r="J68" s="77">
        <f t="shared" ref="J68:J92" si="6">D68-C68</f>
        <v>-0.87548687367156219</v>
      </c>
      <c r="K68" s="77">
        <f t="shared" ref="K68:K92" si="7">G68-F68</f>
        <v>0</v>
      </c>
    </row>
    <row r="69" spans="1:11">
      <c r="A69" s="76" t="s">
        <v>67</v>
      </c>
      <c r="B69" s="105">
        <v>88.748100153398411</v>
      </c>
      <c r="C69" s="105">
        <v>106.95562091916446</v>
      </c>
      <c r="D69" s="105">
        <v>105.53217171385691</v>
      </c>
      <c r="E69" s="105"/>
      <c r="F69" s="105"/>
      <c r="G69" s="105"/>
      <c r="H69" s="88">
        <f t="shared" si="4"/>
        <v>0.18912034771953135</v>
      </c>
      <c r="I69" s="77">
        <f t="shared" si="5"/>
        <v>16.7840715604585</v>
      </c>
      <c r="J69" s="77">
        <f t="shared" si="6"/>
        <v>-1.4234492053075485</v>
      </c>
      <c r="K69" s="77">
        <f t="shared" si="7"/>
        <v>0</v>
      </c>
    </row>
    <row r="70" spans="1:11">
      <c r="A70" s="76" t="s">
        <v>68</v>
      </c>
      <c r="B70" s="105">
        <v>105.62428697156687</v>
      </c>
      <c r="C70" s="105">
        <v>132.54904266726038</v>
      </c>
      <c r="D70" s="105">
        <v>125.73534225590582</v>
      </c>
      <c r="E70" s="105"/>
      <c r="F70" s="105"/>
      <c r="G70" s="105"/>
      <c r="H70" s="88">
        <f t="shared" si="4"/>
        <v>0.19040180872182044</v>
      </c>
      <c r="I70" s="77">
        <f t="shared" si="5"/>
        <v>20.111055284338946</v>
      </c>
      <c r="J70" s="77">
        <f t="shared" si="6"/>
        <v>-6.8137004113545601</v>
      </c>
      <c r="K70" s="77">
        <f t="shared" si="7"/>
        <v>0</v>
      </c>
    </row>
    <row r="71" spans="1:11">
      <c r="A71" s="76" t="s">
        <v>69</v>
      </c>
      <c r="B71" s="105">
        <v>87.544708168768992</v>
      </c>
      <c r="C71" s="105">
        <v>106.46530998497181</v>
      </c>
      <c r="D71" s="105">
        <v>104.62777854483866</v>
      </c>
      <c r="E71" s="105"/>
      <c r="F71" s="105"/>
      <c r="G71" s="105"/>
      <c r="H71" s="88">
        <f t="shared" si="4"/>
        <v>0.19513538548939896</v>
      </c>
      <c r="I71" s="77">
        <f t="shared" si="5"/>
        <v>17.083070376069671</v>
      </c>
      <c r="J71" s="77">
        <f t="shared" si="6"/>
        <v>-1.837531440133148</v>
      </c>
      <c r="K71" s="77">
        <f t="shared" si="7"/>
        <v>0</v>
      </c>
    </row>
    <row r="72" spans="1:11">
      <c r="A72" s="76" t="s">
        <v>70</v>
      </c>
      <c r="B72" s="105">
        <v>92.265551498313712</v>
      </c>
      <c r="C72" s="105">
        <v>109.95836539353228</v>
      </c>
      <c r="D72" s="105">
        <v>108.6142790772199</v>
      </c>
      <c r="E72" s="105"/>
      <c r="F72" s="105"/>
      <c r="G72" s="105"/>
      <c r="H72" s="88">
        <f t="shared" si="4"/>
        <v>0.17719210814238714</v>
      </c>
      <c r="I72" s="77">
        <f t="shared" si="5"/>
        <v>16.348727578906193</v>
      </c>
      <c r="J72" s="77">
        <f t="shared" si="6"/>
        <v>-1.3440863163123709</v>
      </c>
      <c r="K72" s="77">
        <f t="shared" si="7"/>
        <v>0</v>
      </c>
    </row>
    <row r="73" spans="1:11">
      <c r="A73" s="76" t="s">
        <v>275</v>
      </c>
      <c r="B73" s="105">
        <v>85.793558487601601</v>
      </c>
      <c r="C73" s="105">
        <v>107.10967178922132</v>
      </c>
      <c r="D73" s="105">
        <v>105.46444440215619</v>
      </c>
      <c r="E73" s="105"/>
      <c r="F73" s="105"/>
      <c r="G73" s="105"/>
      <c r="H73" s="88">
        <f t="shared" si="4"/>
        <v>0.22928161812284908</v>
      </c>
      <c r="I73" s="77">
        <f t="shared" si="5"/>
        <v>19.670885914554589</v>
      </c>
      <c r="J73" s="77">
        <f t="shared" si="6"/>
        <v>-1.6452273870651339</v>
      </c>
      <c r="K73" s="77">
        <f t="shared" si="7"/>
        <v>0</v>
      </c>
    </row>
    <row r="74" spans="1:11">
      <c r="A74" s="76" t="s">
        <v>276</v>
      </c>
      <c r="B74" s="105">
        <v>78.070178357292889</v>
      </c>
      <c r="C74" s="105">
        <v>93.661674440499738</v>
      </c>
      <c r="D74" s="105">
        <v>96.001313620537232</v>
      </c>
      <c r="E74" s="105"/>
      <c r="F74" s="105"/>
      <c r="G74" s="105"/>
      <c r="H74" s="88">
        <f t="shared" si="4"/>
        <v>0.22967970152676503</v>
      </c>
      <c r="I74" s="77">
        <f t="shared" si="5"/>
        <v>17.931135263244343</v>
      </c>
      <c r="J74" s="77">
        <f t="shared" si="6"/>
        <v>2.3396391800374943</v>
      </c>
      <c r="K74" s="77">
        <f t="shared" si="7"/>
        <v>0</v>
      </c>
    </row>
    <row r="75" spans="1:11">
      <c r="A75" s="76" t="s">
        <v>73</v>
      </c>
      <c r="B75" s="105">
        <v>117.16360144011067</v>
      </c>
      <c r="C75" s="105">
        <v>134.32266567289668</v>
      </c>
      <c r="D75" s="105">
        <v>134.72541698151741</v>
      </c>
      <c r="E75" s="105"/>
      <c r="F75" s="105"/>
      <c r="G75" s="105"/>
      <c r="H75" s="88">
        <f t="shared" si="4"/>
        <v>0.14989139396149101</v>
      </c>
      <c r="I75" s="77">
        <f t="shared" si="5"/>
        <v>17.561815541406745</v>
      </c>
      <c r="J75" s="77">
        <f t="shared" si="6"/>
        <v>0.40275130862073638</v>
      </c>
      <c r="K75" s="77">
        <f t="shared" si="7"/>
        <v>0</v>
      </c>
    </row>
    <row r="76" spans="1:11">
      <c r="A76" s="76" t="s">
        <v>74</v>
      </c>
      <c r="B76" s="105">
        <v>127.65310803163872</v>
      </c>
      <c r="C76" s="105">
        <v>108.81418576670657</v>
      </c>
      <c r="D76" s="105">
        <v>113.76782872982247</v>
      </c>
      <c r="E76" s="105"/>
      <c r="F76" s="105"/>
      <c r="G76" s="105"/>
      <c r="H76" s="88">
        <f t="shared" si="4"/>
        <v>-0.10877353098504111</v>
      </c>
      <c r="I76" s="77">
        <f t="shared" si="5"/>
        <v>-13.885279301816254</v>
      </c>
      <c r="J76" s="77">
        <f t="shared" si="6"/>
        <v>4.9536429631158967</v>
      </c>
      <c r="K76" s="77">
        <f t="shared" si="7"/>
        <v>0</v>
      </c>
    </row>
    <row r="77" spans="1:11">
      <c r="A77" s="76" t="s">
        <v>75</v>
      </c>
      <c r="B77" s="105">
        <v>103.54249768213907</v>
      </c>
      <c r="C77" s="105">
        <v>113.16264739204009</v>
      </c>
      <c r="D77" s="105">
        <v>115.48904111989212</v>
      </c>
      <c r="E77" s="105"/>
      <c r="F77" s="105"/>
      <c r="G77" s="105"/>
      <c r="H77" s="88">
        <f t="shared" si="4"/>
        <v>0.11537816553766417</v>
      </c>
      <c r="I77" s="77">
        <f t="shared" si="5"/>
        <v>11.94654343775305</v>
      </c>
      <c r="J77" s="77">
        <f t="shared" si="6"/>
        <v>2.3263937278520359</v>
      </c>
      <c r="K77" s="77">
        <f t="shared" si="7"/>
        <v>0</v>
      </c>
    </row>
    <row r="78" spans="1:11">
      <c r="A78" s="76" t="s">
        <v>76</v>
      </c>
      <c r="B78" s="105">
        <v>102.46972297582499</v>
      </c>
      <c r="C78" s="105">
        <v>112.6273427856856</v>
      </c>
      <c r="D78" s="105">
        <v>115.09787013298532</v>
      </c>
      <c r="E78" s="105"/>
      <c r="F78" s="105"/>
      <c r="G78" s="105"/>
      <c r="H78" s="88">
        <f t="shared" si="4"/>
        <v>0.12323783836265083</v>
      </c>
      <c r="I78" s="77">
        <f t="shared" si="5"/>
        <v>12.628147157160328</v>
      </c>
      <c r="J78" s="77">
        <f t="shared" si="6"/>
        <v>2.470527347299722</v>
      </c>
      <c r="K78" s="77">
        <f t="shared" si="7"/>
        <v>0</v>
      </c>
    </row>
    <row r="79" spans="1:11">
      <c r="A79" s="76" t="s">
        <v>77</v>
      </c>
      <c r="B79" s="105">
        <v>91.179260228502457</v>
      </c>
      <c r="C79" s="105">
        <v>123.96190615339921</v>
      </c>
      <c r="D79" s="105">
        <v>119.22398521611379</v>
      </c>
      <c r="E79" s="105"/>
      <c r="F79" s="105"/>
      <c r="G79" s="105"/>
      <c r="H79" s="88">
        <f t="shared" si="4"/>
        <v>0.30757789564566579</v>
      </c>
      <c r="I79" s="77">
        <f t="shared" si="5"/>
        <v>28.044724987611332</v>
      </c>
      <c r="J79" s="77">
        <f t="shared" si="6"/>
        <v>-4.7379209372854234</v>
      </c>
      <c r="K79" s="77">
        <f t="shared" si="7"/>
        <v>0</v>
      </c>
    </row>
    <row r="80" spans="1:11">
      <c r="A80" s="76" t="s">
        <v>78</v>
      </c>
      <c r="B80" s="105">
        <v>101.97695577091987</v>
      </c>
      <c r="C80" s="105">
        <v>96.837113531416804</v>
      </c>
      <c r="D80" s="105">
        <v>117.96150309487219</v>
      </c>
      <c r="E80" s="105"/>
      <c r="F80" s="105"/>
      <c r="G80" s="105"/>
      <c r="H80" s="88">
        <f t="shared" si="4"/>
        <v>0.1567466610776248</v>
      </c>
      <c r="I80" s="77">
        <f t="shared" si="5"/>
        <v>15.984547323952313</v>
      </c>
      <c r="J80" s="77">
        <f t="shared" si="6"/>
        <v>21.124389563455381</v>
      </c>
      <c r="K80" s="77">
        <f t="shared" si="7"/>
        <v>0</v>
      </c>
    </row>
    <row r="81" spans="1:11">
      <c r="A81" s="76" t="s">
        <v>79</v>
      </c>
      <c r="B81" s="105">
        <v>102.70668428786165</v>
      </c>
      <c r="C81" s="105">
        <v>114.55884116601086</v>
      </c>
      <c r="D81" s="105">
        <v>116.34687112248857</v>
      </c>
      <c r="E81" s="105"/>
      <c r="F81" s="105"/>
      <c r="G81" s="105"/>
      <c r="H81" s="88">
        <f t="shared" si="4"/>
        <v>0.13280719681687725</v>
      </c>
      <c r="I81" s="77">
        <f t="shared" si="5"/>
        <v>13.640186834626917</v>
      </c>
      <c r="J81" s="77">
        <f t="shared" si="6"/>
        <v>1.7880299564777005</v>
      </c>
      <c r="K81" s="77">
        <f t="shared" si="7"/>
        <v>0</v>
      </c>
    </row>
    <row r="82" spans="1:11">
      <c r="A82" s="76" t="s">
        <v>80</v>
      </c>
      <c r="B82" s="105">
        <v>111.91638808362983</v>
      </c>
      <c r="C82" s="105">
        <v>117.43738897322721</v>
      </c>
      <c r="D82" s="105">
        <v>117.02556192483885</v>
      </c>
      <c r="E82" s="105"/>
      <c r="F82" s="105"/>
      <c r="G82" s="105"/>
      <c r="H82" s="88">
        <f t="shared" si="4"/>
        <v>4.5651704175720752E-2</v>
      </c>
      <c r="I82" s="77">
        <f t="shared" si="5"/>
        <v>5.109173841209028</v>
      </c>
      <c r="J82" s="77">
        <f t="shared" si="6"/>
        <v>-0.41182704838836059</v>
      </c>
      <c r="K82" s="77">
        <f t="shared" si="7"/>
        <v>0</v>
      </c>
    </row>
    <row r="83" spans="1:11">
      <c r="A83" s="76" t="s">
        <v>81</v>
      </c>
      <c r="B83" s="105">
        <v>64.388966491470384</v>
      </c>
      <c r="C83" s="105">
        <v>73.532628518186996</v>
      </c>
      <c r="D83" s="105">
        <v>73.499639604588893</v>
      </c>
      <c r="E83" s="105"/>
      <c r="F83" s="105"/>
      <c r="G83" s="105"/>
      <c r="H83" s="88">
        <f t="shared" si="4"/>
        <v>0.1414943213030978</v>
      </c>
      <c r="I83" s="77">
        <f t="shared" si="5"/>
        <v>9.1106731131185086</v>
      </c>
      <c r="J83" s="77">
        <f t="shared" si="6"/>
        <v>-3.2988913598103409E-2</v>
      </c>
      <c r="K83" s="77">
        <f t="shared" si="7"/>
        <v>0</v>
      </c>
    </row>
    <row r="84" spans="1:11">
      <c r="A84" s="76" t="s">
        <v>82</v>
      </c>
      <c r="B84" s="105">
        <v>89.075934095860561</v>
      </c>
      <c r="C84" s="105">
        <v>105.04144191226233</v>
      </c>
      <c r="D84" s="105">
        <v>104.24135195870198</v>
      </c>
      <c r="E84" s="105"/>
      <c r="F84" s="105"/>
      <c r="G84" s="105"/>
      <c r="H84" s="88">
        <f t="shared" si="4"/>
        <v>0.17025269526245893</v>
      </c>
      <c r="I84" s="77">
        <f t="shared" si="5"/>
        <v>15.165417862841423</v>
      </c>
      <c r="J84" s="77">
        <f t="shared" si="6"/>
        <v>-0.80008995356034518</v>
      </c>
      <c r="K84" s="77">
        <f t="shared" si="7"/>
        <v>0</v>
      </c>
    </row>
    <row r="85" spans="1:11">
      <c r="A85" s="76" t="s">
        <v>83</v>
      </c>
      <c r="B85" s="105">
        <v>125.50858444898621</v>
      </c>
      <c r="C85" s="105">
        <v>142.63074949783609</v>
      </c>
      <c r="D85" s="105">
        <v>144.2822818859033</v>
      </c>
      <c r="E85" s="105"/>
      <c r="F85" s="105"/>
      <c r="G85" s="105"/>
      <c r="H85" s="88">
        <f t="shared" si="4"/>
        <v>0.14958098300079053</v>
      </c>
      <c r="I85" s="77">
        <f t="shared" si="5"/>
        <v>18.773697436917089</v>
      </c>
      <c r="J85" s="77">
        <f t="shared" si="6"/>
        <v>1.6515323880672099</v>
      </c>
      <c r="K85" s="77">
        <f t="shared" si="7"/>
        <v>0</v>
      </c>
    </row>
    <row r="86" spans="1:11">
      <c r="A86" s="76" t="s">
        <v>277</v>
      </c>
      <c r="B86" s="105">
        <v>85.856609598145042</v>
      </c>
      <c r="C86" s="105">
        <v>97.381328903337234</v>
      </c>
      <c r="D86" s="105">
        <v>97.160327471302324</v>
      </c>
      <c r="E86" s="105"/>
      <c r="F86" s="105"/>
      <c r="G86" s="105"/>
      <c r="H86" s="88">
        <f t="shared" si="4"/>
        <v>0.13165809744951193</v>
      </c>
      <c r="I86" s="77">
        <f t="shared" si="5"/>
        <v>11.303717873157282</v>
      </c>
      <c r="J86" s="77">
        <f t="shared" si="6"/>
        <v>-0.22100143203491029</v>
      </c>
      <c r="K86" s="77">
        <f t="shared" si="7"/>
        <v>0</v>
      </c>
    </row>
    <row r="87" spans="1:11">
      <c r="A87" s="76" t="s">
        <v>85</v>
      </c>
      <c r="B87" s="105">
        <v>68.154241922648083</v>
      </c>
      <c r="C87" s="105">
        <v>78.748187045899073</v>
      </c>
      <c r="D87" s="105">
        <v>78.197968023652408</v>
      </c>
      <c r="E87" s="105"/>
      <c r="F87" s="105"/>
      <c r="G87" s="105"/>
      <c r="H87" s="88">
        <f t="shared" si="4"/>
        <v>0.14736758590028026</v>
      </c>
      <c r="I87" s="77">
        <f t="shared" si="5"/>
        <v>10.043726101004324</v>
      </c>
      <c r="J87" s="77">
        <f t="shared" si="6"/>
        <v>-0.55021902224666519</v>
      </c>
      <c r="K87" s="77">
        <f t="shared" si="7"/>
        <v>0</v>
      </c>
    </row>
    <row r="88" spans="1:11">
      <c r="A88" s="76" t="s">
        <v>86</v>
      </c>
      <c r="B88" s="105">
        <v>62.660294904376848</v>
      </c>
      <c r="C88" s="105">
        <v>71.818207374290907</v>
      </c>
      <c r="D88" s="105">
        <v>71.904589269914709</v>
      </c>
      <c r="E88" s="105"/>
      <c r="F88" s="105"/>
      <c r="G88" s="105"/>
      <c r="H88" s="88">
        <f t="shared" si="4"/>
        <v>0.14753033607079535</v>
      </c>
      <c r="I88" s="77">
        <f t="shared" si="5"/>
        <v>9.2442943655378613</v>
      </c>
      <c r="J88" s="77">
        <f t="shared" si="6"/>
        <v>8.6381895623802052E-2</v>
      </c>
      <c r="K88" s="77">
        <f t="shared" si="7"/>
        <v>0</v>
      </c>
    </row>
    <row r="89" spans="1:11">
      <c r="A89" s="76" t="s">
        <v>87</v>
      </c>
      <c r="B89" s="105">
        <v>66.689960398781508</v>
      </c>
      <c r="C89" s="105">
        <v>76.732291161738573</v>
      </c>
      <c r="D89" s="105">
        <v>76.433503836317129</v>
      </c>
      <c r="E89" s="105"/>
      <c r="F89" s="105"/>
      <c r="G89" s="105"/>
      <c r="H89" s="88">
        <f t="shared" si="4"/>
        <v>0.14610210261443857</v>
      </c>
      <c r="I89" s="77">
        <f t="shared" si="5"/>
        <v>9.7435434375356209</v>
      </c>
      <c r="J89" s="77">
        <f t="shared" si="6"/>
        <v>-0.29878732542144348</v>
      </c>
      <c r="K89" s="77">
        <f t="shared" si="7"/>
        <v>0</v>
      </c>
    </row>
    <row r="90" spans="1:11">
      <c r="A90" s="171" t="s">
        <v>278</v>
      </c>
      <c r="B90" s="105">
        <v>165.1840474196197</v>
      </c>
      <c r="C90" s="105">
        <v>207.3650582063695</v>
      </c>
      <c r="D90" s="105">
        <v>209.63423296969697</v>
      </c>
      <c r="E90" s="105"/>
      <c r="F90" s="105"/>
      <c r="G90" s="105"/>
      <c r="H90" s="88">
        <f t="shared" si="4"/>
        <v>0.26909490501319261</v>
      </c>
      <c r="I90" s="77">
        <f t="shared" si="5"/>
        <v>44.450185550077265</v>
      </c>
      <c r="J90" s="77">
        <f t="shared" si="6"/>
        <v>2.2691747633274701</v>
      </c>
      <c r="K90" s="77">
        <f t="shared" si="7"/>
        <v>0</v>
      </c>
    </row>
    <row r="91" spans="1:11" s="154" customFormat="1">
      <c r="A91" s="97" t="s">
        <v>285</v>
      </c>
      <c r="B91" s="105">
        <v>59.25</v>
      </c>
      <c r="C91" s="105">
        <v>68.64</v>
      </c>
      <c r="D91" s="105">
        <v>68.6532799040328</v>
      </c>
      <c r="E91" s="105"/>
      <c r="F91" s="105"/>
      <c r="G91" s="105"/>
      <c r="H91" s="88">
        <f t="shared" si="4"/>
        <v>0.15870514605962532</v>
      </c>
      <c r="I91" s="77">
        <f t="shared" si="5"/>
        <v>9.4032799040328001</v>
      </c>
      <c r="J91" s="77">
        <f t="shared" si="6"/>
        <v>1.327990403279955E-2</v>
      </c>
      <c r="K91" s="77">
        <f t="shared" si="7"/>
        <v>0</v>
      </c>
    </row>
    <row r="92" spans="1:11" s="113" customFormat="1">
      <c r="A92" s="76" t="s">
        <v>173</v>
      </c>
      <c r="B92" s="114">
        <v>93.23582987305214</v>
      </c>
      <c r="C92" s="161">
        <v>109.58138492831193</v>
      </c>
      <c r="D92" s="161">
        <v>108.37180465661685</v>
      </c>
      <c r="E92" s="161"/>
      <c r="F92" s="161"/>
      <c r="G92" s="161"/>
      <c r="H92" s="111">
        <f t="shared" si="4"/>
        <v>0.16234075252157371</v>
      </c>
      <c r="I92" s="77">
        <f t="shared" si="5"/>
        <v>15.135974783564706</v>
      </c>
      <c r="J92" s="112">
        <f t="shared" si="6"/>
        <v>-1.2095802716950885</v>
      </c>
      <c r="K92" s="77">
        <f t="shared" si="7"/>
        <v>0</v>
      </c>
    </row>
    <row r="93" spans="1:11">
      <c r="D93" s="141" t="s">
        <v>284</v>
      </c>
    </row>
    <row r="94" spans="1:11">
      <c r="F94" s="165"/>
      <c r="G94" s="165"/>
    </row>
    <row r="95" spans="1:11">
      <c r="B95" s="144"/>
      <c r="C95" s="140"/>
      <c r="D95" s="142"/>
      <c r="E95" s="144"/>
      <c r="F95" s="144"/>
      <c r="G95" s="144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A76" zoomScale="80" zoomScaleNormal="80" workbookViewId="0">
      <selection activeCell="B88" sqref="B88"/>
    </sheetView>
  </sheetViews>
  <sheetFormatPr defaultRowHeight="15"/>
  <cols>
    <col min="1" max="1" width="16.140625" customWidth="1"/>
    <col min="2" max="2" width="9.140625" style="146"/>
    <col min="3" max="3" width="9.140625" style="145"/>
    <col min="4" max="4" width="15.140625" style="146" customWidth="1"/>
    <col min="5" max="6" width="8.7109375" style="154"/>
    <col min="7" max="7" width="13.42578125" style="154" customWidth="1"/>
    <col min="8" max="8" width="30.5703125" customWidth="1"/>
    <col min="9" max="9" width="30" customWidth="1"/>
    <col min="10" max="10" width="33.42578125" customWidth="1"/>
    <col min="11" max="11" width="33.42578125" style="154" customWidth="1"/>
  </cols>
  <sheetData>
    <row r="1" spans="1:11" s="154" customFormat="1" ht="15.75" thickBot="1">
      <c r="B1" s="185" t="s">
        <v>281</v>
      </c>
      <c r="C1" s="185"/>
      <c r="D1" s="186"/>
      <c r="E1" s="187" t="s">
        <v>280</v>
      </c>
      <c r="F1" s="185"/>
      <c r="G1" s="186"/>
    </row>
    <row r="2" spans="1:11" ht="49.5" customHeight="1">
      <c r="A2" s="91" t="s">
        <v>174</v>
      </c>
      <c r="B2" s="91">
        <v>42917</v>
      </c>
      <c r="C2" s="91">
        <v>43252</v>
      </c>
      <c r="D2" s="91">
        <v>43282</v>
      </c>
      <c r="E2" s="91">
        <v>42917</v>
      </c>
      <c r="F2" s="91">
        <v>43252</v>
      </c>
      <c r="G2" s="91">
        <v>43282</v>
      </c>
      <c r="H2" s="90" t="s">
        <v>340</v>
      </c>
      <c r="I2" s="90" t="s">
        <v>341</v>
      </c>
      <c r="J2" s="90" t="s">
        <v>342</v>
      </c>
      <c r="K2" s="158" t="s">
        <v>343</v>
      </c>
    </row>
    <row r="3" spans="1:11">
      <c r="A3" s="78" t="s">
        <v>175</v>
      </c>
      <c r="B3" s="102">
        <v>84.580500595728722</v>
      </c>
      <c r="C3" s="102">
        <v>98.923717694441052</v>
      </c>
      <c r="D3" s="102">
        <v>99.043103573168253</v>
      </c>
      <c r="E3" s="102"/>
      <c r="F3" s="102"/>
      <c r="G3" s="102"/>
      <c r="H3" s="88">
        <f>(D3-B3)/B3</f>
        <v>0.17099216575421741</v>
      </c>
      <c r="I3" s="79">
        <f>(D3-B3)</f>
        <v>14.462602977439531</v>
      </c>
      <c r="J3" s="79">
        <f>(D3-C3)</f>
        <v>0.11938587872720063</v>
      </c>
      <c r="K3" s="79">
        <f>G3-F3</f>
        <v>0</v>
      </c>
    </row>
    <row r="4" spans="1:11">
      <c r="A4" s="69" t="s">
        <v>176</v>
      </c>
      <c r="B4" s="103">
        <v>79.615615283632138</v>
      </c>
      <c r="C4" s="103">
        <v>89.854715855349824</v>
      </c>
      <c r="D4" s="103">
        <v>90.927051716698514</v>
      </c>
      <c r="E4" s="103"/>
      <c r="F4" s="103"/>
      <c r="G4" s="103"/>
      <c r="H4" s="88">
        <f t="shared" ref="H4:H67" si="0">(D4-B4)/B4</f>
        <v>0.14207560153581894</v>
      </c>
      <c r="I4" s="79">
        <f t="shared" ref="I4:I67" si="1">(D4-B4)</f>
        <v>11.311436433066376</v>
      </c>
      <c r="J4" s="79">
        <f t="shared" ref="J4:J67" si="2">(D4-C4)</f>
        <v>1.0723358613486909</v>
      </c>
      <c r="K4" s="79">
        <f t="shared" ref="K4:K67" si="3">G4-F4</f>
        <v>0</v>
      </c>
    </row>
    <row r="5" spans="1:11">
      <c r="A5" s="69" t="s">
        <v>177</v>
      </c>
      <c r="B5" s="103">
        <v>78.508167546907131</v>
      </c>
      <c r="C5" s="103">
        <v>88.621315563448547</v>
      </c>
      <c r="D5" s="103">
        <v>88.853243884109673</v>
      </c>
      <c r="E5" s="103"/>
      <c r="F5" s="103"/>
      <c r="G5" s="103"/>
      <c r="H5" s="88">
        <f t="shared" si="0"/>
        <v>0.13177070183202985</v>
      </c>
      <c r="I5" s="79">
        <f t="shared" si="1"/>
        <v>10.345076337202542</v>
      </c>
      <c r="J5" s="79">
        <f t="shared" si="2"/>
        <v>0.23192832066112601</v>
      </c>
      <c r="K5" s="79">
        <f t="shared" si="3"/>
        <v>0</v>
      </c>
    </row>
    <row r="6" spans="1:11">
      <c r="A6" s="69" t="s">
        <v>178</v>
      </c>
      <c r="B6" s="103">
        <v>78.481942002455128</v>
      </c>
      <c r="C6" s="103">
        <v>94.063584192283997</v>
      </c>
      <c r="D6" s="103">
        <v>94.568819498393452</v>
      </c>
      <c r="E6" s="103"/>
      <c r="F6" s="103"/>
      <c r="G6" s="103"/>
      <c r="H6" s="88">
        <f t="shared" si="0"/>
        <v>0.20497552794291307</v>
      </c>
      <c r="I6" s="79">
        <f t="shared" si="1"/>
        <v>16.086877495938325</v>
      </c>
      <c r="J6" s="79">
        <f t="shared" si="2"/>
        <v>0.505235306109455</v>
      </c>
      <c r="K6" s="79">
        <f t="shared" si="3"/>
        <v>0</v>
      </c>
    </row>
    <row r="7" spans="1:11">
      <c r="A7" s="69" t="s">
        <v>180</v>
      </c>
      <c r="B7" s="103">
        <v>77.827267350643893</v>
      </c>
      <c r="C7" s="103">
        <v>91.126501481138803</v>
      </c>
      <c r="D7" s="103">
        <v>91.674930598490533</v>
      </c>
      <c r="E7" s="103"/>
      <c r="F7" s="103"/>
      <c r="G7" s="103"/>
      <c r="H7" s="88">
        <f t="shared" si="0"/>
        <v>0.17792816989779706</v>
      </c>
      <c r="I7" s="79">
        <f t="shared" si="1"/>
        <v>13.84766324784664</v>
      </c>
      <c r="J7" s="79">
        <f t="shared" si="2"/>
        <v>0.54842911735173061</v>
      </c>
      <c r="K7" s="79">
        <f t="shared" si="3"/>
        <v>0</v>
      </c>
    </row>
    <row r="8" spans="1:11">
      <c r="A8" s="69" t="s">
        <v>181</v>
      </c>
      <c r="B8" s="103">
        <v>102.81300833500717</v>
      </c>
      <c r="C8" s="103">
        <v>121.28095715562313</v>
      </c>
      <c r="D8" s="103">
        <v>120.18478684143369</v>
      </c>
      <c r="E8" s="103"/>
      <c r="F8" s="103"/>
      <c r="G8" s="103"/>
      <c r="H8" s="88">
        <f t="shared" si="0"/>
        <v>0.16896479139898432</v>
      </c>
      <c r="I8" s="79">
        <f t="shared" si="1"/>
        <v>17.371778506426523</v>
      </c>
      <c r="J8" s="79">
        <f t="shared" si="2"/>
        <v>-1.0961703141894361</v>
      </c>
      <c r="K8" s="79">
        <f t="shared" si="3"/>
        <v>0</v>
      </c>
    </row>
    <row r="9" spans="1:11">
      <c r="A9" s="69" t="s">
        <v>182</v>
      </c>
      <c r="B9" s="103">
        <v>82.924495996930332</v>
      </c>
      <c r="C9" s="103">
        <v>97.960001945723349</v>
      </c>
      <c r="D9" s="103">
        <v>95.708303855663246</v>
      </c>
      <c r="E9" s="103"/>
      <c r="F9" s="103"/>
      <c r="G9" s="103"/>
      <c r="H9" s="88">
        <f t="shared" si="0"/>
        <v>0.154162020583232</v>
      </c>
      <c r="I9" s="79">
        <f t="shared" si="1"/>
        <v>12.783807858732914</v>
      </c>
      <c r="J9" s="79">
        <f t="shared" si="2"/>
        <v>-2.2516980900601027</v>
      </c>
      <c r="K9" s="79">
        <f t="shared" si="3"/>
        <v>0</v>
      </c>
    </row>
    <row r="10" spans="1:11">
      <c r="A10" s="69" t="s">
        <v>184</v>
      </c>
      <c r="B10" s="103">
        <v>88.527000078221747</v>
      </c>
      <c r="C10" s="103">
        <v>101.06046685916692</v>
      </c>
      <c r="D10" s="103">
        <v>101.84908529774272</v>
      </c>
      <c r="E10" s="103"/>
      <c r="F10" s="103"/>
      <c r="G10" s="103"/>
      <c r="H10" s="88">
        <f t="shared" si="0"/>
        <v>0.15048612522450422</v>
      </c>
      <c r="I10" s="79">
        <f t="shared" si="1"/>
        <v>13.322085219520972</v>
      </c>
      <c r="J10" s="79">
        <f t="shared" si="2"/>
        <v>0.78861843857579572</v>
      </c>
      <c r="K10" s="79">
        <f t="shared" si="3"/>
        <v>0</v>
      </c>
    </row>
    <row r="11" spans="1:11">
      <c r="A11" s="69" t="s">
        <v>185</v>
      </c>
      <c r="B11" s="103">
        <v>78.576898853830656</v>
      </c>
      <c r="C11" s="103">
        <v>92.149886041494156</v>
      </c>
      <c r="D11" s="103">
        <v>91.694218391856737</v>
      </c>
      <c r="E11" s="103"/>
      <c r="F11" s="103"/>
      <c r="G11" s="103"/>
      <c r="H11" s="88">
        <f t="shared" si="0"/>
        <v>0.1669360808248111</v>
      </c>
      <c r="I11" s="79">
        <f t="shared" si="1"/>
        <v>13.117319538026081</v>
      </c>
      <c r="J11" s="79">
        <f t="shared" si="2"/>
        <v>-0.45566764963741946</v>
      </c>
      <c r="K11" s="79">
        <f t="shared" si="3"/>
        <v>0</v>
      </c>
    </row>
    <row r="12" spans="1:11">
      <c r="A12" s="69" t="s">
        <v>186</v>
      </c>
      <c r="B12" s="103">
        <v>81.24206424359636</v>
      </c>
      <c r="C12" s="103">
        <v>96.258780926229434</v>
      </c>
      <c r="D12" s="103">
        <v>96.179424080467399</v>
      </c>
      <c r="E12" s="103"/>
      <c r="F12" s="103"/>
      <c r="G12" s="103"/>
      <c r="H12" s="88">
        <f>(D12-B12)/B12</f>
        <v>0.18386238675672778</v>
      </c>
      <c r="I12" s="79">
        <f t="shared" si="1"/>
        <v>14.937359836871039</v>
      </c>
      <c r="J12" s="79">
        <f t="shared" si="2"/>
        <v>-7.9356845762035277E-2</v>
      </c>
      <c r="K12" s="79">
        <f t="shared" si="3"/>
        <v>0</v>
      </c>
    </row>
    <row r="13" spans="1:11">
      <c r="A13" s="69" t="s">
        <v>190</v>
      </c>
      <c r="B13" s="103">
        <v>93.738482531969311</v>
      </c>
      <c r="C13" s="103">
        <v>116.37350633177252</v>
      </c>
      <c r="D13" s="103">
        <v>109.22365660405461</v>
      </c>
      <c r="E13" s="103"/>
      <c r="F13" s="103"/>
      <c r="G13" s="103"/>
      <c r="H13" s="88">
        <f t="shared" si="0"/>
        <v>0.16519548486187746</v>
      </c>
      <c r="I13" s="79">
        <f t="shared" si="1"/>
        <v>15.4851740720853</v>
      </c>
      <c r="J13" s="79">
        <f t="shared" si="2"/>
        <v>-7.1498497277179069</v>
      </c>
      <c r="K13" s="79">
        <f t="shared" si="3"/>
        <v>0</v>
      </c>
    </row>
    <row r="14" spans="1:11">
      <c r="A14" s="69" t="s">
        <v>191</v>
      </c>
      <c r="B14" s="103">
        <v>80.214407772929988</v>
      </c>
      <c r="C14" s="103">
        <v>89.703782140981275</v>
      </c>
      <c r="D14" s="103">
        <v>91.560208437380098</v>
      </c>
      <c r="E14" s="103"/>
      <c r="F14" s="103"/>
      <c r="G14" s="103"/>
      <c r="H14" s="88">
        <f t="shared" si="0"/>
        <v>0.14144342618058928</v>
      </c>
      <c r="I14" s="79">
        <f t="shared" si="1"/>
        <v>11.34580066445011</v>
      </c>
      <c r="J14" s="79">
        <f t="shared" si="2"/>
        <v>1.8564262963988227</v>
      </c>
      <c r="K14" s="79">
        <f t="shared" si="3"/>
        <v>0</v>
      </c>
    </row>
    <row r="15" spans="1:11">
      <c r="A15" s="69" t="s">
        <v>192</v>
      </c>
      <c r="B15" s="103">
        <v>81.248464310391583</v>
      </c>
      <c r="C15" s="103">
        <v>90.843420961755953</v>
      </c>
      <c r="D15" s="103">
        <v>92.630885370975051</v>
      </c>
      <c r="E15" s="103"/>
      <c r="F15" s="103"/>
      <c r="G15" s="103"/>
      <c r="H15" s="88">
        <f t="shared" si="0"/>
        <v>0.140093984017956</v>
      </c>
      <c r="I15" s="79">
        <f t="shared" si="1"/>
        <v>11.382421060583468</v>
      </c>
      <c r="J15" s="79">
        <f t="shared" si="2"/>
        <v>1.7874644092190977</v>
      </c>
      <c r="K15" s="79">
        <f t="shared" si="3"/>
        <v>0</v>
      </c>
    </row>
    <row r="16" spans="1:11">
      <c r="A16" s="69" t="s">
        <v>193</v>
      </c>
      <c r="B16" s="103">
        <v>80.961190028724445</v>
      </c>
      <c r="C16" s="103">
        <v>99.62884916233466</v>
      </c>
      <c r="D16" s="103">
        <v>97.018741965538283</v>
      </c>
      <c r="E16" s="103"/>
      <c r="F16" s="103"/>
      <c r="G16" s="103"/>
      <c r="H16" s="88">
        <f t="shared" si="0"/>
        <v>0.19833641194153315</v>
      </c>
      <c r="I16" s="79">
        <f t="shared" si="1"/>
        <v>16.057551936813837</v>
      </c>
      <c r="J16" s="79">
        <f t="shared" si="2"/>
        <v>-2.6101071967963776</v>
      </c>
      <c r="K16" s="79">
        <f t="shared" si="3"/>
        <v>0</v>
      </c>
    </row>
    <row r="17" spans="1:11">
      <c r="A17" s="69" t="s">
        <v>194</v>
      </c>
      <c r="B17" s="103">
        <v>79.845064706242354</v>
      </c>
      <c r="C17" s="103">
        <v>92.555716428021839</v>
      </c>
      <c r="D17" s="103">
        <v>94.247141584668427</v>
      </c>
      <c r="E17" s="103"/>
      <c r="F17" s="103"/>
      <c r="G17" s="103"/>
      <c r="H17" s="88">
        <f t="shared" si="0"/>
        <v>0.18037529221640303</v>
      </c>
      <c r="I17" s="79">
        <f t="shared" si="1"/>
        <v>14.402076878426072</v>
      </c>
      <c r="J17" s="79">
        <f t="shared" si="2"/>
        <v>1.6914251566465879</v>
      </c>
      <c r="K17" s="79">
        <f t="shared" si="3"/>
        <v>0</v>
      </c>
    </row>
    <row r="18" spans="1:11">
      <c r="A18" s="69" t="s">
        <v>195</v>
      </c>
      <c r="B18" s="103">
        <v>95.16057983150661</v>
      </c>
      <c r="C18" s="103">
        <v>111.61763756277847</v>
      </c>
      <c r="D18" s="103">
        <v>111.80741991410426</v>
      </c>
      <c r="E18" s="103"/>
      <c r="F18" s="103"/>
      <c r="G18" s="103"/>
      <c r="H18" s="88">
        <f t="shared" si="0"/>
        <v>0.17493420187301198</v>
      </c>
      <c r="I18" s="79">
        <f t="shared" si="1"/>
        <v>16.646840082597649</v>
      </c>
      <c r="J18" s="79">
        <f t="shared" si="2"/>
        <v>0.18978235132578902</v>
      </c>
      <c r="K18" s="79">
        <f t="shared" si="3"/>
        <v>0</v>
      </c>
    </row>
    <row r="19" spans="1:11">
      <c r="A19" s="69" t="s">
        <v>196</v>
      </c>
      <c r="B19" s="103">
        <v>89.208466699052394</v>
      </c>
      <c r="C19" s="103">
        <v>103.99635433733141</v>
      </c>
      <c r="D19" s="103">
        <v>105.81300329641074</v>
      </c>
      <c r="E19" s="103"/>
      <c r="F19" s="103"/>
      <c r="G19" s="103"/>
      <c r="H19" s="88">
        <f t="shared" si="0"/>
        <v>0.18613184613265779</v>
      </c>
      <c r="I19" s="79">
        <f t="shared" si="1"/>
        <v>16.604536597358347</v>
      </c>
      <c r="J19" s="79">
        <f t="shared" si="2"/>
        <v>1.8166489590793304</v>
      </c>
      <c r="K19" s="79">
        <f t="shared" si="3"/>
        <v>0</v>
      </c>
    </row>
    <row r="20" spans="1:11">
      <c r="A20" s="69" t="s">
        <v>197</v>
      </c>
      <c r="B20" s="103">
        <v>82.675585340890635</v>
      </c>
      <c r="C20" s="103">
        <v>101.32183421426984</v>
      </c>
      <c r="D20" s="103">
        <v>97.5382106689963</v>
      </c>
      <c r="E20" s="103"/>
      <c r="F20" s="103"/>
      <c r="G20" s="103"/>
      <c r="H20" s="88">
        <f t="shared" si="0"/>
        <v>0.17977042759145412</v>
      </c>
      <c r="I20" s="79">
        <f t="shared" si="1"/>
        <v>14.862625328105665</v>
      </c>
      <c r="J20" s="79">
        <f t="shared" si="2"/>
        <v>-3.7836235452735423</v>
      </c>
      <c r="K20" s="79">
        <f t="shared" si="3"/>
        <v>0</v>
      </c>
    </row>
    <row r="21" spans="1:11">
      <c r="A21" s="69" t="s">
        <v>198</v>
      </c>
      <c r="B21" s="103">
        <v>76.061931492703934</v>
      </c>
      <c r="C21" s="103">
        <v>88.049969826025162</v>
      </c>
      <c r="D21" s="103">
        <v>89.274887103210347</v>
      </c>
      <c r="E21" s="103"/>
      <c r="F21" s="103"/>
      <c r="G21" s="103"/>
      <c r="H21" s="88">
        <f t="shared" si="0"/>
        <v>0.17371312233602476</v>
      </c>
      <c r="I21" s="79">
        <f t="shared" si="1"/>
        <v>13.212955610506413</v>
      </c>
      <c r="J21" s="79">
        <f t="shared" si="2"/>
        <v>1.2249172771851846</v>
      </c>
      <c r="K21" s="79">
        <f t="shared" si="3"/>
        <v>0</v>
      </c>
    </row>
    <row r="22" spans="1:11">
      <c r="A22" s="69" t="s">
        <v>199</v>
      </c>
      <c r="B22" s="103">
        <v>78.001814086590755</v>
      </c>
      <c r="C22" s="103">
        <v>89.867947824289402</v>
      </c>
      <c r="D22" s="103">
        <v>90.852721815312023</v>
      </c>
      <c r="E22" s="103"/>
      <c r="F22" s="103"/>
      <c r="G22" s="103"/>
      <c r="H22" s="88">
        <f t="shared" si="0"/>
        <v>0.16475139558235555</v>
      </c>
      <c r="I22" s="79">
        <f t="shared" si="1"/>
        <v>12.850907728721268</v>
      </c>
      <c r="J22" s="79">
        <f t="shared" si="2"/>
        <v>0.98477399102262098</v>
      </c>
      <c r="K22" s="79">
        <f t="shared" si="3"/>
        <v>0</v>
      </c>
    </row>
    <row r="23" spans="1:11">
      <c r="A23" s="69" t="s">
        <v>112</v>
      </c>
      <c r="B23" s="103">
        <v>79.081293350576388</v>
      </c>
      <c r="C23" s="103">
        <v>91.89539099636238</v>
      </c>
      <c r="D23" s="103">
        <v>92.386223818480204</v>
      </c>
      <c r="E23" s="103"/>
      <c r="F23" s="103"/>
      <c r="G23" s="103"/>
      <c r="H23" s="88">
        <f t="shared" si="0"/>
        <v>0.16824371357865309</v>
      </c>
      <c r="I23" s="79">
        <f t="shared" si="1"/>
        <v>13.304930467903816</v>
      </c>
      <c r="J23" s="79">
        <f t="shared" si="2"/>
        <v>0.49083282211782375</v>
      </c>
      <c r="K23" s="79">
        <f t="shared" si="3"/>
        <v>0</v>
      </c>
    </row>
    <row r="24" spans="1:11">
      <c r="A24" s="69" t="s">
        <v>201</v>
      </c>
      <c r="B24" s="103">
        <v>78.149593118380452</v>
      </c>
      <c r="C24" s="103">
        <v>90.044779370661573</v>
      </c>
      <c r="D24" s="103">
        <v>90.747554922686348</v>
      </c>
      <c r="E24" s="103"/>
      <c r="F24" s="103"/>
      <c r="G24" s="103"/>
      <c r="H24" s="88">
        <f t="shared" si="0"/>
        <v>0.16120316564185552</v>
      </c>
      <c r="I24" s="79">
        <f t="shared" si="1"/>
        <v>12.597961804305896</v>
      </c>
      <c r="J24" s="79">
        <f t="shared" si="2"/>
        <v>0.70277555202477515</v>
      </c>
      <c r="K24" s="79">
        <f t="shared" si="3"/>
        <v>0</v>
      </c>
    </row>
    <row r="25" spans="1:11">
      <c r="A25" s="69" t="s">
        <v>202</v>
      </c>
      <c r="B25" s="103">
        <v>78.873370579435573</v>
      </c>
      <c r="C25" s="103">
        <v>91.084393739190219</v>
      </c>
      <c r="D25" s="103">
        <v>93.520434527200308</v>
      </c>
      <c r="E25" s="103"/>
      <c r="F25" s="103"/>
      <c r="G25" s="103"/>
      <c r="H25" s="88">
        <f t="shared" si="0"/>
        <v>0.1857035377106557</v>
      </c>
      <c r="I25" s="79">
        <f t="shared" si="1"/>
        <v>14.647063947764735</v>
      </c>
      <c r="J25" s="79">
        <f t="shared" si="2"/>
        <v>2.4360407880100894</v>
      </c>
      <c r="K25" s="79">
        <f t="shared" si="3"/>
        <v>0</v>
      </c>
    </row>
    <row r="26" spans="1:11">
      <c r="A26" s="69" t="s">
        <v>203</v>
      </c>
      <c r="B26" s="103">
        <v>95.554084193972201</v>
      </c>
      <c r="C26" s="103">
        <v>103.88779038332281</v>
      </c>
      <c r="D26" s="103">
        <v>105.74968352732159</v>
      </c>
      <c r="E26" s="103"/>
      <c r="F26" s="103"/>
      <c r="G26" s="103"/>
      <c r="H26" s="88">
        <f t="shared" si="0"/>
        <v>0.10669977551825625</v>
      </c>
      <c r="I26" s="79">
        <f t="shared" si="1"/>
        <v>10.195599333349392</v>
      </c>
      <c r="J26" s="79">
        <f t="shared" si="2"/>
        <v>1.8618931439987847</v>
      </c>
      <c r="K26" s="79">
        <f t="shared" si="3"/>
        <v>0</v>
      </c>
    </row>
    <row r="27" spans="1:11">
      <c r="A27" s="69" t="s">
        <v>204</v>
      </c>
      <c r="B27" s="103">
        <v>82.856854302803853</v>
      </c>
      <c r="C27" s="103">
        <v>96.639861018907254</v>
      </c>
      <c r="D27" s="103">
        <v>97.258896861174975</v>
      </c>
      <c r="E27" s="103"/>
      <c r="F27" s="103"/>
      <c r="G27" s="103"/>
      <c r="H27" s="88">
        <f t="shared" si="0"/>
        <v>0.17381836034636619</v>
      </c>
      <c r="I27" s="79">
        <f t="shared" si="1"/>
        <v>14.402042558371122</v>
      </c>
      <c r="J27" s="79">
        <f t="shared" si="2"/>
        <v>0.61903584226772068</v>
      </c>
      <c r="K27" s="79">
        <f t="shared" si="3"/>
        <v>0</v>
      </c>
    </row>
    <row r="28" spans="1:11">
      <c r="A28" s="69" t="s">
        <v>205</v>
      </c>
      <c r="B28" s="103">
        <v>96.008947102400199</v>
      </c>
      <c r="C28" s="103">
        <v>116.05746522409092</v>
      </c>
      <c r="D28" s="103">
        <v>117.44349418469248</v>
      </c>
      <c r="E28" s="103"/>
      <c r="F28" s="103"/>
      <c r="G28" s="103"/>
      <c r="H28" s="88">
        <f t="shared" si="0"/>
        <v>0.22325572490062673</v>
      </c>
      <c r="I28" s="79">
        <f t="shared" si="1"/>
        <v>21.434547082292283</v>
      </c>
      <c r="J28" s="79">
        <f t="shared" si="2"/>
        <v>1.3860289606015641</v>
      </c>
      <c r="K28" s="79">
        <f t="shared" si="3"/>
        <v>0</v>
      </c>
    </row>
    <row r="29" spans="1:11">
      <c r="A29" s="69" t="s">
        <v>206</v>
      </c>
      <c r="B29" s="103">
        <v>78.839820363667556</v>
      </c>
      <c r="C29" s="103">
        <v>92.675460136572553</v>
      </c>
      <c r="D29" s="103">
        <v>92.587140926311022</v>
      </c>
      <c r="E29" s="103"/>
      <c r="F29" s="103"/>
      <c r="G29" s="103"/>
      <c r="H29" s="88">
        <f t="shared" si="0"/>
        <v>0.1743702674515322</v>
      </c>
      <c r="I29" s="79">
        <f t="shared" si="1"/>
        <v>13.747320562643466</v>
      </c>
      <c r="J29" s="79">
        <f t="shared" si="2"/>
        <v>-8.8319210261531111E-2</v>
      </c>
      <c r="K29" s="79">
        <f t="shared" si="3"/>
        <v>0</v>
      </c>
    </row>
    <row r="30" spans="1:11">
      <c r="A30" s="69" t="s">
        <v>207</v>
      </c>
      <c r="B30" s="103">
        <v>73.484740967414126</v>
      </c>
      <c r="C30" s="103">
        <v>84.156218201732571</v>
      </c>
      <c r="D30" s="103">
        <v>85.339947643864491</v>
      </c>
      <c r="E30" s="103"/>
      <c r="F30" s="103"/>
      <c r="G30" s="103"/>
      <c r="H30" s="88">
        <f t="shared" si="0"/>
        <v>0.16132882174419591</v>
      </c>
      <c r="I30" s="79">
        <f t="shared" si="1"/>
        <v>11.855206676450365</v>
      </c>
      <c r="J30" s="79">
        <f t="shared" si="2"/>
        <v>1.18372944213192</v>
      </c>
      <c r="K30" s="79">
        <f t="shared" si="3"/>
        <v>0</v>
      </c>
    </row>
    <row r="31" spans="1:11">
      <c r="A31" s="69" t="s">
        <v>208</v>
      </c>
      <c r="B31" s="103">
        <v>80.739339611891111</v>
      </c>
      <c r="C31" s="103">
        <v>97.933491867841141</v>
      </c>
      <c r="D31" s="103">
        <v>95.64193205714993</v>
      </c>
      <c r="E31" s="103"/>
      <c r="F31" s="103"/>
      <c r="G31" s="103"/>
      <c r="H31" s="88">
        <f t="shared" si="0"/>
        <v>0.18457659570780038</v>
      </c>
      <c r="I31" s="79">
        <f t="shared" si="1"/>
        <v>14.902592445258819</v>
      </c>
      <c r="J31" s="79">
        <f t="shared" si="2"/>
        <v>-2.2915598106912114</v>
      </c>
      <c r="K31" s="79">
        <f t="shared" si="3"/>
        <v>0</v>
      </c>
    </row>
    <row r="32" spans="1:11">
      <c r="A32" s="69" t="s">
        <v>209</v>
      </c>
      <c r="B32" s="103">
        <v>80.789881360002383</v>
      </c>
      <c r="C32" s="103">
        <v>87.052917919480535</v>
      </c>
      <c r="D32" s="103">
        <v>89.591838881093821</v>
      </c>
      <c r="E32" s="103"/>
      <c r="F32" s="103"/>
      <c r="G32" s="103"/>
      <c r="H32" s="88">
        <f t="shared" si="0"/>
        <v>0.10894876156420659</v>
      </c>
      <c r="I32" s="79">
        <f t="shared" si="1"/>
        <v>8.8019575210914383</v>
      </c>
      <c r="J32" s="79">
        <f t="shared" si="2"/>
        <v>2.538920961613286</v>
      </c>
      <c r="K32" s="79">
        <f t="shared" si="3"/>
        <v>0</v>
      </c>
    </row>
    <row r="33" spans="1:11">
      <c r="A33" s="69" t="s">
        <v>210</v>
      </c>
      <c r="B33" s="103">
        <v>84.600855076361697</v>
      </c>
      <c r="C33" s="103">
        <v>97.294724143953175</v>
      </c>
      <c r="D33" s="103">
        <v>97.549741848630603</v>
      </c>
      <c r="E33" s="103"/>
      <c r="F33" s="103"/>
      <c r="G33" s="103"/>
      <c r="H33" s="88">
        <f t="shared" si="0"/>
        <v>0.153058580324999</v>
      </c>
      <c r="I33" s="79">
        <f t="shared" si="1"/>
        <v>12.948886772268906</v>
      </c>
      <c r="J33" s="79">
        <f t="shared" si="2"/>
        <v>0.25501770467742801</v>
      </c>
      <c r="K33" s="79">
        <f t="shared" si="3"/>
        <v>0</v>
      </c>
    </row>
    <row r="34" spans="1:11">
      <c r="A34" s="69" t="s">
        <v>212</v>
      </c>
      <c r="B34" s="103">
        <v>78.905068535648127</v>
      </c>
      <c r="C34" s="103">
        <v>95.368660870356464</v>
      </c>
      <c r="D34" s="103">
        <v>94.44766281745872</v>
      </c>
      <c r="E34" s="103"/>
      <c r="F34" s="103"/>
      <c r="G34" s="103"/>
      <c r="H34" s="88">
        <f t="shared" si="0"/>
        <v>0.19697840164461275</v>
      </c>
      <c r="I34" s="79">
        <f t="shared" si="1"/>
        <v>15.542594281810594</v>
      </c>
      <c r="J34" s="79">
        <f t="shared" si="2"/>
        <v>-0.92099805289774395</v>
      </c>
      <c r="K34" s="79">
        <f t="shared" si="3"/>
        <v>0</v>
      </c>
    </row>
    <row r="35" spans="1:11">
      <c r="A35" s="69" t="s">
        <v>230</v>
      </c>
      <c r="B35" s="103">
        <v>80.781649055818377</v>
      </c>
      <c r="C35" s="103">
        <v>95.121163949945569</v>
      </c>
      <c r="D35" s="103">
        <v>94.919200578438236</v>
      </c>
      <c r="E35" s="103"/>
      <c r="F35" s="103"/>
      <c r="G35" s="103"/>
      <c r="H35" s="88">
        <f t="shared" si="0"/>
        <v>0.17500944444512534</v>
      </c>
      <c r="I35" s="79">
        <f t="shared" si="1"/>
        <v>14.137551522619859</v>
      </c>
      <c r="J35" s="79">
        <f t="shared" si="2"/>
        <v>-0.20196337150733257</v>
      </c>
      <c r="K35" s="79">
        <f t="shared" si="3"/>
        <v>0</v>
      </c>
    </row>
    <row r="36" spans="1:11">
      <c r="A36" s="69" t="s">
        <v>213</v>
      </c>
      <c r="B36" s="103">
        <v>105.0628236352288</v>
      </c>
      <c r="C36" s="103">
        <v>123.6672126540705</v>
      </c>
      <c r="D36" s="103">
        <v>122.03311668922706</v>
      </c>
      <c r="E36" s="103"/>
      <c r="F36" s="103"/>
      <c r="G36" s="103"/>
      <c r="H36" s="88">
        <f t="shared" si="0"/>
        <v>0.16152519480076036</v>
      </c>
      <c r="I36" s="79">
        <f t="shared" si="1"/>
        <v>16.970293053998262</v>
      </c>
      <c r="J36" s="79">
        <f t="shared" si="2"/>
        <v>-1.6340959648434392</v>
      </c>
      <c r="K36" s="79">
        <f t="shared" si="3"/>
        <v>0</v>
      </c>
    </row>
    <row r="37" spans="1:11">
      <c r="A37" s="69" t="s">
        <v>214</v>
      </c>
      <c r="B37" s="103">
        <v>94.006560408943557</v>
      </c>
      <c r="C37" s="103">
        <v>111.82963261679222</v>
      </c>
      <c r="D37" s="103">
        <v>109.49040902612772</v>
      </c>
      <c r="E37" s="103"/>
      <c r="F37" s="103"/>
      <c r="G37" s="103"/>
      <c r="H37" s="88">
        <f t="shared" si="0"/>
        <v>0.16471029840712126</v>
      </c>
      <c r="I37" s="79">
        <f t="shared" si="1"/>
        <v>15.483848617184165</v>
      </c>
      <c r="J37" s="79">
        <f t="shared" si="2"/>
        <v>-2.3392235906645027</v>
      </c>
      <c r="K37" s="79">
        <f t="shared" si="3"/>
        <v>0</v>
      </c>
    </row>
    <row r="38" spans="1:11">
      <c r="A38" s="69" t="s">
        <v>218</v>
      </c>
      <c r="B38" s="103">
        <v>86.192583721356385</v>
      </c>
      <c r="C38" s="103">
        <v>94.868415377317945</v>
      </c>
      <c r="D38" s="103">
        <v>97.010282910149527</v>
      </c>
      <c r="E38" s="103"/>
      <c r="F38" s="103"/>
      <c r="G38" s="103"/>
      <c r="H38" s="88">
        <f t="shared" si="0"/>
        <v>0.12550614822923314</v>
      </c>
      <c r="I38" s="79">
        <f t="shared" si="1"/>
        <v>10.817699188793142</v>
      </c>
      <c r="J38" s="79">
        <f t="shared" si="2"/>
        <v>2.1418675328315828</v>
      </c>
      <c r="K38" s="79">
        <f t="shared" si="3"/>
        <v>0</v>
      </c>
    </row>
    <row r="39" spans="1:11">
      <c r="A39" s="69" t="s">
        <v>219</v>
      </c>
      <c r="B39" s="103">
        <v>78.855159510451813</v>
      </c>
      <c r="C39" s="103">
        <v>93.142760732904364</v>
      </c>
      <c r="D39" s="103">
        <v>94.423288972796783</v>
      </c>
      <c r="E39" s="103"/>
      <c r="F39" s="103"/>
      <c r="G39" s="103"/>
      <c r="H39" s="88">
        <f t="shared" si="0"/>
        <v>0.197426897098363</v>
      </c>
      <c r="I39" s="79">
        <f t="shared" si="1"/>
        <v>15.56812946234497</v>
      </c>
      <c r="J39" s="79">
        <f t="shared" si="2"/>
        <v>1.2805282398924192</v>
      </c>
      <c r="K39" s="79">
        <f t="shared" si="3"/>
        <v>0</v>
      </c>
    </row>
    <row r="40" spans="1:11">
      <c r="A40" s="69" t="s">
        <v>220</v>
      </c>
      <c r="B40" s="103">
        <v>84.011066317766023</v>
      </c>
      <c r="C40" s="103">
        <v>98.521369727393235</v>
      </c>
      <c r="D40" s="103">
        <v>96.738455322545647</v>
      </c>
      <c r="E40" s="103"/>
      <c r="F40" s="103"/>
      <c r="G40" s="103"/>
      <c r="H40" s="88">
        <f t="shared" si="0"/>
        <v>0.15149657732755301</v>
      </c>
      <c r="I40" s="79">
        <f t="shared" si="1"/>
        <v>12.727389004779624</v>
      </c>
      <c r="J40" s="79">
        <f t="shared" si="2"/>
        <v>-1.7829144048475882</v>
      </c>
      <c r="K40" s="79">
        <f t="shared" si="3"/>
        <v>0</v>
      </c>
    </row>
    <row r="41" spans="1:11">
      <c r="A41" s="69" t="s">
        <v>130</v>
      </c>
      <c r="B41" s="103">
        <v>95.127130625284408</v>
      </c>
      <c r="C41" s="103">
        <v>110.38747585945207</v>
      </c>
      <c r="D41" s="103">
        <v>107.97101204652465</v>
      </c>
      <c r="E41" s="103"/>
      <c r="F41" s="103"/>
      <c r="G41" s="103"/>
      <c r="H41" s="88">
        <f t="shared" si="0"/>
        <v>0.13501806831358781</v>
      </c>
      <c r="I41" s="79">
        <f t="shared" si="1"/>
        <v>12.843881421240241</v>
      </c>
      <c r="J41" s="79">
        <f t="shared" si="2"/>
        <v>-2.4164638129274181</v>
      </c>
      <c r="K41" s="79">
        <f t="shared" si="3"/>
        <v>0</v>
      </c>
    </row>
    <row r="42" spans="1:11">
      <c r="A42" s="69" t="s">
        <v>223</v>
      </c>
      <c r="B42" s="103">
        <v>80.69884734439762</v>
      </c>
      <c r="C42" s="103">
        <v>101.55302154903185</v>
      </c>
      <c r="D42" s="103">
        <v>93.954378077187073</v>
      </c>
      <c r="E42" s="103"/>
      <c r="F42" s="103"/>
      <c r="G42" s="103"/>
      <c r="H42" s="88">
        <f t="shared" si="0"/>
        <v>0.16425923255407804</v>
      </c>
      <c r="I42" s="79">
        <f t="shared" si="1"/>
        <v>13.255530732789452</v>
      </c>
      <c r="J42" s="79">
        <f t="shared" si="2"/>
        <v>-7.5986434718447811</v>
      </c>
      <c r="K42" s="79">
        <f t="shared" si="3"/>
        <v>0</v>
      </c>
    </row>
    <row r="43" spans="1:11">
      <c r="A43" s="69" t="s">
        <v>224</v>
      </c>
      <c r="B43" s="103">
        <v>113.3192878637315</v>
      </c>
      <c r="C43" s="103">
        <v>137.28240172087681</v>
      </c>
      <c r="D43" s="103">
        <v>130.7491279260839</v>
      </c>
      <c r="E43" s="103"/>
      <c r="F43" s="103"/>
      <c r="G43" s="103"/>
      <c r="H43" s="88">
        <f t="shared" si="0"/>
        <v>0.15381176841944239</v>
      </c>
      <c r="I43" s="79">
        <f t="shared" si="1"/>
        <v>17.429840062352397</v>
      </c>
      <c r="J43" s="79">
        <f t="shared" si="2"/>
        <v>-6.5332737947929047</v>
      </c>
      <c r="K43" s="79">
        <f t="shared" si="3"/>
        <v>0</v>
      </c>
    </row>
    <row r="44" spans="1:11">
      <c r="A44" s="69" t="s">
        <v>225</v>
      </c>
      <c r="B44" s="103">
        <v>80.337121873207892</v>
      </c>
      <c r="C44" s="103">
        <v>93.012891531865819</v>
      </c>
      <c r="D44" s="103">
        <v>93.433845814075511</v>
      </c>
      <c r="E44" s="103"/>
      <c r="F44" s="103"/>
      <c r="G44" s="103"/>
      <c r="H44" s="88">
        <f t="shared" si="0"/>
        <v>0.16302207043883812</v>
      </c>
      <c r="I44" s="79">
        <f t="shared" si="1"/>
        <v>13.096723940867619</v>
      </c>
      <c r="J44" s="79">
        <f t="shared" si="2"/>
        <v>0.42095428220969211</v>
      </c>
      <c r="K44" s="79">
        <f t="shared" si="3"/>
        <v>0</v>
      </c>
    </row>
    <row r="45" spans="1:11">
      <c r="A45" s="69" t="s">
        <v>226</v>
      </c>
      <c r="B45" s="103">
        <v>85.584646798646105</v>
      </c>
      <c r="C45" s="103">
        <v>98.080409010148699</v>
      </c>
      <c r="D45" s="103">
        <v>98.800855871362856</v>
      </c>
      <c r="E45" s="103"/>
      <c r="F45" s="103"/>
      <c r="G45" s="103"/>
      <c r="H45" s="88">
        <f t="shared" si="0"/>
        <v>0.15442266302518437</v>
      </c>
      <c r="I45" s="79">
        <f t="shared" si="1"/>
        <v>13.216209072716751</v>
      </c>
      <c r="J45" s="79">
        <f t="shared" si="2"/>
        <v>0.7204468612141568</v>
      </c>
      <c r="K45" s="79">
        <f t="shared" si="3"/>
        <v>0</v>
      </c>
    </row>
    <row r="46" spans="1:11">
      <c r="A46" s="69" t="s">
        <v>227</v>
      </c>
      <c r="B46" s="103">
        <v>75.681087941888663</v>
      </c>
      <c r="C46" s="103">
        <v>88.01253513719243</v>
      </c>
      <c r="D46" s="103">
        <v>89.590851304302589</v>
      </c>
      <c r="E46" s="103"/>
      <c r="F46" s="103"/>
      <c r="G46" s="103"/>
      <c r="H46" s="88">
        <f t="shared" si="0"/>
        <v>0.18379444245165275</v>
      </c>
      <c r="I46" s="79">
        <f t="shared" si="1"/>
        <v>13.909763362413926</v>
      </c>
      <c r="J46" s="79">
        <f t="shared" si="2"/>
        <v>1.5783161671101595</v>
      </c>
      <c r="K46" s="79">
        <f t="shared" si="3"/>
        <v>0</v>
      </c>
    </row>
    <row r="47" spans="1:11">
      <c r="A47" s="69" t="s">
        <v>228</v>
      </c>
      <c r="B47" s="103">
        <v>91.516349377490812</v>
      </c>
      <c r="C47" s="103">
        <v>107.4265285465418</v>
      </c>
      <c r="D47" s="103">
        <v>106.60558212792435</v>
      </c>
      <c r="E47" s="103"/>
      <c r="F47" s="103"/>
      <c r="G47" s="103"/>
      <c r="H47" s="88">
        <f t="shared" si="0"/>
        <v>0.16488018647020963</v>
      </c>
      <c r="I47" s="79">
        <f t="shared" si="1"/>
        <v>15.089232750433538</v>
      </c>
      <c r="J47" s="79">
        <f t="shared" si="2"/>
        <v>-0.82094641861745288</v>
      </c>
      <c r="K47" s="79">
        <f t="shared" si="3"/>
        <v>0</v>
      </c>
    </row>
    <row r="48" spans="1:11">
      <c r="A48" s="69" t="s">
        <v>279</v>
      </c>
      <c r="B48" s="103">
        <v>79.499159964258638</v>
      </c>
      <c r="C48" s="103">
        <v>91.391863443428832</v>
      </c>
      <c r="D48" s="103">
        <v>93.144147332810874</v>
      </c>
      <c r="E48" s="103"/>
      <c r="F48" s="103"/>
      <c r="G48" s="103"/>
      <c r="H48" s="88">
        <f t="shared" si="0"/>
        <v>0.17163687483851114</v>
      </c>
      <c r="I48" s="79">
        <f t="shared" si="1"/>
        <v>13.644987368552236</v>
      </c>
      <c r="J48" s="79">
        <f t="shared" si="2"/>
        <v>1.752283889382042</v>
      </c>
      <c r="K48" s="79">
        <f t="shared" si="3"/>
        <v>0</v>
      </c>
    </row>
    <row r="49" spans="1:11">
      <c r="A49" s="69" t="s">
        <v>229</v>
      </c>
      <c r="B49" s="103">
        <v>75.279281169379317</v>
      </c>
      <c r="C49" s="103">
        <v>86.284326761814569</v>
      </c>
      <c r="D49" s="103">
        <v>86.66479827387208</v>
      </c>
      <c r="E49" s="103"/>
      <c r="F49" s="103"/>
      <c r="G49" s="103"/>
      <c r="H49" s="88">
        <f t="shared" si="0"/>
        <v>0.1512437011569652</v>
      </c>
      <c r="I49" s="79">
        <f t="shared" si="1"/>
        <v>11.385517104492763</v>
      </c>
      <c r="J49" s="79">
        <f t="shared" si="2"/>
        <v>0.38047151205751106</v>
      </c>
      <c r="K49" s="79">
        <f t="shared" si="3"/>
        <v>0</v>
      </c>
    </row>
    <row r="50" spans="1:11">
      <c r="A50" s="69" t="s">
        <v>231</v>
      </c>
      <c r="B50" s="103">
        <v>81.655256992548701</v>
      </c>
      <c r="C50" s="103">
        <v>96.745332020837594</v>
      </c>
      <c r="D50" s="103">
        <v>95.731696057507648</v>
      </c>
      <c r="E50" s="103"/>
      <c r="F50" s="103"/>
      <c r="G50" s="103"/>
      <c r="H50" s="88">
        <f t="shared" si="0"/>
        <v>0.17238864444751509</v>
      </c>
      <c r="I50" s="79">
        <f t="shared" si="1"/>
        <v>14.076439064958947</v>
      </c>
      <c r="J50" s="79">
        <f t="shared" si="2"/>
        <v>-1.0136359633299463</v>
      </c>
      <c r="K50" s="79">
        <f t="shared" si="3"/>
        <v>0</v>
      </c>
    </row>
    <row r="51" spans="1:11">
      <c r="A51" s="69" t="s">
        <v>232</v>
      </c>
      <c r="B51" s="103">
        <v>80.146999124465808</v>
      </c>
      <c r="C51" s="103">
        <v>96.583032369881735</v>
      </c>
      <c r="D51" s="103">
        <v>95.002313845847809</v>
      </c>
      <c r="E51" s="103"/>
      <c r="F51" s="103"/>
      <c r="G51" s="103"/>
      <c r="H51" s="88">
        <f t="shared" si="0"/>
        <v>0.18535085385183489</v>
      </c>
      <c r="I51" s="79">
        <f t="shared" si="1"/>
        <v>14.855314721382001</v>
      </c>
      <c r="J51" s="79">
        <f t="shared" si="2"/>
        <v>-1.5807185240339265</v>
      </c>
      <c r="K51" s="79">
        <f t="shared" si="3"/>
        <v>0</v>
      </c>
    </row>
    <row r="52" spans="1:11">
      <c r="A52" s="69" t="s">
        <v>233</v>
      </c>
      <c r="B52" s="103">
        <v>73.123434518198678</v>
      </c>
      <c r="C52" s="103">
        <v>86.262421856389793</v>
      </c>
      <c r="D52" s="103">
        <v>85.563049048730392</v>
      </c>
      <c r="E52" s="103"/>
      <c r="F52" s="103"/>
      <c r="G52" s="103"/>
      <c r="H52" s="88">
        <f t="shared" si="0"/>
        <v>0.17011802867979062</v>
      </c>
      <c r="I52" s="79">
        <f t="shared" si="1"/>
        <v>12.439614530531713</v>
      </c>
      <c r="J52" s="79">
        <f t="shared" si="2"/>
        <v>-0.69937280765940102</v>
      </c>
      <c r="K52" s="79">
        <f t="shared" si="3"/>
        <v>0</v>
      </c>
    </row>
    <row r="53" spans="1:11">
      <c r="A53" s="69" t="s">
        <v>234</v>
      </c>
      <c r="B53" s="103">
        <v>76.531813291276634</v>
      </c>
      <c r="C53" s="103">
        <v>88.679119188255839</v>
      </c>
      <c r="D53" s="103">
        <v>88.792166687415033</v>
      </c>
      <c r="E53" s="103"/>
      <c r="F53" s="103"/>
      <c r="G53" s="103"/>
      <c r="H53" s="88">
        <f t="shared" si="0"/>
        <v>0.16019943692534824</v>
      </c>
      <c r="I53" s="79">
        <f t="shared" si="1"/>
        <v>12.260353396138399</v>
      </c>
      <c r="J53" s="79">
        <f t="shared" si="2"/>
        <v>0.11304749915919388</v>
      </c>
      <c r="K53" s="79">
        <f t="shared" si="3"/>
        <v>0</v>
      </c>
    </row>
    <row r="54" spans="1:11">
      <c r="A54" s="69" t="s">
        <v>235</v>
      </c>
      <c r="B54" s="103">
        <v>73.099543816285959</v>
      </c>
      <c r="C54" s="103">
        <v>84.56731808290526</v>
      </c>
      <c r="D54" s="103">
        <v>84.886327306055662</v>
      </c>
      <c r="E54" s="103"/>
      <c r="F54" s="103"/>
      <c r="G54" s="103"/>
      <c r="H54" s="88">
        <f t="shared" si="0"/>
        <v>0.16124291444817071</v>
      </c>
      <c r="I54" s="79">
        <f t="shared" si="1"/>
        <v>11.786783489769704</v>
      </c>
      <c r="J54" s="79">
        <f t="shared" si="2"/>
        <v>0.31900922315040248</v>
      </c>
      <c r="K54" s="79">
        <f t="shared" si="3"/>
        <v>0</v>
      </c>
    </row>
    <row r="55" spans="1:11">
      <c r="A55" s="69" t="s">
        <v>237</v>
      </c>
      <c r="B55" s="103">
        <v>85.946002438640818</v>
      </c>
      <c r="C55" s="103">
        <v>96.342769856643073</v>
      </c>
      <c r="D55" s="103">
        <v>98.922453758917669</v>
      </c>
      <c r="E55" s="103"/>
      <c r="F55" s="103"/>
      <c r="G55" s="103"/>
      <c r="H55" s="88">
        <f t="shared" si="0"/>
        <v>0.15098376832059282</v>
      </c>
      <c r="I55" s="79">
        <f t="shared" si="1"/>
        <v>12.976451320276851</v>
      </c>
      <c r="J55" s="79">
        <f t="shared" si="2"/>
        <v>2.5796839022745957</v>
      </c>
      <c r="K55" s="79">
        <f t="shared" si="3"/>
        <v>0</v>
      </c>
    </row>
    <row r="56" spans="1:11">
      <c r="A56" s="69" t="s">
        <v>238</v>
      </c>
      <c r="B56" s="103">
        <v>90.786275028817201</v>
      </c>
      <c r="C56" s="103">
        <v>114.56163127364545</v>
      </c>
      <c r="D56" s="103">
        <v>105.7279987557426</v>
      </c>
      <c r="E56" s="103"/>
      <c r="F56" s="103"/>
      <c r="G56" s="103"/>
      <c r="H56" s="88">
        <f t="shared" si="0"/>
        <v>0.16458130617411751</v>
      </c>
      <c r="I56" s="79">
        <f t="shared" si="1"/>
        <v>14.941723726925403</v>
      </c>
      <c r="J56" s="79">
        <f t="shared" si="2"/>
        <v>-8.8336325179028421</v>
      </c>
      <c r="K56" s="79">
        <f t="shared" si="3"/>
        <v>0</v>
      </c>
    </row>
    <row r="57" spans="1:11">
      <c r="A57" s="69" t="s">
        <v>239</v>
      </c>
      <c r="B57" s="103">
        <v>79.629007107492626</v>
      </c>
      <c r="C57" s="103">
        <v>91.688126081981324</v>
      </c>
      <c r="D57" s="103">
        <v>92.464524192444031</v>
      </c>
      <c r="E57" s="103"/>
      <c r="F57" s="103"/>
      <c r="G57" s="103"/>
      <c r="H57" s="88">
        <f t="shared" si="0"/>
        <v>0.16119147470499676</v>
      </c>
      <c r="I57" s="79">
        <f t="shared" si="1"/>
        <v>12.835517084951405</v>
      </c>
      <c r="J57" s="79">
        <f t="shared" si="2"/>
        <v>0.77639811046270779</v>
      </c>
      <c r="K57" s="79">
        <f t="shared" si="3"/>
        <v>0</v>
      </c>
    </row>
    <row r="58" spans="1:11">
      <c r="A58" s="69" t="s">
        <v>240</v>
      </c>
      <c r="B58" s="103">
        <v>79.0912595508306</v>
      </c>
      <c r="C58" s="103">
        <v>96.871454016526044</v>
      </c>
      <c r="D58" s="103">
        <v>98.427728760177985</v>
      </c>
      <c r="E58" s="103"/>
      <c r="F58" s="103"/>
      <c r="G58" s="103"/>
      <c r="H58" s="88">
        <f t="shared" si="0"/>
        <v>0.2444830101222521</v>
      </c>
      <c r="I58" s="79">
        <f t="shared" si="1"/>
        <v>19.336469209347385</v>
      </c>
      <c r="J58" s="79">
        <f t="shared" si="2"/>
        <v>1.5562747436519402</v>
      </c>
      <c r="K58" s="79">
        <f t="shared" si="3"/>
        <v>0</v>
      </c>
    </row>
    <row r="59" spans="1:11">
      <c r="A59" s="69" t="s">
        <v>241</v>
      </c>
      <c r="B59" s="103">
        <v>74.417770037534666</v>
      </c>
      <c r="C59" s="103">
        <v>86.754130972120819</v>
      </c>
      <c r="D59" s="103">
        <v>85.800783440750379</v>
      </c>
      <c r="E59" s="103"/>
      <c r="F59" s="103"/>
      <c r="G59" s="103"/>
      <c r="H59" s="88">
        <f t="shared" si="0"/>
        <v>0.15296095808130739</v>
      </c>
      <c r="I59" s="79">
        <f t="shared" si="1"/>
        <v>11.383013403215713</v>
      </c>
      <c r="J59" s="79">
        <f t="shared" si="2"/>
        <v>-0.95334753137044004</v>
      </c>
      <c r="K59" s="79">
        <f t="shared" si="3"/>
        <v>0</v>
      </c>
    </row>
    <row r="60" spans="1:11">
      <c r="A60" s="69" t="s">
        <v>242</v>
      </c>
      <c r="B60" s="103">
        <v>84.65385861055826</v>
      </c>
      <c r="C60" s="103">
        <v>95.363153667899269</v>
      </c>
      <c r="D60" s="103">
        <v>95.912151412153747</v>
      </c>
      <c r="E60" s="103"/>
      <c r="F60" s="103"/>
      <c r="G60" s="103"/>
      <c r="H60" s="88">
        <f t="shared" si="0"/>
        <v>0.13299208076725899</v>
      </c>
      <c r="I60" s="79">
        <f t="shared" si="1"/>
        <v>11.258292801595488</v>
      </c>
      <c r="J60" s="79">
        <f t="shared" si="2"/>
        <v>0.54899774425447845</v>
      </c>
      <c r="K60" s="79">
        <f t="shared" si="3"/>
        <v>0</v>
      </c>
    </row>
    <row r="61" spans="1:11">
      <c r="A61" s="69" t="s">
        <v>245</v>
      </c>
      <c r="B61" s="103">
        <v>95.65270640975227</v>
      </c>
      <c r="C61" s="103">
        <v>113.06304069911182</v>
      </c>
      <c r="D61" s="103">
        <v>110.53101897068385</v>
      </c>
      <c r="E61" s="103"/>
      <c r="F61" s="103"/>
      <c r="G61" s="103"/>
      <c r="H61" s="88">
        <f t="shared" si="0"/>
        <v>0.15554512903374221</v>
      </c>
      <c r="I61" s="79">
        <f t="shared" si="1"/>
        <v>14.878312560931576</v>
      </c>
      <c r="J61" s="79">
        <f t="shared" si="2"/>
        <v>-2.5320217284279778</v>
      </c>
      <c r="K61" s="79">
        <f t="shared" si="3"/>
        <v>0</v>
      </c>
    </row>
    <row r="62" spans="1:11">
      <c r="A62" s="69" t="s">
        <v>246</v>
      </c>
      <c r="B62" s="103">
        <v>75.125791112495591</v>
      </c>
      <c r="C62" s="103">
        <v>88.64361215355575</v>
      </c>
      <c r="D62" s="103">
        <v>88.376325489112944</v>
      </c>
      <c r="E62" s="103"/>
      <c r="F62" s="103"/>
      <c r="G62" s="103"/>
      <c r="H62" s="88">
        <f t="shared" si="0"/>
        <v>0.17637796794413266</v>
      </c>
      <c r="I62" s="79">
        <f t="shared" si="1"/>
        <v>13.250534376617352</v>
      </c>
      <c r="J62" s="79">
        <f t="shared" si="2"/>
        <v>-0.26728666444280691</v>
      </c>
      <c r="K62" s="79">
        <f t="shared" si="3"/>
        <v>0</v>
      </c>
    </row>
    <row r="63" spans="1:11">
      <c r="A63" s="69" t="s">
        <v>247</v>
      </c>
      <c r="B63" s="103">
        <v>79.000442749520289</v>
      </c>
      <c r="C63" s="103">
        <v>91.165045024479994</v>
      </c>
      <c r="D63" s="103">
        <v>92.198207974392488</v>
      </c>
      <c r="E63" s="103"/>
      <c r="F63" s="103"/>
      <c r="G63" s="103"/>
      <c r="H63" s="88">
        <f t="shared" si="0"/>
        <v>0.16705938303051271</v>
      </c>
      <c r="I63" s="79">
        <f t="shared" si="1"/>
        <v>13.197765224872199</v>
      </c>
      <c r="J63" s="79">
        <f t="shared" si="2"/>
        <v>1.0331629499124944</v>
      </c>
      <c r="K63" s="79">
        <f t="shared" si="3"/>
        <v>0</v>
      </c>
    </row>
    <row r="64" spans="1:11">
      <c r="A64" s="69" t="s">
        <v>248</v>
      </c>
      <c r="B64" s="103">
        <v>79.860842073392845</v>
      </c>
      <c r="C64" s="103">
        <v>90.641702632937537</v>
      </c>
      <c r="D64" s="103">
        <v>92.602802974835811</v>
      </c>
      <c r="E64" s="103"/>
      <c r="F64" s="103"/>
      <c r="G64" s="103"/>
      <c r="H64" s="88">
        <f t="shared" si="0"/>
        <v>0.15955204792021835</v>
      </c>
      <c r="I64" s="79">
        <f t="shared" si="1"/>
        <v>12.741960901442965</v>
      </c>
      <c r="J64" s="79">
        <f t="shared" si="2"/>
        <v>1.9611003418982733</v>
      </c>
      <c r="K64" s="79">
        <f t="shared" si="3"/>
        <v>0</v>
      </c>
    </row>
    <row r="65" spans="1:11">
      <c r="A65" s="69" t="s">
        <v>243</v>
      </c>
      <c r="B65" s="103">
        <v>78.764709896094075</v>
      </c>
      <c r="C65" s="103">
        <v>93.737167395004079</v>
      </c>
      <c r="D65" s="103">
        <v>93.384371637030796</v>
      </c>
      <c r="E65" s="103"/>
      <c r="F65" s="103"/>
      <c r="G65" s="103"/>
      <c r="H65" s="88">
        <f t="shared" si="0"/>
        <v>0.18561182743163646</v>
      </c>
      <c r="I65" s="79">
        <f t="shared" si="1"/>
        <v>14.619661740936721</v>
      </c>
      <c r="J65" s="79">
        <f t="shared" si="2"/>
        <v>-0.35279575797328278</v>
      </c>
      <c r="K65" s="79">
        <f t="shared" si="3"/>
        <v>0</v>
      </c>
    </row>
    <row r="66" spans="1:11">
      <c r="A66" s="69" t="s">
        <v>249</v>
      </c>
      <c r="B66" s="103">
        <v>76.03210280551022</v>
      </c>
      <c r="C66" s="103">
        <v>88.920792207246166</v>
      </c>
      <c r="D66" s="103">
        <v>88.464766457106506</v>
      </c>
      <c r="E66" s="103"/>
      <c r="F66" s="103"/>
      <c r="G66" s="103"/>
      <c r="H66" s="88">
        <f t="shared" si="0"/>
        <v>0.16351860849355943</v>
      </c>
      <c r="I66" s="79">
        <f t="shared" si="1"/>
        <v>12.432663651596286</v>
      </c>
      <c r="J66" s="79">
        <f t="shared" si="2"/>
        <v>-0.45602575013965918</v>
      </c>
      <c r="K66" s="79">
        <f t="shared" si="3"/>
        <v>0</v>
      </c>
    </row>
    <row r="67" spans="1:11">
      <c r="A67" s="69" t="s">
        <v>250</v>
      </c>
      <c r="B67" s="103">
        <v>80.892947873756256</v>
      </c>
      <c r="C67" s="103">
        <v>91.078982445255463</v>
      </c>
      <c r="D67" s="103">
        <v>92.938531990184998</v>
      </c>
      <c r="E67" s="103"/>
      <c r="F67" s="103"/>
      <c r="G67" s="103"/>
      <c r="H67" s="88">
        <f t="shared" si="0"/>
        <v>0.14890771609939854</v>
      </c>
      <c r="I67" s="79">
        <f t="shared" si="1"/>
        <v>12.045584116428742</v>
      </c>
      <c r="J67" s="79">
        <f t="shared" si="2"/>
        <v>1.8595495449295356</v>
      </c>
      <c r="K67" s="79">
        <f t="shared" si="3"/>
        <v>0</v>
      </c>
    </row>
    <row r="68" spans="1:11">
      <c r="A68" s="69" t="s">
        <v>252</v>
      </c>
      <c r="B68" s="103">
        <v>79.51652474348225</v>
      </c>
      <c r="C68" s="103">
        <v>93.984262180573197</v>
      </c>
      <c r="D68" s="103">
        <v>95.11737832725332</v>
      </c>
      <c r="E68" s="103"/>
      <c r="F68" s="103"/>
      <c r="G68" s="103"/>
      <c r="H68" s="88">
        <f t="shared" ref="H68:H84" si="4">(D68-B68)/B68</f>
        <v>0.19619637093168898</v>
      </c>
      <c r="I68" s="79">
        <f t="shared" ref="I68:I84" si="5">(D68-B68)</f>
        <v>15.60085358377107</v>
      </c>
      <c r="J68" s="79">
        <f t="shared" ref="J68:J84" si="6">(D68-C68)</f>
        <v>1.1331161466801234</v>
      </c>
      <c r="K68" s="79">
        <f t="shared" ref="K68:K84" si="7">G68-F68</f>
        <v>0</v>
      </c>
    </row>
    <row r="69" spans="1:11">
      <c r="A69" s="69" t="s">
        <v>253</v>
      </c>
      <c r="B69" s="103">
        <v>107.94446443759635</v>
      </c>
      <c r="C69" s="103">
        <v>128.01692440976495</v>
      </c>
      <c r="D69" s="103">
        <v>124.3175273243691</v>
      </c>
      <c r="E69" s="103"/>
      <c r="F69" s="103"/>
      <c r="G69" s="103"/>
      <c r="H69" s="88">
        <f t="shared" si="4"/>
        <v>0.15168043097048442</v>
      </c>
      <c r="I69" s="79">
        <f t="shared" si="5"/>
        <v>16.373062886772743</v>
      </c>
      <c r="J69" s="79">
        <f t="shared" si="6"/>
        <v>-3.6993970853958587</v>
      </c>
      <c r="K69" s="79">
        <f t="shared" si="7"/>
        <v>0</v>
      </c>
    </row>
    <row r="70" spans="1:11">
      <c r="A70" s="69" t="s">
        <v>179</v>
      </c>
      <c r="B70" s="103">
        <v>78.738691025459971</v>
      </c>
      <c r="C70" s="103">
        <v>94.367579937894604</v>
      </c>
      <c r="D70" s="103">
        <v>92.249029456198841</v>
      </c>
      <c r="E70" s="103"/>
      <c r="F70" s="103"/>
      <c r="G70" s="103"/>
      <c r="H70" s="88">
        <f t="shared" si="4"/>
        <v>0.17158449365598843</v>
      </c>
      <c r="I70" s="79">
        <f t="shared" si="5"/>
        <v>13.510338430738869</v>
      </c>
      <c r="J70" s="79">
        <f t="shared" si="6"/>
        <v>-2.1185504816957632</v>
      </c>
      <c r="K70" s="79">
        <f t="shared" si="7"/>
        <v>0</v>
      </c>
    </row>
    <row r="71" spans="1:11">
      <c r="A71" s="69" t="s">
        <v>189</v>
      </c>
      <c r="B71" s="103">
        <v>74.45492483882721</v>
      </c>
      <c r="C71" s="103">
        <v>86.812095526584187</v>
      </c>
      <c r="D71" s="103">
        <v>90.553901844774231</v>
      </c>
      <c r="E71" s="103"/>
      <c r="F71" s="103"/>
      <c r="G71" s="103"/>
      <c r="H71" s="88">
        <f t="shared" si="4"/>
        <v>0.21622447461731406</v>
      </c>
      <c r="I71" s="79">
        <f t="shared" si="5"/>
        <v>16.09897700594702</v>
      </c>
      <c r="J71" s="79">
        <f t="shared" si="6"/>
        <v>3.7418063181900436</v>
      </c>
      <c r="K71" s="79">
        <f t="shared" si="7"/>
        <v>0</v>
      </c>
    </row>
    <row r="72" spans="1:11">
      <c r="A72" s="69" t="s">
        <v>217</v>
      </c>
      <c r="B72" s="103">
        <v>79.500208791259425</v>
      </c>
      <c r="C72" s="103">
        <v>93.963846670618068</v>
      </c>
      <c r="D72" s="103">
        <v>93.490341100274875</v>
      </c>
      <c r="E72" s="103"/>
      <c r="F72" s="103"/>
      <c r="G72" s="103"/>
      <c r="H72" s="88">
        <f t="shared" si="4"/>
        <v>0.17597604486484797</v>
      </c>
      <c r="I72" s="79">
        <f t="shared" si="5"/>
        <v>13.990132309015451</v>
      </c>
      <c r="J72" s="79">
        <f t="shared" si="6"/>
        <v>-0.47350557034319252</v>
      </c>
      <c r="K72" s="79">
        <f t="shared" si="7"/>
        <v>0</v>
      </c>
    </row>
    <row r="73" spans="1:11">
      <c r="A73" s="69" t="s">
        <v>222</v>
      </c>
      <c r="B73" s="103">
        <v>96.539701936263654</v>
      </c>
      <c r="C73" s="103">
        <v>108.78012353303188</v>
      </c>
      <c r="D73" s="103">
        <v>109.29337697483831</v>
      </c>
      <c r="E73" s="103"/>
      <c r="F73" s="103"/>
      <c r="G73" s="103"/>
      <c r="H73" s="88">
        <f t="shared" si="4"/>
        <v>0.1321080838533637</v>
      </c>
      <c r="I73" s="79">
        <f t="shared" si="5"/>
        <v>12.753675038574656</v>
      </c>
      <c r="J73" s="79">
        <f t="shared" si="6"/>
        <v>0.51325344180642674</v>
      </c>
      <c r="K73" s="79">
        <f t="shared" si="7"/>
        <v>0</v>
      </c>
    </row>
    <row r="74" spans="1:11">
      <c r="A74" s="69" t="s">
        <v>188</v>
      </c>
      <c r="B74" s="103">
        <v>85.504058688851956</v>
      </c>
      <c r="C74" s="103">
        <v>96.260503623740263</v>
      </c>
      <c r="D74" s="103">
        <v>97.469512123308363</v>
      </c>
      <c r="E74" s="103"/>
      <c r="F74" s="103"/>
      <c r="G74" s="103"/>
      <c r="H74" s="88">
        <f t="shared" si="4"/>
        <v>0.13994018082812326</v>
      </c>
      <c r="I74" s="79">
        <f t="shared" si="5"/>
        <v>11.965453434456407</v>
      </c>
      <c r="J74" s="79">
        <f t="shared" si="6"/>
        <v>1.2090084995680996</v>
      </c>
      <c r="K74" s="79">
        <f t="shared" si="7"/>
        <v>0</v>
      </c>
    </row>
    <row r="75" spans="1:11">
      <c r="A75" s="69" t="s">
        <v>244</v>
      </c>
      <c r="B75" s="103">
        <v>73.506916669111263</v>
      </c>
      <c r="C75" s="103">
        <v>84.577966278561689</v>
      </c>
      <c r="D75" s="103">
        <v>85.133005793658199</v>
      </c>
      <c r="E75" s="103"/>
      <c r="F75" s="103"/>
      <c r="G75" s="103"/>
      <c r="H75" s="88">
        <f t="shared" si="4"/>
        <v>0.1581631994834086</v>
      </c>
      <c r="I75" s="79">
        <f t="shared" si="5"/>
        <v>11.626089124546937</v>
      </c>
      <c r="J75" s="79">
        <f t="shared" si="6"/>
        <v>0.55503951509651017</v>
      </c>
      <c r="K75" s="79">
        <f t="shared" si="7"/>
        <v>0</v>
      </c>
    </row>
    <row r="76" spans="1:11">
      <c r="A76" s="69" t="s">
        <v>187</v>
      </c>
      <c r="B76" s="103">
        <v>78.497156240769939</v>
      </c>
      <c r="C76" s="103">
        <v>94.135207649970965</v>
      </c>
      <c r="D76" s="103">
        <v>92.369030285555738</v>
      </c>
      <c r="E76" s="103"/>
      <c r="F76" s="103"/>
      <c r="G76" s="103"/>
      <c r="H76" s="88">
        <f t="shared" si="4"/>
        <v>0.17671817310473484</v>
      </c>
      <c r="I76" s="79">
        <f t="shared" si="5"/>
        <v>13.871874044785798</v>
      </c>
      <c r="J76" s="79">
        <f t="shared" si="6"/>
        <v>-1.7661773644152277</v>
      </c>
      <c r="K76" s="79">
        <f t="shared" si="7"/>
        <v>0</v>
      </c>
    </row>
    <row r="77" spans="1:11">
      <c r="A77" s="69" t="s">
        <v>183</v>
      </c>
      <c r="B77" s="103">
        <v>88.527722117613209</v>
      </c>
      <c r="C77" s="103">
        <v>120.45391478029295</v>
      </c>
      <c r="D77" s="103">
        <v>112.88111904317138</v>
      </c>
      <c r="E77" s="103"/>
      <c r="F77" s="103"/>
      <c r="G77" s="103"/>
      <c r="H77" s="88">
        <f t="shared" si="4"/>
        <v>0.27509345482992942</v>
      </c>
      <c r="I77" s="79">
        <f t="shared" si="5"/>
        <v>24.353396925558172</v>
      </c>
      <c r="J77" s="79">
        <f t="shared" si="6"/>
        <v>-7.5727957371215666</v>
      </c>
      <c r="K77" s="79">
        <f t="shared" si="7"/>
        <v>0</v>
      </c>
    </row>
    <row r="78" spans="1:11">
      <c r="A78" s="69" t="s">
        <v>211</v>
      </c>
      <c r="B78" s="103">
        <v>75.655788544305224</v>
      </c>
      <c r="C78" s="103">
        <v>88.919205583774144</v>
      </c>
      <c r="D78" s="103">
        <v>91.595323514301967</v>
      </c>
      <c r="E78" s="103"/>
      <c r="F78" s="103"/>
      <c r="G78" s="103"/>
      <c r="H78" s="88">
        <f t="shared" si="4"/>
        <v>0.21068493603318006</v>
      </c>
      <c r="I78" s="79">
        <f t="shared" si="5"/>
        <v>15.939534969996743</v>
      </c>
      <c r="J78" s="79">
        <f t="shared" si="6"/>
        <v>2.6761179305278233</v>
      </c>
      <c r="K78" s="79">
        <f t="shared" si="7"/>
        <v>0</v>
      </c>
    </row>
    <row r="79" spans="1:11">
      <c r="A79" s="69" t="s">
        <v>251</v>
      </c>
      <c r="B79" s="103">
        <v>86.90360043557385</v>
      </c>
      <c r="C79" s="103">
        <v>106.95477312748709</v>
      </c>
      <c r="D79" s="103">
        <v>101.53069080412287</v>
      </c>
      <c r="E79" s="103"/>
      <c r="F79" s="103"/>
      <c r="G79" s="103"/>
      <c r="H79" s="88">
        <f t="shared" si="4"/>
        <v>0.16831397427995912</v>
      </c>
      <c r="I79" s="79">
        <f t="shared" si="5"/>
        <v>14.62709036854902</v>
      </c>
      <c r="J79" s="79">
        <f t="shared" si="6"/>
        <v>-5.4240823233642175</v>
      </c>
      <c r="K79" s="79">
        <f t="shared" si="7"/>
        <v>0</v>
      </c>
    </row>
    <row r="80" spans="1:11">
      <c r="A80" s="69" t="s">
        <v>216</v>
      </c>
      <c r="B80" s="103">
        <v>96.373061280199465</v>
      </c>
      <c r="C80" s="103">
        <v>112.37482782019561</v>
      </c>
      <c r="D80" s="103">
        <v>114.15712999893513</v>
      </c>
      <c r="E80" s="103"/>
      <c r="F80" s="103"/>
      <c r="G80" s="103"/>
      <c r="H80" s="88">
        <f t="shared" si="4"/>
        <v>0.18453360806947336</v>
      </c>
      <c r="I80" s="79">
        <f t="shared" si="5"/>
        <v>17.784068718735668</v>
      </c>
      <c r="J80" s="79">
        <f t="shared" si="6"/>
        <v>1.7823021787395277</v>
      </c>
      <c r="K80" s="79">
        <f t="shared" si="7"/>
        <v>0</v>
      </c>
    </row>
    <row r="81" spans="1:11">
      <c r="A81" s="69" t="s">
        <v>221</v>
      </c>
      <c r="B81" s="103">
        <v>73.700749268850629</v>
      </c>
      <c r="C81" s="103">
        <v>86.183327998615866</v>
      </c>
      <c r="D81" s="103">
        <v>87.473083221423749</v>
      </c>
      <c r="E81" s="103"/>
      <c r="F81" s="103"/>
      <c r="G81" s="103"/>
      <c r="H81" s="88">
        <f t="shared" si="4"/>
        <v>0.18686830309327601</v>
      </c>
      <c r="I81" s="79">
        <f t="shared" si="5"/>
        <v>13.772333952573121</v>
      </c>
      <c r="J81" s="79">
        <f t="shared" si="6"/>
        <v>1.2897552228078837</v>
      </c>
      <c r="K81" s="79">
        <f t="shared" si="7"/>
        <v>0</v>
      </c>
    </row>
    <row r="82" spans="1:11">
      <c r="A82" s="69" t="s">
        <v>236</v>
      </c>
      <c r="B82" s="103">
        <v>80.747017673856746</v>
      </c>
      <c r="C82" s="103">
        <v>94.479602193597159</v>
      </c>
      <c r="D82" s="103">
        <v>93.253656240931178</v>
      </c>
      <c r="E82" s="103"/>
      <c r="F82" s="103"/>
      <c r="G82" s="103"/>
      <c r="H82" s="88">
        <f t="shared" si="4"/>
        <v>0.15488669337101318</v>
      </c>
      <c r="I82" s="79">
        <f t="shared" si="5"/>
        <v>12.506638567074432</v>
      </c>
      <c r="J82" s="79">
        <f t="shared" si="6"/>
        <v>-1.2259459526659811</v>
      </c>
      <c r="K82" s="79">
        <f t="shared" si="7"/>
        <v>0</v>
      </c>
    </row>
    <row r="83" spans="1:11">
      <c r="A83" s="69" t="s">
        <v>200</v>
      </c>
      <c r="B83" s="103">
        <v>79.926554470497322</v>
      </c>
      <c r="C83" s="103">
        <v>94.160903341727973</v>
      </c>
      <c r="D83" s="103">
        <v>93.855986919210295</v>
      </c>
      <c r="E83" s="103"/>
      <c r="F83" s="103"/>
      <c r="G83" s="103"/>
      <c r="H83" s="88">
        <f t="shared" si="4"/>
        <v>0.17427790477136904</v>
      </c>
      <c r="I83" s="79">
        <f t="shared" si="5"/>
        <v>13.929432448712973</v>
      </c>
      <c r="J83" s="79">
        <f t="shared" si="6"/>
        <v>-0.30491642251767814</v>
      </c>
      <c r="K83" s="79">
        <f t="shared" si="7"/>
        <v>0</v>
      </c>
    </row>
    <row r="84" spans="1:11" s="113" customFormat="1">
      <c r="A84" s="69" t="s">
        <v>173</v>
      </c>
      <c r="B84" s="104">
        <v>93.23582987305214</v>
      </c>
      <c r="C84" s="104">
        <v>109.58135635927452</v>
      </c>
      <c r="D84" s="104">
        <v>108.37180465661685</v>
      </c>
      <c r="E84" s="104"/>
      <c r="F84" s="104"/>
      <c r="G84" s="104"/>
      <c r="H84" s="111">
        <f t="shared" si="4"/>
        <v>0.16234075252157371</v>
      </c>
      <c r="I84" s="114">
        <f t="shared" si="5"/>
        <v>15.135974783564706</v>
      </c>
      <c r="J84" s="114">
        <f t="shared" si="6"/>
        <v>-1.2095517026576772</v>
      </c>
      <c r="K84" s="79">
        <f t="shared" si="7"/>
        <v>0</v>
      </c>
    </row>
    <row r="85" spans="1:11">
      <c r="B85" s="70"/>
      <c r="C85" s="70"/>
      <c r="D85" s="70"/>
      <c r="E85" s="70"/>
      <c r="F85" s="70"/>
      <c r="G85" s="70"/>
    </row>
    <row r="86" spans="1:11">
      <c r="D86" s="163"/>
      <c r="E86" s="163"/>
    </row>
    <row r="87" spans="1:11">
      <c r="D87" s="163"/>
      <c r="E87" s="163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A64" zoomScale="80" zoomScaleNormal="80" workbookViewId="0">
      <selection activeCell="T16" sqref="T16"/>
    </sheetView>
  </sheetViews>
  <sheetFormatPr defaultRowHeight="15"/>
  <cols>
    <col min="2" max="2" width="19.140625" customWidth="1"/>
    <col min="3" max="3" width="11.140625" style="148" customWidth="1"/>
    <col min="4" max="4" width="11.140625" style="146" customWidth="1"/>
    <col min="5" max="5" width="11.140625" style="147" customWidth="1"/>
    <col min="6" max="8" width="11.140625" style="154" customWidth="1"/>
    <col min="9" max="9" width="31.140625" customWidth="1"/>
    <col min="10" max="10" width="25.140625" customWidth="1"/>
    <col min="11" max="11" width="29" customWidth="1"/>
    <col min="12" max="12" width="28.140625" customWidth="1"/>
  </cols>
  <sheetData>
    <row r="1" spans="1:12" s="154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s="72" customFormat="1" ht="66.599999999999994" customHeight="1">
      <c r="A2" s="90" t="s">
        <v>91</v>
      </c>
      <c r="B2" s="90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345</v>
      </c>
      <c r="J2" s="90" t="s">
        <v>346</v>
      </c>
      <c r="K2" s="2" t="s">
        <v>347</v>
      </c>
      <c r="L2" s="158" t="s">
        <v>348</v>
      </c>
    </row>
    <row r="3" spans="1:12">
      <c r="A3" s="73">
        <v>1</v>
      </c>
      <c r="B3" s="87" t="s">
        <v>92</v>
      </c>
      <c r="C3" s="80">
        <v>40165</v>
      </c>
      <c r="D3" s="80">
        <v>41370</v>
      </c>
      <c r="E3" s="80">
        <v>41189</v>
      </c>
      <c r="F3" s="80"/>
      <c r="G3" s="80"/>
      <c r="H3" s="80"/>
      <c r="I3" s="88">
        <f>(E3-C3)/C3</f>
        <v>2.5494833810531557E-2</v>
      </c>
      <c r="J3" s="81">
        <f>E3-C3</f>
        <v>1024</v>
      </c>
      <c r="K3" s="81">
        <f>E3-D3</f>
        <v>-181</v>
      </c>
      <c r="L3" s="81">
        <f>H3-G3</f>
        <v>0</v>
      </c>
    </row>
    <row r="4" spans="1:12">
      <c r="A4" s="73">
        <v>2</v>
      </c>
      <c r="B4" s="87" t="s">
        <v>93</v>
      </c>
      <c r="C4" s="80">
        <v>6587</v>
      </c>
      <c r="D4" s="80">
        <v>7448</v>
      </c>
      <c r="E4" s="80">
        <v>7186</v>
      </c>
      <c r="F4" s="80"/>
      <c r="G4" s="80"/>
      <c r="H4" s="80"/>
      <c r="I4" s="88">
        <f t="shared" ref="I4:I67" si="0">(E4-C4)/C4</f>
        <v>9.0936693487171705E-2</v>
      </c>
      <c r="J4" s="81">
        <f t="shared" ref="J4:J67" si="1">E4-C4</f>
        <v>599</v>
      </c>
      <c r="K4" s="81">
        <f t="shared" ref="K4:K67" si="2">E4-D4</f>
        <v>-262</v>
      </c>
      <c r="L4" s="81">
        <f t="shared" ref="L4:L67" si="3">H4-G4</f>
        <v>0</v>
      </c>
    </row>
    <row r="5" spans="1:12">
      <c r="A5" s="73">
        <v>3</v>
      </c>
      <c r="B5" s="87" t="s">
        <v>94</v>
      </c>
      <c r="C5" s="80">
        <v>12711</v>
      </c>
      <c r="D5" s="80">
        <v>13729</v>
      </c>
      <c r="E5" s="80">
        <v>13452</v>
      </c>
      <c r="F5" s="80"/>
      <c r="G5" s="80"/>
      <c r="H5" s="80"/>
      <c r="I5" s="88">
        <f t="shared" si="0"/>
        <v>5.829596412556054E-2</v>
      </c>
      <c r="J5" s="81">
        <f t="shared" si="1"/>
        <v>741</v>
      </c>
      <c r="K5" s="81">
        <f t="shared" si="2"/>
        <v>-277</v>
      </c>
      <c r="L5" s="81">
        <f t="shared" si="3"/>
        <v>0</v>
      </c>
    </row>
    <row r="6" spans="1:12">
      <c r="A6" s="73">
        <v>4</v>
      </c>
      <c r="B6" s="87" t="s">
        <v>95</v>
      </c>
      <c r="C6" s="80">
        <v>2568</v>
      </c>
      <c r="D6" s="80">
        <v>2959</v>
      </c>
      <c r="E6" s="80">
        <v>2826</v>
      </c>
      <c r="F6" s="80"/>
      <c r="G6" s="80"/>
      <c r="H6" s="80"/>
      <c r="I6" s="88">
        <f t="shared" si="0"/>
        <v>0.10046728971962617</v>
      </c>
      <c r="J6" s="81">
        <f t="shared" si="1"/>
        <v>258</v>
      </c>
      <c r="K6" s="81">
        <f t="shared" si="2"/>
        <v>-133</v>
      </c>
      <c r="L6" s="81">
        <f t="shared" si="3"/>
        <v>0</v>
      </c>
    </row>
    <row r="7" spans="1:12">
      <c r="A7" s="73">
        <v>5</v>
      </c>
      <c r="B7" s="87" t="s">
        <v>96</v>
      </c>
      <c r="C7" s="80">
        <v>5863</v>
      </c>
      <c r="D7" s="80">
        <v>6257</v>
      </c>
      <c r="E7" s="80">
        <v>6106</v>
      </c>
      <c r="F7" s="80"/>
      <c r="G7" s="80"/>
      <c r="H7" s="80"/>
      <c r="I7" s="88">
        <f t="shared" si="0"/>
        <v>4.1446358519529249E-2</v>
      </c>
      <c r="J7" s="81">
        <f t="shared" si="1"/>
        <v>243</v>
      </c>
      <c r="K7" s="81">
        <f t="shared" si="2"/>
        <v>-151</v>
      </c>
      <c r="L7" s="81">
        <f t="shared" si="3"/>
        <v>0</v>
      </c>
    </row>
    <row r="8" spans="1:12">
      <c r="A8" s="73">
        <v>6</v>
      </c>
      <c r="B8" s="87" t="s">
        <v>97</v>
      </c>
      <c r="C8" s="80">
        <v>141729</v>
      </c>
      <c r="D8" s="80">
        <v>142120</v>
      </c>
      <c r="E8" s="80">
        <v>144075</v>
      </c>
      <c r="F8" s="80"/>
      <c r="G8" s="80"/>
      <c r="H8" s="80"/>
      <c r="I8" s="88">
        <f t="shared" si="0"/>
        <v>1.6552716804605974E-2</v>
      </c>
      <c r="J8" s="81">
        <f t="shared" si="1"/>
        <v>2346</v>
      </c>
      <c r="K8" s="81">
        <f t="shared" si="2"/>
        <v>1955</v>
      </c>
      <c r="L8" s="81">
        <f t="shared" si="3"/>
        <v>0</v>
      </c>
    </row>
    <row r="9" spans="1:12">
      <c r="A9" s="73">
        <v>7</v>
      </c>
      <c r="B9" s="87" t="s">
        <v>98</v>
      </c>
      <c r="C9" s="80">
        <v>73521</v>
      </c>
      <c r="D9" s="80">
        <v>74247</v>
      </c>
      <c r="E9" s="80">
        <v>74139</v>
      </c>
      <c r="F9" s="80"/>
      <c r="G9" s="80"/>
      <c r="H9" s="80"/>
      <c r="I9" s="88">
        <f t="shared" si="0"/>
        <v>8.4057616191292282E-3</v>
      </c>
      <c r="J9" s="81">
        <f t="shared" si="1"/>
        <v>618</v>
      </c>
      <c r="K9" s="81">
        <f t="shared" si="2"/>
        <v>-108</v>
      </c>
      <c r="L9" s="81">
        <f t="shared" si="3"/>
        <v>0</v>
      </c>
    </row>
    <row r="10" spans="1:12">
      <c r="A10" s="73">
        <v>8</v>
      </c>
      <c r="B10" s="87" t="s">
        <v>99</v>
      </c>
      <c r="C10" s="80">
        <v>3736</v>
      </c>
      <c r="D10" s="80">
        <v>4052</v>
      </c>
      <c r="E10" s="80">
        <v>4004</v>
      </c>
      <c r="F10" s="80"/>
      <c r="G10" s="80"/>
      <c r="H10" s="80"/>
      <c r="I10" s="88">
        <f t="shared" si="0"/>
        <v>7.1734475374732334E-2</v>
      </c>
      <c r="J10" s="81">
        <f t="shared" si="1"/>
        <v>268</v>
      </c>
      <c r="K10" s="81">
        <f t="shared" si="2"/>
        <v>-48</v>
      </c>
      <c r="L10" s="81">
        <f t="shared" si="3"/>
        <v>0</v>
      </c>
    </row>
    <row r="11" spans="1:12">
      <c r="A11" s="73">
        <v>9</v>
      </c>
      <c r="B11" s="87" t="s">
        <v>100</v>
      </c>
      <c r="C11" s="80">
        <v>27101</v>
      </c>
      <c r="D11" s="80">
        <v>28327</v>
      </c>
      <c r="E11" s="80">
        <v>27908</v>
      </c>
      <c r="F11" s="80"/>
      <c r="G11" s="80"/>
      <c r="H11" s="80"/>
      <c r="I11" s="88">
        <f t="shared" si="0"/>
        <v>2.9777498985277297E-2</v>
      </c>
      <c r="J11" s="81">
        <f t="shared" si="1"/>
        <v>807</v>
      </c>
      <c r="K11" s="81">
        <f t="shared" si="2"/>
        <v>-419</v>
      </c>
      <c r="L11" s="81">
        <f t="shared" si="3"/>
        <v>0</v>
      </c>
    </row>
    <row r="12" spans="1:12">
      <c r="A12" s="73">
        <v>10</v>
      </c>
      <c r="B12" s="87" t="s">
        <v>101</v>
      </c>
      <c r="C12" s="80">
        <v>28987</v>
      </c>
      <c r="D12" s="80">
        <v>30306</v>
      </c>
      <c r="E12" s="80">
        <v>30117</v>
      </c>
      <c r="F12" s="80"/>
      <c r="G12" s="80"/>
      <c r="H12" s="80"/>
      <c r="I12" s="88">
        <f t="shared" si="0"/>
        <v>3.8982992375892644E-2</v>
      </c>
      <c r="J12" s="81">
        <f t="shared" si="1"/>
        <v>1130</v>
      </c>
      <c r="K12" s="81">
        <f t="shared" si="2"/>
        <v>-189</v>
      </c>
      <c r="L12" s="81">
        <f t="shared" si="3"/>
        <v>0</v>
      </c>
    </row>
    <row r="13" spans="1:12">
      <c r="A13" s="73">
        <v>11</v>
      </c>
      <c r="B13" s="87" t="s">
        <v>102</v>
      </c>
      <c r="C13" s="80">
        <v>4526</v>
      </c>
      <c r="D13" s="80">
        <v>4794</v>
      </c>
      <c r="E13" s="80">
        <v>4692</v>
      </c>
      <c r="F13" s="80"/>
      <c r="G13" s="80"/>
      <c r="H13" s="80"/>
      <c r="I13" s="88">
        <f t="shared" si="0"/>
        <v>3.6676977463543967E-2</v>
      </c>
      <c r="J13" s="81">
        <f t="shared" si="1"/>
        <v>166</v>
      </c>
      <c r="K13" s="81">
        <f t="shared" si="2"/>
        <v>-102</v>
      </c>
      <c r="L13" s="81">
        <f t="shared" si="3"/>
        <v>0</v>
      </c>
    </row>
    <row r="14" spans="1:12">
      <c r="A14" s="73">
        <v>12</v>
      </c>
      <c r="B14" s="87" t="s">
        <v>103</v>
      </c>
      <c r="C14" s="80">
        <v>2458</v>
      </c>
      <c r="D14" s="80">
        <v>2782</v>
      </c>
      <c r="E14" s="80">
        <v>2752</v>
      </c>
      <c r="F14" s="80"/>
      <c r="G14" s="80"/>
      <c r="H14" s="80"/>
      <c r="I14" s="88">
        <f t="shared" si="0"/>
        <v>0.11960943856794141</v>
      </c>
      <c r="J14" s="81">
        <f t="shared" si="1"/>
        <v>294</v>
      </c>
      <c r="K14" s="81">
        <f t="shared" si="2"/>
        <v>-30</v>
      </c>
      <c r="L14" s="81">
        <f t="shared" si="3"/>
        <v>0</v>
      </c>
    </row>
    <row r="15" spans="1:12">
      <c r="A15" s="73">
        <v>13</v>
      </c>
      <c r="B15" s="87" t="s">
        <v>104</v>
      </c>
      <c r="C15" s="80">
        <v>2693</v>
      </c>
      <c r="D15" s="80">
        <v>2942</v>
      </c>
      <c r="E15" s="80">
        <v>2923</v>
      </c>
      <c r="F15" s="80"/>
      <c r="G15" s="80"/>
      <c r="H15" s="80"/>
      <c r="I15" s="88">
        <f t="shared" si="0"/>
        <v>8.5406609728926844E-2</v>
      </c>
      <c r="J15" s="81">
        <f t="shared" si="1"/>
        <v>230</v>
      </c>
      <c r="K15" s="81">
        <f t="shared" si="2"/>
        <v>-19</v>
      </c>
      <c r="L15" s="81">
        <f t="shared" si="3"/>
        <v>0</v>
      </c>
    </row>
    <row r="16" spans="1:12">
      <c r="A16" s="73">
        <v>14</v>
      </c>
      <c r="B16" s="87" t="s">
        <v>105</v>
      </c>
      <c r="C16" s="80">
        <v>7061</v>
      </c>
      <c r="D16" s="80">
        <v>7491</v>
      </c>
      <c r="E16" s="80">
        <v>7422</v>
      </c>
      <c r="F16" s="80"/>
      <c r="G16" s="80"/>
      <c r="H16" s="80"/>
      <c r="I16" s="88">
        <f t="shared" si="0"/>
        <v>5.1125902846622294E-2</v>
      </c>
      <c r="J16" s="81">
        <f t="shared" si="1"/>
        <v>361</v>
      </c>
      <c r="K16" s="81">
        <f t="shared" si="2"/>
        <v>-69</v>
      </c>
      <c r="L16" s="81">
        <f t="shared" si="3"/>
        <v>0</v>
      </c>
    </row>
    <row r="17" spans="1:12">
      <c r="A17" s="73">
        <v>15</v>
      </c>
      <c r="B17" s="87" t="s">
        <v>106</v>
      </c>
      <c r="C17" s="80">
        <v>5874</v>
      </c>
      <c r="D17" s="80">
        <v>6269</v>
      </c>
      <c r="E17" s="80">
        <v>6216</v>
      </c>
      <c r="F17" s="80"/>
      <c r="G17" s="80"/>
      <c r="H17" s="80"/>
      <c r="I17" s="88">
        <f t="shared" si="0"/>
        <v>5.8222676200204292E-2</v>
      </c>
      <c r="J17" s="81">
        <f t="shared" si="1"/>
        <v>342</v>
      </c>
      <c r="K17" s="81">
        <f t="shared" si="2"/>
        <v>-53</v>
      </c>
      <c r="L17" s="81">
        <f t="shared" si="3"/>
        <v>0</v>
      </c>
    </row>
    <row r="18" spans="1:12">
      <c r="A18" s="73">
        <v>16</v>
      </c>
      <c r="B18" s="87" t="s">
        <v>107</v>
      </c>
      <c r="C18" s="80">
        <v>76587</v>
      </c>
      <c r="D18" s="80">
        <v>77640</v>
      </c>
      <c r="E18" s="80">
        <v>77933</v>
      </c>
      <c r="F18" s="80"/>
      <c r="G18" s="80"/>
      <c r="H18" s="80"/>
      <c r="I18" s="88">
        <f t="shared" si="0"/>
        <v>1.7574784232310965E-2</v>
      </c>
      <c r="J18" s="81">
        <f t="shared" si="1"/>
        <v>1346</v>
      </c>
      <c r="K18" s="81">
        <f t="shared" si="2"/>
        <v>293</v>
      </c>
      <c r="L18" s="81">
        <f t="shared" si="3"/>
        <v>0</v>
      </c>
    </row>
    <row r="19" spans="1:12">
      <c r="A19" s="73">
        <v>17</v>
      </c>
      <c r="B19" s="87" t="s">
        <v>108</v>
      </c>
      <c r="C19" s="80">
        <v>14338</v>
      </c>
      <c r="D19" s="80">
        <v>15026</v>
      </c>
      <c r="E19" s="80">
        <v>14864</v>
      </c>
      <c r="F19" s="80"/>
      <c r="G19" s="80"/>
      <c r="H19" s="80"/>
      <c r="I19" s="88">
        <f t="shared" si="0"/>
        <v>3.6685730227367833E-2</v>
      </c>
      <c r="J19" s="81">
        <f t="shared" si="1"/>
        <v>526</v>
      </c>
      <c r="K19" s="81">
        <f t="shared" si="2"/>
        <v>-162</v>
      </c>
      <c r="L19" s="81">
        <f t="shared" si="3"/>
        <v>0</v>
      </c>
    </row>
    <row r="20" spans="1:12">
      <c r="A20" s="73">
        <v>18</v>
      </c>
      <c r="B20" s="87" t="s">
        <v>109</v>
      </c>
      <c r="C20" s="80">
        <v>3027</v>
      </c>
      <c r="D20" s="80">
        <v>3172</v>
      </c>
      <c r="E20" s="80">
        <v>3142</v>
      </c>
      <c r="F20" s="80"/>
      <c r="G20" s="80"/>
      <c r="H20" s="80"/>
      <c r="I20" s="88">
        <f t="shared" si="0"/>
        <v>3.799141063759498E-2</v>
      </c>
      <c r="J20" s="81">
        <f t="shared" si="1"/>
        <v>115</v>
      </c>
      <c r="K20" s="81">
        <f t="shared" si="2"/>
        <v>-30</v>
      </c>
      <c r="L20" s="81">
        <f t="shared" si="3"/>
        <v>0</v>
      </c>
    </row>
    <row r="21" spans="1:12">
      <c r="A21" s="73">
        <v>19</v>
      </c>
      <c r="B21" s="87" t="s">
        <v>110</v>
      </c>
      <c r="C21" s="80">
        <v>8439</v>
      </c>
      <c r="D21" s="80">
        <v>8951</v>
      </c>
      <c r="E21" s="80">
        <v>8793</v>
      </c>
      <c r="F21" s="80"/>
      <c r="G21" s="80"/>
      <c r="H21" s="80"/>
      <c r="I21" s="88">
        <f t="shared" si="0"/>
        <v>4.1948098115890509E-2</v>
      </c>
      <c r="J21" s="81">
        <f t="shared" si="1"/>
        <v>354</v>
      </c>
      <c r="K21" s="81">
        <f t="shared" si="2"/>
        <v>-158</v>
      </c>
      <c r="L21" s="81">
        <f t="shared" si="3"/>
        <v>0</v>
      </c>
    </row>
    <row r="22" spans="1:12">
      <c r="A22" s="73">
        <v>20</v>
      </c>
      <c r="B22" s="87" t="s">
        <v>111</v>
      </c>
      <c r="C22" s="80">
        <v>25219</v>
      </c>
      <c r="D22" s="80">
        <v>25900</v>
      </c>
      <c r="E22" s="80">
        <v>26002</v>
      </c>
      <c r="F22" s="80"/>
      <c r="G22" s="80"/>
      <c r="H22" s="80"/>
      <c r="I22" s="88">
        <f t="shared" si="0"/>
        <v>3.104801935048971E-2</v>
      </c>
      <c r="J22" s="81">
        <f t="shared" si="1"/>
        <v>783</v>
      </c>
      <c r="K22" s="81">
        <f t="shared" si="2"/>
        <v>102</v>
      </c>
      <c r="L22" s="81">
        <f t="shared" si="3"/>
        <v>0</v>
      </c>
    </row>
    <row r="23" spans="1:12">
      <c r="A23" s="73">
        <v>21</v>
      </c>
      <c r="B23" s="87" t="s">
        <v>112</v>
      </c>
      <c r="C23" s="80">
        <v>14463</v>
      </c>
      <c r="D23" s="80">
        <v>16139</v>
      </c>
      <c r="E23" s="80">
        <v>15926</v>
      </c>
      <c r="F23" s="80"/>
      <c r="G23" s="80"/>
      <c r="H23" s="80"/>
      <c r="I23" s="88">
        <f t="shared" si="0"/>
        <v>0.10115467053861578</v>
      </c>
      <c r="J23" s="81">
        <f t="shared" si="1"/>
        <v>1463</v>
      </c>
      <c r="K23" s="81">
        <f t="shared" si="2"/>
        <v>-213</v>
      </c>
      <c r="L23" s="81">
        <f t="shared" si="3"/>
        <v>0</v>
      </c>
    </row>
    <row r="24" spans="1:12">
      <c r="A24" s="73">
        <v>22</v>
      </c>
      <c r="B24" s="87" t="s">
        <v>113</v>
      </c>
      <c r="C24" s="80">
        <v>9375</v>
      </c>
      <c r="D24" s="80">
        <v>9881</v>
      </c>
      <c r="E24" s="80">
        <v>9741</v>
      </c>
      <c r="F24" s="80"/>
      <c r="G24" s="80"/>
      <c r="H24" s="80"/>
      <c r="I24" s="88">
        <f t="shared" si="0"/>
        <v>3.9039999999999998E-2</v>
      </c>
      <c r="J24" s="81">
        <f t="shared" si="1"/>
        <v>366</v>
      </c>
      <c r="K24" s="81">
        <f t="shared" si="2"/>
        <v>-140</v>
      </c>
      <c r="L24" s="81">
        <f t="shared" si="3"/>
        <v>0</v>
      </c>
    </row>
    <row r="25" spans="1:12">
      <c r="A25" s="73">
        <v>23</v>
      </c>
      <c r="B25" s="87" t="s">
        <v>114</v>
      </c>
      <c r="C25" s="80">
        <v>7605</v>
      </c>
      <c r="D25" s="80">
        <v>8245</v>
      </c>
      <c r="E25" s="80">
        <v>8209</v>
      </c>
      <c r="F25" s="80"/>
      <c r="G25" s="80"/>
      <c r="H25" s="80"/>
      <c r="I25" s="88">
        <f t="shared" si="0"/>
        <v>7.9421433267587119E-2</v>
      </c>
      <c r="J25" s="81">
        <f t="shared" si="1"/>
        <v>604</v>
      </c>
      <c r="K25" s="81">
        <f t="shared" si="2"/>
        <v>-36</v>
      </c>
      <c r="L25" s="81">
        <f t="shared" si="3"/>
        <v>0</v>
      </c>
    </row>
    <row r="26" spans="1:12">
      <c r="A26" s="73">
        <v>24</v>
      </c>
      <c r="B26" s="87" t="s">
        <v>115</v>
      </c>
      <c r="C26" s="80">
        <v>3764</v>
      </c>
      <c r="D26" s="80">
        <v>4149</v>
      </c>
      <c r="E26" s="80">
        <v>4118</v>
      </c>
      <c r="F26" s="80"/>
      <c r="G26" s="80"/>
      <c r="H26" s="80"/>
      <c r="I26" s="88">
        <f t="shared" si="0"/>
        <v>9.4048884165781083E-2</v>
      </c>
      <c r="J26" s="81">
        <f t="shared" si="1"/>
        <v>354</v>
      </c>
      <c r="K26" s="81">
        <f t="shared" si="2"/>
        <v>-31</v>
      </c>
      <c r="L26" s="81">
        <f t="shared" si="3"/>
        <v>0</v>
      </c>
    </row>
    <row r="27" spans="1:12">
      <c r="A27" s="73">
        <v>25</v>
      </c>
      <c r="B27" s="87" t="s">
        <v>116</v>
      </c>
      <c r="C27" s="80">
        <v>9734</v>
      </c>
      <c r="D27" s="80">
        <v>10582</v>
      </c>
      <c r="E27" s="80">
        <v>10324</v>
      </c>
      <c r="F27" s="80"/>
      <c r="G27" s="80"/>
      <c r="H27" s="80"/>
      <c r="I27" s="88">
        <f t="shared" si="0"/>
        <v>6.0612286829669203E-2</v>
      </c>
      <c r="J27" s="81">
        <f t="shared" si="1"/>
        <v>590</v>
      </c>
      <c r="K27" s="81">
        <f t="shared" si="2"/>
        <v>-258</v>
      </c>
      <c r="L27" s="81">
        <f t="shared" si="3"/>
        <v>0</v>
      </c>
    </row>
    <row r="28" spans="1:12">
      <c r="A28" s="73">
        <v>26</v>
      </c>
      <c r="B28" s="87" t="s">
        <v>117</v>
      </c>
      <c r="C28" s="80">
        <v>20231</v>
      </c>
      <c r="D28" s="80">
        <v>20674</v>
      </c>
      <c r="E28" s="80">
        <v>20559</v>
      </c>
      <c r="F28" s="80"/>
      <c r="G28" s="80"/>
      <c r="H28" s="80"/>
      <c r="I28" s="88">
        <f t="shared" si="0"/>
        <v>1.6212742820424102E-2</v>
      </c>
      <c r="J28" s="81">
        <f t="shared" si="1"/>
        <v>328</v>
      </c>
      <c r="K28" s="81">
        <f t="shared" si="2"/>
        <v>-115</v>
      </c>
      <c r="L28" s="81">
        <f t="shared" si="3"/>
        <v>0</v>
      </c>
    </row>
    <row r="29" spans="1:12">
      <c r="A29" s="73">
        <v>27</v>
      </c>
      <c r="B29" s="87" t="s">
        <v>118</v>
      </c>
      <c r="C29" s="80">
        <v>32499</v>
      </c>
      <c r="D29" s="80">
        <v>34070</v>
      </c>
      <c r="E29" s="80">
        <v>33677</v>
      </c>
      <c r="F29" s="80"/>
      <c r="G29" s="80"/>
      <c r="H29" s="80"/>
      <c r="I29" s="88">
        <f t="shared" si="0"/>
        <v>3.6247269146742978E-2</v>
      </c>
      <c r="J29" s="81">
        <f t="shared" si="1"/>
        <v>1178</v>
      </c>
      <c r="K29" s="81">
        <f t="shared" si="2"/>
        <v>-393</v>
      </c>
      <c r="L29" s="81">
        <f t="shared" si="3"/>
        <v>0</v>
      </c>
    </row>
    <row r="30" spans="1:12">
      <c r="A30" s="73">
        <v>28</v>
      </c>
      <c r="B30" s="87" t="s">
        <v>119</v>
      </c>
      <c r="C30" s="80">
        <v>8317</v>
      </c>
      <c r="D30" s="80">
        <v>9154</v>
      </c>
      <c r="E30" s="80">
        <v>8935</v>
      </c>
      <c r="F30" s="80"/>
      <c r="G30" s="80"/>
      <c r="H30" s="80"/>
      <c r="I30" s="88">
        <f t="shared" si="0"/>
        <v>7.4305639052542991E-2</v>
      </c>
      <c r="J30" s="81">
        <f t="shared" si="1"/>
        <v>618</v>
      </c>
      <c r="K30" s="81">
        <f t="shared" si="2"/>
        <v>-219</v>
      </c>
      <c r="L30" s="81">
        <f t="shared" si="3"/>
        <v>0</v>
      </c>
    </row>
    <row r="31" spans="1:12">
      <c r="A31" s="73">
        <v>29</v>
      </c>
      <c r="B31" s="87" t="s">
        <v>120</v>
      </c>
      <c r="C31" s="80">
        <v>2282</v>
      </c>
      <c r="D31" s="80">
        <v>2457</v>
      </c>
      <c r="E31" s="80">
        <v>2429</v>
      </c>
      <c r="F31" s="80"/>
      <c r="G31" s="80"/>
      <c r="H31" s="80"/>
      <c r="I31" s="88">
        <f t="shared" si="0"/>
        <v>6.4417177914110432E-2</v>
      </c>
      <c r="J31" s="81">
        <f t="shared" si="1"/>
        <v>147</v>
      </c>
      <c r="K31" s="81">
        <f t="shared" si="2"/>
        <v>-28</v>
      </c>
      <c r="L31" s="81">
        <f t="shared" si="3"/>
        <v>0</v>
      </c>
    </row>
    <row r="32" spans="1:12">
      <c r="A32" s="73">
        <v>30</v>
      </c>
      <c r="B32" s="87" t="s">
        <v>121</v>
      </c>
      <c r="C32" s="80">
        <v>1319</v>
      </c>
      <c r="D32" s="80">
        <v>1515</v>
      </c>
      <c r="E32" s="80">
        <v>1504</v>
      </c>
      <c r="F32" s="80"/>
      <c r="G32" s="80"/>
      <c r="H32" s="80"/>
      <c r="I32" s="88">
        <f t="shared" si="0"/>
        <v>0.14025777103866566</v>
      </c>
      <c r="J32" s="81">
        <f t="shared" si="1"/>
        <v>185</v>
      </c>
      <c r="K32" s="81">
        <f t="shared" si="2"/>
        <v>-11</v>
      </c>
      <c r="L32" s="81">
        <f t="shared" si="3"/>
        <v>0</v>
      </c>
    </row>
    <row r="33" spans="1:12">
      <c r="A33" s="73">
        <v>31</v>
      </c>
      <c r="B33" s="87" t="s">
        <v>122</v>
      </c>
      <c r="C33" s="80">
        <v>22226</v>
      </c>
      <c r="D33" s="80">
        <v>23709</v>
      </c>
      <c r="E33" s="80">
        <v>23475</v>
      </c>
      <c r="F33" s="80"/>
      <c r="G33" s="80"/>
      <c r="H33" s="80"/>
      <c r="I33" s="88">
        <f t="shared" si="0"/>
        <v>5.6195446774048412E-2</v>
      </c>
      <c r="J33" s="81">
        <f t="shared" si="1"/>
        <v>1249</v>
      </c>
      <c r="K33" s="81">
        <f t="shared" si="2"/>
        <v>-234</v>
      </c>
      <c r="L33" s="81">
        <f t="shared" si="3"/>
        <v>0</v>
      </c>
    </row>
    <row r="34" spans="1:12">
      <c r="A34" s="73">
        <v>32</v>
      </c>
      <c r="B34" s="87" t="s">
        <v>123</v>
      </c>
      <c r="C34" s="80">
        <v>8879</v>
      </c>
      <c r="D34" s="80">
        <v>9401</v>
      </c>
      <c r="E34" s="80">
        <v>9175</v>
      </c>
      <c r="F34" s="80"/>
      <c r="G34" s="80"/>
      <c r="H34" s="80"/>
      <c r="I34" s="88">
        <f t="shared" si="0"/>
        <v>3.3337087509854715E-2</v>
      </c>
      <c r="J34" s="81">
        <f t="shared" si="1"/>
        <v>296</v>
      </c>
      <c r="K34" s="81">
        <f t="shared" si="2"/>
        <v>-226</v>
      </c>
      <c r="L34" s="81">
        <f t="shared" si="3"/>
        <v>0</v>
      </c>
    </row>
    <row r="35" spans="1:12">
      <c r="A35" s="73">
        <v>33</v>
      </c>
      <c r="B35" s="87" t="s">
        <v>124</v>
      </c>
      <c r="C35" s="80">
        <v>36575</v>
      </c>
      <c r="D35" s="80">
        <v>38633</v>
      </c>
      <c r="E35" s="80">
        <v>38085</v>
      </c>
      <c r="F35" s="80"/>
      <c r="G35" s="80"/>
      <c r="H35" s="80"/>
      <c r="I35" s="88">
        <f t="shared" si="0"/>
        <v>4.1285030758714966E-2</v>
      </c>
      <c r="J35" s="81">
        <f t="shared" si="1"/>
        <v>1510</v>
      </c>
      <c r="K35" s="81">
        <f t="shared" si="2"/>
        <v>-548</v>
      </c>
      <c r="L35" s="81">
        <f t="shared" si="3"/>
        <v>0</v>
      </c>
    </row>
    <row r="36" spans="1:12">
      <c r="A36" s="73">
        <v>34</v>
      </c>
      <c r="B36" s="87" t="s">
        <v>125</v>
      </c>
      <c r="C36" s="80">
        <v>515366</v>
      </c>
      <c r="D36" s="80">
        <v>519038</v>
      </c>
      <c r="E36" s="80">
        <v>523697</v>
      </c>
      <c r="F36" s="80"/>
      <c r="G36" s="80"/>
      <c r="H36" s="80"/>
      <c r="I36" s="88">
        <f t="shared" si="0"/>
        <v>1.6165210743432822E-2</v>
      </c>
      <c r="J36" s="81">
        <f t="shared" si="1"/>
        <v>8331</v>
      </c>
      <c r="K36" s="81">
        <f t="shared" si="2"/>
        <v>4659</v>
      </c>
      <c r="L36" s="81">
        <f t="shared" si="3"/>
        <v>0</v>
      </c>
    </row>
    <row r="37" spans="1:12">
      <c r="A37" s="73">
        <v>35</v>
      </c>
      <c r="B37" s="87" t="s">
        <v>126</v>
      </c>
      <c r="C37" s="80">
        <v>128745</v>
      </c>
      <c r="D37" s="80">
        <v>129610</v>
      </c>
      <c r="E37" s="80">
        <v>131267</v>
      </c>
      <c r="F37" s="80"/>
      <c r="G37" s="80"/>
      <c r="H37" s="80"/>
      <c r="I37" s="88">
        <f t="shared" si="0"/>
        <v>1.9589110256708998E-2</v>
      </c>
      <c r="J37" s="81">
        <f t="shared" si="1"/>
        <v>2522</v>
      </c>
      <c r="K37" s="81">
        <f t="shared" si="2"/>
        <v>1657</v>
      </c>
      <c r="L37" s="81">
        <f t="shared" si="3"/>
        <v>0</v>
      </c>
    </row>
    <row r="38" spans="1:12">
      <c r="A38" s="73">
        <v>36</v>
      </c>
      <c r="B38" s="87" t="s">
        <v>127</v>
      </c>
      <c r="C38" s="80">
        <v>2936</v>
      </c>
      <c r="D38" s="80">
        <v>3109</v>
      </c>
      <c r="E38" s="80">
        <v>3009</v>
      </c>
      <c r="F38" s="80"/>
      <c r="G38" s="80"/>
      <c r="H38" s="80"/>
      <c r="I38" s="88">
        <f t="shared" si="0"/>
        <v>2.4863760217983651E-2</v>
      </c>
      <c r="J38" s="81">
        <f t="shared" si="1"/>
        <v>73</v>
      </c>
      <c r="K38" s="81">
        <f t="shared" si="2"/>
        <v>-100</v>
      </c>
      <c r="L38" s="81">
        <f t="shared" si="3"/>
        <v>0</v>
      </c>
    </row>
    <row r="39" spans="1:12">
      <c r="A39" s="73">
        <v>37</v>
      </c>
      <c r="B39" s="87" t="s">
        <v>128</v>
      </c>
      <c r="C39" s="80">
        <v>7181</v>
      </c>
      <c r="D39" s="80">
        <v>7882</v>
      </c>
      <c r="E39" s="80">
        <v>7711</v>
      </c>
      <c r="F39" s="80"/>
      <c r="G39" s="80"/>
      <c r="H39" s="80"/>
      <c r="I39" s="88">
        <f t="shared" si="0"/>
        <v>7.3805876618855307E-2</v>
      </c>
      <c r="J39" s="81">
        <f t="shared" si="1"/>
        <v>530</v>
      </c>
      <c r="K39" s="81">
        <f t="shared" si="2"/>
        <v>-171</v>
      </c>
      <c r="L39" s="81">
        <f t="shared" si="3"/>
        <v>0</v>
      </c>
    </row>
    <row r="40" spans="1:12">
      <c r="A40" s="73">
        <v>38</v>
      </c>
      <c r="B40" s="87" t="s">
        <v>129</v>
      </c>
      <c r="C40" s="80">
        <v>30000</v>
      </c>
      <c r="D40" s="80">
        <v>31615</v>
      </c>
      <c r="E40" s="80">
        <v>31099</v>
      </c>
      <c r="F40" s="80"/>
      <c r="G40" s="80"/>
      <c r="H40" s="80"/>
      <c r="I40" s="88">
        <f t="shared" si="0"/>
        <v>3.663333333333333E-2</v>
      </c>
      <c r="J40" s="81">
        <f t="shared" si="1"/>
        <v>1099</v>
      </c>
      <c r="K40" s="81">
        <f t="shared" si="2"/>
        <v>-516</v>
      </c>
      <c r="L40" s="81">
        <f t="shared" si="3"/>
        <v>0</v>
      </c>
    </row>
    <row r="41" spans="1:12">
      <c r="A41" s="73">
        <v>39</v>
      </c>
      <c r="B41" s="87" t="s">
        <v>130</v>
      </c>
      <c r="C41" s="80">
        <v>8087</v>
      </c>
      <c r="D41" s="80">
        <v>8588</v>
      </c>
      <c r="E41" s="80">
        <v>8443</v>
      </c>
      <c r="F41" s="80"/>
      <c r="G41" s="80"/>
      <c r="H41" s="80"/>
      <c r="I41" s="88">
        <f t="shared" si="0"/>
        <v>4.4021268702856435E-2</v>
      </c>
      <c r="J41" s="81">
        <f t="shared" si="1"/>
        <v>356</v>
      </c>
      <c r="K41" s="81">
        <f t="shared" si="2"/>
        <v>-145</v>
      </c>
      <c r="L41" s="81">
        <f t="shared" si="3"/>
        <v>0</v>
      </c>
    </row>
    <row r="42" spans="1:12">
      <c r="A42" s="73">
        <v>40</v>
      </c>
      <c r="B42" s="87" t="s">
        <v>131</v>
      </c>
      <c r="C42" s="80">
        <v>3812</v>
      </c>
      <c r="D42" s="80">
        <v>3989</v>
      </c>
      <c r="E42" s="80">
        <v>3946</v>
      </c>
      <c r="F42" s="80"/>
      <c r="G42" s="80"/>
      <c r="H42" s="80"/>
      <c r="I42" s="88">
        <f t="shared" si="0"/>
        <v>3.5152151101783838E-2</v>
      </c>
      <c r="J42" s="81">
        <f t="shared" si="1"/>
        <v>134</v>
      </c>
      <c r="K42" s="81">
        <f t="shared" si="2"/>
        <v>-43</v>
      </c>
      <c r="L42" s="81">
        <f t="shared" si="3"/>
        <v>0</v>
      </c>
    </row>
    <row r="43" spans="1:12">
      <c r="A43" s="73">
        <v>41</v>
      </c>
      <c r="B43" s="87" t="s">
        <v>132</v>
      </c>
      <c r="C43" s="80">
        <v>44745</v>
      </c>
      <c r="D43" s="80">
        <v>47108</v>
      </c>
      <c r="E43" s="80">
        <v>46569</v>
      </c>
      <c r="F43" s="80"/>
      <c r="G43" s="80"/>
      <c r="H43" s="80"/>
      <c r="I43" s="88">
        <f t="shared" si="0"/>
        <v>4.0764331210191081E-2</v>
      </c>
      <c r="J43" s="81">
        <f t="shared" si="1"/>
        <v>1824</v>
      </c>
      <c r="K43" s="81">
        <f t="shared" si="2"/>
        <v>-539</v>
      </c>
      <c r="L43" s="81">
        <f t="shared" si="3"/>
        <v>0</v>
      </c>
    </row>
    <row r="44" spans="1:12">
      <c r="A44" s="73">
        <v>42</v>
      </c>
      <c r="B44" s="87" t="s">
        <v>133</v>
      </c>
      <c r="C44" s="80">
        <v>44115</v>
      </c>
      <c r="D44" s="80">
        <v>46595</v>
      </c>
      <c r="E44" s="80">
        <v>45667</v>
      </c>
      <c r="F44" s="80"/>
      <c r="G44" s="80"/>
      <c r="H44" s="80"/>
      <c r="I44" s="88">
        <f t="shared" si="0"/>
        <v>3.5180777513317468E-2</v>
      </c>
      <c r="J44" s="81">
        <f t="shared" si="1"/>
        <v>1552</v>
      </c>
      <c r="K44" s="81">
        <f t="shared" si="2"/>
        <v>-928</v>
      </c>
      <c r="L44" s="81">
        <f t="shared" si="3"/>
        <v>0</v>
      </c>
    </row>
    <row r="45" spans="1:12">
      <c r="A45" s="73">
        <v>43</v>
      </c>
      <c r="B45" s="87" t="s">
        <v>134</v>
      </c>
      <c r="C45" s="80">
        <v>10264</v>
      </c>
      <c r="D45" s="80">
        <v>10841</v>
      </c>
      <c r="E45" s="80">
        <v>10589</v>
      </c>
      <c r="F45" s="80"/>
      <c r="G45" s="80"/>
      <c r="H45" s="80"/>
      <c r="I45" s="88">
        <f t="shared" si="0"/>
        <v>3.1664068589243963E-2</v>
      </c>
      <c r="J45" s="81">
        <f t="shared" si="1"/>
        <v>325</v>
      </c>
      <c r="K45" s="81">
        <f t="shared" si="2"/>
        <v>-252</v>
      </c>
      <c r="L45" s="81">
        <f t="shared" si="3"/>
        <v>0</v>
      </c>
    </row>
    <row r="46" spans="1:12">
      <c r="A46" s="73">
        <v>44</v>
      </c>
      <c r="B46" s="87" t="s">
        <v>135</v>
      </c>
      <c r="C46" s="80">
        <v>11561</v>
      </c>
      <c r="D46" s="80">
        <v>12428</v>
      </c>
      <c r="E46" s="80">
        <v>12138</v>
      </c>
      <c r="F46" s="80"/>
      <c r="G46" s="80"/>
      <c r="H46" s="80"/>
      <c r="I46" s="88">
        <f t="shared" si="0"/>
        <v>4.9909177406798719E-2</v>
      </c>
      <c r="J46" s="81">
        <f t="shared" si="1"/>
        <v>577</v>
      </c>
      <c r="K46" s="81">
        <f t="shared" si="2"/>
        <v>-290</v>
      </c>
      <c r="L46" s="81">
        <f t="shared" si="3"/>
        <v>0</v>
      </c>
    </row>
    <row r="47" spans="1:12">
      <c r="A47" s="73">
        <v>45</v>
      </c>
      <c r="B47" s="87" t="s">
        <v>136</v>
      </c>
      <c r="C47" s="80">
        <v>27137</v>
      </c>
      <c r="D47" s="80">
        <v>28774</v>
      </c>
      <c r="E47" s="80">
        <v>28229</v>
      </c>
      <c r="F47" s="80"/>
      <c r="G47" s="80"/>
      <c r="H47" s="80"/>
      <c r="I47" s="88">
        <f t="shared" si="0"/>
        <v>4.0240262372406674E-2</v>
      </c>
      <c r="J47" s="81">
        <f t="shared" si="1"/>
        <v>1092</v>
      </c>
      <c r="K47" s="81">
        <f t="shared" si="2"/>
        <v>-545</v>
      </c>
      <c r="L47" s="81">
        <f t="shared" si="3"/>
        <v>0</v>
      </c>
    </row>
    <row r="48" spans="1:12">
      <c r="A48" s="73">
        <v>46</v>
      </c>
      <c r="B48" s="87" t="s">
        <v>137</v>
      </c>
      <c r="C48" s="80">
        <v>14990</v>
      </c>
      <c r="D48" s="80">
        <v>16294</v>
      </c>
      <c r="E48" s="80">
        <v>15913</v>
      </c>
      <c r="F48" s="80"/>
      <c r="G48" s="80"/>
      <c r="H48" s="80"/>
      <c r="I48" s="88">
        <f t="shared" si="0"/>
        <v>6.1574382921947966E-2</v>
      </c>
      <c r="J48" s="81">
        <f t="shared" si="1"/>
        <v>923</v>
      </c>
      <c r="K48" s="81">
        <f t="shared" si="2"/>
        <v>-381</v>
      </c>
      <c r="L48" s="81">
        <f t="shared" si="3"/>
        <v>0</v>
      </c>
    </row>
    <row r="49" spans="1:12">
      <c r="A49" s="73">
        <v>47</v>
      </c>
      <c r="B49" s="87" t="s">
        <v>138</v>
      </c>
      <c r="C49" s="80">
        <v>5473</v>
      </c>
      <c r="D49" s="80">
        <v>6207</v>
      </c>
      <c r="E49" s="80">
        <v>6066</v>
      </c>
      <c r="F49" s="80"/>
      <c r="G49" s="80"/>
      <c r="H49" s="80"/>
      <c r="I49" s="88">
        <f t="shared" si="0"/>
        <v>0.10835008222181619</v>
      </c>
      <c r="J49" s="81">
        <f t="shared" si="1"/>
        <v>593</v>
      </c>
      <c r="K49" s="81">
        <f t="shared" si="2"/>
        <v>-141</v>
      </c>
      <c r="L49" s="81">
        <f t="shared" si="3"/>
        <v>0</v>
      </c>
    </row>
    <row r="50" spans="1:12">
      <c r="A50" s="73">
        <v>48</v>
      </c>
      <c r="B50" s="87" t="s">
        <v>139</v>
      </c>
      <c r="C50" s="80">
        <v>35998</v>
      </c>
      <c r="D50" s="80">
        <v>37758</v>
      </c>
      <c r="E50" s="80">
        <v>37671</v>
      </c>
      <c r="F50" s="80"/>
      <c r="G50" s="80"/>
      <c r="H50" s="80"/>
      <c r="I50" s="88">
        <f t="shared" si="0"/>
        <v>4.6474804155786434E-2</v>
      </c>
      <c r="J50" s="81">
        <f t="shared" si="1"/>
        <v>1673</v>
      </c>
      <c r="K50" s="81">
        <f t="shared" si="2"/>
        <v>-87</v>
      </c>
      <c r="L50" s="81">
        <f t="shared" si="3"/>
        <v>0</v>
      </c>
    </row>
    <row r="51" spans="1:12">
      <c r="A51" s="73">
        <v>49</v>
      </c>
      <c r="B51" s="87" t="s">
        <v>140</v>
      </c>
      <c r="C51" s="80">
        <v>2248</v>
      </c>
      <c r="D51" s="80">
        <v>2455</v>
      </c>
      <c r="E51" s="80">
        <v>2446</v>
      </c>
      <c r="F51" s="80"/>
      <c r="G51" s="80"/>
      <c r="H51" s="80"/>
      <c r="I51" s="88">
        <f t="shared" si="0"/>
        <v>8.8078291814946613E-2</v>
      </c>
      <c r="J51" s="81">
        <f t="shared" si="1"/>
        <v>198</v>
      </c>
      <c r="K51" s="81">
        <f t="shared" si="2"/>
        <v>-9</v>
      </c>
      <c r="L51" s="81">
        <f t="shared" si="3"/>
        <v>0</v>
      </c>
    </row>
    <row r="52" spans="1:12">
      <c r="A52" s="73">
        <v>50</v>
      </c>
      <c r="B52" s="87" t="s">
        <v>141</v>
      </c>
      <c r="C52" s="80">
        <v>6076</v>
      </c>
      <c r="D52" s="80">
        <v>6462</v>
      </c>
      <c r="E52" s="80">
        <v>6365</v>
      </c>
      <c r="F52" s="80"/>
      <c r="G52" s="80"/>
      <c r="H52" s="80"/>
      <c r="I52" s="88">
        <f t="shared" si="0"/>
        <v>4.7564186965108626E-2</v>
      </c>
      <c r="J52" s="81">
        <f t="shared" si="1"/>
        <v>289</v>
      </c>
      <c r="K52" s="81">
        <f t="shared" si="2"/>
        <v>-97</v>
      </c>
      <c r="L52" s="81">
        <f t="shared" si="3"/>
        <v>0</v>
      </c>
    </row>
    <row r="53" spans="1:12">
      <c r="A53" s="73">
        <v>51</v>
      </c>
      <c r="B53" s="87" t="s">
        <v>142</v>
      </c>
      <c r="C53" s="80">
        <v>6025</v>
      </c>
      <c r="D53" s="80">
        <v>6289</v>
      </c>
      <c r="E53" s="80">
        <v>6236</v>
      </c>
      <c r="F53" s="80"/>
      <c r="G53" s="80"/>
      <c r="H53" s="80"/>
      <c r="I53" s="88">
        <f t="shared" si="0"/>
        <v>3.5020746887966803E-2</v>
      </c>
      <c r="J53" s="81">
        <f t="shared" si="1"/>
        <v>211</v>
      </c>
      <c r="K53" s="81">
        <f t="shared" si="2"/>
        <v>-53</v>
      </c>
      <c r="L53" s="81">
        <f t="shared" si="3"/>
        <v>0</v>
      </c>
    </row>
    <row r="54" spans="1:12">
      <c r="A54" s="73">
        <v>52</v>
      </c>
      <c r="B54" s="87" t="s">
        <v>143</v>
      </c>
      <c r="C54" s="80">
        <v>12325</v>
      </c>
      <c r="D54" s="80">
        <v>13436</v>
      </c>
      <c r="E54" s="80">
        <v>13232</v>
      </c>
      <c r="F54" s="80"/>
      <c r="G54" s="80"/>
      <c r="H54" s="80"/>
      <c r="I54" s="88">
        <f t="shared" si="0"/>
        <v>7.3590263691683575E-2</v>
      </c>
      <c r="J54" s="81">
        <f t="shared" si="1"/>
        <v>907</v>
      </c>
      <c r="K54" s="81">
        <f t="shared" si="2"/>
        <v>-204</v>
      </c>
      <c r="L54" s="81">
        <f t="shared" si="3"/>
        <v>0</v>
      </c>
    </row>
    <row r="55" spans="1:12">
      <c r="A55" s="73">
        <v>53</v>
      </c>
      <c r="B55" s="87" t="s">
        <v>144</v>
      </c>
      <c r="C55" s="80">
        <v>6573</v>
      </c>
      <c r="D55" s="80">
        <v>7283</v>
      </c>
      <c r="E55" s="80">
        <v>7214</v>
      </c>
      <c r="F55" s="80"/>
      <c r="G55" s="80"/>
      <c r="H55" s="80"/>
      <c r="I55" s="88">
        <f t="shared" si="0"/>
        <v>9.7520158223033629E-2</v>
      </c>
      <c r="J55" s="81">
        <f t="shared" si="1"/>
        <v>641</v>
      </c>
      <c r="K55" s="81">
        <f t="shared" si="2"/>
        <v>-69</v>
      </c>
      <c r="L55" s="81">
        <f t="shared" si="3"/>
        <v>0</v>
      </c>
    </row>
    <row r="56" spans="1:12">
      <c r="A56" s="73">
        <v>54</v>
      </c>
      <c r="B56" s="87" t="s">
        <v>145</v>
      </c>
      <c r="C56" s="80">
        <v>22387</v>
      </c>
      <c r="D56" s="80">
        <v>23160</v>
      </c>
      <c r="E56" s="80">
        <v>22842</v>
      </c>
      <c r="F56" s="80"/>
      <c r="G56" s="80"/>
      <c r="H56" s="80"/>
      <c r="I56" s="88">
        <f t="shared" si="0"/>
        <v>2.0324295349979898E-2</v>
      </c>
      <c r="J56" s="81">
        <f t="shared" si="1"/>
        <v>455</v>
      </c>
      <c r="K56" s="81">
        <f t="shared" si="2"/>
        <v>-318</v>
      </c>
      <c r="L56" s="81">
        <f t="shared" si="3"/>
        <v>0</v>
      </c>
    </row>
    <row r="57" spans="1:12">
      <c r="A57" s="73">
        <v>55</v>
      </c>
      <c r="B57" s="87" t="s">
        <v>146</v>
      </c>
      <c r="C57" s="80">
        <v>24814</v>
      </c>
      <c r="D57" s="80">
        <v>26141</v>
      </c>
      <c r="E57" s="80">
        <v>26037</v>
      </c>
      <c r="F57" s="80"/>
      <c r="G57" s="80"/>
      <c r="H57" s="80"/>
      <c r="I57" s="88">
        <f t="shared" si="0"/>
        <v>4.928669299588942E-2</v>
      </c>
      <c r="J57" s="81">
        <f t="shared" si="1"/>
        <v>1223</v>
      </c>
      <c r="K57" s="81">
        <f t="shared" si="2"/>
        <v>-104</v>
      </c>
      <c r="L57" s="81">
        <f t="shared" si="3"/>
        <v>0</v>
      </c>
    </row>
    <row r="58" spans="1:12">
      <c r="A58" s="73">
        <v>56</v>
      </c>
      <c r="B58" s="87" t="s">
        <v>147</v>
      </c>
      <c r="C58" s="80">
        <v>2195</v>
      </c>
      <c r="D58" s="80">
        <v>2392</v>
      </c>
      <c r="E58" s="80">
        <v>2343</v>
      </c>
      <c r="F58" s="80"/>
      <c r="G58" s="80"/>
      <c r="H58" s="80"/>
      <c r="I58" s="88">
        <f t="shared" si="0"/>
        <v>6.7425968109339401E-2</v>
      </c>
      <c r="J58" s="81">
        <f t="shared" si="1"/>
        <v>148</v>
      </c>
      <c r="K58" s="81">
        <f t="shared" si="2"/>
        <v>-49</v>
      </c>
      <c r="L58" s="81">
        <f t="shared" si="3"/>
        <v>0</v>
      </c>
    </row>
    <row r="59" spans="1:12">
      <c r="A59" s="73">
        <v>57</v>
      </c>
      <c r="B59" s="87" t="s">
        <v>148</v>
      </c>
      <c r="C59" s="80">
        <v>4065</v>
      </c>
      <c r="D59" s="80">
        <v>4387</v>
      </c>
      <c r="E59" s="80">
        <v>4314</v>
      </c>
      <c r="F59" s="80"/>
      <c r="G59" s="80"/>
      <c r="H59" s="80"/>
      <c r="I59" s="88">
        <f t="shared" si="0"/>
        <v>6.1254612546125464E-2</v>
      </c>
      <c r="J59" s="81">
        <f t="shared" si="1"/>
        <v>249</v>
      </c>
      <c r="K59" s="81">
        <f t="shared" si="2"/>
        <v>-73</v>
      </c>
      <c r="L59" s="81">
        <f t="shared" si="3"/>
        <v>0</v>
      </c>
    </row>
    <row r="60" spans="1:12">
      <c r="A60" s="73">
        <v>58</v>
      </c>
      <c r="B60" s="87" t="s">
        <v>149</v>
      </c>
      <c r="C60" s="80">
        <v>9890</v>
      </c>
      <c r="D60" s="80">
        <v>10575</v>
      </c>
      <c r="E60" s="80">
        <v>10441</v>
      </c>
      <c r="F60" s="80"/>
      <c r="G60" s="80"/>
      <c r="H60" s="80"/>
      <c r="I60" s="88">
        <f t="shared" si="0"/>
        <v>5.5712841253791709E-2</v>
      </c>
      <c r="J60" s="81">
        <f t="shared" si="1"/>
        <v>551</v>
      </c>
      <c r="K60" s="81">
        <f t="shared" si="2"/>
        <v>-134</v>
      </c>
      <c r="L60" s="81">
        <f t="shared" si="3"/>
        <v>0</v>
      </c>
    </row>
    <row r="61" spans="1:12">
      <c r="A61" s="73">
        <v>59</v>
      </c>
      <c r="B61" s="87" t="s">
        <v>150</v>
      </c>
      <c r="C61" s="80">
        <v>23803</v>
      </c>
      <c r="D61" s="80">
        <v>25008</v>
      </c>
      <c r="E61" s="80">
        <v>24769</v>
      </c>
      <c r="F61" s="80"/>
      <c r="G61" s="80"/>
      <c r="H61" s="80"/>
      <c r="I61" s="88">
        <f t="shared" si="0"/>
        <v>4.0583119774818301E-2</v>
      </c>
      <c r="J61" s="81">
        <f t="shared" si="1"/>
        <v>966</v>
      </c>
      <c r="K61" s="81">
        <f t="shared" si="2"/>
        <v>-239</v>
      </c>
      <c r="L61" s="81">
        <f t="shared" si="3"/>
        <v>0</v>
      </c>
    </row>
    <row r="62" spans="1:12">
      <c r="A62" s="73">
        <v>60</v>
      </c>
      <c r="B62" s="87" t="s">
        <v>151</v>
      </c>
      <c r="C62" s="80">
        <v>8432</v>
      </c>
      <c r="D62" s="80">
        <v>9006</v>
      </c>
      <c r="E62" s="80">
        <v>8916</v>
      </c>
      <c r="F62" s="80"/>
      <c r="G62" s="80"/>
      <c r="H62" s="80"/>
      <c r="I62" s="88">
        <f t="shared" si="0"/>
        <v>5.7400379506641369E-2</v>
      </c>
      <c r="J62" s="81">
        <f t="shared" si="1"/>
        <v>484</v>
      </c>
      <c r="K62" s="81">
        <f t="shared" si="2"/>
        <v>-90</v>
      </c>
      <c r="L62" s="81">
        <f t="shared" si="3"/>
        <v>0</v>
      </c>
    </row>
    <row r="63" spans="1:12">
      <c r="A63" s="73">
        <v>61</v>
      </c>
      <c r="B63" s="87" t="s">
        <v>152</v>
      </c>
      <c r="C63" s="80">
        <v>17421</v>
      </c>
      <c r="D63" s="80">
        <v>18706</v>
      </c>
      <c r="E63" s="80">
        <v>18730</v>
      </c>
      <c r="F63" s="80"/>
      <c r="G63" s="80"/>
      <c r="H63" s="80"/>
      <c r="I63" s="88">
        <f t="shared" si="0"/>
        <v>7.5139199816313645E-2</v>
      </c>
      <c r="J63" s="81">
        <f t="shared" si="1"/>
        <v>1309</v>
      </c>
      <c r="K63" s="81">
        <f t="shared" si="2"/>
        <v>24</v>
      </c>
      <c r="L63" s="81">
        <f t="shared" si="3"/>
        <v>0</v>
      </c>
    </row>
    <row r="64" spans="1:12">
      <c r="A64" s="73">
        <v>62</v>
      </c>
      <c r="B64" s="87" t="s">
        <v>153</v>
      </c>
      <c r="C64" s="80">
        <v>1252</v>
      </c>
      <c r="D64" s="80">
        <v>1325</v>
      </c>
      <c r="E64" s="80">
        <v>1352</v>
      </c>
      <c r="F64" s="80"/>
      <c r="G64" s="80"/>
      <c r="H64" s="80"/>
      <c r="I64" s="88">
        <f t="shared" si="0"/>
        <v>7.9872204472843447E-2</v>
      </c>
      <c r="J64" s="81">
        <f t="shared" si="1"/>
        <v>100</v>
      </c>
      <c r="K64" s="81">
        <f t="shared" si="2"/>
        <v>27</v>
      </c>
      <c r="L64" s="81">
        <f t="shared" si="3"/>
        <v>0</v>
      </c>
    </row>
    <row r="65" spans="1:12">
      <c r="A65" s="73">
        <v>63</v>
      </c>
      <c r="B65" s="87" t="s">
        <v>154</v>
      </c>
      <c r="C65" s="80">
        <v>12075</v>
      </c>
      <c r="D65" s="80">
        <v>13726</v>
      </c>
      <c r="E65" s="80">
        <v>13218</v>
      </c>
      <c r="F65" s="80"/>
      <c r="G65" s="80"/>
      <c r="H65" s="80"/>
      <c r="I65" s="88">
        <f t="shared" si="0"/>
        <v>9.4658385093167707E-2</v>
      </c>
      <c r="J65" s="81">
        <f t="shared" si="1"/>
        <v>1143</v>
      </c>
      <c r="K65" s="81">
        <f t="shared" si="2"/>
        <v>-508</v>
      </c>
      <c r="L65" s="81">
        <f t="shared" si="3"/>
        <v>0</v>
      </c>
    </row>
    <row r="66" spans="1:12">
      <c r="A66" s="73">
        <v>64</v>
      </c>
      <c r="B66" s="87" t="s">
        <v>155</v>
      </c>
      <c r="C66" s="80">
        <v>8789</v>
      </c>
      <c r="D66" s="80">
        <v>8985</v>
      </c>
      <c r="E66" s="80">
        <v>9091</v>
      </c>
      <c r="F66" s="80"/>
      <c r="G66" s="80"/>
      <c r="H66" s="80"/>
      <c r="I66" s="88">
        <f t="shared" si="0"/>
        <v>3.4361133234725227E-2</v>
      </c>
      <c r="J66" s="81">
        <f t="shared" si="1"/>
        <v>302</v>
      </c>
      <c r="K66" s="81">
        <f t="shared" si="2"/>
        <v>106</v>
      </c>
      <c r="L66" s="81">
        <f t="shared" si="3"/>
        <v>0</v>
      </c>
    </row>
    <row r="67" spans="1:12">
      <c r="A67" s="73">
        <v>65</v>
      </c>
      <c r="B67" s="87" t="s">
        <v>156</v>
      </c>
      <c r="C67" s="80">
        <v>8105</v>
      </c>
      <c r="D67" s="80">
        <v>9223</v>
      </c>
      <c r="E67" s="80">
        <v>9006</v>
      </c>
      <c r="F67" s="80"/>
      <c r="G67" s="80"/>
      <c r="H67" s="80"/>
      <c r="I67" s="88">
        <f t="shared" si="0"/>
        <v>0.11116594694632943</v>
      </c>
      <c r="J67" s="81">
        <f t="shared" si="1"/>
        <v>901</v>
      </c>
      <c r="K67" s="81">
        <f t="shared" si="2"/>
        <v>-217</v>
      </c>
      <c r="L67" s="81">
        <f t="shared" si="3"/>
        <v>0</v>
      </c>
    </row>
    <row r="68" spans="1:12">
      <c r="A68" s="73">
        <v>66</v>
      </c>
      <c r="B68" s="87" t="s">
        <v>157</v>
      </c>
      <c r="C68" s="80">
        <v>5830</v>
      </c>
      <c r="D68" s="80">
        <v>6146</v>
      </c>
      <c r="E68" s="80">
        <v>6016</v>
      </c>
      <c r="F68" s="80"/>
      <c r="G68" s="80"/>
      <c r="H68" s="80"/>
      <c r="I68" s="88">
        <f t="shared" ref="I68:I84" si="4">(E68-C68)/C68</f>
        <v>3.1903945111492284E-2</v>
      </c>
      <c r="J68" s="81">
        <f t="shared" ref="J68:J84" si="5">E68-C68</f>
        <v>186</v>
      </c>
      <c r="K68" s="81">
        <f t="shared" ref="K68:K84" si="6">E68-D68</f>
        <v>-130</v>
      </c>
      <c r="L68" s="81">
        <f t="shared" ref="L68:L84" si="7">H68-G68</f>
        <v>0</v>
      </c>
    </row>
    <row r="69" spans="1:12">
      <c r="A69" s="73">
        <v>67</v>
      </c>
      <c r="B69" s="87" t="s">
        <v>158</v>
      </c>
      <c r="C69" s="80">
        <v>10808</v>
      </c>
      <c r="D69" s="80">
        <v>11406</v>
      </c>
      <c r="E69" s="80">
        <v>11097</v>
      </c>
      <c r="F69" s="80"/>
      <c r="G69" s="80"/>
      <c r="H69" s="80"/>
      <c r="I69" s="88">
        <f t="shared" si="4"/>
        <v>2.6739452257586973E-2</v>
      </c>
      <c r="J69" s="81">
        <f t="shared" si="5"/>
        <v>289</v>
      </c>
      <c r="K69" s="81">
        <f t="shared" si="6"/>
        <v>-309</v>
      </c>
      <c r="L69" s="81">
        <f t="shared" si="7"/>
        <v>0</v>
      </c>
    </row>
    <row r="70" spans="1:12">
      <c r="A70" s="73">
        <v>68</v>
      </c>
      <c r="B70" s="87" t="s">
        <v>159</v>
      </c>
      <c r="C70" s="80">
        <v>7060</v>
      </c>
      <c r="D70" s="80">
        <v>7582</v>
      </c>
      <c r="E70" s="80">
        <v>7389</v>
      </c>
      <c r="F70" s="80"/>
      <c r="G70" s="80"/>
      <c r="H70" s="80"/>
      <c r="I70" s="88">
        <f t="shared" si="4"/>
        <v>4.6600566572237961E-2</v>
      </c>
      <c r="J70" s="81">
        <f t="shared" si="5"/>
        <v>329</v>
      </c>
      <c r="K70" s="81">
        <f t="shared" si="6"/>
        <v>-193</v>
      </c>
      <c r="L70" s="81">
        <f t="shared" si="7"/>
        <v>0</v>
      </c>
    </row>
    <row r="71" spans="1:12">
      <c r="A71" s="73">
        <v>69</v>
      </c>
      <c r="B71" s="87" t="s">
        <v>160</v>
      </c>
      <c r="C71" s="80">
        <v>1160</v>
      </c>
      <c r="D71" s="80">
        <v>1271</v>
      </c>
      <c r="E71" s="80">
        <v>1239</v>
      </c>
      <c r="F71" s="80"/>
      <c r="G71" s="80"/>
      <c r="H71" s="80"/>
      <c r="I71" s="88">
        <f t="shared" si="4"/>
        <v>6.8103448275862066E-2</v>
      </c>
      <c r="J71" s="81">
        <f t="shared" si="5"/>
        <v>79</v>
      </c>
      <c r="K71" s="81">
        <f t="shared" si="6"/>
        <v>-32</v>
      </c>
      <c r="L71" s="81">
        <f t="shared" si="7"/>
        <v>0</v>
      </c>
    </row>
    <row r="72" spans="1:12">
      <c r="A72" s="73">
        <v>70</v>
      </c>
      <c r="B72" s="87" t="s">
        <v>161</v>
      </c>
      <c r="C72" s="80">
        <v>4491</v>
      </c>
      <c r="D72" s="80">
        <v>4721</v>
      </c>
      <c r="E72" s="80">
        <v>4591</v>
      </c>
      <c r="F72" s="80"/>
      <c r="G72" s="80"/>
      <c r="H72" s="80"/>
      <c r="I72" s="88">
        <f t="shared" si="4"/>
        <v>2.2266755733689601E-2</v>
      </c>
      <c r="J72" s="81">
        <f t="shared" si="5"/>
        <v>100</v>
      </c>
      <c r="K72" s="81">
        <f t="shared" si="6"/>
        <v>-130</v>
      </c>
      <c r="L72" s="81">
        <f t="shared" si="7"/>
        <v>0</v>
      </c>
    </row>
    <row r="73" spans="1:12">
      <c r="A73" s="73">
        <v>71</v>
      </c>
      <c r="B73" s="87" t="s">
        <v>162</v>
      </c>
      <c r="C73" s="80">
        <v>4750</v>
      </c>
      <c r="D73" s="80">
        <v>4918</v>
      </c>
      <c r="E73" s="80">
        <v>4772</v>
      </c>
      <c r="F73" s="80"/>
      <c r="G73" s="80"/>
      <c r="H73" s="80"/>
      <c r="I73" s="88">
        <f t="shared" si="4"/>
        <v>4.6315789473684215E-3</v>
      </c>
      <c r="J73" s="81">
        <f t="shared" si="5"/>
        <v>22</v>
      </c>
      <c r="K73" s="81">
        <f t="shared" si="6"/>
        <v>-146</v>
      </c>
      <c r="L73" s="81">
        <f t="shared" si="7"/>
        <v>0</v>
      </c>
    </row>
    <row r="74" spans="1:12">
      <c r="A74" s="73">
        <v>72</v>
      </c>
      <c r="B74" s="87" t="s">
        <v>163</v>
      </c>
      <c r="C74" s="80">
        <v>4004</v>
      </c>
      <c r="D74" s="80">
        <v>4457</v>
      </c>
      <c r="E74" s="80">
        <v>4446</v>
      </c>
      <c r="F74" s="80"/>
      <c r="G74" s="80"/>
      <c r="H74" s="80"/>
      <c r="I74" s="88">
        <f t="shared" si="4"/>
        <v>0.11038961038961038</v>
      </c>
      <c r="J74" s="81">
        <f t="shared" si="5"/>
        <v>442</v>
      </c>
      <c r="K74" s="81">
        <f t="shared" si="6"/>
        <v>-11</v>
      </c>
      <c r="L74" s="81">
        <f t="shared" si="7"/>
        <v>0</v>
      </c>
    </row>
    <row r="75" spans="1:12">
      <c r="A75" s="73">
        <v>73</v>
      </c>
      <c r="B75" s="87" t="s">
        <v>164</v>
      </c>
      <c r="C75" s="80">
        <v>2341</v>
      </c>
      <c r="D75" s="80">
        <v>2759</v>
      </c>
      <c r="E75" s="80">
        <v>2721</v>
      </c>
      <c r="F75" s="80"/>
      <c r="G75" s="80"/>
      <c r="H75" s="80"/>
      <c r="I75" s="88">
        <f t="shared" si="4"/>
        <v>0.16232379325074756</v>
      </c>
      <c r="J75" s="81">
        <f t="shared" si="5"/>
        <v>380</v>
      </c>
      <c r="K75" s="81">
        <f t="shared" si="6"/>
        <v>-38</v>
      </c>
      <c r="L75" s="81">
        <f t="shared" si="7"/>
        <v>0</v>
      </c>
    </row>
    <row r="76" spans="1:12">
      <c r="A76" s="73">
        <v>74</v>
      </c>
      <c r="B76" s="87" t="s">
        <v>165</v>
      </c>
      <c r="C76" s="80">
        <v>4269</v>
      </c>
      <c r="D76" s="80">
        <v>4295</v>
      </c>
      <c r="E76" s="80">
        <v>4215</v>
      </c>
      <c r="F76" s="80"/>
      <c r="G76" s="80"/>
      <c r="H76" s="80"/>
      <c r="I76" s="88">
        <f t="shared" si="4"/>
        <v>-1.2649332396345749E-2</v>
      </c>
      <c r="J76" s="81">
        <f t="shared" si="5"/>
        <v>-54</v>
      </c>
      <c r="K76" s="81">
        <f t="shared" si="6"/>
        <v>-80</v>
      </c>
      <c r="L76" s="81">
        <f t="shared" si="7"/>
        <v>0</v>
      </c>
    </row>
    <row r="77" spans="1:12">
      <c r="A77" s="73">
        <v>75</v>
      </c>
      <c r="B77" s="87" t="s">
        <v>166</v>
      </c>
      <c r="C77" s="80">
        <v>1235</v>
      </c>
      <c r="D77" s="80">
        <v>1383</v>
      </c>
      <c r="E77" s="80">
        <v>1309</v>
      </c>
      <c r="F77" s="80"/>
      <c r="G77" s="80"/>
      <c r="H77" s="80"/>
      <c r="I77" s="88">
        <f t="shared" si="4"/>
        <v>5.991902834008097E-2</v>
      </c>
      <c r="J77" s="81">
        <f t="shared" si="5"/>
        <v>74</v>
      </c>
      <c r="K77" s="81">
        <f t="shared" si="6"/>
        <v>-74</v>
      </c>
      <c r="L77" s="81">
        <f t="shared" si="7"/>
        <v>0</v>
      </c>
    </row>
    <row r="78" spans="1:12">
      <c r="A78" s="73">
        <v>76</v>
      </c>
      <c r="B78" s="87" t="s">
        <v>167</v>
      </c>
      <c r="C78" s="80">
        <v>1828</v>
      </c>
      <c r="D78" s="80">
        <v>2085</v>
      </c>
      <c r="E78" s="80">
        <v>2021</v>
      </c>
      <c r="F78" s="80"/>
      <c r="G78" s="80"/>
      <c r="H78" s="80"/>
      <c r="I78" s="88">
        <f t="shared" si="4"/>
        <v>0.10557986870897156</v>
      </c>
      <c r="J78" s="81">
        <f t="shared" si="5"/>
        <v>193</v>
      </c>
      <c r="K78" s="81">
        <f t="shared" si="6"/>
        <v>-64</v>
      </c>
      <c r="L78" s="81">
        <f t="shared" si="7"/>
        <v>0</v>
      </c>
    </row>
    <row r="79" spans="1:12">
      <c r="A79" s="73">
        <v>77</v>
      </c>
      <c r="B79" s="87" t="s">
        <v>168</v>
      </c>
      <c r="C79" s="80">
        <v>6914</v>
      </c>
      <c r="D79" s="80">
        <v>7199</v>
      </c>
      <c r="E79" s="80">
        <v>7167</v>
      </c>
      <c r="F79" s="80"/>
      <c r="G79" s="80"/>
      <c r="H79" s="80"/>
      <c r="I79" s="88">
        <f t="shared" si="4"/>
        <v>3.6592421174428694E-2</v>
      </c>
      <c r="J79" s="81">
        <f t="shared" si="5"/>
        <v>253</v>
      </c>
      <c r="K79" s="81">
        <f t="shared" si="6"/>
        <v>-32</v>
      </c>
      <c r="L79" s="81">
        <f t="shared" si="7"/>
        <v>0</v>
      </c>
    </row>
    <row r="80" spans="1:12">
      <c r="A80" s="73">
        <v>78</v>
      </c>
      <c r="B80" s="87" t="s">
        <v>169</v>
      </c>
      <c r="C80" s="80">
        <v>5111</v>
      </c>
      <c r="D80" s="80">
        <v>5256</v>
      </c>
      <c r="E80" s="80">
        <v>5132</v>
      </c>
      <c r="F80" s="80"/>
      <c r="G80" s="80"/>
      <c r="H80" s="80"/>
      <c r="I80" s="88">
        <f t="shared" si="4"/>
        <v>4.1087849735863824E-3</v>
      </c>
      <c r="J80" s="81">
        <f t="shared" si="5"/>
        <v>21</v>
      </c>
      <c r="K80" s="81">
        <f t="shared" si="6"/>
        <v>-124</v>
      </c>
      <c r="L80" s="81">
        <f t="shared" si="7"/>
        <v>0</v>
      </c>
    </row>
    <row r="81" spans="1:12">
      <c r="A81" s="73">
        <v>79</v>
      </c>
      <c r="B81" s="87" t="s">
        <v>170</v>
      </c>
      <c r="C81" s="80">
        <v>1487</v>
      </c>
      <c r="D81" s="80">
        <v>1673</v>
      </c>
      <c r="E81" s="80">
        <v>1564</v>
      </c>
      <c r="F81" s="80"/>
      <c r="G81" s="80"/>
      <c r="H81" s="80"/>
      <c r="I81" s="88">
        <f t="shared" si="4"/>
        <v>5.1782111634162742E-2</v>
      </c>
      <c r="J81" s="81">
        <f t="shared" si="5"/>
        <v>77</v>
      </c>
      <c r="K81" s="81">
        <f t="shared" si="6"/>
        <v>-109</v>
      </c>
      <c r="L81" s="81">
        <f t="shared" si="7"/>
        <v>0</v>
      </c>
    </row>
    <row r="82" spans="1:12">
      <c r="A82" s="73">
        <v>80</v>
      </c>
      <c r="B82" s="87" t="s">
        <v>171</v>
      </c>
      <c r="C82" s="80">
        <v>6493</v>
      </c>
      <c r="D82" s="80">
        <v>6998</v>
      </c>
      <c r="E82" s="80">
        <v>6871</v>
      </c>
      <c r="F82" s="80"/>
      <c r="G82" s="80"/>
      <c r="H82" s="80"/>
      <c r="I82" s="88">
        <f t="shared" si="4"/>
        <v>5.8216540890189433E-2</v>
      </c>
      <c r="J82" s="81">
        <f t="shared" si="5"/>
        <v>378</v>
      </c>
      <c r="K82" s="81">
        <f t="shared" si="6"/>
        <v>-127</v>
      </c>
      <c r="L82" s="81">
        <f t="shared" si="7"/>
        <v>0</v>
      </c>
    </row>
    <row r="83" spans="1:12">
      <c r="A83" s="73">
        <v>81</v>
      </c>
      <c r="B83" s="87" t="s">
        <v>172</v>
      </c>
      <c r="C83" s="80">
        <v>7911</v>
      </c>
      <c r="D83" s="80">
        <v>8342</v>
      </c>
      <c r="E83" s="80">
        <v>8254</v>
      </c>
      <c r="F83" s="80"/>
      <c r="G83" s="80"/>
      <c r="H83" s="80"/>
      <c r="I83" s="88">
        <f t="shared" si="4"/>
        <v>4.3357350524586016E-2</v>
      </c>
      <c r="J83" s="81">
        <f t="shared" si="5"/>
        <v>343</v>
      </c>
      <c r="K83" s="81">
        <f t="shared" si="6"/>
        <v>-88</v>
      </c>
      <c r="L83" s="81">
        <f t="shared" si="7"/>
        <v>0</v>
      </c>
    </row>
    <row r="84" spans="1:12" s="113" customFormat="1">
      <c r="A84" s="188" t="s">
        <v>173</v>
      </c>
      <c r="B84" s="188"/>
      <c r="C84" s="115">
        <v>1813036</v>
      </c>
      <c r="D84" s="115">
        <v>1873277</v>
      </c>
      <c r="E84" s="115">
        <v>1869268</v>
      </c>
      <c r="F84" s="115"/>
      <c r="G84" s="115"/>
      <c r="H84" s="115"/>
      <c r="I84" s="110">
        <f t="shared" si="4"/>
        <v>3.101537972770535E-2</v>
      </c>
      <c r="J84" s="116">
        <f t="shared" si="5"/>
        <v>56232</v>
      </c>
      <c r="K84" s="116">
        <f t="shared" si="6"/>
        <v>-4009</v>
      </c>
      <c r="L84" s="81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58" workbookViewId="0">
      <selection activeCell="F75" sqref="F75"/>
    </sheetView>
  </sheetViews>
  <sheetFormatPr defaultRowHeight="15"/>
  <cols>
    <col min="1" max="1" width="9.140625" style="154"/>
    <col min="2" max="2" width="16.7109375" style="154" customWidth="1"/>
    <col min="3" max="3" width="10.140625" style="154" customWidth="1"/>
    <col min="4" max="4" width="21.28515625" style="154" customWidth="1"/>
    <col min="5" max="5" width="9.28515625" style="154" customWidth="1"/>
    <col min="6" max="6" width="11.7109375" style="154" customWidth="1"/>
    <col min="7" max="7" width="8.7109375" style="154" customWidth="1"/>
    <col min="8" max="8" width="10.5703125" style="154" bestFit="1" customWidth="1"/>
    <col min="9" max="16384" width="9.140625" style="154"/>
  </cols>
  <sheetData>
    <row r="1" spans="1:8" ht="45">
      <c r="A1" s="172" t="s">
        <v>0</v>
      </c>
      <c r="B1" s="172" t="s">
        <v>286</v>
      </c>
      <c r="C1" s="172" t="s">
        <v>287</v>
      </c>
      <c r="D1" s="172" t="s">
        <v>288</v>
      </c>
      <c r="E1" s="172" t="s">
        <v>289</v>
      </c>
      <c r="F1" s="172" t="s">
        <v>290</v>
      </c>
      <c r="G1" s="172" t="s">
        <v>291</v>
      </c>
      <c r="H1" s="172" t="s">
        <v>292</v>
      </c>
    </row>
    <row r="2" spans="1:8">
      <c r="A2" s="173">
        <v>41275</v>
      </c>
      <c r="B2" s="156">
        <v>11698045</v>
      </c>
      <c r="C2" s="174">
        <f>(B2/$B$2)*100</f>
        <v>100</v>
      </c>
      <c r="D2" s="156">
        <v>2963719</v>
      </c>
      <c r="E2" s="174">
        <f>(D2/$D$2)*100</f>
        <v>100</v>
      </c>
      <c r="F2" s="156">
        <v>2667984</v>
      </c>
      <c r="G2" s="174">
        <f>(F2/$F$2*100)</f>
        <v>100</v>
      </c>
      <c r="H2" s="156">
        <f>B2+D2+F2</f>
        <v>17329748</v>
      </c>
    </row>
    <row r="3" spans="1:8">
      <c r="A3" s="173">
        <v>41306</v>
      </c>
      <c r="B3" s="156">
        <v>11620928</v>
      </c>
      <c r="C3" s="174">
        <f t="shared" ref="C3:C68" si="0">(B3/$B$2)*100</f>
        <v>99.340770188522953</v>
      </c>
      <c r="D3" s="156">
        <v>2969232</v>
      </c>
      <c r="E3" s="174">
        <f t="shared" ref="E3:E68" si="1">(D3/$D$2)*100</f>
        <v>100.18601628561952</v>
      </c>
      <c r="F3" s="156">
        <v>2670744</v>
      </c>
      <c r="G3" s="174">
        <f t="shared" ref="G3:G63" si="2">(F3/$F$2*100)</f>
        <v>100.10344889624525</v>
      </c>
      <c r="H3" s="156">
        <f>B3+D3+F3</f>
        <v>17260904</v>
      </c>
    </row>
    <row r="4" spans="1:8">
      <c r="A4" s="173">
        <v>41334</v>
      </c>
      <c r="B4" s="156">
        <v>11896801</v>
      </c>
      <c r="C4" s="174">
        <f t="shared" si="0"/>
        <v>101.69905313238236</v>
      </c>
      <c r="D4" s="156">
        <v>2973096</v>
      </c>
      <c r="E4" s="174">
        <f t="shared" si="1"/>
        <v>100.31639301836645</v>
      </c>
      <c r="F4" s="156">
        <v>2651342</v>
      </c>
      <c r="G4" s="174">
        <f t="shared" si="2"/>
        <v>99.376233140828433</v>
      </c>
      <c r="H4" s="156">
        <f t="shared" ref="H4:H63" si="3">B4+D4+F4</f>
        <v>17521239</v>
      </c>
    </row>
    <row r="5" spans="1:8">
      <c r="A5" s="173">
        <v>41365</v>
      </c>
      <c r="B5" s="156">
        <v>12132681</v>
      </c>
      <c r="C5" s="174">
        <f t="shared" si="0"/>
        <v>103.71545843771331</v>
      </c>
      <c r="D5" s="156">
        <v>2976760</v>
      </c>
      <c r="E5" s="174">
        <f t="shared" si="1"/>
        <v>100.44002147302089</v>
      </c>
      <c r="F5" s="156">
        <v>2649513</v>
      </c>
      <c r="G5" s="174">
        <f t="shared" si="2"/>
        <v>99.307679506323879</v>
      </c>
      <c r="H5" s="156">
        <f t="shared" si="3"/>
        <v>17758954</v>
      </c>
    </row>
    <row r="6" spans="1:8">
      <c r="A6" s="173">
        <v>41395</v>
      </c>
      <c r="B6" s="156">
        <v>12216079</v>
      </c>
      <c r="C6" s="174">
        <f t="shared" si="0"/>
        <v>104.42838098160847</v>
      </c>
      <c r="D6" s="156">
        <v>2981302</v>
      </c>
      <c r="E6" s="174">
        <f t="shared" si="1"/>
        <v>100.59327486850135</v>
      </c>
      <c r="F6" s="156">
        <v>2650756</v>
      </c>
      <c r="G6" s="174">
        <f t="shared" si="2"/>
        <v>99.354268991118388</v>
      </c>
      <c r="H6" s="156">
        <f t="shared" si="3"/>
        <v>17848137</v>
      </c>
    </row>
    <row r="7" spans="1:8">
      <c r="A7" s="173">
        <v>41426</v>
      </c>
      <c r="B7" s="156">
        <v>12274403</v>
      </c>
      <c r="C7" s="174">
        <f t="shared" si="0"/>
        <v>104.92696001767816</v>
      </c>
      <c r="D7" s="156">
        <v>2974355</v>
      </c>
      <c r="E7" s="174">
        <f t="shared" si="1"/>
        <v>100.35887342895869</v>
      </c>
      <c r="F7" s="156">
        <v>2663305</v>
      </c>
      <c r="G7" s="174">
        <f t="shared" si="2"/>
        <v>99.82462413567697</v>
      </c>
      <c r="H7" s="156">
        <f t="shared" si="3"/>
        <v>17912063</v>
      </c>
    </row>
    <row r="8" spans="1:8">
      <c r="A8" s="173">
        <v>41456</v>
      </c>
      <c r="B8" s="156">
        <v>12200031</v>
      </c>
      <c r="C8" s="174">
        <f t="shared" si="0"/>
        <v>104.29119566560054</v>
      </c>
      <c r="D8" s="156">
        <v>2970694</v>
      </c>
      <c r="E8" s="174">
        <f t="shared" si="1"/>
        <v>100.23534619847563</v>
      </c>
      <c r="F8" s="156">
        <v>2668898</v>
      </c>
      <c r="G8" s="174">
        <f t="shared" si="2"/>
        <v>100.03425807651021</v>
      </c>
      <c r="H8" s="156">
        <f t="shared" si="3"/>
        <v>17839623</v>
      </c>
    </row>
    <row r="9" spans="1:8">
      <c r="A9" s="173">
        <v>41487</v>
      </c>
      <c r="B9" s="156">
        <v>12236880</v>
      </c>
      <c r="C9" s="174">
        <f t="shared" si="0"/>
        <v>104.60619701839069</v>
      </c>
      <c r="D9" s="156">
        <v>2931681</v>
      </c>
      <c r="E9" s="174">
        <f t="shared" si="1"/>
        <v>98.91899333236384</v>
      </c>
      <c r="F9" s="156">
        <v>2663081</v>
      </c>
      <c r="G9" s="174">
        <f t="shared" si="2"/>
        <v>99.816228283228085</v>
      </c>
      <c r="H9" s="156">
        <f t="shared" si="3"/>
        <v>17831642</v>
      </c>
    </row>
    <row r="10" spans="1:8">
      <c r="A10" s="173">
        <v>41518</v>
      </c>
      <c r="B10" s="156">
        <v>12523723</v>
      </c>
      <c r="C10" s="174">
        <f t="shared" si="0"/>
        <v>107.05825631547836</v>
      </c>
      <c r="D10" s="156">
        <v>2883080</v>
      </c>
      <c r="E10" s="174">
        <f t="shared" si="1"/>
        <v>97.279128014497999</v>
      </c>
      <c r="F10" s="156">
        <v>2707070</v>
      </c>
      <c r="G10" s="174">
        <f t="shared" si="2"/>
        <v>101.46500128936304</v>
      </c>
      <c r="H10" s="156">
        <f t="shared" si="3"/>
        <v>18113873</v>
      </c>
    </row>
    <row r="11" spans="1:8">
      <c r="A11" s="173">
        <v>41548</v>
      </c>
      <c r="B11" s="156">
        <v>12297151</v>
      </c>
      <c r="C11" s="174">
        <f t="shared" si="0"/>
        <v>105.12141986118193</v>
      </c>
      <c r="D11" s="156">
        <v>2856746</v>
      </c>
      <c r="E11" s="174">
        <f t="shared" si="1"/>
        <v>96.390582238059679</v>
      </c>
      <c r="F11" s="156">
        <v>2756891</v>
      </c>
      <c r="G11" s="174">
        <f t="shared" si="2"/>
        <v>103.33236631104235</v>
      </c>
      <c r="H11" s="156">
        <f t="shared" si="3"/>
        <v>17910788</v>
      </c>
    </row>
    <row r="12" spans="1:8">
      <c r="A12" s="173">
        <v>41579</v>
      </c>
      <c r="B12" s="156">
        <v>12433976</v>
      </c>
      <c r="C12" s="174">
        <f t="shared" si="0"/>
        <v>106.29105974545318</v>
      </c>
      <c r="D12" s="156">
        <v>2800861</v>
      </c>
      <c r="E12" s="174">
        <f t="shared" si="1"/>
        <v>94.504944632065317</v>
      </c>
      <c r="F12" s="156">
        <v>2766055</v>
      </c>
      <c r="G12" s="174">
        <f t="shared" si="2"/>
        <v>103.6758466317639</v>
      </c>
      <c r="H12" s="156">
        <f t="shared" si="3"/>
        <v>18000892</v>
      </c>
    </row>
    <row r="13" spans="1:8">
      <c r="A13" s="173">
        <v>41609</v>
      </c>
      <c r="B13" s="156">
        <v>12363785</v>
      </c>
      <c r="C13" s="174">
        <f t="shared" si="0"/>
        <v>105.69103640822036</v>
      </c>
      <c r="D13" s="156">
        <v>2760917</v>
      </c>
      <c r="E13" s="174">
        <f t="shared" si="1"/>
        <v>93.157178531432976</v>
      </c>
      <c r="F13" s="156">
        <v>2822178</v>
      </c>
      <c r="G13" s="174">
        <f t="shared" si="2"/>
        <v>105.77941996653652</v>
      </c>
      <c r="H13" s="156">
        <f t="shared" si="3"/>
        <v>17946880</v>
      </c>
    </row>
    <row r="14" spans="1:8">
      <c r="A14" s="173">
        <v>41640</v>
      </c>
      <c r="B14" s="156">
        <v>12329012</v>
      </c>
      <c r="C14" s="174">
        <f t="shared" si="0"/>
        <v>105.39378161051698</v>
      </c>
      <c r="D14" s="156">
        <v>2720965</v>
      </c>
      <c r="E14" s="174">
        <f t="shared" si="1"/>
        <v>91.809142499676923</v>
      </c>
      <c r="F14" s="156">
        <v>2838873</v>
      </c>
      <c r="G14" s="174">
        <f t="shared" si="2"/>
        <v>106.40517334436788</v>
      </c>
      <c r="H14" s="156">
        <f t="shared" si="3"/>
        <v>17888850</v>
      </c>
    </row>
    <row r="15" spans="1:8">
      <c r="A15" s="173">
        <v>41671</v>
      </c>
      <c r="B15" s="156">
        <v>12355589</v>
      </c>
      <c r="C15" s="174">
        <f t="shared" si="0"/>
        <v>105.62097341906276</v>
      </c>
      <c r="D15" s="156">
        <v>2855300</v>
      </c>
      <c r="E15" s="174">
        <f t="shared" si="1"/>
        <v>96.341792187450963</v>
      </c>
      <c r="F15" s="156">
        <v>2836699</v>
      </c>
      <c r="G15" s="174">
        <f t="shared" si="2"/>
        <v>106.32368859783267</v>
      </c>
      <c r="H15" s="156">
        <f t="shared" si="3"/>
        <v>18047588</v>
      </c>
    </row>
    <row r="16" spans="1:8">
      <c r="A16" s="173">
        <v>41699</v>
      </c>
      <c r="B16" s="156">
        <v>12566310</v>
      </c>
      <c r="C16" s="174">
        <f t="shared" si="0"/>
        <v>107.42230859942836</v>
      </c>
      <c r="D16" s="156">
        <v>2871284</v>
      </c>
      <c r="E16" s="174">
        <f t="shared" si="1"/>
        <v>96.881114572602868</v>
      </c>
      <c r="F16" s="156">
        <v>2849623</v>
      </c>
      <c r="G16" s="174">
        <f t="shared" si="2"/>
        <v>106.80809929894633</v>
      </c>
      <c r="H16" s="156">
        <f t="shared" si="3"/>
        <v>18287217</v>
      </c>
    </row>
    <row r="17" spans="1:8">
      <c r="A17" s="173">
        <v>41730</v>
      </c>
      <c r="B17" s="156">
        <v>12730077</v>
      </c>
      <c r="C17" s="174">
        <f t="shared" si="0"/>
        <v>108.8222604717284</v>
      </c>
      <c r="D17" s="156">
        <v>2815090</v>
      </c>
      <c r="E17" s="174">
        <f t="shared" si="1"/>
        <v>94.985050876955611</v>
      </c>
      <c r="F17" s="156">
        <v>2844868</v>
      </c>
      <c r="G17" s="174">
        <f t="shared" si="2"/>
        <v>106.62987484182813</v>
      </c>
      <c r="H17" s="156">
        <f t="shared" si="3"/>
        <v>18390035</v>
      </c>
    </row>
    <row r="18" spans="1:8">
      <c r="A18" s="173">
        <v>41760</v>
      </c>
      <c r="B18" s="156">
        <v>12922571</v>
      </c>
      <c r="C18" s="174">
        <f t="shared" si="0"/>
        <v>110.46778329199452</v>
      </c>
      <c r="D18" s="156">
        <v>2815276</v>
      </c>
      <c r="E18" s="174">
        <f t="shared" si="1"/>
        <v>94.991326775581626</v>
      </c>
      <c r="F18" s="156">
        <v>2849314</v>
      </c>
      <c r="G18" s="174">
        <f t="shared" si="2"/>
        <v>106.79651752034496</v>
      </c>
      <c r="H18" s="156">
        <f t="shared" si="3"/>
        <v>18587161</v>
      </c>
    </row>
    <row r="19" spans="1:8">
      <c r="A19" s="173">
        <v>41791</v>
      </c>
      <c r="B19" s="156">
        <v>13034290</v>
      </c>
      <c r="C19" s="174">
        <f t="shared" si="0"/>
        <v>111.42280611845825</v>
      </c>
      <c r="D19" s="156">
        <v>2816946</v>
      </c>
      <c r="E19" s="174">
        <f t="shared" si="1"/>
        <v>95.04767489765392</v>
      </c>
      <c r="F19" s="156">
        <v>2852087</v>
      </c>
      <c r="G19" s="174">
        <f t="shared" si="2"/>
        <v>106.90045367588412</v>
      </c>
      <c r="H19" s="156">
        <f t="shared" si="3"/>
        <v>18703323</v>
      </c>
    </row>
    <row r="20" spans="1:8">
      <c r="A20" s="173">
        <v>41821</v>
      </c>
      <c r="B20" s="156">
        <v>12701507</v>
      </c>
      <c r="C20" s="174">
        <f t="shared" si="0"/>
        <v>108.57803162836184</v>
      </c>
      <c r="D20" s="156">
        <v>2875917</v>
      </c>
      <c r="E20" s="174">
        <f t="shared" si="1"/>
        <v>97.037438434615424</v>
      </c>
      <c r="F20" s="156">
        <v>2864800</v>
      </c>
      <c r="G20" s="174">
        <f t="shared" si="2"/>
        <v>107.37695578384279</v>
      </c>
      <c r="H20" s="156">
        <f t="shared" si="3"/>
        <v>18442224</v>
      </c>
    </row>
    <row r="21" spans="1:8">
      <c r="A21" s="173">
        <v>41852</v>
      </c>
      <c r="B21" s="156">
        <v>12884711</v>
      </c>
      <c r="C21" s="174">
        <f t="shared" si="0"/>
        <v>110.14413946945835</v>
      </c>
      <c r="D21" s="156">
        <v>2909657</v>
      </c>
      <c r="E21" s="174">
        <f t="shared" si="1"/>
        <v>98.175872948818693</v>
      </c>
      <c r="F21" s="156">
        <v>2859563</v>
      </c>
      <c r="G21" s="174">
        <f t="shared" si="2"/>
        <v>107.18066525136582</v>
      </c>
      <c r="H21" s="156">
        <f t="shared" si="3"/>
        <v>18653931</v>
      </c>
    </row>
    <row r="22" spans="1:8">
      <c r="A22" s="173">
        <v>41883</v>
      </c>
      <c r="B22" s="156">
        <v>13155308</v>
      </c>
      <c r="C22" s="174">
        <f t="shared" si="0"/>
        <v>112.45732086002404</v>
      </c>
      <c r="D22" s="156">
        <v>2907549</v>
      </c>
      <c r="E22" s="174">
        <f t="shared" si="1"/>
        <v>98.104746097723833</v>
      </c>
      <c r="F22" s="156">
        <v>2879940</v>
      </c>
      <c r="G22" s="174">
        <f t="shared" si="2"/>
        <v>107.94442545382581</v>
      </c>
      <c r="H22" s="156">
        <f t="shared" si="3"/>
        <v>18942797</v>
      </c>
    </row>
    <row r="23" spans="1:8">
      <c r="A23" s="173">
        <v>41913</v>
      </c>
      <c r="B23" s="156">
        <v>13072609</v>
      </c>
      <c r="C23" s="174">
        <f t="shared" si="0"/>
        <v>111.75037367354972</v>
      </c>
      <c r="D23" s="156">
        <v>2924846</v>
      </c>
      <c r="E23" s="174">
        <f t="shared" si="1"/>
        <v>98.688370928552942</v>
      </c>
      <c r="F23" s="156">
        <v>2908367</v>
      </c>
      <c r="G23" s="174">
        <f t="shared" si="2"/>
        <v>109.0099116036678</v>
      </c>
      <c r="H23" s="156">
        <f t="shared" si="3"/>
        <v>18905822</v>
      </c>
    </row>
    <row r="24" spans="1:8">
      <c r="A24" s="173">
        <v>41944</v>
      </c>
      <c r="B24" s="156">
        <v>13100694</v>
      </c>
      <c r="C24" s="174">
        <f t="shared" si="0"/>
        <v>111.99045652500055</v>
      </c>
      <c r="D24" s="156">
        <v>2868886</v>
      </c>
      <c r="E24" s="174">
        <f t="shared" si="1"/>
        <v>96.800202718273894</v>
      </c>
      <c r="F24" s="156">
        <v>2929226</v>
      </c>
      <c r="G24" s="174">
        <f t="shared" si="2"/>
        <v>109.79173788148655</v>
      </c>
      <c r="H24" s="156">
        <f t="shared" si="3"/>
        <v>18898806</v>
      </c>
    </row>
    <row r="25" spans="1:8">
      <c r="A25" s="173">
        <v>41974</v>
      </c>
      <c r="B25" s="156">
        <v>13093230</v>
      </c>
      <c r="C25" s="174">
        <f t="shared" si="0"/>
        <v>111.92665099168279</v>
      </c>
      <c r="D25" s="156">
        <v>2827633</v>
      </c>
      <c r="E25" s="174">
        <f t="shared" si="1"/>
        <v>95.40826913752619</v>
      </c>
      <c r="F25" s="156">
        <v>2909003</v>
      </c>
      <c r="G25" s="174">
        <f t="shared" si="2"/>
        <v>109.03374982758518</v>
      </c>
      <c r="H25" s="156">
        <f t="shared" si="3"/>
        <v>18829866</v>
      </c>
    </row>
    <row r="26" spans="1:8">
      <c r="A26" s="173">
        <v>42005</v>
      </c>
      <c r="B26" s="156">
        <v>12913416</v>
      </c>
      <c r="C26" s="174">
        <f t="shared" si="0"/>
        <v>110.38952235181179</v>
      </c>
      <c r="D26" s="156">
        <v>2821819</v>
      </c>
      <c r="E26" s="174">
        <f t="shared" si="1"/>
        <v>95.212096693377475</v>
      </c>
      <c r="F26" s="156">
        <v>2926680</v>
      </c>
      <c r="G26" s="174">
        <f t="shared" si="2"/>
        <v>109.69631002284872</v>
      </c>
      <c r="H26" s="156">
        <f t="shared" si="3"/>
        <v>18661915</v>
      </c>
    </row>
    <row r="27" spans="1:8">
      <c r="A27" s="173">
        <v>42036</v>
      </c>
      <c r="B27" s="156">
        <v>12851205</v>
      </c>
      <c r="C27" s="174">
        <f t="shared" si="0"/>
        <v>109.85771554135755</v>
      </c>
      <c r="D27" s="156">
        <v>2914541</v>
      </c>
      <c r="E27" s="174">
        <f t="shared" si="1"/>
        <v>98.340665899837333</v>
      </c>
      <c r="F27" s="156">
        <v>2929385</v>
      </c>
      <c r="G27" s="174">
        <f t="shared" si="2"/>
        <v>109.7976974374659</v>
      </c>
      <c r="H27" s="156">
        <f t="shared" si="3"/>
        <v>18695131</v>
      </c>
    </row>
    <row r="28" spans="1:8">
      <c r="A28" s="173">
        <v>42064</v>
      </c>
      <c r="B28" s="156">
        <v>13148326</v>
      </c>
      <c r="C28" s="174">
        <f t="shared" si="0"/>
        <v>112.39763567331123</v>
      </c>
      <c r="D28" s="156">
        <v>2898016</v>
      </c>
      <c r="E28" s="174">
        <f t="shared" si="1"/>
        <v>97.783089422445244</v>
      </c>
      <c r="F28" s="156">
        <v>2926533</v>
      </c>
      <c r="G28" s="174">
        <f t="shared" si="2"/>
        <v>109.69080024467912</v>
      </c>
      <c r="H28" s="156">
        <f t="shared" si="3"/>
        <v>18972875</v>
      </c>
    </row>
    <row r="29" spans="1:8">
      <c r="A29" s="173">
        <v>42095</v>
      </c>
      <c r="B29" s="156">
        <v>13451823</v>
      </c>
      <c r="C29" s="174">
        <f t="shared" si="0"/>
        <v>114.99206063919227</v>
      </c>
      <c r="D29" s="156">
        <v>2789168</v>
      </c>
      <c r="E29" s="174">
        <f t="shared" si="1"/>
        <v>94.110406553387833</v>
      </c>
      <c r="F29" s="156">
        <v>2928695</v>
      </c>
      <c r="G29" s="174">
        <f t="shared" si="2"/>
        <v>109.77183521340457</v>
      </c>
      <c r="H29" s="156">
        <f t="shared" si="3"/>
        <v>19169686</v>
      </c>
    </row>
    <row r="30" spans="1:8">
      <c r="A30" s="173">
        <v>42125</v>
      </c>
      <c r="B30" s="156">
        <v>13585611</v>
      </c>
      <c r="C30" s="174">
        <f t="shared" si="0"/>
        <v>116.13573892047775</v>
      </c>
      <c r="D30" s="156">
        <v>2874835</v>
      </c>
      <c r="E30" s="174">
        <f t="shared" si="1"/>
        <v>97.000930250135056</v>
      </c>
      <c r="F30" s="156">
        <v>2928677</v>
      </c>
      <c r="G30" s="174">
        <f t="shared" si="2"/>
        <v>109.77116054668994</v>
      </c>
      <c r="H30" s="156">
        <f t="shared" si="3"/>
        <v>19389123</v>
      </c>
    </row>
    <row r="31" spans="1:8">
      <c r="A31" s="173">
        <v>42156</v>
      </c>
      <c r="B31" s="156">
        <v>13596512</v>
      </c>
      <c r="C31" s="174">
        <f t="shared" si="0"/>
        <v>116.22892543155716</v>
      </c>
      <c r="D31" s="156">
        <v>2829934</v>
      </c>
      <c r="E31" s="174">
        <f t="shared" si="1"/>
        <v>95.485908076980309</v>
      </c>
      <c r="F31" s="156">
        <v>2936848</v>
      </c>
      <c r="G31" s="174">
        <f t="shared" si="2"/>
        <v>110.0774217536537</v>
      </c>
      <c r="H31" s="156">
        <f t="shared" si="3"/>
        <v>19363294</v>
      </c>
    </row>
    <row r="32" spans="1:8">
      <c r="A32" s="173">
        <v>42186</v>
      </c>
      <c r="B32" s="156">
        <v>13318215</v>
      </c>
      <c r="C32" s="174">
        <f t="shared" si="0"/>
        <v>113.84992107655596</v>
      </c>
      <c r="D32" s="156">
        <v>2838611</v>
      </c>
      <c r="E32" s="174">
        <f t="shared" si="1"/>
        <v>95.778682122023042</v>
      </c>
      <c r="F32" s="156">
        <v>2948014</v>
      </c>
      <c r="G32" s="174">
        <f t="shared" si="2"/>
        <v>110.49594000563721</v>
      </c>
      <c r="H32" s="156">
        <f t="shared" si="3"/>
        <v>19104840</v>
      </c>
    </row>
    <row r="33" spans="1:8">
      <c r="A33" s="173">
        <v>42217</v>
      </c>
      <c r="B33" s="156">
        <v>13566414</v>
      </c>
      <c r="C33" s="174">
        <f t="shared" si="0"/>
        <v>115.97163457654676</v>
      </c>
      <c r="D33" s="156">
        <v>2629792</v>
      </c>
      <c r="E33" s="174">
        <f t="shared" si="1"/>
        <v>88.732838707043413</v>
      </c>
      <c r="F33" s="156">
        <v>2949836</v>
      </c>
      <c r="G33" s="174">
        <f t="shared" si="2"/>
        <v>110.56423126975274</v>
      </c>
      <c r="H33" s="156">
        <f t="shared" si="3"/>
        <v>19146042</v>
      </c>
    </row>
    <row r="34" spans="1:8">
      <c r="A34" s="173">
        <v>42248</v>
      </c>
      <c r="B34" s="156">
        <v>13489364</v>
      </c>
      <c r="C34" s="174">
        <f t="shared" si="0"/>
        <v>115.31297751034468</v>
      </c>
      <c r="D34" s="156">
        <v>2841359</v>
      </c>
      <c r="E34" s="174">
        <f t="shared" si="1"/>
        <v>95.871403463013877</v>
      </c>
      <c r="F34" s="156">
        <v>2967562</v>
      </c>
      <c r="G34" s="174">
        <f t="shared" si="2"/>
        <v>111.22862805773947</v>
      </c>
      <c r="H34" s="156">
        <f t="shared" si="3"/>
        <v>19298285</v>
      </c>
    </row>
    <row r="35" spans="1:8">
      <c r="A35" s="173">
        <v>42278</v>
      </c>
      <c r="B35" s="156">
        <v>13741124</v>
      </c>
      <c r="C35" s="174">
        <f t="shared" si="0"/>
        <v>117.46513199427768</v>
      </c>
      <c r="D35" s="156">
        <v>2834268</v>
      </c>
      <c r="E35" s="174">
        <f t="shared" si="1"/>
        <v>95.6321432632446</v>
      </c>
      <c r="F35" s="156">
        <v>3071020</v>
      </c>
      <c r="G35" s="174">
        <f t="shared" si="2"/>
        <v>115.10638744460238</v>
      </c>
      <c r="H35" s="156">
        <f t="shared" si="3"/>
        <v>19646412</v>
      </c>
    </row>
    <row r="36" spans="1:8">
      <c r="A36" s="173">
        <v>42309</v>
      </c>
      <c r="B36" s="156">
        <v>13755572</v>
      </c>
      <c r="C36" s="174">
        <f t="shared" si="0"/>
        <v>117.58863981118213</v>
      </c>
      <c r="D36" s="156">
        <v>2830809</v>
      </c>
      <c r="E36" s="174">
        <f t="shared" si="1"/>
        <v>95.515431793634946</v>
      </c>
      <c r="F36" s="156">
        <v>2996123</v>
      </c>
      <c r="G36" s="174">
        <f t="shared" si="2"/>
        <v>112.29913672645712</v>
      </c>
      <c r="H36" s="156">
        <f t="shared" si="3"/>
        <v>19582504</v>
      </c>
    </row>
    <row r="37" spans="1:8">
      <c r="A37" s="173">
        <v>42339</v>
      </c>
      <c r="B37" s="156">
        <v>13713717</v>
      </c>
      <c r="C37" s="174">
        <f t="shared" si="0"/>
        <v>117.23084498307195</v>
      </c>
      <c r="D37" s="156">
        <v>2833035</v>
      </c>
      <c r="E37" s="174">
        <f t="shared" si="1"/>
        <v>95.590540128804378</v>
      </c>
      <c r="F37" s="156">
        <v>3031979</v>
      </c>
      <c r="G37" s="174">
        <f t="shared" si="2"/>
        <v>113.64307282202593</v>
      </c>
      <c r="H37" s="156">
        <f t="shared" si="3"/>
        <v>19578731</v>
      </c>
    </row>
    <row r="38" spans="1:8">
      <c r="A38" s="173">
        <v>42370</v>
      </c>
      <c r="B38" s="156">
        <v>13352629</v>
      </c>
      <c r="C38" s="174">
        <f t="shared" si="0"/>
        <v>114.14410698539798</v>
      </c>
      <c r="D38" s="156">
        <v>2803728</v>
      </c>
      <c r="E38" s="174">
        <f t="shared" si="1"/>
        <v>94.601681198521177</v>
      </c>
      <c r="F38" s="156">
        <v>3034105</v>
      </c>
      <c r="G38" s="174">
        <f t="shared" si="2"/>
        <v>113.72275845732209</v>
      </c>
      <c r="H38" s="156">
        <f t="shared" si="3"/>
        <v>19190462</v>
      </c>
    </row>
    <row r="39" spans="1:8">
      <c r="A39" s="173">
        <v>42401</v>
      </c>
      <c r="B39" s="156">
        <v>13258741</v>
      </c>
      <c r="C39" s="174">
        <f t="shared" si="0"/>
        <v>113.34151133800563</v>
      </c>
      <c r="D39" s="156">
        <v>2708174</v>
      </c>
      <c r="E39" s="174">
        <f t="shared" si="1"/>
        <v>91.377556374271649</v>
      </c>
      <c r="F39" s="156">
        <v>3059263</v>
      </c>
      <c r="G39" s="174">
        <f t="shared" si="2"/>
        <v>114.66571763548808</v>
      </c>
      <c r="H39" s="156">
        <f t="shared" si="3"/>
        <v>19026178</v>
      </c>
    </row>
    <row r="40" spans="1:8">
      <c r="A40" s="173">
        <v>42430</v>
      </c>
      <c r="B40" s="156">
        <v>13503330</v>
      </c>
      <c r="C40" s="174">
        <f t="shared" si="0"/>
        <v>115.43236498064419</v>
      </c>
      <c r="D40" s="156">
        <v>2683978</v>
      </c>
      <c r="E40" s="174">
        <f t="shared" si="1"/>
        <v>90.561149690642068</v>
      </c>
      <c r="F40" s="156">
        <v>3068719</v>
      </c>
      <c r="G40" s="174">
        <f t="shared" si="2"/>
        <v>115.02014254958051</v>
      </c>
      <c r="H40" s="156">
        <f t="shared" si="3"/>
        <v>19256027</v>
      </c>
    </row>
    <row r="41" spans="1:8">
      <c r="A41" s="173">
        <v>42461</v>
      </c>
      <c r="B41" s="156">
        <v>13665900</v>
      </c>
      <c r="C41" s="174">
        <f t="shared" si="0"/>
        <v>116.82208437392745</v>
      </c>
      <c r="D41" s="156">
        <v>2671866</v>
      </c>
      <c r="E41" s="174">
        <f t="shared" si="1"/>
        <v>90.152473969360784</v>
      </c>
      <c r="F41" s="156">
        <v>3062031</v>
      </c>
      <c r="G41" s="174">
        <f t="shared" si="2"/>
        <v>114.7694663836065</v>
      </c>
      <c r="H41" s="156">
        <f t="shared" si="3"/>
        <v>19399797</v>
      </c>
    </row>
    <row r="42" spans="1:8">
      <c r="A42" s="173">
        <v>42491</v>
      </c>
      <c r="B42" s="156">
        <v>13696518</v>
      </c>
      <c r="C42" s="174">
        <f t="shared" si="0"/>
        <v>117.08382041614647</v>
      </c>
      <c r="D42" s="156">
        <v>2683126</v>
      </c>
      <c r="E42" s="174">
        <f t="shared" si="1"/>
        <v>90.532402025968054</v>
      </c>
      <c r="F42" s="156">
        <v>3063975</v>
      </c>
      <c r="G42" s="174">
        <f t="shared" si="2"/>
        <v>114.84233038878796</v>
      </c>
      <c r="H42" s="156">
        <f t="shared" si="3"/>
        <v>19443619</v>
      </c>
    </row>
    <row r="43" spans="1:8">
      <c r="A43" s="175">
        <v>42522</v>
      </c>
      <c r="B43" s="156">
        <v>13686743</v>
      </c>
      <c r="C43" s="174">
        <f t="shared" si="0"/>
        <v>117.00025944506112</v>
      </c>
      <c r="D43" s="156">
        <v>2679867</v>
      </c>
      <c r="E43" s="174">
        <f t="shared" si="1"/>
        <v>90.422438834450901</v>
      </c>
      <c r="F43" s="156">
        <v>3083240</v>
      </c>
      <c r="G43" s="174">
        <f t="shared" si="2"/>
        <v>115.56441118087663</v>
      </c>
      <c r="H43" s="156">
        <f t="shared" si="3"/>
        <v>19449850</v>
      </c>
    </row>
    <row r="44" spans="1:8">
      <c r="A44" s="175">
        <v>42552</v>
      </c>
      <c r="B44" s="156">
        <v>13362031</v>
      </c>
      <c r="C44" s="174">
        <f t="shared" si="0"/>
        <v>114.22447938950482</v>
      </c>
      <c r="D44" s="156">
        <v>2684141</v>
      </c>
      <c r="E44" s="174">
        <f t="shared" si="1"/>
        <v>90.566649537287446</v>
      </c>
      <c r="F44" s="156">
        <v>3071724</v>
      </c>
      <c r="G44" s="174">
        <f t="shared" si="2"/>
        <v>115.13277440944174</v>
      </c>
      <c r="H44" s="156">
        <f t="shared" si="3"/>
        <v>19117896</v>
      </c>
    </row>
    <row r="45" spans="1:8">
      <c r="A45" s="175">
        <v>42583</v>
      </c>
      <c r="B45" s="156">
        <v>13471407</v>
      </c>
      <c r="C45" s="174">
        <f t="shared" si="0"/>
        <v>115.15947322821891</v>
      </c>
      <c r="D45" s="156">
        <v>2690074</v>
      </c>
      <c r="E45" s="174">
        <f t="shared" si="1"/>
        <v>90.766837206901201</v>
      </c>
      <c r="F45" s="156">
        <v>3042243</v>
      </c>
      <c r="G45" s="174">
        <f t="shared" si="2"/>
        <v>114.02778277530901</v>
      </c>
      <c r="H45" s="156">
        <f t="shared" si="3"/>
        <v>19203724</v>
      </c>
    </row>
    <row r="46" spans="1:8">
      <c r="A46" s="175">
        <v>42614</v>
      </c>
      <c r="B46" s="156">
        <v>13470684</v>
      </c>
      <c r="C46" s="174">
        <f t="shared" si="0"/>
        <v>115.15329270831151</v>
      </c>
      <c r="D46" s="156">
        <v>2692666</v>
      </c>
      <c r="E46" s="174">
        <f t="shared" si="1"/>
        <v>90.854294890979887</v>
      </c>
      <c r="F46" s="156">
        <v>2992784</v>
      </c>
      <c r="G46" s="174">
        <f t="shared" si="2"/>
        <v>112.17398605089086</v>
      </c>
      <c r="H46" s="156">
        <f t="shared" si="3"/>
        <v>19156134</v>
      </c>
    </row>
    <row r="47" spans="1:8">
      <c r="A47" s="175">
        <v>42644</v>
      </c>
      <c r="B47" s="156">
        <v>13660465</v>
      </c>
      <c r="C47" s="174">
        <f t="shared" si="0"/>
        <v>116.7756236191603</v>
      </c>
      <c r="D47" s="156">
        <v>2695038</v>
      </c>
      <c r="E47" s="174">
        <f t="shared" si="1"/>
        <v>90.934329469156822</v>
      </c>
      <c r="F47" s="156">
        <v>2994165</v>
      </c>
      <c r="G47" s="174">
        <f t="shared" si="2"/>
        <v>112.22574798049763</v>
      </c>
      <c r="H47" s="156">
        <f t="shared" si="3"/>
        <v>19349668</v>
      </c>
    </row>
    <row r="48" spans="1:8">
      <c r="A48" s="175">
        <v>42675</v>
      </c>
      <c r="B48" s="156">
        <v>13583875</v>
      </c>
      <c r="C48" s="174">
        <f t="shared" si="0"/>
        <v>116.12089883395046</v>
      </c>
      <c r="D48" s="156">
        <v>2706609</v>
      </c>
      <c r="E48" s="174">
        <f t="shared" si="1"/>
        <v>91.324751098197908</v>
      </c>
      <c r="F48" s="156">
        <v>2985474</v>
      </c>
      <c r="G48" s="174">
        <f t="shared" si="2"/>
        <v>111.89999640177753</v>
      </c>
      <c r="H48" s="156">
        <f t="shared" si="3"/>
        <v>19275958</v>
      </c>
    </row>
    <row r="49" spans="1:10">
      <c r="A49" s="175">
        <v>42705</v>
      </c>
      <c r="B49" s="156">
        <v>13415843</v>
      </c>
      <c r="C49" s="174">
        <f t="shared" si="0"/>
        <v>114.6844878781027</v>
      </c>
      <c r="D49" s="156">
        <v>2701537</v>
      </c>
      <c r="E49" s="174">
        <f t="shared" si="1"/>
        <v>91.153614765772332</v>
      </c>
      <c r="F49" s="156">
        <v>2981646</v>
      </c>
      <c r="G49" s="174">
        <f t="shared" si="2"/>
        <v>111.75651728046346</v>
      </c>
      <c r="H49" s="156">
        <f t="shared" si="3"/>
        <v>19099026</v>
      </c>
    </row>
    <row r="50" spans="1:10">
      <c r="A50" s="175">
        <v>42736</v>
      </c>
      <c r="B50" s="156">
        <v>13115945</v>
      </c>
      <c r="C50" s="174">
        <f t="shared" si="0"/>
        <v>112.12082873676756</v>
      </c>
      <c r="D50" s="156">
        <v>2520079</v>
      </c>
      <c r="E50" s="174">
        <f t="shared" si="1"/>
        <v>85.030969535235968</v>
      </c>
      <c r="F50" s="156">
        <v>2970210</v>
      </c>
      <c r="G50" s="174">
        <f t="shared" si="2"/>
        <v>111.32787902776029</v>
      </c>
      <c r="H50" s="156">
        <f t="shared" si="3"/>
        <v>18606234</v>
      </c>
      <c r="J50" s="156"/>
    </row>
    <row r="51" spans="1:10">
      <c r="A51" s="175">
        <v>42767</v>
      </c>
      <c r="B51" s="156">
        <v>13126079</v>
      </c>
      <c r="C51" s="174">
        <f t="shared" si="0"/>
        <v>112.20745859671423</v>
      </c>
      <c r="D51" s="156">
        <v>2698940</v>
      </c>
      <c r="E51" s="174">
        <f t="shared" si="1"/>
        <v>91.065988374741323</v>
      </c>
      <c r="F51" s="156">
        <v>2965218</v>
      </c>
      <c r="G51" s="174">
        <f t="shared" si="2"/>
        <v>111.14077145889931</v>
      </c>
      <c r="H51" s="156">
        <f t="shared" si="3"/>
        <v>18790237</v>
      </c>
      <c r="J51" s="156"/>
    </row>
    <row r="52" spans="1:10">
      <c r="A52" s="175">
        <v>42795</v>
      </c>
      <c r="B52" s="156">
        <v>13558783</v>
      </c>
      <c r="C52" s="174">
        <f t="shared" si="0"/>
        <v>115.90640145426011</v>
      </c>
      <c r="D52" s="156">
        <v>2734104</v>
      </c>
      <c r="E52" s="174">
        <f t="shared" si="1"/>
        <v>92.252470628963138</v>
      </c>
      <c r="F52" s="156">
        <v>2970810</v>
      </c>
      <c r="G52" s="174">
        <f t="shared" si="2"/>
        <v>111.35036791824839</v>
      </c>
      <c r="H52" s="156">
        <f t="shared" si="3"/>
        <v>19263697</v>
      </c>
      <c r="J52" s="156"/>
    </row>
    <row r="53" spans="1:10">
      <c r="A53" s="175">
        <v>42826</v>
      </c>
      <c r="B53" s="156">
        <v>13849359</v>
      </c>
      <c r="C53" s="174">
        <f t="shared" si="0"/>
        <v>118.39037206644359</v>
      </c>
      <c r="D53" s="156">
        <v>2760089</v>
      </c>
      <c r="E53" s="174">
        <f t="shared" si="1"/>
        <v>93.129240660130066</v>
      </c>
      <c r="F53" s="156">
        <v>2969930</v>
      </c>
      <c r="G53" s="174">
        <f t="shared" si="2"/>
        <v>111.31738421219917</v>
      </c>
      <c r="H53" s="156">
        <f t="shared" si="3"/>
        <v>19579378</v>
      </c>
      <c r="J53" s="156"/>
    </row>
    <row r="54" spans="1:10">
      <c r="A54" s="175">
        <v>42856</v>
      </c>
      <c r="B54" s="156">
        <v>14105505</v>
      </c>
      <c r="C54" s="174">
        <f t="shared" si="0"/>
        <v>120.580019994794</v>
      </c>
      <c r="D54" s="156">
        <v>2771634</v>
      </c>
      <c r="E54" s="174">
        <f t="shared" si="1"/>
        <v>93.518785013019112</v>
      </c>
      <c r="F54" s="156">
        <v>2970555</v>
      </c>
      <c r="G54" s="174">
        <f t="shared" si="2"/>
        <v>111.34081013979093</v>
      </c>
      <c r="H54" s="156">
        <f t="shared" si="3"/>
        <v>19847694</v>
      </c>
      <c r="J54" s="156"/>
    </row>
    <row r="55" spans="1:10">
      <c r="A55" s="175">
        <v>42887</v>
      </c>
      <c r="B55" s="156">
        <v>14009873</v>
      </c>
      <c r="C55" s="174">
        <f t="shared" si="0"/>
        <v>119.76251587337885</v>
      </c>
      <c r="D55" s="156">
        <v>2789173</v>
      </c>
      <c r="E55" s="174">
        <f t="shared" si="1"/>
        <v>94.110575260340141</v>
      </c>
      <c r="F55" s="156">
        <v>2976758</v>
      </c>
      <c r="G55" s="174">
        <f t="shared" si="2"/>
        <v>111.57330778595373</v>
      </c>
      <c r="H55" s="156">
        <f t="shared" si="3"/>
        <v>19775804</v>
      </c>
      <c r="J55" s="156"/>
    </row>
    <row r="56" spans="1:10">
      <c r="A56" s="175">
        <v>42917</v>
      </c>
      <c r="B56" s="156">
        <v>14195607</v>
      </c>
      <c r="C56" s="174">
        <f t="shared" si="0"/>
        <v>121.35025125993275</v>
      </c>
      <c r="D56" s="156">
        <v>2751389</v>
      </c>
      <c r="E56" s="174">
        <f t="shared" si="1"/>
        <v>92.835690563106681</v>
      </c>
      <c r="F56" s="156">
        <v>2975092</v>
      </c>
      <c r="G56" s="174">
        <f t="shared" si="2"/>
        <v>111.5108636333651</v>
      </c>
      <c r="H56" s="156">
        <f t="shared" si="3"/>
        <v>19922088</v>
      </c>
      <c r="J56" s="156"/>
    </row>
    <row r="57" spans="1:10">
      <c r="A57" s="175">
        <v>42948</v>
      </c>
      <c r="B57" s="156">
        <v>14265038</v>
      </c>
      <c r="C57" s="174">
        <f t="shared" si="0"/>
        <v>121.94377778509144</v>
      </c>
      <c r="D57" s="156">
        <v>2753919</v>
      </c>
      <c r="E57" s="174">
        <f t="shared" si="1"/>
        <v>92.921056280976714</v>
      </c>
      <c r="F57" s="156">
        <v>2960311</v>
      </c>
      <c r="G57" s="174">
        <f t="shared" si="2"/>
        <v>110.95684981619081</v>
      </c>
      <c r="H57" s="156">
        <f t="shared" si="3"/>
        <v>19979268</v>
      </c>
      <c r="J57" s="156"/>
    </row>
    <row r="58" spans="1:10">
      <c r="A58" s="175">
        <v>42979</v>
      </c>
      <c r="B58" s="156">
        <v>14547574</v>
      </c>
      <c r="C58" s="174">
        <f t="shared" si="0"/>
        <v>124.35901896427993</v>
      </c>
      <c r="D58" s="156">
        <v>2772117</v>
      </c>
      <c r="E58" s="174">
        <f t="shared" si="1"/>
        <v>93.535082104612471</v>
      </c>
      <c r="F58" s="156">
        <v>2964754</v>
      </c>
      <c r="G58" s="174">
        <f t="shared" si="2"/>
        <v>111.12338005025518</v>
      </c>
      <c r="H58" s="156">
        <f t="shared" si="3"/>
        <v>20284445</v>
      </c>
      <c r="J58" s="156"/>
    </row>
    <row r="59" spans="1:10">
      <c r="A59" s="175">
        <v>43009</v>
      </c>
      <c r="B59" s="156">
        <v>14644895</v>
      </c>
      <c r="C59" s="174">
        <f t="shared" si="0"/>
        <v>125.1909613956862</v>
      </c>
      <c r="D59" s="156">
        <v>2768836</v>
      </c>
      <c r="E59" s="174">
        <f t="shared" si="1"/>
        <v>93.424376602505163</v>
      </c>
      <c r="F59" s="156">
        <v>2976497</v>
      </c>
      <c r="G59" s="174">
        <f t="shared" si="2"/>
        <v>111.56352511859143</v>
      </c>
      <c r="H59" s="156">
        <f t="shared" si="3"/>
        <v>20390228</v>
      </c>
      <c r="J59" s="156"/>
    </row>
    <row r="60" spans="1:10">
      <c r="A60" s="175">
        <v>43040</v>
      </c>
      <c r="B60" s="176">
        <v>14555878</v>
      </c>
      <c r="C60" s="174">
        <f t="shared" si="0"/>
        <v>124.43000518462701</v>
      </c>
      <c r="D60" s="176">
        <v>2767790</v>
      </c>
      <c r="E60" s="174">
        <f t="shared" si="1"/>
        <v>93.389083108081437</v>
      </c>
      <c r="F60" s="176">
        <v>2979048</v>
      </c>
      <c r="G60" s="174">
        <f t="shared" si="2"/>
        <v>111.65914038464999</v>
      </c>
      <c r="H60" s="156">
        <f t="shared" si="3"/>
        <v>20302716</v>
      </c>
      <c r="J60" s="176"/>
    </row>
    <row r="61" spans="1:10">
      <c r="A61" s="175">
        <v>43070</v>
      </c>
      <c r="B61" s="176">
        <v>14477817</v>
      </c>
      <c r="C61" s="174">
        <f t="shared" si="0"/>
        <v>123.7627056486789</v>
      </c>
      <c r="D61" s="176">
        <v>2777484</v>
      </c>
      <c r="E61" s="174">
        <f t="shared" si="1"/>
        <v>93.716172147224484</v>
      </c>
      <c r="F61" s="176">
        <v>2986088</v>
      </c>
      <c r="G61" s="174">
        <f t="shared" si="2"/>
        <v>111.92301003304368</v>
      </c>
      <c r="H61" s="156">
        <f t="shared" si="3"/>
        <v>20241389</v>
      </c>
      <c r="J61" s="176"/>
    </row>
    <row r="62" spans="1:10">
      <c r="A62" s="175">
        <v>43101</v>
      </c>
      <c r="B62" s="176">
        <v>14218231</v>
      </c>
      <c r="C62" s="174">
        <f t="shared" si="0"/>
        <v>121.543651097256</v>
      </c>
      <c r="D62" s="176">
        <v>2762901</v>
      </c>
      <c r="E62" s="174">
        <f t="shared" si="1"/>
        <v>93.224121450110488</v>
      </c>
      <c r="F62" s="176">
        <v>2989631</v>
      </c>
      <c r="G62" s="174">
        <f t="shared" si="2"/>
        <v>112.05580693137588</v>
      </c>
      <c r="H62" s="156">
        <f t="shared" si="3"/>
        <v>19970763</v>
      </c>
      <c r="J62" s="176"/>
    </row>
    <row r="63" spans="1:10">
      <c r="A63" s="175">
        <v>43132</v>
      </c>
      <c r="B63" s="176">
        <v>14127524</v>
      </c>
      <c r="C63" s="174">
        <f t="shared" si="0"/>
        <v>120.76824802776873</v>
      </c>
      <c r="D63" s="176">
        <v>2835795</v>
      </c>
      <c r="E63" s="174">
        <f t="shared" si="1"/>
        <v>95.683666366480765</v>
      </c>
      <c r="F63" s="176">
        <v>2996690</v>
      </c>
      <c r="G63" s="174">
        <f t="shared" si="2"/>
        <v>112.32038872796839</v>
      </c>
      <c r="H63" s="156">
        <f t="shared" si="3"/>
        <v>19960009</v>
      </c>
      <c r="J63" s="176"/>
    </row>
    <row r="64" spans="1:10">
      <c r="A64" s="175">
        <v>43160</v>
      </c>
      <c r="B64" s="176">
        <v>14325806</v>
      </c>
      <c r="C64" s="174">
        <f t="shared" si="0"/>
        <v>122.46324920104171</v>
      </c>
      <c r="D64" s="176">
        <v>2804909</v>
      </c>
      <c r="E64" s="174">
        <f t="shared" si="1"/>
        <v>94.641529780657336</v>
      </c>
      <c r="F64" s="176">
        <v>3006828</v>
      </c>
      <c r="G64" s="174">
        <f t="shared" ref="G64:G68" si="4">(F64/$F$2*100)</f>
        <v>112.70037601424896</v>
      </c>
      <c r="H64" s="156">
        <f t="shared" ref="H64:H68" si="5">B64+D64+F64</f>
        <v>20137543</v>
      </c>
      <c r="J64" s="176"/>
    </row>
    <row r="65" spans="1:10">
      <c r="A65" s="175">
        <v>43191</v>
      </c>
      <c r="B65" s="176">
        <v>14527332</v>
      </c>
      <c r="C65" s="174">
        <f t="shared" si="0"/>
        <v>124.185981503747</v>
      </c>
      <c r="D65" s="176">
        <v>2812961</v>
      </c>
      <c r="E65" s="174">
        <f t="shared" si="1"/>
        <v>94.913215456661035</v>
      </c>
      <c r="F65" s="176">
        <v>3011373</v>
      </c>
      <c r="G65" s="174">
        <f t="shared" si="4"/>
        <v>112.87072935969631</v>
      </c>
      <c r="H65" s="156">
        <f t="shared" si="5"/>
        <v>20351666</v>
      </c>
      <c r="J65" s="176"/>
    </row>
    <row r="66" spans="1:10">
      <c r="A66" s="175">
        <v>43221</v>
      </c>
      <c r="B66" s="176">
        <v>14729306</v>
      </c>
      <c r="C66" s="174">
        <f t="shared" si="0"/>
        <v>125.91254350620125</v>
      </c>
      <c r="D66" s="176">
        <v>2803693</v>
      </c>
      <c r="E66" s="174">
        <f t="shared" si="1"/>
        <v>94.600500249855003</v>
      </c>
      <c r="F66" s="176">
        <v>3014740</v>
      </c>
      <c r="G66" s="174">
        <f t="shared" si="4"/>
        <v>112.9969295168187</v>
      </c>
      <c r="H66" s="156">
        <f t="shared" si="5"/>
        <v>20547739</v>
      </c>
      <c r="J66" s="176"/>
    </row>
    <row r="67" spans="1:10">
      <c r="A67" s="175">
        <v>43252</v>
      </c>
      <c r="B67" s="176">
        <v>14570283</v>
      </c>
      <c r="C67" s="174">
        <f t="shared" si="0"/>
        <v>124.55314541874304</v>
      </c>
      <c r="D67" s="176">
        <v>2702964</v>
      </c>
      <c r="E67" s="174">
        <f t="shared" si="1"/>
        <v>91.201763729962252</v>
      </c>
      <c r="F67" s="176">
        <v>3019444</v>
      </c>
      <c r="G67" s="174">
        <f t="shared" si="4"/>
        <v>113.17324241824538</v>
      </c>
      <c r="H67" s="156">
        <f t="shared" si="5"/>
        <v>20292691</v>
      </c>
    </row>
    <row r="68" spans="1:10">
      <c r="A68" s="175">
        <v>43282</v>
      </c>
      <c r="B68" s="156">
        <v>14664384</v>
      </c>
      <c r="C68" s="174">
        <f t="shared" si="0"/>
        <v>125.35756188320354</v>
      </c>
      <c r="D68" s="156">
        <v>2848614</v>
      </c>
      <c r="E68" s="174">
        <f t="shared" si="1"/>
        <v>96.116197250818985</v>
      </c>
      <c r="F68" s="156">
        <v>3010588</v>
      </c>
      <c r="G68" s="174">
        <f t="shared" si="4"/>
        <v>112.84130639464105</v>
      </c>
      <c r="H68" s="156">
        <f t="shared" si="5"/>
        <v>20523586</v>
      </c>
    </row>
    <row r="70" spans="1:10">
      <c r="B70" s="177"/>
      <c r="C70" s="177"/>
      <c r="D70" s="177"/>
      <c r="E70" s="177"/>
      <c r="F70" s="177"/>
      <c r="G70" s="17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zoomScale="80" zoomScaleNormal="80" workbookViewId="0">
      <selection activeCell="T15" sqref="T15"/>
    </sheetView>
  </sheetViews>
  <sheetFormatPr defaultRowHeight="15"/>
  <cols>
    <col min="2" max="2" width="34.5703125" customWidth="1"/>
    <col min="3" max="3" width="11.42578125" style="149" customWidth="1"/>
    <col min="4" max="4" width="11.42578125" style="148" customWidth="1"/>
    <col min="5" max="5" width="11.42578125" style="150" customWidth="1"/>
    <col min="6" max="8" width="11.42578125" style="154" customWidth="1"/>
    <col min="9" max="9" width="24.42578125" customWidth="1"/>
    <col min="10" max="10" width="23.5703125" customWidth="1"/>
    <col min="11" max="11" width="30.85546875" customWidth="1"/>
    <col min="12" max="12" width="30.85546875" style="154" customWidth="1"/>
  </cols>
  <sheetData>
    <row r="1" spans="1:12" s="154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45">
      <c r="A2" s="93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349</v>
      </c>
      <c r="J2" s="90" t="s">
        <v>350</v>
      </c>
      <c r="K2" s="2" t="s">
        <v>351</v>
      </c>
      <c r="L2" s="160" t="s">
        <v>352</v>
      </c>
    </row>
    <row r="3" spans="1:12">
      <c r="A3" s="82">
        <v>1</v>
      </c>
      <c r="B3" s="83" t="s">
        <v>2</v>
      </c>
      <c r="C3" s="80">
        <v>16889</v>
      </c>
      <c r="D3" s="80">
        <v>17383</v>
      </c>
      <c r="E3" s="80">
        <v>17588</v>
      </c>
      <c r="F3" s="80"/>
      <c r="G3" s="80"/>
      <c r="H3" s="80"/>
      <c r="I3" s="88">
        <f>(E3-C3)/C3</f>
        <v>4.1387885606015751E-2</v>
      </c>
      <c r="J3" s="81">
        <f>E3-C3</f>
        <v>699</v>
      </c>
      <c r="K3" s="81">
        <f>E3-D3</f>
        <v>205</v>
      </c>
      <c r="L3" s="81">
        <f>H3-G3</f>
        <v>0</v>
      </c>
    </row>
    <row r="4" spans="1:12">
      <c r="A4" s="82">
        <v>2</v>
      </c>
      <c r="B4" s="83" t="s">
        <v>3</v>
      </c>
      <c r="C4" s="80">
        <v>3289</v>
      </c>
      <c r="D4" s="80">
        <v>3587</v>
      </c>
      <c r="E4" s="80">
        <v>3748</v>
      </c>
      <c r="F4" s="80"/>
      <c r="G4" s="80"/>
      <c r="H4" s="80"/>
      <c r="I4" s="88">
        <f t="shared" ref="I4:I67" si="0">(E4-C4)/C4</f>
        <v>0.1395560960778352</v>
      </c>
      <c r="J4" s="81">
        <f t="shared" ref="J4:J67" si="1">E4-C4</f>
        <v>459</v>
      </c>
      <c r="K4" s="81">
        <f t="shared" ref="K4:K67" si="2">E4-D4</f>
        <v>161</v>
      </c>
      <c r="L4" s="81">
        <f t="shared" ref="L4:L67" si="3">H4-G4</f>
        <v>0</v>
      </c>
    </row>
    <row r="5" spans="1:12">
      <c r="A5" s="82">
        <v>3</v>
      </c>
      <c r="B5" s="83" t="s">
        <v>4</v>
      </c>
      <c r="C5" s="80">
        <v>1110</v>
      </c>
      <c r="D5" s="80">
        <v>1124</v>
      </c>
      <c r="E5" s="80">
        <v>1129</v>
      </c>
      <c r="F5" s="80"/>
      <c r="G5" s="80"/>
      <c r="H5" s="80"/>
      <c r="I5" s="88">
        <f t="shared" si="0"/>
        <v>1.7117117117117116E-2</v>
      </c>
      <c r="J5" s="81">
        <f t="shared" si="1"/>
        <v>19</v>
      </c>
      <c r="K5" s="81">
        <f t="shared" si="2"/>
        <v>5</v>
      </c>
      <c r="L5" s="81">
        <f t="shared" si="3"/>
        <v>0</v>
      </c>
    </row>
    <row r="6" spans="1:12">
      <c r="A6" s="82">
        <v>5</v>
      </c>
      <c r="B6" s="83" t="s">
        <v>5</v>
      </c>
      <c r="C6" s="80">
        <v>428</v>
      </c>
      <c r="D6" s="80">
        <v>402</v>
      </c>
      <c r="E6" s="80">
        <v>410</v>
      </c>
      <c r="F6" s="80"/>
      <c r="G6" s="80"/>
      <c r="H6" s="80"/>
      <c r="I6" s="88">
        <f t="shared" si="0"/>
        <v>-4.2056074766355138E-2</v>
      </c>
      <c r="J6" s="81">
        <f t="shared" si="1"/>
        <v>-18</v>
      </c>
      <c r="K6" s="81">
        <f t="shared" si="2"/>
        <v>8</v>
      </c>
      <c r="L6" s="81">
        <f t="shared" si="3"/>
        <v>0</v>
      </c>
    </row>
    <row r="7" spans="1:12">
      <c r="A7" s="82">
        <v>6</v>
      </c>
      <c r="B7" s="83" t="s">
        <v>6</v>
      </c>
      <c r="C7" s="80">
        <v>31</v>
      </c>
      <c r="D7" s="80">
        <v>27</v>
      </c>
      <c r="E7" s="80">
        <v>27</v>
      </c>
      <c r="F7" s="80"/>
      <c r="G7" s="80"/>
      <c r="H7" s="80"/>
      <c r="I7" s="88">
        <f t="shared" si="0"/>
        <v>-0.12903225806451613</v>
      </c>
      <c r="J7" s="81">
        <f t="shared" si="1"/>
        <v>-4</v>
      </c>
      <c r="K7" s="81">
        <f t="shared" si="2"/>
        <v>0</v>
      </c>
      <c r="L7" s="81">
        <f t="shared" si="3"/>
        <v>0</v>
      </c>
    </row>
    <row r="8" spans="1:12">
      <c r="A8" s="82">
        <v>7</v>
      </c>
      <c r="B8" s="83" t="s">
        <v>7</v>
      </c>
      <c r="C8" s="80">
        <v>738</v>
      </c>
      <c r="D8" s="80">
        <v>753</v>
      </c>
      <c r="E8" s="80">
        <v>755</v>
      </c>
      <c r="F8" s="80"/>
      <c r="G8" s="80"/>
      <c r="H8" s="80"/>
      <c r="I8" s="88">
        <f t="shared" si="0"/>
        <v>2.3035230352303523E-2</v>
      </c>
      <c r="J8" s="81">
        <f t="shared" si="1"/>
        <v>17</v>
      </c>
      <c r="K8" s="81">
        <f t="shared" si="2"/>
        <v>2</v>
      </c>
      <c r="L8" s="81">
        <f t="shared" si="3"/>
        <v>0</v>
      </c>
    </row>
    <row r="9" spans="1:12">
      <c r="A9" s="82">
        <v>8</v>
      </c>
      <c r="B9" s="83" t="s">
        <v>300</v>
      </c>
      <c r="C9" s="80">
        <v>4935</v>
      </c>
      <c r="D9" s="80">
        <v>4977</v>
      </c>
      <c r="E9" s="80">
        <v>5012</v>
      </c>
      <c r="F9" s="80"/>
      <c r="G9" s="80"/>
      <c r="H9" s="80"/>
      <c r="I9" s="88">
        <f t="shared" si="0"/>
        <v>1.5602836879432624E-2</v>
      </c>
      <c r="J9" s="81">
        <f t="shared" si="1"/>
        <v>77</v>
      </c>
      <c r="K9" s="81">
        <f t="shared" si="2"/>
        <v>35</v>
      </c>
      <c r="L9" s="81">
        <f t="shared" si="3"/>
        <v>0</v>
      </c>
    </row>
    <row r="10" spans="1:12">
      <c r="A10" s="82">
        <v>9</v>
      </c>
      <c r="B10" s="83" t="s">
        <v>8</v>
      </c>
      <c r="C10" s="80">
        <v>548</v>
      </c>
      <c r="D10" s="80">
        <v>649</v>
      </c>
      <c r="E10" s="80">
        <v>658</v>
      </c>
      <c r="F10" s="80"/>
      <c r="G10" s="80"/>
      <c r="H10" s="80"/>
      <c r="I10" s="88">
        <f t="shared" si="0"/>
        <v>0.20072992700729927</v>
      </c>
      <c r="J10" s="81">
        <f t="shared" si="1"/>
        <v>110</v>
      </c>
      <c r="K10" s="81">
        <f t="shared" si="2"/>
        <v>9</v>
      </c>
      <c r="L10" s="81">
        <f t="shared" si="3"/>
        <v>0</v>
      </c>
    </row>
    <row r="11" spans="1:12">
      <c r="A11" s="84">
        <v>10</v>
      </c>
      <c r="B11" s="83" t="s">
        <v>9</v>
      </c>
      <c r="C11" s="80">
        <v>41933</v>
      </c>
      <c r="D11" s="80">
        <v>42921</v>
      </c>
      <c r="E11" s="80">
        <v>42917</v>
      </c>
      <c r="F11" s="80"/>
      <c r="G11" s="80"/>
      <c r="H11" s="80"/>
      <c r="I11" s="88">
        <f t="shared" si="0"/>
        <v>2.3466005294159729E-2</v>
      </c>
      <c r="J11" s="81">
        <f t="shared" si="1"/>
        <v>984</v>
      </c>
      <c r="K11" s="81">
        <f t="shared" si="2"/>
        <v>-4</v>
      </c>
      <c r="L11" s="81">
        <f t="shared" si="3"/>
        <v>0</v>
      </c>
    </row>
    <row r="12" spans="1:12">
      <c r="A12" s="84">
        <v>11</v>
      </c>
      <c r="B12" s="83" t="s">
        <v>10</v>
      </c>
      <c r="C12" s="80">
        <v>652</v>
      </c>
      <c r="D12" s="80">
        <v>670</v>
      </c>
      <c r="E12" s="80">
        <v>668</v>
      </c>
      <c r="F12" s="80"/>
      <c r="G12" s="80"/>
      <c r="H12" s="80"/>
      <c r="I12" s="88">
        <f t="shared" si="0"/>
        <v>2.4539877300613498E-2</v>
      </c>
      <c r="J12" s="81">
        <f t="shared" si="1"/>
        <v>16</v>
      </c>
      <c r="K12" s="81">
        <f t="shared" si="2"/>
        <v>-2</v>
      </c>
      <c r="L12" s="81">
        <f t="shared" si="3"/>
        <v>0</v>
      </c>
    </row>
    <row r="13" spans="1:12">
      <c r="A13" s="84">
        <v>12</v>
      </c>
      <c r="B13" s="83" t="s">
        <v>11</v>
      </c>
      <c r="C13" s="80">
        <v>52</v>
      </c>
      <c r="D13" s="80">
        <v>61</v>
      </c>
      <c r="E13" s="80">
        <v>64</v>
      </c>
      <c r="F13" s="80"/>
      <c r="G13" s="80"/>
      <c r="H13" s="80"/>
      <c r="I13" s="88">
        <f t="shared" si="0"/>
        <v>0.23076923076923078</v>
      </c>
      <c r="J13" s="81">
        <f t="shared" si="1"/>
        <v>12</v>
      </c>
      <c r="K13" s="81">
        <f t="shared" si="2"/>
        <v>3</v>
      </c>
      <c r="L13" s="81">
        <f t="shared" si="3"/>
        <v>0</v>
      </c>
    </row>
    <row r="14" spans="1:12">
      <c r="A14" s="84">
        <v>13</v>
      </c>
      <c r="B14" s="83" t="s">
        <v>12</v>
      </c>
      <c r="C14" s="80">
        <v>16384</v>
      </c>
      <c r="D14" s="80">
        <v>16635</v>
      </c>
      <c r="E14" s="80">
        <v>16701</v>
      </c>
      <c r="F14" s="80"/>
      <c r="G14" s="80"/>
      <c r="H14" s="80"/>
      <c r="I14" s="88">
        <f t="shared" si="0"/>
        <v>1.934814453125E-2</v>
      </c>
      <c r="J14" s="81">
        <f t="shared" si="1"/>
        <v>317</v>
      </c>
      <c r="K14" s="81">
        <f t="shared" si="2"/>
        <v>66</v>
      </c>
      <c r="L14" s="81">
        <f t="shared" si="3"/>
        <v>0</v>
      </c>
    </row>
    <row r="15" spans="1:12">
      <c r="A15" s="84">
        <v>14</v>
      </c>
      <c r="B15" s="83" t="s">
        <v>13</v>
      </c>
      <c r="C15" s="80">
        <v>32438</v>
      </c>
      <c r="D15" s="80">
        <v>33239</v>
      </c>
      <c r="E15" s="80">
        <v>33430</v>
      </c>
      <c r="F15" s="80"/>
      <c r="G15" s="80"/>
      <c r="H15" s="80"/>
      <c r="I15" s="88">
        <f t="shared" si="0"/>
        <v>3.058141685677292E-2</v>
      </c>
      <c r="J15" s="81">
        <f t="shared" si="1"/>
        <v>992</v>
      </c>
      <c r="K15" s="81">
        <f t="shared" si="2"/>
        <v>191</v>
      </c>
      <c r="L15" s="81">
        <f t="shared" si="3"/>
        <v>0</v>
      </c>
    </row>
    <row r="16" spans="1:12">
      <c r="A16" s="84">
        <v>15</v>
      </c>
      <c r="B16" s="83" t="s">
        <v>14</v>
      </c>
      <c r="C16" s="80">
        <v>6396</v>
      </c>
      <c r="D16" s="80">
        <v>6497</v>
      </c>
      <c r="E16" s="80">
        <v>6522</v>
      </c>
      <c r="F16" s="80"/>
      <c r="G16" s="80"/>
      <c r="H16" s="80"/>
      <c r="I16" s="88">
        <f t="shared" si="0"/>
        <v>1.9699812382739212E-2</v>
      </c>
      <c r="J16" s="81">
        <f t="shared" si="1"/>
        <v>126</v>
      </c>
      <c r="K16" s="81">
        <f t="shared" si="2"/>
        <v>25</v>
      </c>
      <c r="L16" s="81">
        <f t="shared" si="3"/>
        <v>0</v>
      </c>
    </row>
    <row r="17" spans="1:12">
      <c r="A17" s="84">
        <v>16</v>
      </c>
      <c r="B17" s="83" t="s">
        <v>15</v>
      </c>
      <c r="C17" s="80">
        <v>10501</v>
      </c>
      <c r="D17" s="80">
        <v>10533</v>
      </c>
      <c r="E17" s="80">
        <v>10569</v>
      </c>
      <c r="F17" s="80"/>
      <c r="G17" s="80"/>
      <c r="H17" s="80"/>
      <c r="I17" s="88">
        <f t="shared" si="0"/>
        <v>6.4755737548804872E-3</v>
      </c>
      <c r="J17" s="81">
        <f t="shared" si="1"/>
        <v>68</v>
      </c>
      <c r="K17" s="81">
        <f t="shared" si="2"/>
        <v>36</v>
      </c>
      <c r="L17" s="81">
        <f t="shared" si="3"/>
        <v>0</v>
      </c>
    </row>
    <row r="18" spans="1:12">
      <c r="A18" s="84">
        <v>17</v>
      </c>
      <c r="B18" s="83" t="s">
        <v>16</v>
      </c>
      <c r="C18" s="80">
        <v>2500</v>
      </c>
      <c r="D18" s="80">
        <v>2602</v>
      </c>
      <c r="E18" s="80">
        <v>2605</v>
      </c>
      <c r="F18" s="80"/>
      <c r="G18" s="80"/>
      <c r="H18" s="80"/>
      <c r="I18" s="88">
        <f t="shared" si="0"/>
        <v>4.2000000000000003E-2</v>
      </c>
      <c r="J18" s="81">
        <f t="shared" si="1"/>
        <v>105</v>
      </c>
      <c r="K18" s="81">
        <f t="shared" si="2"/>
        <v>3</v>
      </c>
      <c r="L18" s="81">
        <f t="shared" si="3"/>
        <v>0</v>
      </c>
    </row>
    <row r="19" spans="1:12">
      <c r="A19" s="84">
        <v>18</v>
      </c>
      <c r="B19" s="83" t="s">
        <v>17</v>
      </c>
      <c r="C19" s="80">
        <v>7835</v>
      </c>
      <c r="D19" s="80">
        <v>7688</v>
      </c>
      <c r="E19" s="80">
        <v>7703</v>
      </c>
      <c r="F19" s="80"/>
      <c r="G19" s="80"/>
      <c r="H19" s="80"/>
      <c r="I19" s="88">
        <f t="shared" si="0"/>
        <v>-1.6847479259731971E-2</v>
      </c>
      <c r="J19" s="81">
        <f t="shared" si="1"/>
        <v>-132</v>
      </c>
      <c r="K19" s="81">
        <f t="shared" si="2"/>
        <v>15</v>
      </c>
      <c r="L19" s="81">
        <f t="shared" si="3"/>
        <v>0</v>
      </c>
    </row>
    <row r="20" spans="1:12">
      <c r="A20" s="84">
        <v>19</v>
      </c>
      <c r="B20" s="83" t="s">
        <v>18</v>
      </c>
      <c r="C20" s="80">
        <v>271</v>
      </c>
      <c r="D20" s="80">
        <v>256</v>
      </c>
      <c r="E20" s="80">
        <v>257</v>
      </c>
      <c r="F20" s="80"/>
      <c r="G20" s="80"/>
      <c r="H20" s="80"/>
      <c r="I20" s="88">
        <f t="shared" si="0"/>
        <v>-5.1660516605166053E-2</v>
      </c>
      <c r="J20" s="81">
        <f t="shared" si="1"/>
        <v>-14</v>
      </c>
      <c r="K20" s="81">
        <f t="shared" si="2"/>
        <v>1</v>
      </c>
      <c r="L20" s="81">
        <f t="shared" si="3"/>
        <v>0</v>
      </c>
    </row>
    <row r="21" spans="1:12">
      <c r="A21" s="84">
        <v>20</v>
      </c>
      <c r="B21" s="83" t="s">
        <v>19</v>
      </c>
      <c r="C21" s="80">
        <v>4438</v>
      </c>
      <c r="D21" s="80">
        <v>4656</v>
      </c>
      <c r="E21" s="80">
        <v>4680</v>
      </c>
      <c r="F21" s="80"/>
      <c r="G21" s="80"/>
      <c r="H21" s="80"/>
      <c r="I21" s="88">
        <f t="shared" si="0"/>
        <v>5.4529067147363677E-2</v>
      </c>
      <c r="J21" s="81">
        <f t="shared" si="1"/>
        <v>242</v>
      </c>
      <c r="K21" s="81">
        <f t="shared" si="2"/>
        <v>24</v>
      </c>
      <c r="L21" s="81">
        <f t="shared" si="3"/>
        <v>0</v>
      </c>
    </row>
    <row r="22" spans="1:12">
      <c r="A22" s="84">
        <v>21</v>
      </c>
      <c r="B22" s="83" t="s">
        <v>20</v>
      </c>
      <c r="C22" s="80">
        <v>347</v>
      </c>
      <c r="D22" s="80">
        <v>405</v>
      </c>
      <c r="E22" s="80">
        <v>407</v>
      </c>
      <c r="F22" s="80"/>
      <c r="G22" s="80"/>
      <c r="H22" s="80"/>
      <c r="I22" s="88">
        <f t="shared" si="0"/>
        <v>0.1729106628242075</v>
      </c>
      <c r="J22" s="81">
        <f t="shared" si="1"/>
        <v>60</v>
      </c>
      <c r="K22" s="81">
        <f t="shared" si="2"/>
        <v>2</v>
      </c>
      <c r="L22" s="81">
        <f t="shared" si="3"/>
        <v>0</v>
      </c>
    </row>
    <row r="23" spans="1:12">
      <c r="A23" s="84">
        <v>22</v>
      </c>
      <c r="B23" s="83" t="s">
        <v>21</v>
      </c>
      <c r="C23" s="80">
        <v>13067</v>
      </c>
      <c r="D23" s="80">
        <v>13338</v>
      </c>
      <c r="E23" s="80">
        <v>13393</v>
      </c>
      <c r="F23" s="80"/>
      <c r="G23" s="80"/>
      <c r="H23" s="80"/>
      <c r="I23" s="88">
        <f t="shared" si="0"/>
        <v>2.4948343154511363E-2</v>
      </c>
      <c r="J23" s="81">
        <f t="shared" si="1"/>
        <v>326</v>
      </c>
      <c r="K23" s="81">
        <f t="shared" si="2"/>
        <v>55</v>
      </c>
      <c r="L23" s="81">
        <f t="shared" si="3"/>
        <v>0</v>
      </c>
    </row>
    <row r="24" spans="1:12">
      <c r="A24" s="84">
        <v>23</v>
      </c>
      <c r="B24" s="83" t="s">
        <v>22</v>
      </c>
      <c r="C24" s="80">
        <v>14074</v>
      </c>
      <c r="D24" s="80">
        <v>14219</v>
      </c>
      <c r="E24" s="80">
        <v>14296</v>
      </c>
      <c r="F24" s="80"/>
      <c r="G24" s="80"/>
      <c r="H24" s="80"/>
      <c r="I24" s="88">
        <f t="shared" si="0"/>
        <v>1.5773767230353845E-2</v>
      </c>
      <c r="J24" s="81">
        <f t="shared" si="1"/>
        <v>222</v>
      </c>
      <c r="K24" s="81">
        <f t="shared" si="2"/>
        <v>77</v>
      </c>
      <c r="L24" s="81">
        <f t="shared" si="3"/>
        <v>0</v>
      </c>
    </row>
    <row r="25" spans="1:12">
      <c r="A25" s="84">
        <v>24</v>
      </c>
      <c r="B25" s="83" t="s">
        <v>23</v>
      </c>
      <c r="C25" s="80">
        <v>6727</v>
      </c>
      <c r="D25" s="80">
        <v>6624</v>
      </c>
      <c r="E25" s="80">
        <v>6671</v>
      </c>
      <c r="F25" s="80"/>
      <c r="G25" s="80"/>
      <c r="H25" s="80"/>
      <c r="I25" s="88">
        <f t="shared" si="0"/>
        <v>-8.3246618106139446E-3</v>
      </c>
      <c r="J25" s="81">
        <f t="shared" si="1"/>
        <v>-56</v>
      </c>
      <c r="K25" s="81">
        <f t="shared" si="2"/>
        <v>47</v>
      </c>
      <c r="L25" s="81">
        <f t="shared" si="3"/>
        <v>0</v>
      </c>
    </row>
    <row r="26" spans="1:12">
      <c r="A26" s="84">
        <v>25</v>
      </c>
      <c r="B26" s="83" t="s">
        <v>24</v>
      </c>
      <c r="C26" s="80">
        <v>35187</v>
      </c>
      <c r="D26" s="80">
        <v>35666</v>
      </c>
      <c r="E26" s="80">
        <v>35776</v>
      </c>
      <c r="F26" s="80"/>
      <c r="G26" s="80"/>
      <c r="H26" s="80"/>
      <c r="I26" s="88">
        <f t="shared" si="0"/>
        <v>1.6739136612953648E-2</v>
      </c>
      <c r="J26" s="81">
        <f t="shared" si="1"/>
        <v>589</v>
      </c>
      <c r="K26" s="81">
        <f t="shared" si="2"/>
        <v>110</v>
      </c>
      <c r="L26" s="81">
        <f t="shared" si="3"/>
        <v>0</v>
      </c>
    </row>
    <row r="27" spans="1:12">
      <c r="A27" s="84">
        <v>26</v>
      </c>
      <c r="B27" s="83" t="s">
        <v>25</v>
      </c>
      <c r="C27" s="80">
        <v>1627</v>
      </c>
      <c r="D27" s="80">
        <v>1715</v>
      </c>
      <c r="E27" s="80">
        <v>1726</v>
      </c>
      <c r="F27" s="80"/>
      <c r="G27" s="80"/>
      <c r="H27" s="80"/>
      <c r="I27" s="88">
        <f t="shared" si="0"/>
        <v>6.0848186846957593E-2</v>
      </c>
      <c r="J27" s="81">
        <f t="shared" si="1"/>
        <v>99</v>
      </c>
      <c r="K27" s="81">
        <f t="shared" si="2"/>
        <v>11</v>
      </c>
      <c r="L27" s="81">
        <f t="shared" si="3"/>
        <v>0</v>
      </c>
    </row>
    <row r="28" spans="1:12">
      <c r="A28" s="84">
        <v>27</v>
      </c>
      <c r="B28" s="83" t="s">
        <v>26</v>
      </c>
      <c r="C28" s="80">
        <v>5871</v>
      </c>
      <c r="D28" s="80">
        <v>6184</v>
      </c>
      <c r="E28" s="80">
        <v>6242</v>
      </c>
      <c r="F28" s="80"/>
      <c r="G28" s="80"/>
      <c r="H28" s="80"/>
      <c r="I28" s="88">
        <f t="shared" si="0"/>
        <v>6.31919604837336E-2</v>
      </c>
      <c r="J28" s="81">
        <f t="shared" si="1"/>
        <v>371</v>
      </c>
      <c r="K28" s="81">
        <f t="shared" si="2"/>
        <v>58</v>
      </c>
      <c r="L28" s="81">
        <f t="shared" si="3"/>
        <v>0</v>
      </c>
    </row>
    <row r="29" spans="1:12">
      <c r="A29" s="84">
        <v>28</v>
      </c>
      <c r="B29" s="83" t="s">
        <v>27</v>
      </c>
      <c r="C29" s="80">
        <v>10905</v>
      </c>
      <c r="D29" s="80">
        <v>11611</v>
      </c>
      <c r="E29" s="80">
        <v>11685</v>
      </c>
      <c r="F29" s="80"/>
      <c r="G29" s="80"/>
      <c r="H29" s="80"/>
      <c r="I29" s="88">
        <f t="shared" si="0"/>
        <v>7.1526822558459421E-2</v>
      </c>
      <c r="J29" s="81">
        <f t="shared" si="1"/>
        <v>780</v>
      </c>
      <c r="K29" s="81">
        <f t="shared" si="2"/>
        <v>74</v>
      </c>
      <c r="L29" s="81">
        <f t="shared" si="3"/>
        <v>0</v>
      </c>
    </row>
    <row r="30" spans="1:12">
      <c r="A30" s="84">
        <v>29</v>
      </c>
      <c r="B30" s="83" t="s">
        <v>28</v>
      </c>
      <c r="C30" s="80">
        <v>3521</v>
      </c>
      <c r="D30" s="80">
        <v>3613</v>
      </c>
      <c r="E30" s="80">
        <v>3640</v>
      </c>
      <c r="F30" s="80"/>
      <c r="G30" s="80"/>
      <c r="H30" s="80"/>
      <c r="I30" s="88">
        <f t="shared" si="0"/>
        <v>3.3797216699801194E-2</v>
      </c>
      <c r="J30" s="81">
        <f t="shared" si="1"/>
        <v>119</v>
      </c>
      <c r="K30" s="81">
        <f t="shared" si="2"/>
        <v>27</v>
      </c>
      <c r="L30" s="81">
        <f t="shared" si="3"/>
        <v>0</v>
      </c>
    </row>
    <row r="31" spans="1:12">
      <c r="A31" s="84">
        <v>30</v>
      </c>
      <c r="B31" s="83" t="s">
        <v>29</v>
      </c>
      <c r="C31" s="80">
        <v>1038</v>
      </c>
      <c r="D31" s="80">
        <v>1100</v>
      </c>
      <c r="E31" s="80">
        <v>1103</v>
      </c>
      <c r="F31" s="80"/>
      <c r="G31" s="80"/>
      <c r="H31" s="80"/>
      <c r="I31" s="88">
        <f t="shared" si="0"/>
        <v>6.2620423892100194E-2</v>
      </c>
      <c r="J31" s="81">
        <f t="shared" si="1"/>
        <v>65</v>
      </c>
      <c r="K31" s="81">
        <f t="shared" si="2"/>
        <v>3</v>
      </c>
      <c r="L31" s="81">
        <f t="shared" si="3"/>
        <v>0</v>
      </c>
    </row>
    <row r="32" spans="1:12">
      <c r="A32" s="84">
        <v>31</v>
      </c>
      <c r="B32" s="83" t="s">
        <v>30</v>
      </c>
      <c r="C32" s="80">
        <v>22007</v>
      </c>
      <c r="D32" s="80">
        <v>22246</v>
      </c>
      <c r="E32" s="80">
        <v>22291</v>
      </c>
      <c r="F32" s="80"/>
      <c r="G32" s="80"/>
      <c r="H32" s="80"/>
      <c r="I32" s="88">
        <f t="shared" si="0"/>
        <v>1.2904984777570773E-2</v>
      </c>
      <c r="J32" s="81">
        <f t="shared" si="1"/>
        <v>284</v>
      </c>
      <c r="K32" s="81">
        <f t="shared" si="2"/>
        <v>45</v>
      </c>
      <c r="L32" s="81">
        <f t="shared" si="3"/>
        <v>0</v>
      </c>
    </row>
    <row r="33" spans="1:12">
      <c r="A33" s="84">
        <v>32</v>
      </c>
      <c r="B33" s="83" t="s">
        <v>31</v>
      </c>
      <c r="C33" s="80">
        <v>6519</v>
      </c>
      <c r="D33" s="80">
        <v>6806</v>
      </c>
      <c r="E33" s="80">
        <v>6845</v>
      </c>
      <c r="F33" s="80"/>
      <c r="G33" s="80"/>
      <c r="H33" s="80"/>
      <c r="I33" s="88">
        <f t="shared" si="0"/>
        <v>5.0007669888019635E-2</v>
      </c>
      <c r="J33" s="81">
        <f t="shared" si="1"/>
        <v>326</v>
      </c>
      <c r="K33" s="81">
        <f t="shared" si="2"/>
        <v>39</v>
      </c>
      <c r="L33" s="81">
        <f t="shared" si="3"/>
        <v>0</v>
      </c>
    </row>
    <row r="34" spans="1:12">
      <c r="A34" s="84">
        <v>33</v>
      </c>
      <c r="B34" s="83" t="s">
        <v>32</v>
      </c>
      <c r="C34" s="80">
        <v>19340</v>
      </c>
      <c r="D34" s="80">
        <v>19017</v>
      </c>
      <c r="E34" s="80">
        <v>19108</v>
      </c>
      <c r="F34" s="80"/>
      <c r="G34" s="80"/>
      <c r="H34" s="80"/>
      <c r="I34" s="88">
        <f t="shared" si="0"/>
        <v>-1.1995863495346433E-2</v>
      </c>
      <c r="J34" s="81">
        <f t="shared" si="1"/>
        <v>-232</v>
      </c>
      <c r="K34" s="81">
        <f t="shared" si="2"/>
        <v>91</v>
      </c>
      <c r="L34" s="81">
        <f t="shared" si="3"/>
        <v>0</v>
      </c>
    </row>
    <row r="35" spans="1:12">
      <c r="A35" s="84">
        <v>35</v>
      </c>
      <c r="B35" s="83" t="s">
        <v>33</v>
      </c>
      <c r="C35" s="80">
        <v>14905</v>
      </c>
      <c r="D35" s="80">
        <v>13748</v>
      </c>
      <c r="E35" s="80">
        <v>13679</v>
      </c>
      <c r="F35" s="80"/>
      <c r="G35" s="80"/>
      <c r="H35" s="80"/>
      <c r="I35" s="88">
        <f t="shared" si="0"/>
        <v>-8.2254277088225428E-2</v>
      </c>
      <c r="J35" s="81">
        <f t="shared" si="1"/>
        <v>-1226</v>
      </c>
      <c r="K35" s="81">
        <f t="shared" si="2"/>
        <v>-69</v>
      </c>
      <c r="L35" s="81">
        <f t="shared" si="3"/>
        <v>0</v>
      </c>
    </row>
    <row r="36" spans="1:12">
      <c r="A36" s="84">
        <v>36</v>
      </c>
      <c r="B36" s="83" t="s">
        <v>34</v>
      </c>
      <c r="C36" s="80">
        <v>939</v>
      </c>
      <c r="D36" s="80">
        <v>903</v>
      </c>
      <c r="E36" s="80">
        <v>953</v>
      </c>
      <c r="F36" s="80"/>
      <c r="G36" s="80"/>
      <c r="H36" s="80"/>
      <c r="I36" s="88">
        <f t="shared" si="0"/>
        <v>1.4909478168264111E-2</v>
      </c>
      <c r="J36" s="81">
        <f t="shared" si="1"/>
        <v>14</v>
      </c>
      <c r="K36" s="81">
        <f t="shared" si="2"/>
        <v>50</v>
      </c>
      <c r="L36" s="81">
        <f t="shared" si="3"/>
        <v>0</v>
      </c>
    </row>
    <row r="37" spans="1:12">
      <c r="A37" s="84">
        <v>37</v>
      </c>
      <c r="B37" s="83" t="s">
        <v>35</v>
      </c>
      <c r="C37" s="80">
        <v>524</v>
      </c>
      <c r="D37" s="80">
        <v>555</v>
      </c>
      <c r="E37" s="80">
        <v>582</v>
      </c>
      <c r="F37" s="80"/>
      <c r="G37" s="80"/>
      <c r="H37" s="80"/>
      <c r="I37" s="88">
        <f t="shared" si="0"/>
        <v>0.11068702290076336</v>
      </c>
      <c r="J37" s="81">
        <f t="shared" si="1"/>
        <v>58</v>
      </c>
      <c r="K37" s="81">
        <f t="shared" si="2"/>
        <v>27</v>
      </c>
      <c r="L37" s="81">
        <f t="shared" si="3"/>
        <v>0</v>
      </c>
    </row>
    <row r="38" spans="1:12">
      <c r="A38" s="84">
        <v>38</v>
      </c>
      <c r="B38" s="83" t="s">
        <v>36</v>
      </c>
      <c r="C38" s="80">
        <v>3335</v>
      </c>
      <c r="D38" s="80">
        <v>3541</v>
      </c>
      <c r="E38" s="80">
        <v>3573</v>
      </c>
      <c r="F38" s="80"/>
      <c r="G38" s="80"/>
      <c r="H38" s="80"/>
      <c r="I38" s="88">
        <f t="shared" si="0"/>
        <v>7.1364317841079467E-2</v>
      </c>
      <c r="J38" s="81">
        <f t="shared" si="1"/>
        <v>238</v>
      </c>
      <c r="K38" s="81">
        <f t="shared" si="2"/>
        <v>32</v>
      </c>
      <c r="L38" s="81">
        <f t="shared" si="3"/>
        <v>0</v>
      </c>
    </row>
    <row r="39" spans="1:12">
      <c r="A39" s="84">
        <v>39</v>
      </c>
      <c r="B39" s="83" t="s">
        <v>37</v>
      </c>
      <c r="C39" s="80">
        <v>122</v>
      </c>
      <c r="D39" s="80">
        <v>113</v>
      </c>
      <c r="E39" s="80">
        <v>114</v>
      </c>
      <c r="F39" s="80"/>
      <c r="G39" s="80"/>
      <c r="H39" s="80"/>
      <c r="I39" s="88">
        <f t="shared" si="0"/>
        <v>-6.5573770491803282E-2</v>
      </c>
      <c r="J39" s="81">
        <f t="shared" si="1"/>
        <v>-8</v>
      </c>
      <c r="K39" s="81">
        <f t="shared" si="2"/>
        <v>1</v>
      </c>
      <c r="L39" s="81">
        <f t="shared" si="3"/>
        <v>0</v>
      </c>
    </row>
    <row r="40" spans="1:12">
      <c r="A40" s="84">
        <v>41</v>
      </c>
      <c r="B40" s="83" t="s">
        <v>38</v>
      </c>
      <c r="C40" s="80">
        <v>137931</v>
      </c>
      <c r="D40" s="80">
        <v>133218</v>
      </c>
      <c r="E40" s="80">
        <v>135131</v>
      </c>
      <c r="F40" s="80"/>
      <c r="G40" s="80"/>
      <c r="H40" s="80"/>
      <c r="I40" s="88">
        <f t="shared" si="0"/>
        <v>-2.0300005075001269E-2</v>
      </c>
      <c r="J40" s="81">
        <f t="shared" si="1"/>
        <v>-2800</v>
      </c>
      <c r="K40" s="81">
        <f t="shared" si="2"/>
        <v>1913</v>
      </c>
      <c r="L40" s="81">
        <f t="shared" si="3"/>
        <v>0</v>
      </c>
    </row>
    <row r="41" spans="1:12">
      <c r="A41" s="84">
        <v>42</v>
      </c>
      <c r="B41" s="83" t="s">
        <v>39</v>
      </c>
      <c r="C41" s="80">
        <v>15726</v>
      </c>
      <c r="D41" s="80">
        <v>15200</v>
      </c>
      <c r="E41" s="80">
        <v>15957</v>
      </c>
      <c r="F41" s="80"/>
      <c r="G41" s="80"/>
      <c r="H41" s="80"/>
      <c r="I41" s="88">
        <f t="shared" si="0"/>
        <v>1.4689049980923312E-2</v>
      </c>
      <c r="J41" s="81">
        <f t="shared" si="1"/>
        <v>231</v>
      </c>
      <c r="K41" s="81">
        <f t="shared" si="2"/>
        <v>757</v>
      </c>
      <c r="L41" s="81">
        <f t="shared" si="3"/>
        <v>0</v>
      </c>
    </row>
    <row r="42" spans="1:12">
      <c r="A42" s="84">
        <v>43</v>
      </c>
      <c r="B42" s="83" t="s">
        <v>40</v>
      </c>
      <c r="C42" s="80">
        <v>56826</v>
      </c>
      <c r="D42" s="80">
        <v>57675</v>
      </c>
      <c r="E42" s="80">
        <v>58603</v>
      </c>
      <c r="F42" s="80"/>
      <c r="G42" s="80"/>
      <c r="H42" s="80"/>
      <c r="I42" s="88">
        <f t="shared" si="0"/>
        <v>3.1270897124555663E-2</v>
      </c>
      <c r="J42" s="81">
        <f t="shared" si="1"/>
        <v>1777</v>
      </c>
      <c r="K42" s="81">
        <f t="shared" si="2"/>
        <v>928</v>
      </c>
      <c r="L42" s="81">
        <f t="shared" si="3"/>
        <v>0</v>
      </c>
    </row>
    <row r="43" spans="1:12">
      <c r="A43" s="84">
        <v>45</v>
      </c>
      <c r="B43" s="83" t="s">
        <v>41</v>
      </c>
      <c r="C43" s="80">
        <v>51614</v>
      </c>
      <c r="D43" s="80">
        <v>54966</v>
      </c>
      <c r="E43" s="80">
        <v>55336</v>
      </c>
      <c r="F43" s="80"/>
      <c r="G43" s="80"/>
      <c r="H43" s="80"/>
      <c r="I43" s="88">
        <f t="shared" si="0"/>
        <v>7.2112217615375673E-2</v>
      </c>
      <c r="J43" s="81">
        <f t="shared" si="1"/>
        <v>3722</v>
      </c>
      <c r="K43" s="81">
        <f t="shared" si="2"/>
        <v>370</v>
      </c>
      <c r="L43" s="81">
        <f t="shared" si="3"/>
        <v>0</v>
      </c>
    </row>
    <row r="44" spans="1:12">
      <c r="A44" s="84">
        <v>46</v>
      </c>
      <c r="B44" s="83" t="s">
        <v>42</v>
      </c>
      <c r="C44" s="80">
        <v>132908</v>
      </c>
      <c r="D44" s="80">
        <v>138796</v>
      </c>
      <c r="E44" s="80">
        <v>139475</v>
      </c>
      <c r="F44" s="80"/>
      <c r="G44" s="80"/>
      <c r="H44" s="80"/>
      <c r="I44" s="88">
        <f t="shared" si="0"/>
        <v>4.9410118277304599E-2</v>
      </c>
      <c r="J44" s="81">
        <f t="shared" si="1"/>
        <v>6567</v>
      </c>
      <c r="K44" s="81">
        <f t="shared" si="2"/>
        <v>679</v>
      </c>
      <c r="L44" s="81">
        <f t="shared" si="3"/>
        <v>0</v>
      </c>
    </row>
    <row r="45" spans="1:12">
      <c r="A45" s="84">
        <v>47</v>
      </c>
      <c r="B45" s="83" t="s">
        <v>43</v>
      </c>
      <c r="C45" s="80">
        <v>313709</v>
      </c>
      <c r="D45" s="80">
        <v>321791</v>
      </c>
      <c r="E45" s="80">
        <v>323295</v>
      </c>
      <c r="F45" s="80"/>
      <c r="G45" s="80"/>
      <c r="H45" s="80"/>
      <c r="I45" s="88">
        <f t="shared" si="0"/>
        <v>3.0556981151321768E-2</v>
      </c>
      <c r="J45" s="81">
        <f t="shared" si="1"/>
        <v>9586</v>
      </c>
      <c r="K45" s="81">
        <f t="shared" si="2"/>
        <v>1504</v>
      </c>
      <c r="L45" s="81">
        <f t="shared" si="3"/>
        <v>0</v>
      </c>
    </row>
    <row r="46" spans="1:12">
      <c r="A46" s="84">
        <v>49</v>
      </c>
      <c r="B46" s="83" t="s">
        <v>44</v>
      </c>
      <c r="C46" s="80">
        <v>115999</v>
      </c>
      <c r="D46" s="80">
        <v>125141</v>
      </c>
      <c r="E46" s="80">
        <v>120161</v>
      </c>
      <c r="F46" s="80"/>
      <c r="G46" s="80"/>
      <c r="H46" s="80"/>
      <c r="I46" s="88">
        <f t="shared" si="0"/>
        <v>3.5879619651893548E-2</v>
      </c>
      <c r="J46" s="81">
        <f t="shared" si="1"/>
        <v>4162</v>
      </c>
      <c r="K46" s="81">
        <f t="shared" si="2"/>
        <v>-4980</v>
      </c>
      <c r="L46" s="81">
        <f t="shared" si="3"/>
        <v>0</v>
      </c>
    </row>
    <row r="47" spans="1:12">
      <c r="A47" s="84">
        <v>50</v>
      </c>
      <c r="B47" s="83" t="s">
        <v>45</v>
      </c>
      <c r="C47" s="80">
        <v>2783</v>
      </c>
      <c r="D47" s="80">
        <v>2993</v>
      </c>
      <c r="E47" s="80">
        <v>3086</v>
      </c>
      <c r="F47" s="80"/>
      <c r="G47" s="80"/>
      <c r="H47" s="80"/>
      <c r="I47" s="88">
        <f t="shared" si="0"/>
        <v>0.10887531440891125</v>
      </c>
      <c r="J47" s="81">
        <f t="shared" si="1"/>
        <v>303</v>
      </c>
      <c r="K47" s="81">
        <f t="shared" si="2"/>
        <v>93</v>
      </c>
      <c r="L47" s="81">
        <f t="shared" si="3"/>
        <v>0</v>
      </c>
    </row>
    <row r="48" spans="1:12">
      <c r="A48" s="84">
        <v>51</v>
      </c>
      <c r="B48" s="83" t="s">
        <v>46</v>
      </c>
      <c r="C48" s="80">
        <v>279</v>
      </c>
      <c r="D48" s="80">
        <v>271</v>
      </c>
      <c r="E48" s="80">
        <v>270</v>
      </c>
      <c r="F48" s="80"/>
      <c r="G48" s="80"/>
      <c r="H48" s="80"/>
      <c r="I48" s="88">
        <f t="shared" si="0"/>
        <v>-3.2258064516129031E-2</v>
      </c>
      <c r="J48" s="81">
        <f t="shared" si="1"/>
        <v>-9</v>
      </c>
      <c r="K48" s="81">
        <f t="shared" si="2"/>
        <v>-1</v>
      </c>
      <c r="L48" s="81">
        <f t="shared" si="3"/>
        <v>0</v>
      </c>
    </row>
    <row r="49" spans="1:12">
      <c r="A49" s="84">
        <v>52</v>
      </c>
      <c r="B49" s="83" t="s">
        <v>47</v>
      </c>
      <c r="C49" s="80">
        <v>18389</v>
      </c>
      <c r="D49" s="80">
        <v>18605</v>
      </c>
      <c r="E49" s="80">
        <v>18543</v>
      </c>
      <c r="F49" s="80"/>
      <c r="G49" s="80"/>
      <c r="H49" s="80"/>
      <c r="I49" s="88">
        <f t="shared" si="0"/>
        <v>8.3745717548534444E-3</v>
      </c>
      <c r="J49" s="81">
        <f t="shared" si="1"/>
        <v>154</v>
      </c>
      <c r="K49" s="81">
        <f t="shared" si="2"/>
        <v>-62</v>
      </c>
      <c r="L49" s="81">
        <f t="shared" si="3"/>
        <v>0</v>
      </c>
    </row>
    <row r="50" spans="1:12">
      <c r="A50" s="84">
        <v>53</v>
      </c>
      <c r="B50" s="83" t="s">
        <v>48</v>
      </c>
      <c r="C50" s="80">
        <v>2659</v>
      </c>
      <c r="D50" s="80">
        <v>2914</v>
      </c>
      <c r="E50" s="80">
        <v>2939</v>
      </c>
      <c r="F50" s="80"/>
      <c r="G50" s="80"/>
      <c r="H50" s="80"/>
      <c r="I50" s="88">
        <f t="shared" si="0"/>
        <v>0.1053027453930049</v>
      </c>
      <c r="J50" s="81">
        <f t="shared" si="1"/>
        <v>280</v>
      </c>
      <c r="K50" s="81">
        <f t="shared" si="2"/>
        <v>25</v>
      </c>
      <c r="L50" s="81">
        <f t="shared" si="3"/>
        <v>0</v>
      </c>
    </row>
    <row r="51" spans="1:12">
      <c r="A51" s="84">
        <v>55</v>
      </c>
      <c r="B51" s="83" t="s">
        <v>49</v>
      </c>
      <c r="C51" s="80">
        <v>18534</v>
      </c>
      <c r="D51" s="80">
        <v>19131</v>
      </c>
      <c r="E51" s="80">
        <v>19190</v>
      </c>
      <c r="F51" s="80"/>
      <c r="G51" s="80"/>
      <c r="H51" s="80"/>
      <c r="I51" s="88">
        <f t="shared" si="0"/>
        <v>3.539441027301176E-2</v>
      </c>
      <c r="J51" s="81">
        <f t="shared" si="1"/>
        <v>656</v>
      </c>
      <c r="K51" s="81">
        <f t="shared" si="2"/>
        <v>59</v>
      </c>
      <c r="L51" s="81">
        <f t="shared" si="3"/>
        <v>0</v>
      </c>
    </row>
    <row r="52" spans="1:12">
      <c r="A52" s="84">
        <v>56</v>
      </c>
      <c r="B52" s="83" t="s">
        <v>50</v>
      </c>
      <c r="C52" s="80">
        <v>111358</v>
      </c>
      <c r="D52" s="80">
        <v>118491</v>
      </c>
      <c r="E52" s="80">
        <v>117228</v>
      </c>
      <c r="F52" s="80"/>
      <c r="G52" s="80"/>
      <c r="H52" s="80"/>
      <c r="I52" s="88">
        <f t="shared" si="0"/>
        <v>5.2712871998419515E-2</v>
      </c>
      <c r="J52" s="81">
        <f t="shared" si="1"/>
        <v>5870</v>
      </c>
      <c r="K52" s="81">
        <f t="shared" si="2"/>
        <v>-1263</v>
      </c>
      <c r="L52" s="81">
        <f t="shared" si="3"/>
        <v>0</v>
      </c>
    </row>
    <row r="53" spans="1:12">
      <c r="A53" s="84">
        <v>58</v>
      </c>
      <c r="B53" s="83" t="s">
        <v>51</v>
      </c>
      <c r="C53" s="80">
        <v>2366</v>
      </c>
      <c r="D53" s="80">
        <v>2637</v>
      </c>
      <c r="E53" s="80">
        <v>2637</v>
      </c>
      <c r="F53" s="80"/>
      <c r="G53" s="80"/>
      <c r="H53" s="80"/>
      <c r="I53" s="88">
        <f t="shared" si="0"/>
        <v>0.11453930684699916</v>
      </c>
      <c r="J53" s="81">
        <f t="shared" si="1"/>
        <v>271</v>
      </c>
      <c r="K53" s="81">
        <f t="shared" si="2"/>
        <v>0</v>
      </c>
      <c r="L53" s="81">
        <f t="shared" si="3"/>
        <v>0</v>
      </c>
    </row>
    <row r="54" spans="1:12">
      <c r="A54" s="84">
        <v>59</v>
      </c>
      <c r="B54" s="83" t="s">
        <v>52</v>
      </c>
      <c r="C54" s="80">
        <v>2058</v>
      </c>
      <c r="D54" s="80">
        <v>2092</v>
      </c>
      <c r="E54" s="80">
        <v>2084</v>
      </c>
      <c r="F54" s="80"/>
      <c r="G54" s="80"/>
      <c r="H54" s="80"/>
      <c r="I54" s="88">
        <f t="shared" si="0"/>
        <v>1.2633624878522837E-2</v>
      </c>
      <c r="J54" s="81">
        <f t="shared" si="1"/>
        <v>26</v>
      </c>
      <c r="K54" s="81">
        <f t="shared" si="2"/>
        <v>-8</v>
      </c>
      <c r="L54" s="81">
        <f t="shared" si="3"/>
        <v>0</v>
      </c>
    </row>
    <row r="55" spans="1:12">
      <c r="A55" s="84">
        <v>60</v>
      </c>
      <c r="B55" s="83" t="s">
        <v>53</v>
      </c>
      <c r="C55" s="80">
        <v>735</v>
      </c>
      <c r="D55" s="80">
        <v>745</v>
      </c>
      <c r="E55" s="80">
        <v>745</v>
      </c>
      <c r="F55" s="80"/>
      <c r="G55" s="80"/>
      <c r="H55" s="80"/>
      <c r="I55" s="88">
        <f t="shared" si="0"/>
        <v>1.3605442176870748E-2</v>
      </c>
      <c r="J55" s="81">
        <f t="shared" si="1"/>
        <v>10</v>
      </c>
      <c r="K55" s="81">
        <f t="shared" si="2"/>
        <v>0</v>
      </c>
      <c r="L55" s="81">
        <f t="shared" si="3"/>
        <v>0</v>
      </c>
    </row>
    <row r="56" spans="1:12">
      <c r="A56" s="84">
        <v>61</v>
      </c>
      <c r="B56" s="83" t="s">
        <v>54</v>
      </c>
      <c r="C56" s="80">
        <v>3166</v>
      </c>
      <c r="D56" s="80">
        <v>3032</v>
      </c>
      <c r="E56" s="80">
        <v>3044</v>
      </c>
      <c r="F56" s="80"/>
      <c r="G56" s="80"/>
      <c r="H56" s="80"/>
      <c r="I56" s="88">
        <f t="shared" si="0"/>
        <v>-3.8534428300694881E-2</v>
      </c>
      <c r="J56" s="81">
        <f t="shared" si="1"/>
        <v>-122</v>
      </c>
      <c r="K56" s="81">
        <f t="shared" si="2"/>
        <v>12</v>
      </c>
      <c r="L56" s="81">
        <f t="shared" si="3"/>
        <v>0</v>
      </c>
    </row>
    <row r="57" spans="1:12">
      <c r="A57" s="84">
        <v>62</v>
      </c>
      <c r="B57" s="83" t="s">
        <v>55</v>
      </c>
      <c r="C57" s="80">
        <v>8071</v>
      </c>
      <c r="D57" s="80">
        <v>8919</v>
      </c>
      <c r="E57" s="80">
        <v>9002</v>
      </c>
      <c r="F57" s="80"/>
      <c r="G57" s="80"/>
      <c r="H57" s="80"/>
      <c r="I57" s="88">
        <f t="shared" si="0"/>
        <v>0.11535125758889853</v>
      </c>
      <c r="J57" s="81">
        <f t="shared" si="1"/>
        <v>931</v>
      </c>
      <c r="K57" s="81">
        <f t="shared" si="2"/>
        <v>83</v>
      </c>
      <c r="L57" s="81">
        <f t="shared" si="3"/>
        <v>0</v>
      </c>
    </row>
    <row r="58" spans="1:12">
      <c r="A58" s="84">
        <v>63</v>
      </c>
      <c r="B58" s="83" t="s">
        <v>56</v>
      </c>
      <c r="C58" s="80">
        <v>1649</v>
      </c>
      <c r="D58" s="80">
        <v>1821</v>
      </c>
      <c r="E58" s="80">
        <v>1828</v>
      </c>
      <c r="F58" s="80"/>
      <c r="G58" s="80"/>
      <c r="H58" s="80"/>
      <c r="I58" s="88">
        <f t="shared" si="0"/>
        <v>0.10855063674954518</v>
      </c>
      <c r="J58" s="81">
        <f t="shared" si="1"/>
        <v>179</v>
      </c>
      <c r="K58" s="81">
        <f t="shared" si="2"/>
        <v>7</v>
      </c>
      <c r="L58" s="81">
        <f t="shared" si="3"/>
        <v>0</v>
      </c>
    </row>
    <row r="59" spans="1:12">
      <c r="A59" s="84">
        <v>64</v>
      </c>
      <c r="B59" s="83" t="s">
        <v>57</v>
      </c>
      <c r="C59" s="80">
        <v>7154</v>
      </c>
      <c r="D59" s="80">
        <v>7172</v>
      </c>
      <c r="E59" s="80">
        <v>7174</v>
      </c>
      <c r="F59" s="80"/>
      <c r="G59" s="80"/>
      <c r="H59" s="80"/>
      <c r="I59" s="88">
        <f t="shared" si="0"/>
        <v>2.7956388034665923E-3</v>
      </c>
      <c r="J59" s="81">
        <f t="shared" si="1"/>
        <v>20</v>
      </c>
      <c r="K59" s="81">
        <f t="shared" si="2"/>
        <v>2</v>
      </c>
      <c r="L59" s="81">
        <f t="shared" si="3"/>
        <v>0</v>
      </c>
    </row>
    <row r="60" spans="1:12">
      <c r="A60" s="84">
        <v>65</v>
      </c>
      <c r="B60" s="83" t="s">
        <v>58</v>
      </c>
      <c r="C60" s="80">
        <v>3893</v>
      </c>
      <c r="D60" s="80">
        <v>3720</v>
      </c>
      <c r="E60" s="80">
        <v>3722</v>
      </c>
      <c r="F60" s="80"/>
      <c r="G60" s="80"/>
      <c r="H60" s="80"/>
      <c r="I60" s="88">
        <f t="shared" si="0"/>
        <v>-4.392499357821731E-2</v>
      </c>
      <c r="J60" s="81">
        <f t="shared" si="1"/>
        <v>-171</v>
      </c>
      <c r="K60" s="81">
        <f t="shared" si="2"/>
        <v>2</v>
      </c>
      <c r="L60" s="81">
        <f t="shared" si="3"/>
        <v>0</v>
      </c>
    </row>
    <row r="61" spans="1:12">
      <c r="A61" s="84">
        <v>66</v>
      </c>
      <c r="B61" s="83" t="s">
        <v>59</v>
      </c>
      <c r="C61" s="80">
        <v>11803</v>
      </c>
      <c r="D61" s="80">
        <v>11943</v>
      </c>
      <c r="E61" s="80">
        <v>12005</v>
      </c>
      <c r="F61" s="80"/>
      <c r="G61" s="80"/>
      <c r="H61" s="80"/>
      <c r="I61" s="88">
        <f t="shared" si="0"/>
        <v>1.7114292976361942E-2</v>
      </c>
      <c r="J61" s="81">
        <f t="shared" si="1"/>
        <v>202</v>
      </c>
      <c r="K61" s="81">
        <f t="shared" si="2"/>
        <v>62</v>
      </c>
      <c r="L61" s="81">
        <f t="shared" si="3"/>
        <v>0</v>
      </c>
    </row>
    <row r="62" spans="1:12">
      <c r="A62" s="84">
        <v>68</v>
      </c>
      <c r="B62" s="83" t="s">
        <v>60</v>
      </c>
      <c r="C62" s="80">
        <v>57014</v>
      </c>
      <c r="D62" s="80">
        <v>60958</v>
      </c>
      <c r="E62" s="80">
        <v>61065</v>
      </c>
      <c r="F62" s="80"/>
      <c r="G62" s="80"/>
      <c r="H62" s="80"/>
      <c r="I62" s="88">
        <f t="shared" si="0"/>
        <v>7.1052723892377309E-2</v>
      </c>
      <c r="J62" s="81">
        <f t="shared" si="1"/>
        <v>4051</v>
      </c>
      <c r="K62" s="81">
        <f t="shared" si="2"/>
        <v>107</v>
      </c>
      <c r="L62" s="81">
        <f t="shared" si="3"/>
        <v>0</v>
      </c>
    </row>
    <row r="63" spans="1:12">
      <c r="A63" s="84">
        <v>69</v>
      </c>
      <c r="B63" s="83" t="s">
        <v>61</v>
      </c>
      <c r="C63" s="80">
        <v>47828</v>
      </c>
      <c r="D63" s="80">
        <v>50250</v>
      </c>
      <c r="E63" s="80">
        <v>50524</v>
      </c>
      <c r="F63" s="80"/>
      <c r="G63" s="80"/>
      <c r="H63" s="80"/>
      <c r="I63" s="88">
        <f t="shared" si="0"/>
        <v>5.63686543447353E-2</v>
      </c>
      <c r="J63" s="81">
        <f t="shared" si="1"/>
        <v>2696</v>
      </c>
      <c r="K63" s="81">
        <f t="shared" si="2"/>
        <v>274</v>
      </c>
      <c r="L63" s="81">
        <f t="shared" si="3"/>
        <v>0</v>
      </c>
    </row>
    <row r="64" spans="1:12">
      <c r="A64" s="84">
        <v>70</v>
      </c>
      <c r="B64" s="83" t="s">
        <v>62</v>
      </c>
      <c r="C64" s="80">
        <v>20088</v>
      </c>
      <c r="D64" s="80">
        <v>19977</v>
      </c>
      <c r="E64" s="80">
        <v>19960</v>
      </c>
      <c r="F64" s="80"/>
      <c r="G64" s="80"/>
      <c r="H64" s="80"/>
      <c r="I64" s="88">
        <f t="shared" si="0"/>
        <v>-6.3719633612106729E-3</v>
      </c>
      <c r="J64" s="81">
        <f t="shared" si="1"/>
        <v>-128</v>
      </c>
      <c r="K64" s="81">
        <f t="shared" si="2"/>
        <v>-17</v>
      </c>
      <c r="L64" s="81">
        <f t="shared" si="3"/>
        <v>0</v>
      </c>
    </row>
    <row r="65" spans="1:12">
      <c r="A65" s="84">
        <v>71</v>
      </c>
      <c r="B65" s="83" t="s">
        <v>63</v>
      </c>
      <c r="C65" s="80">
        <v>23869</v>
      </c>
      <c r="D65" s="80">
        <v>25044</v>
      </c>
      <c r="E65" s="80">
        <v>25270</v>
      </c>
      <c r="F65" s="80"/>
      <c r="G65" s="80"/>
      <c r="H65" s="80"/>
      <c r="I65" s="88">
        <f t="shared" si="0"/>
        <v>5.8695378943399386E-2</v>
      </c>
      <c r="J65" s="81">
        <f t="shared" si="1"/>
        <v>1401</v>
      </c>
      <c r="K65" s="81">
        <f t="shared" si="2"/>
        <v>226</v>
      </c>
      <c r="L65" s="81">
        <f t="shared" si="3"/>
        <v>0</v>
      </c>
    </row>
    <row r="66" spans="1:12">
      <c r="A66" s="84">
        <v>72</v>
      </c>
      <c r="B66" s="83" t="s">
        <v>64</v>
      </c>
      <c r="C66" s="80">
        <v>843</v>
      </c>
      <c r="D66" s="80">
        <v>907</v>
      </c>
      <c r="E66" s="80">
        <v>930</v>
      </c>
      <c r="F66" s="80"/>
      <c r="G66" s="80"/>
      <c r="H66" s="80"/>
      <c r="I66" s="88">
        <f t="shared" si="0"/>
        <v>0.10320284697508897</v>
      </c>
      <c r="J66" s="81">
        <f t="shared" si="1"/>
        <v>87</v>
      </c>
      <c r="K66" s="81">
        <f t="shared" si="2"/>
        <v>23</v>
      </c>
      <c r="L66" s="81">
        <f t="shared" si="3"/>
        <v>0</v>
      </c>
    </row>
    <row r="67" spans="1:12">
      <c r="A67" s="84">
        <v>73</v>
      </c>
      <c r="B67" s="83" t="s">
        <v>65</v>
      </c>
      <c r="C67" s="80">
        <v>7302</v>
      </c>
      <c r="D67" s="80">
        <v>7364</v>
      </c>
      <c r="E67" s="80">
        <v>7396</v>
      </c>
      <c r="F67" s="80"/>
      <c r="G67" s="80"/>
      <c r="H67" s="80"/>
      <c r="I67" s="88">
        <f t="shared" si="0"/>
        <v>1.2873185428649686E-2</v>
      </c>
      <c r="J67" s="81">
        <f t="shared" si="1"/>
        <v>94</v>
      </c>
      <c r="K67" s="81">
        <f t="shared" si="2"/>
        <v>32</v>
      </c>
      <c r="L67" s="81">
        <f t="shared" si="3"/>
        <v>0</v>
      </c>
    </row>
    <row r="68" spans="1:12">
      <c r="A68" s="84">
        <v>74</v>
      </c>
      <c r="B68" s="83" t="s">
        <v>66</v>
      </c>
      <c r="C68" s="80">
        <v>8283</v>
      </c>
      <c r="D68" s="80">
        <v>9011</v>
      </c>
      <c r="E68" s="80">
        <v>9091</v>
      </c>
      <c r="F68" s="80"/>
      <c r="G68" s="80"/>
      <c r="H68" s="80"/>
      <c r="I68" s="88">
        <f t="shared" ref="I68:I92" si="4">(E68-C68)/C68</f>
        <v>9.7549197150790773E-2</v>
      </c>
      <c r="J68" s="81">
        <f t="shared" ref="J68:J92" si="5">E68-C68</f>
        <v>808</v>
      </c>
      <c r="K68" s="81">
        <f t="shared" ref="K68:K92" si="6">E68-D68</f>
        <v>80</v>
      </c>
      <c r="L68" s="81">
        <f t="shared" ref="L68:L92" si="7">H68-G68</f>
        <v>0</v>
      </c>
    </row>
    <row r="69" spans="1:12">
      <c r="A69" s="84">
        <v>75</v>
      </c>
      <c r="B69" s="83" t="s">
        <v>67</v>
      </c>
      <c r="C69" s="80">
        <v>2307</v>
      </c>
      <c r="D69" s="80">
        <v>2622</v>
      </c>
      <c r="E69" s="80">
        <v>2654</v>
      </c>
      <c r="F69" s="80"/>
      <c r="G69" s="80"/>
      <c r="H69" s="80"/>
      <c r="I69" s="88">
        <f t="shared" si="4"/>
        <v>0.15041179020372777</v>
      </c>
      <c r="J69" s="81">
        <f t="shared" si="5"/>
        <v>347</v>
      </c>
      <c r="K69" s="81">
        <f t="shared" si="6"/>
        <v>32</v>
      </c>
      <c r="L69" s="81">
        <f t="shared" si="7"/>
        <v>0</v>
      </c>
    </row>
    <row r="70" spans="1:12">
      <c r="A70" s="84">
        <v>77</v>
      </c>
      <c r="B70" s="83" t="s">
        <v>68</v>
      </c>
      <c r="C70" s="80">
        <v>5733</v>
      </c>
      <c r="D70" s="80">
        <v>5920</v>
      </c>
      <c r="E70" s="80">
        <v>5929</v>
      </c>
      <c r="F70" s="80"/>
      <c r="G70" s="80"/>
      <c r="H70" s="80"/>
      <c r="I70" s="88">
        <f t="shared" si="4"/>
        <v>3.4188034188034191E-2</v>
      </c>
      <c r="J70" s="81">
        <f t="shared" si="5"/>
        <v>196</v>
      </c>
      <c r="K70" s="81">
        <f t="shared" si="6"/>
        <v>9</v>
      </c>
      <c r="L70" s="81">
        <f t="shared" si="7"/>
        <v>0</v>
      </c>
    </row>
    <row r="71" spans="1:12">
      <c r="A71" s="84">
        <v>78</v>
      </c>
      <c r="B71" s="83" t="s">
        <v>69</v>
      </c>
      <c r="C71" s="80">
        <v>1788</v>
      </c>
      <c r="D71" s="80">
        <v>1810</v>
      </c>
      <c r="E71" s="80">
        <v>1801</v>
      </c>
      <c r="F71" s="80"/>
      <c r="G71" s="80"/>
      <c r="H71" s="80"/>
      <c r="I71" s="88">
        <f t="shared" si="4"/>
        <v>7.2706935123042502E-3</v>
      </c>
      <c r="J71" s="81">
        <f t="shared" si="5"/>
        <v>13</v>
      </c>
      <c r="K71" s="81">
        <f t="shared" si="6"/>
        <v>-9</v>
      </c>
      <c r="L71" s="81">
        <f t="shared" si="7"/>
        <v>0</v>
      </c>
    </row>
    <row r="72" spans="1:12">
      <c r="A72" s="84">
        <v>79</v>
      </c>
      <c r="B72" s="83" t="s">
        <v>70</v>
      </c>
      <c r="C72" s="80">
        <v>8090</v>
      </c>
      <c r="D72" s="80">
        <v>8290</v>
      </c>
      <c r="E72" s="80">
        <v>8355</v>
      </c>
      <c r="F72" s="80"/>
      <c r="G72" s="80"/>
      <c r="H72" s="80"/>
      <c r="I72" s="88">
        <f t="shared" si="4"/>
        <v>3.2756489493201486E-2</v>
      </c>
      <c r="J72" s="81">
        <f t="shared" si="5"/>
        <v>265</v>
      </c>
      <c r="K72" s="81">
        <f t="shared" si="6"/>
        <v>65</v>
      </c>
      <c r="L72" s="81">
        <f t="shared" si="7"/>
        <v>0</v>
      </c>
    </row>
    <row r="73" spans="1:12">
      <c r="A73" s="84">
        <v>80</v>
      </c>
      <c r="B73" s="83" t="s">
        <v>71</v>
      </c>
      <c r="C73" s="80">
        <v>20643</v>
      </c>
      <c r="D73" s="80">
        <v>22499</v>
      </c>
      <c r="E73" s="80">
        <v>22452</v>
      </c>
      <c r="F73" s="80"/>
      <c r="G73" s="80"/>
      <c r="H73" s="80"/>
      <c r="I73" s="88">
        <f t="shared" si="4"/>
        <v>8.7632611539020494E-2</v>
      </c>
      <c r="J73" s="81">
        <f t="shared" si="5"/>
        <v>1809</v>
      </c>
      <c r="K73" s="81">
        <f t="shared" si="6"/>
        <v>-47</v>
      </c>
      <c r="L73" s="81">
        <f t="shared" si="7"/>
        <v>0</v>
      </c>
    </row>
    <row r="74" spans="1:12">
      <c r="A74" s="84">
        <v>81</v>
      </c>
      <c r="B74" s="83" t="s">
        <v>72</v>
      </c>
      <c r="C74" s="80">
        <v>46700</v>
      </c>
      <c r="D74" s="80">
        <v>48765</v>
      </c>
      <c r="E74" s="80">
        <v>47055</v>
      </c>
      <c r="F74" s="80"/>
      <c r="G74" s="80"/>
      <c r="H74" s="80"/>
      <c r="I74" s="88">
        <f t="shared" si="4"/>
        <v>7.6017130620985012E-3</v>
      </c>
      <c r="J74" s="81">
        <f t="shared" si="5"/>
        <v>355</v>
      </c>
      <c r="K74" s="81">
        <f t="shared" si="6"/>
        <v>-1710</v>
      </c>
      <c r="L74" s="81">
        <f t="shared" si="7"/>
        <v>0</v>
      </c>
    </row>
    <row r="75" spans="1:12">
      <c r="A75" s="84">
        <v>82</v>
      </c>
      <c r="B75" s="83" t="s">
        <v>73</v>
      </c>
      <c r="C75" s="80">
        <v>50048</v>
      </c>
      <c r="D75" s="80">
        <v>50022</v>
      </c>
      <c r="E75" s="80">
        <v>49825</v>
      </c>
      <c r="F75" s="80"/>
      <c r="G75" s="80"/>
      <c r="H75" s="80"/>
      <c r="I75" s="88">
        <f t="shared" si="4"/>
        <v>-4.4557225063938622E-3</v>
      </c>
      <c r="J75" s="81">
        <f t="shared" si="5"/>
        <v>-223</v>
      </c>
      <c r="K75" s="81">
        <f t="shared" si="6"/>
        <v>-197</v>
      </c>
      <c r="L75" s="81">
        <f t="shared" si="7"/>
        <v>0</v>
      </c>
    </row>
    <row r="76" spans="1:12">
      <c r="A76" s="84">
        <v>84</v>
      </c>
      <c r="B76" s="83" t="s">
        <v>74</v>
      </c>
      <c r="C76" s="80">
        <v>2512</v>
      </c>
      <c r="D76" s="80">
        <v>4019</v>
      </c>
      <c r="E76" s="80">
        <v>4007</v>
      </c>
      <c r="F76" s="80"/>
      <c r="G76" s="80"/>
      <c r="H76" s="80"/>
      <c r="I76" s="88">
        <f t="shared" si="4"/>
        <v>0.59514331210191085</v>
      </c>
      <c r="J76" s="81">
        <f t="shared" si="5"/>
        <v>1495</v>
      </c>
      <c r="K76" s="81">
        <f t="shared" si="6"/>
        <v>-12</v>
      </c>
      <c r="L76" s="81">
        <f t="shared" si="7"/>
        <v>0</v>
      </c>
    </row>
    <row r="77" spans="1:12">
      <c r="A77" s="84">
        <v>85</v>
      </c>
      <c r="B77" s="83" t="s">
        <v>75</v>
      </c>
      <c r="C77" s="80">
        <v>24710</v>
      </c>
      <c r="D77" s="80">
        <v>32007</v>
      </c>
      <c r="E77" s="80">
        <v>27033</v>
      </c>
      <c r="F77" s="80"/>
      <c r="G77" s="80"/>
      <c r="H77" s="80"/>
      <c r="I77" s="88">
        <f t="shared" si="4"/>
        <v>9.4010522055847839E-2</v>
      </c>
      <c r="J77" s="81">
        <f t="shared" si="5"/>
        <v>2323</v>
      </c>
      <c r="K77" s="81">
        <f t="shared" si="6"/>
        <v>-4974</v>
      </c>
      <c r="L77" s="81">
        <f t="shared" si="7"/>
        <v>0</v>
      </c>
    </row>
    <row r="78" spans="1:12">
      <c r="A78" s="84">
        <v>86</v>
      </c>
      <c r="B78" s="83" t="s">
        <v>76</v>
      </c>
      <c r="C78" s="80">
        <v>22575</v>
      </c>
      <c r="D78" s="80">
        <v>25109</v>
      </c>
      <c r="E78" s="80">
        <v>25281</v>
      </c>
      <c r="F78" s="80"/>
      <c r="G78" s="80"/>
      <c r="H78" s="80"/>
      <c r="I78" s="88">
        <f t="shared" si="4"/>
        <v>0.11986710963455149</v>
      </c>
      <c r="J78" s="81">
        <f t="shared" si="5"/>
        <v>2706</v>
      </c>
      <c r="K78" s="81">
        <f t="shared" si="6"/>
        <v>172</v>
      </c>
      <c r="L78" s="81">
        <f t="shared" si="7"/>
        <v>0</v>
      </c>
    </row>
    <row r="79" spans="1:12">
      <c r="A79" s="84">
        <v>87</v>
      </c>
      <c r="B79" s="83" t="s">
        <v>77</v>
      </c>
      <c r="C79" s="80">
        <v>1457</v>
      </c>
      <c r="D79" s="80">
        <v>1649</v>
      </c>
      <c r="E79" s="80">
        <v>1650</v>
      </c>
      <c r="F79" s="80"/>
      <c r="G79" s="80"/>
      <c r="H79" s="80"/>
      <c r="I79" s="88">
        <f t="shared" si="4"/>
        <v>0.13246396705559368</v>
      </c>
      <c r="J79" s="81">
        <f t="shared" si="5"/>
        <v>193</v>
      </c>
      <c r="K79" s="81">
        <f t="shared" si="6"/>
        <v>1</v>
      </c>
      <c r="L79" s="81">
        <f t="shared" si="7"/>
        <v>0</v>
      </c>
    </row>
    <row r="80" spans="1:12">
      <c r="A80" s="84">
        <v>88</v>
      </c>
      <c r="B80" s="83" t="s">
        <v>78</v>
      </c>
      <c r="C80" s="80">
        <v>4647</v>
      </c>
      <c r="D80" s="80">
        <v>5038</v>
      </c>
      <c r="E80" s="80">
        <v>4988</v>
      </c>
      <c r="F80" s="80"/>
      <c r="G80" s="80"/>
      <c r="H80" s="80"/>
      <c r="I80" s="88">
        <f t="shared" si="4"/>
        <v>7.338067570475576E-2</v>
      </c>
      <c r="J80" s="81">
        <f t="shared" si="5"/>
        <v>341</v>
      </c>
      <c r="K80" s="81">
        <f t="shared" si="6"/>
        <v>-50</v>
      </c>
      <c r="L80" s="81">
        <f t="shared" si="7"/>
        <v>0</v>
      </c>
    </row>
    <row r="81" spans="1:12">
      <c r="A81" s="84">
        <v>90</v>
      </c>
      <c r="B81" s="83" t="s">
        <v>79</v>
      </c>
      <c r="C81" s="80">
        <v>1429</v>
      </c>
      <c r="D81" s="80">
        <v>1437</v>
      </c>
      <c r="E81" s="80">
        <v>1431</v>
      </c>
      <c r="F81" s="80"/>
      <c r="G81" s="80"/>
      <c r="H81" s="80"/>
      <c r="I81" s="88">
        <f t="shared" si="4"/>
        <v>1.3995801259622112E-3</v>
      </c>
      <c r="J81" s="81">
        <f t="shared" si="5"/>
        <v>2</v>
      </c>
      <c r="K81" s="81">
        <f t="shared" si="6"/>
        <v>-6</v>
      </c>
      <c r="L81" s="81">
        <f t="shared" si="7"/>
        <v>0</v>
      </c>
    </row>
    <row r="82" spans="1:12">
      <c r="A82" s="84">
        <v>91</v>
      </c>
      <c r="B82" s="83" t="s">
        <v>80</v>
      </c>
      <c r="C82" s="80">
        <v>425</v>
      </c>
      <c r="D82" s="80">
        <v>509</v>
      </c>
      <c r="E82" s="80">
        <v>511</v>
      </c>
      <c r="F82" s="80"/>
      <c r="G82" s="80"/>
      <c r="H82" s="80"/>
      <c r="I82" s="88">
        <f t="shared" si="4"/>
        <v>0.2023529411764706</v>
      </c>
      <c r="J82" s="81">
        <f t="shared" si="5"/>
        <v>86</v>
      </c>
      <c r="K82" s="81">
        <f t="shared" si="6"/>
        <v>2</v>
      </c>
      <c r="L82" s="81">
        <f t="shared" si="7"/>
        <v>0</v>
      </c>
    </row>
    <row r="83" spans="1:12">
      <c r="A83" s="84">
        <v>92</v>
      </c>
      <c r="B83" s="83" t="s">
        <v>81</v>
      </c>
      <c r="C83" s="80">
        <v>3387</v>
      </c>
      <c r="D83" s="80">
        <v>3185</v>
      </c>
      <c r="E83" s="80">
        <v>3173</v>
      </c>
      <c r="F83" s="80"/>
      <c r="G83" s="80"/>
      <c r="H83" s="80"/>
      <c r="I83" s="88">
        <f t="shared" si="4"/>
        <v>-6.3182757602598172E-2</v>
      </c>
      <c r="J83" s="81">
        <f t="shared" si="5"/>
        <v>-214</v>
      </c>
      <c r="K83" s="81">
        <f t="shared" si="6"/>
        <v>-12</v>
      </c>
      <c r="L83" s="81">
        <f t="shared" si="7"/>
        <v>0</v>
      </c>
    </row>
    <row r="84" spans="1:12">
      <c r="A84" s="84">
        <v>93</v>
      </c>
      <c r="B84" s="83" t="s">
        <v>82</v>
      </c>
      <c r="C84" s="80">
        <v>8123</v>
      </c>
      <c r="D84" s="80">
        <v>8724</v>
      </c>
      <c r="E84" s="80">
        <v>8828</v>
      </c>
      <c r="F84" s="80"/>
      <c r="G84" s="80"/>
      <c r="H84" s="80"/>
      <c r="I84" s="88">
        <f t="shared" si="4"/>
        <v>8.679059460790349E-2</v>
      </c>
      <c r="J84" s="81">
        <f t="shared" si="5"/>
        <v>705</v>
      </c>
      <c r="K84" s="81">
        <f t="shared" si="6"/>
        <v>104</v>
      </c>
      <c r="L84" s="81">
        <f t="shared" si="7"/>
        <v>0</v>
      </c>
    </row>
    <row r="85" spans="1:12">
      <c r="A85" s="84">
        <v>94</v>
      </c>
      <c r="B85" s="83" t="s">
        <v>83</v>
      </c>
      <c r="C85" s="80">
        <v>9919</v>
      </c>
      <c r="D85" s="80">
        <v>10667</v>
      </c>
      <c r="E85" s="80">
        <v>10417</v>
      </c>
      <c r="F85" s="80"/>
      <c r="G85" s="80"/>
      <c r="H85" s="80"/>
      <c r="I85" s="88">
        <f t="shared" si="4"/>
        <v>5.0206674059885069E-2</v>
      </c>
      <c r="J85" s="81">
        <f t="shared" si="5"/>
        <v>498</v>
      </c>
      <c r="K85" s="81">
        <f t="shared" si="6"/>
        <v>-250</v>
      </c>
      <c r="L85" s="81">
        <f t="shared" si="7"/>
        <v>0</v>
      </c>
    </row>
    <row r="86" spans="1:12">
      <c r="A86" s="84">
        <v>95</v>
      </c>
      <c r="B86" s="83" t="s">
        <v>84</v>
      </c>
      <c r="C86" s="80">
        <v>11850</v>
      </c>
      <c r="D86" s="80">
        <v>11865</v>
      </c>
      <c r="E86" s="80">
        <v>11906</v>
      </c>
      <c r="F86" s="80"/>
      <c r="G86" s="80"/>
      <c r="H86" s="80"/>
      <c r="I86" s="88">
        <f t="shared" si="4"/>
        <v>4.7257383966244721E-3</v>
      </c>
      <c r="J86" s="81">
        <f t="shared" si="5"/>
        <v>56</v>
      </c>
      <c r="K86" s="81">
        <f t="shared" si="6"/>
        <v>41</v>
      </c>
      <c r="L86" s="81">
        <f t="shared" si="7"/>
        <v>0</v>
      </c>
    </row>
    <row r="87" spans="1:12">
      <c r="A87" s="84">
        <v>96</v>
      </c>
      <c r="B87" s="83" t="s">
        <v>85</v>
      </c>
      <c r="C87" s="80">
        <v>30819</v>
      </c>
      <c r="D87" s="80">
        <v>32258</v>
      </c>
      <c r="E87" s="80">
        <v>32484</v>
      </c>
      <c r="F87" s="80"/>
      <c r="G87" s="80"/>
      <c r="H87" s="80"/>
      <c r="I87" s="88">
        <f t="shared" si="4"/>
        <v>5.4025114377494403E-2</v>
      </c>
      <c r="J87" s="81">
        <f t="shared" si="5"/>
        <v>1665</v>
      </c>
      <c r="K87" s="81">
        <f t="shared" si="6"/>
        <v>226</v>
      </c>
      <c r="L87" s="81">
        <f t="shared" si="7"/>
        <v>0</v>
      </c>
    </row>
    <row r="88" spans="1:12">
      <c r="A88" s="84">
        <v>97</v>
      </c>
      <c r="B88" s="83" t="s">
        <v>86</v>
      </c>
      <c r="C88" s="80">
        <v>17472</v>
      </c>
      <c r="D88" s="80">
        <v>13440</v>
      </c>
      <c r="E88" s="80">
        <v>13188</v>
      </c>
      <c r="F88" s="80"/>
      <c r="G88" s="80"/>
      <c r="H88" s="80"/>
      <c r="I88" s="88">
        <f t="shared" si="4"/>
        <v>-0.24519230769230768</v>
      </c>
      <c r="J88" s="81">
        <f t="shared" si="5"/>
        <v>-4284</v>
      </c>
      <c r="K88" s="81">
        <f t="shared" si="6"/>
        <v>-252</v>
      </c>
      <c r="L88" s="81">
        <f t="shared" si="7"/>
        <v>0</v>
      </c>
    </row>
    <row r="89" spans="1:12">
      <c r="A89" s="84">
        <v>98</v>
      </c>
      <c r="B89" s="83" t="s">
        <v>87</v>
      </c>
      <c r="C89" s="80">
        <v>432</v>
      </c>
      <c r="D89" s="80">
        <v>396</v>
      </c>
      <c r="E89" s="80">
        <v>393</v>
      </c>
      <c r="F89" s="80"/>
      <c r="G89" s="80"/>
      <c r="H89" s="80"/>
      <c r="I89" s="88">
        <f t="shared" si="4"/>
        <v>-9.0277777777777776E-2</v>
      </c>
      <c r="J89" s="81">
        <f t="shared" si="5"/>
        <v>-39</v>
      </c>
      <c r="K89" s="81">
        <f t="shared" si="6"/>
        <v>-3</v>
      </c>
      <c r="L89" s="81">
        <f t="shared" si="7"/>
        <v>0</v>
      </c>
    </row>
    <row r="90" spans="1:12">
      <c r="A90" s="84">
        <v>99</v>
      </c>
      <c r="B90" s="83" t="s">
        <v>88</v>
      </c>
      <c r="C90" s="80">
        <v>454</v>
      </c>
      <c r="D90" s="80">
        <v>436</v>
      </c>
      <c r="E90" s="80">
        <v>434</v>
      </c>
      <c r="F90" s="80"/>
      <c r="G90" s="80"/>
      <c r="H90" s="80"/>
      <c r="I90" s="88">
        <f t="shared" si="4"/>
        <v>-4.405286343612335E-2</v>
      </c>
      <c r="J90" s="81">
        <f t="shared" si="5"/>
        <v>-20</v>
      </c>
      <c r="K90" s="81">
        <f t="shared" si="6"/>
        <v>-2</v>
      </c>
      <c r="L90" s="81">
        <f t="shared" si="7"/>
        <v>0</v>
      </c>
    </row>
    <row r="91" spans="1:12" s="154" customFormat="1">
      <c r="A91" s="84"/>
      <c r="B91" s="83" t="s">
        <v>285</v>
      </c>
      <c r="C91" s="80">
        <v>41256</v>
      </c>
      <c r="D91" s="80">
        <v>41762</v>
      </c>
      <c r="E91" s="80">
        <v>42255</v>
      </c>
      <c r="F91" s="80"/>
      <c r="G91" s="80"/>
      <c r="H91" s="80"/>
      <c r="I91" s="88">
        <f t="shared" ref="I91" si="8">(E91-C91)/C91</f>
        <v>2.4214659685863876E-2</v>
      </c>
      <c r="J91" s="81">
        <f t="shared" ref="J91" si="9">E91-C91</f>
        <v>999</v>
      </c>
      <c r="K91" s="81">
        <f t="shared" ref="K91" si="10">E91-D91</f>
        <v>493</v>
      </c>
      <c r="L91" s="81">
        <f t="shared" ref="L91" si="11">H91-G91</f>
        <v>0</v>
      </c>
    </row>
    <row r="92" spans="1:12" s="113" customFormat="1" ht="14.45" customHeight="1">
      <c r="A92" s="190" t="s">
        <v>89</v>
      </c>
      <c r="B92" s="190"/>
      <c r="C92" s="115">
        <v>1813036</v>
      </c>
      <c r="D92" s="115">
        <v>1873277</v>
      </c>
      <c r="E92" s="115">
        <v>1869268</v>
      </c>
      <c r="F92" s="115"/>
      <c r="G92" s="115"/>
      <c r="H92" s="115"/>
      <c r="I92" s="110">
        <f t="shared" si="4"/>
        <v>3.101537972770535E-2</v>
      </c>
      <c r="J92" s="116">
        <f t="shared" si="5"/>
        <v>56232</v>
      </c>
      <c r="K92" s="116">
        <f t="shared" si="6"/>
        <v>-4009</v>
      </c>
      <c r="L92" s="81">
        <f t="shared" si="7"/>
        <v>0</v>
      </c>
    </row>
    <row r="93" spans="1:12">
      <c r="A93" s="6"/>
      <c r="B93" s="6"/>
    </row>
    <row r="94" spans="1:12">
      <c r="E94" s="162"/>
      <c r="F94" s="162"/>
    </row>
    <row r="95" spans="1:12">
      <c r="E95" s="162"/>
      <c r="F95" s="162"/>
    </row>
    <row r="97" spans="3:8">
      <c r="C97" s="166"/>
      <c r="D97" s="166"/>
      <c r="E97" s="166"/>
      <c r="F97" s="166"/>
      <c r="G97" s="166"/>
      <c r="H97" s="166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A70" zoomScale="80" zoomScaleNormal="80" workbookViewId="0">
      <selection activeCell="S17" sqref="S17"/>
    </sheetView>
  </sheetViews>
  <sheetFormatPr defaultRowHeight="15"/>
  <cols>
    <col min="2" max="2" width="19.140625" customWidth="1"/>
    <col min="3" max="3" width="13.140625" style="151" customWidth="1"/>
    <col min="4" max="4" width="13.140625" style="150" customWidth="1"/>
    <col min="5" max="5" width="13.140625" style="152" customWidth="1"/>
    <col min="6" max="8" width="13.140625" style="154" customWidth="1"/>
    <col min="9" max="9" width="34.85546875" customWidth="1"/>
    <col min="10" max="10" width="34.5703125" customWidth="1"/>
    <col min="11" max="11" width="31" customWidth="1"/>
    <col min="12" max="12" width="31" style="154" customWidth="1"/>
  </cols>
  <sheetData>
    <row r="1" spans="1:12" s="154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43.5" customHeight="1">
      <c r="A2" s="90" t="s">
        <v>91</v>
      </c>
      <c r="B2" s="90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353</v>
      </c>
      <c r="J2" s="90" t="s">
        <v>354</v>
      </c>
      <c r="K2" s="2" t="s">
        <v>355</v>
      </c>
      <c r="L2" s="160" t="s">
        <v>356</v>
      </c>
    </row>
    <row r="3" spans="1:12">
      <c r="A3" s="73">
        <v>1</v>
      </c>
      <c r="B3" s="87" t="s">
        <v>92</v>
      </c>
      <c r="C3" s="23">
        <v>248938</v>
      </c>
      <c r="D3" s="23">
        <v>253604</v>
      </c>
      <c r="E3" s="23">
        <v>252280</v>
      </c>
      <c r="F3" s="23"/>
      <c r="G3" s="23"/>
      <c r="H3" s="23"/>
      <c r="I3" s="88">
        <f>(E3-C3)/C3</f>
        <v>1.3425029525424001E-2</v>
      </c>
      <c r="J3" s="23">
        <f>E3-C3</f>
        <v>3342</v>
      </c>
      <c r="K3" s="23">
        <f>E3-D3</f>
        <v>-1324</v>
      </c>
      <c r="L3" s="23">
        <f>H3-G3</f>
        <v>0</v>
      </c>
    </row>
    <row r="4" spans="1:12">
      <c r="A4" s="73">
        <v>2</v>
      </c>
      <c r="B4" s="87" t="s">
        <v>93</v>
      </c>
      <c r="C4" s="23">
        <v>41276</v>
      </c>
      <c r="D4" s="23">
        <v>46938</v>
      </c>
      <c r="E4" s="23">
        <v>45863</v>
      </c>
      <c r="F4" s="23"/>
      <c r="G4" s="23"/>
      <c r="H4" s="23"/>
      <c r="I4" s="88">
        <f t="shared" ref="I4:I67" si="0">(E4-C4)/C4</f>
        <v>0.11112995445295087</v>
      </c>
      <c r="J4" s="23">
        <f t="shared" ref="J4:J67" si="1">E4-C4</f>
        <v>4587</v>
      </c>
      <c r="K4" s="23">
        <f t="shared" ref="K4:K67" si="2">E4-D4</f>
        <v>-1075</v>
      </c>
      <c r="L4" s="23">
        <f t="shared" ref="L4:L67" si="3">H4-G4</f>
        <v>0</v>
      </c>
    </row>
    <row r="5" spans="1:12">
      <c r="A5" s="73">
        <v>3</v>
      </c>
      <c r="B5" s="87" t="s">
        <v>94</v>
      </c>
      <c r="C5" s="23">
        <v>82615</v>
      </c>
      <c r="D5" s="23">
        <v>85313</v>
      </c>
      <c r="E5" s="23">
        <v>86457</v>
      </c>
      <c r="F5" s="23"/>
      <c r="G5" s="23"/>
      <c r="H5" s="23"/>
      <c r="I5" s="88">
        <f t="shared" si="0"/>
        <v>4.6504871996610783E-2</v>
      </c>
      <c r="J5" s="23">
        <f t="shared" si="1"/>
        <v>3842</v>
      </c>
      <c r="K5" s="23">
        <f t="shared" si="2"/>
        <v>1144</v>
      </c>
      <c r="L5" s="23">
        <f t="shared" si="3"/>
        <v>0</v>
      </c>
    </row>
    <row r="6" spans="1:12">
      <c r="A6" s="73">
        <v>4</v>
      </c>
      <c r="B6" s="87" t="s">
        <v>95</v>
      </c>
      <c r="C6" s="23">
        <v>21607</v>
      </c>
      <c r="D6" s="23">
        <v>26116</v>
      </c>
      <c r="E6" s="23">
        <v>24093</v>
      </c>
      <c r="F6" s="23"/>
      <c r="G6" s="23"/>
      <c r="H6" s="23"/>
      <c r="I6" s="88">
        <f t="shared" si="0"/>
        <v>0.11505530615078446</v>
      </c>
      <c r="J6" s="23">
        <f t="shared" si="1"/>
        <v>2486</v>
      </c>
      <c r="K6" s="23">
        <f t="shared" si="2"/>
        <v>-2023</v>
      </c>
      <c r="L6" s="23">
        <f t="shared" si="3"/>
        <v>0</v>
      </c>
    </row>
    <row r="7" spans="1:12">
      <c r="A7" s="73">
        <v>5</v>
      </c>
      <c r="B7" s="87" t="s">
        <v>96</v>
      </c>
      <c r="C7" s="23">
        <v>34438</v>
      </c>
      <c r="D7" s="23">
        <v>36058</v>
      </c>
      <c r="E7" s="23">
        <v>36370</v>
      </c>
      <c r="F7" s="23"/>
      <c r="G7" s="23"/>
      <c r="H7" s="23"/>
      <c r="I7" s="88">
        <f t="shared" si="0"/>
        <v>5.6100818862884025E-2</v>
      </c>
      <c r="J7" s="23">
        <f t="shared" si="1"/>
        <v>1932</v>
      </c>
      <c r="K7" s="23">
        <f t="shared" si="2"/>
        <v>312</v>
      </c>
      <c r="L7" s="23">
        <f t="shared" si="3"/>
        <v>0</v>
      </c>
    </row>
    <row r="8" spans="1:12">
      <c r="A8" s="73">
        <v>6</v>
      </c>
      <c r="B8" s="87" t="s">
        <v>97</v>
      </c>
      <c r="C8" s="23">
        <v>886075</v>
      </c>
      <c r="D8" s="23">
        <v>903593</v>
      </c>
      <c r="E8" s="23">
        <v>913770</v>
      </c>
      <c r="F8" s="23"/>
      <c r="G8" s="23"/>
      <c r="H8" s="23"/>
      <c r="I8" s="88">
        <f t="shared" si="0"/>
        <v>3.1255819202663432E-2</v>
      </c>
      <c r="J8" s="23">
        <f t="shared" si="1"/>
        <v>27695</v>
      </c>
      <c r="K8" s="23">
        <f t="shared" si="2"/>
        <v>10177</v>
      </c>
      <c r="L8" s="23">
        <f t="shared" si="3"/>
        <v>0</v>
      </c>
    </row>
    <row r="9" spans="1:12">
      <c r="A9" s="73">
        <v>7</v>
      </c>
      <c r="B9" s="87" t="s">
        <v>98</v>
      </c>
      <c r="C9" s="23">
        <v>432422</v>
      </c>
      <c r="D9" s="23">
        <v>454303</v>
      </c>
      <c r="E9" s="23">
        <v>458002</v>
      </c>
      <c r="F9" s="23"/>
      <c r="G9" s="23"/>
      <c r="H9" s="23"/>
      <c r="I9" s="88">
        <f t="shared" si="0"/>
        <v>5.915517711864799E-2</v>
      </c>
      <c r="J9" s="23">
        <f t="shared" si="1"/>
        <v>25580</v>
      </c>
      <c r="K9" s="23">
        <f t="shared" si="2"/>
        <v>3699</v>
      </c>
      <c r="L9" s="23">
        <f t="shared" si="3"/>
        <v>0</v>
      </c>
    </row>
    <row r="10" spans="1:12">
      <c r="A10" s="73">
        <v>8</v>
      </c>
      <c r="B10" s="87" t="s">
        <v>99</v>
      </c>
      <c r="C10" s="23">
        <v>22117</v>
      </c>
      <c r="D10" s="23">
        <v>22643</v>
      </c>
      <c r="E10" s="23">
        <v>23112</v>
      </c>
      <c r="F10" s="23"/>
      <c r="G10" s="23"/>
      <c r="H10" s="23"/>
      <c r="I10" s="88">
        <f t="shared" si="0"/>
        <v>4.498801826649184E-2</v>
      </c>
      <c r="J10" s="23">
        <f t="shared" si="1"/>
        <v>995</v>
      </c>
      <c r="K10" s="23">
        <f t="shared" si="2"/>
        <v>469</v>
      </c>
      <c r="L10" s="23">
        <f t="shared" si="3"/>
        <v>0</v>
      </c>
    </row>
    <row r="11" spans="1:12">
      <c r="A11" s="73">
        <v>9</v>
      </c>
      <c r="B11" s="87" t="s">
        <v>100</v>
      </c>
      <c r="C11" s="23">
        <v>144541</v>
      </c>
      <c r="D11" s="23">
        <v>146763</v>
      </c>
      <c r="E11" s="23">
        <v>146805</v>
      </c>
      <c r="F11" s="23"/>
      <c r="G11" s="23"/>
      <c r="H11" s="23"/>
      <c r="I11" s="88">
        <f t="shared" si="0"/>
        <v>1.5663375789568359E-2</v>
      </c>
      <c r="J11" s="23">
        <f t="shared" si="1"/>
        <v>2264</v>
      </c>
      <c r="K11" s="23">
        <f t="shared" si="2"/>
        <v>42</v>
      </c>
      <c r="L11" s="23">
        <f t="shared" si="3"/>
        <v>0</v>
      </c>
    </row>
    <row r="12" spans="1:12">
      <c r="A12" s="73">
        <v>10</v>
      </c>
      <c r="B12" s="87" t="s">
        <v>101</v>
      </c>
      <c r="C12" s="23">
        <v>154162</v>
      </c>
      <c r="D12" s="23">
        <v>158419</v>
      </c>
      <c r="E12" s="23">
        <v>160735</v>
      </c>
      <c r="F12" s="23"/>
      <c r="G12" s="23"/>
      <c r="H12" s="23"/>
      <c r="I12" s="88">
        <f t="shared" si="0"/>
        <v>4.2636966308169329E-2</v>
      </c>
      <c r="J12" s="23">
        <f t="shared" si="1"/>
        <v>6573</v>
      </c>
      <c r="K12" s="23">
        <f t="shared" si="2"/>
        <v>2316</v>
      </c>
      <c r="L12" s="23">
        <f t="shared" si="3"/>
        <v>0</v>
      </c>
    </row>
    <row r="13" spans="1:12">
      <c r="A13" s="73">
        <v>11</v>
      </c>
      <c r="B13" s="87" t="s">
        <v>102</v>
      </c>
      <c r="C13" s="23">
        <v>29743</v>
      </c>
      <c r="D13" s="23">
        <v>31707</v>
      </c>
      <c r="E13" s="23">
        <v>31605</v>
      </c>
      <c r="F13" s="23"/>
      <c r="G13" s="23"/>
      <c r="H13" s="23"/>
      <c r="I13" s="88">
        <f t="shared" si="0"/>
        <v>6.260296540362438E-2</v>
      </c>
      <c r="J13" s="23">
        <f t="shared" si="1"/>
        <v>1862</v>
      </c>
      <c r="K13" s="23">
        <f t="shared" si="2"/>
        <v>-102</v>
      </c>
      <c r="L13" s="23">
        <f t="shared" si="3"/>
        <v>0</v>
      </c>
    </row>
    <row r="14" spans="1:12">
      <c r="A14" s="73">
        <v>12</v>
      </c>
      <c r="B14" s="87" t="s">
        <v>103</v>
      </c>
      <c r="C14" s="23">
        <v>22201</v>
      </c>
      <c r="D14" s="23">
        <v>22777</v>
      </c>
      <c r="E14" s="23">
        <v>23362</v>
      </c>
      <c r="F14" s="23"/>
      <c r="G14" s="23"/>
      <c r="H14" s="23"/>
      <c r="I14" s="88">
        <f t="shared" si="0"/>
        <v>5.2294941669294173E-2</v>
      </c>
      <c r="J14" s="23">
        <f t="shared" si="1"/>
        <v>1161</v>
      </c>
      <c r="K14" s="23">
        <f t="shared" si="2"/>
        <v>585</v>
      </c>
      <c r="L14" s="23">
        <f t="shared" si="3"/>
        <v>0</v>
      </c>
    </row>
    <row r="15" spans="1:12">
      <c r="A15" s="73">
        <v>13</v>
      </c>
      <c r="B15" s="87" t="s">
        <v>104</v>
      </c>
      <c r="C15" s="23">
        <v>21130</v>
      </c>
      <c r="D15" s="23">
        <v>24610</v>
      </c>
      <c r="E15" s="23">
        <v>24414</v>
      </c>
      <c r="F15" s="23"/>
      <c r="G15" s="23"/>
      <c r="H15" s="23"/>
      <c r="I15" s="88">
        <f t="shared" si="0"/>
        <v>0.15541883577851395</v>
      </c>
      <c r="J15" s="23">
        <f t="shared" si="1"/>
        <v>3284</v>
      </c>
      <c r="K15" s="23">
        <f t="shared" si="2"/>
        <v>-196</v>
      </c>
      <c r="L15" s="23">
        <f t="shared" si="3"/>
        <v>0</v>
      </c>
    </row>
    <row r="16" spans="1:12">
      <c r="A16" s="73">
        <v>14</v>
      </c>
      <c r="B16" s="87" t="s">
        <v>105</v>
      </c>
      <c r="C16" s="23">
        <v>45299</v>
      </c>
      <c r="D16" s="23">
        <v>48074</v>
      </c>
      <c r="E16" s="23">
        <v>47687</v>
      </c>
      <c r="F16" s="23"/>
      <c r="G16" s="23"/>
      <c r="H16" s="23"/>
      <c r="I16" s="88">
        <f t="shared" si="0"/>
        <v>5.2716395505419546E-2</v>
      </c>
      <c r="J16" s="23">
        <f t="shared" si="1"/>
        <v>2388</v>
      </c>
      <c r="K16" s="23">
        <f t="shared" si="2"/>
        <v>-387</v>
      </c>
      <c r="L16" s="23">
        <f t="shared" si="3"/>
        <v>0</v>
      </c>
    </row>
    <row r="17" spans="1:12">
      <c r="A17" s="73">
        <v>15</v>
      </c>
      <c r="B17" s="87" t="s">
        <v>106</v>
      </c>
      <c r="C17" s="23">
        <v>35174</v>
      </c>
      <c r="D17" s="23">
        <v>34646</v>
      </c>
      <c r="E17" s="23">
        <v>34701</v>
      </c>
      <c r="F17" s="23"/>
      <c r="G17" s="23"/>
      <c r="H17" s="23"/>
      <c r="I17" s="88">
        <f t="shared" si="0"/>
        <v>-1.3447432762836185E-2</v>
      </c>
      <c r="J17" s="23">
        <f t="shared" si="1"/>
        <v>-473</v>
      </c>
      <c r="K17" s="23">
        <f t="shared" si="2"/>
        <v>55</v>
      </c>
      <c r="L17" s="23">
        <f t="shared" si="3"/>
        <v>0</v>
      </c>
    </row>
    <row r="18" spans="1:12">
      <c r="A18" s="73">
        <v>16</v>
      </c>
      <c r="B18" s="87" t="s">
        <v>107</v>
      </c>
      <c r="C18" s="23">
        <v>510707</v>
      </c>
      <c r="D18" s="23">
        <v>519998</v>
      </c>
      <c r="E18" s="23">
        <v>524950</v>
      </c>
      <c r="F18" s="23"/>
      <c r="G18" s="23"/>
      <c r="H18" s="23"/>
      <c r="I18" s="88">
        <f t="shared" si="0"/>
        <v>2.7888789462451071E-2</v>
      </c>
      <c r="J18" s="23">
        <f t="shared" si="1"/>
        <v>14243</v>
      </c>
      <c r="K18" s="23">
        <f t="shared" si="2"/>
        <v>4952</v>
      </c>
      <c r="L18" s="23">
        <f t="shared" si="3"/>
        <v>0</v>
      </c>
    </row>
    <row r="19" spans="1:12">
      <c r="A19" s="73">
        <v>17</v>
      </c>
      <c r="B19" s="87" t="s">
        <v>108</v>
      </c>
      <c r="C19" s="23">
        <v>71326</v>
      </c>
      <c r="D19" s="23">
        <v>73060</v>
      </c>
      <c r="E19" s="23">
        <v>74885</v>
      </c>
      <c r="F19" s="23"/>
      <c r="G19" s="23"/>
      <c r="H19" s="23"/>
      <c r="I19" s="88">
        <f t="shared" si="0"/>
        <v>4.9897653029750723E-2</v>
      </c>
      <c r="J19" s="23">
        <f t="shared" si="1"/>
        <v>3559</v>
      </c>
      <c r="K19" s="23">
        <f t="shared" si="2"/>
        <v>1825</v>
      </c>
      <c r="L19" s="23">
        <f t="shared" si="3"/>
        <v>0</v>
      </c>
    </row>
    <row r="20" spans="1:12">
      <c r="A20" s="73">
        <v>18</v>
      </c>
      <c r="B20" s="87" t="s">
        <v>109</v>
      </c>
      <c r="C20" s="23">
        <v>20015</v>
      </c>
      <c r="D20" s="23">
        <v>21198</v>
      </c>
      <c r="E20" s="23">
        <v>21588</v>
      </c>
      <c r="F20" s="23"/>
      <c r="G20" s="23"/>
      <c r="H20" s="23"/>
      <c r="I20" s="88">
        <f t="shared" si="0"/>
        <v>7.8591056707469395E-2</v>
      </c>
      <c r="J20" s="23">
        <f t="shared" si="1"/>
        <v>1573</v>
      </c>
      <c r="K20" s="23">
        <f t="shared" si="2"/>
        <v>390</v>
      </c>
      <c r="L20" s="23">
        <f t="shared" si="3"/>
        <v>0</v>
      </c>
    </row>
    <row r="21" spans="1:12">
      <c r="A21" s="73">
        <v>19</v>
      </c>
      <c r="B21" s="87" t="s">
        <v>110</v>
      </c>
      <c r="C21" s="23">
        <v>55167</v>
      </c>
      <c r="D21" s="23">
        <v>55337</v>
      </c>
      <c r="E21" s="23">
        <v>55352</v>
      </c>
      <c r="F21" s="23"/>
      <c r="G21" s="23"/>
      <c r="H21" s="23"/>
      <c r="I21" s="88">
        <f t="shared" si="0"/>
        <v>3.3534540576794099E-3</v>
      </c>
      <c r="J21" s="23">
        <f t="shared" si="1"/>
        <v>185</v>
      </c>
      <c r="K21" s="23">
        <f t="shared" si="2"/>
        <v>15</v>
      </c>
      <c r="L21" s="23">
        <f t="shared" si="3"/>
        <v>0</v>
      </c>
    </row>
    <row r="22" spans="1:12">
      <c r="A22" s="73">
        <v>20</v>
      </c>
      <c r="B22" s="87" t="s">
        <v>111</v>
      </c>
      <c r="C22" s="23">
        <v>166188</v>
      </c>
      <c r="D22" s="23">
        <v>166109</v>
      </c>
      <c r="E22" s="23">
        <v>167002</v>
      </c>
      <c r="F22" s="23"/>
      <c r="G22" s="23"/>
      <c r="H22" s="23"/>
      <c r="I22" s="88">
        <f t="shared" si="0"/>
        <v>4.8980672491395283E-3</v>
      </c>
      <c r="J22" s="23">
        <f t="shared" si="1"/>
        <v>814</v>
      </c>
      <c r="K22" s="23">
        <f t="shared" si="2"/>
        <v>893</v>
      </c>
      <c r="L22" s="23">
        <f t="shared" si="3"/>
        <v>0</v>
      </c>
    </row>
    <row r="23" spans="1:12">
      <c r="A23" s="73">
        <v>21</v>
      </c>
      <c r="B23" s="87" t="s">
        <v>112</v>
      </c>
      <c r="C23" s="23">
        <v>113108</v>
      </c>
      <c r="D23" s="23">
        <v>122266</v>
      </c>
      <c r="E23" s="23">
        <v>122006</v>
      </c>
      <c r="F23" s="23"/>
      <c r="G23" s="23"/>
      <c r="H23" s="23"/>
      <c r="I23" s="88">
        <f t="shared" si="0"/>
        <v>7.8668175549032784E-2</v>
      </c>
      <c r="J23" s="23">
        <f t="shared" si="1"/>
        <v>8898</v>
      </c>
      <c r="K23" s="23">
        <f t="shared" si="2"/>
        <v>-260</v>
      </c>
      <c r="L23" s="23">
        <f t="shared" si="3"/>
        <v>0</v>
      </c>
    </row>
    <row r="24" spans="1:12">
      <c r="A24" s="73">
        <v>22</v>
      </c>
      <c r="B24" s="87" t="s">
        <v>113</v>
      </c>
      <c r="C24" s="23">
        <v>49575</v>
      </c>
      <c r="D24" s="23">
        <v>51909</v>
      </c>
      <c r="E24" s="23">
        <v>52970</v>
      </c>
      <c r="F24" s="23"/>
      <c r="G24" s="23"/>
      <c r="H24" s="23"/>
      <c r="I24" s="88">
        <f t="shared" si="0"/>
        <v>6.8482097831568334E-2</v>
      </c>
      <c r="J24" s="23">
        <f t="shared" si="1"/>
        <v>3395</v>
      </c>
      <c r="K24" s="23">
        <f t="shared" si="2"/>
        <v>1061</v>
      </c>
      <c r="L24" s="23">
        <f t="shared" si="3"/>
        <v>0</v>
      </c>
    </row>
    <row r="25" spans="1:12">
      <c r="A25" s="73">
        <v>23</v>
      </c>
      <c r="B25" s="87" t="s">
        <v>114</v>
      </c>
      <c r="C25" s="23">
        <v>55768</v>
      </c>
      <c r="D25" s="23">
        <v>59660</v>
      </c>
      <c r="E25" s="23">
        <v>62906</v>
      </c>
      <c r="F25" s="23"/>
      <c r="G25" s="23"/>
      <c r="H25" s="23"/>
      <c r="I25" s="88">
        <f t="shared" si="0"/>
        <v>0.12799454884521588</v>
      </c>
      <c r="J25" s="23">
        <f t="shared" si="1"/>
        <v>7138</v>
      </c>
      <c r="K25" s="23">
        <f t="shared" si="2"/>
        <v>3246</v>
      </c>
      <c r="L25" s="23">
        <f t="shared" si="3"/>
        <v>0</v>
      </c>
    </row>
    <row r="26" spans="1:12">
      <c r="A26" s="73">
        <v>24</v>
      </c>
      <c r="B26" s="87" t="s">
        <v>115</v>
      </c>
      <c r="C26" s="23">
        <v>26101</v>
      </c>
      <c r="D26" s="23">
        <v>29019</v>
      </c>
      <c r="E26" s="23">
        <v>29867</v>
      </c>
      <c r="F26" s="23"/>
      <c r="G26" s="23"/>
      <c r="H26" s="23"/>
      <c r="I26" s="88">
        <f t="shared" si="0"/>
        <v>0.14428565955327383</v>
      </c>
      <c r="J26" s="23">
        <f t="shared" si="1"/>
        <v>3766</v>
      </c>
      <c r="K26" s="23">
        <f t="shared" si="2"/>
        <v>848</v>
      </c>
      <c r="L26" s="23">
        <f t="shared" si="3"/>
        <v>0</v>
      </c>
    </row>
    <row r="27" spans="1:12">
      <c r="A27" s="73">
        <v>25</v>
      </c>
      <c r="B27" s="87" t="s">
        <v>116</v>
      </c>
      <c r="C27" s="23">
        <v>72853</v>
      </c>
      <c r="D27" s="23">
        <v>76596</v>
      </c>
      <c r="E27" s="23">
        <v>77216</v>
      </c>
      <c r="F27" s="23"/>
      <c r="G27" s="23"/>
      <c r="H27" s="23"/>
      <c r="I27" s="88">
        <f t="shared" si="0"/>
        <v>5.9887719105596197E-2</v>
      </c>
      <c r="J27" s="23">
        <f t="shared" si="1"/>
        <v>4363</v>
      </c>
      <c r="K27" s="23">
        <f t="shared" si="2"/>
        <v>620</v>
      </c>
      <c r="L27" s="23">
        <f t="shared" si="3"/>
        <v>0</v>
      </c>
    </row>
    <row r="28" spans="1:12">
      <c r="A28" s="73">
        <v>26</v>
      </c>
      <c r="B28" s="87" t="s">
        <v>117</v>
      </c>
      <c r="C28" s="23">
        <v>117992</v>
      </c>
      <c r="D28" s="23">
        <v>118469</v>
      </c>
      <c r="E28" s="23">
        <v>119922</v>
      </c>
      <c r="F28" s="23"/>
      <c r="G28" s="23"/>
      <c r="H28" s="23"/>
      <c r="I28" s="88">
        <f t="shared" si="0"/>
        <v>1.6357041155332566E-2</v>
      </c>
      <c r="J28" s="23">
        <f t="shared" si="1"/>
        <v>1930</v>
      </c>
      <c r="K28" s="23">
        <f t="shared" si="2"/>
        <v>1453</v>
      </c>
      <c r="L28" s="23">
        <f t="shared" si="3"/>
        <v>0</v>
      </c>
    </row>
    <row r="29" spans="1:12">
      <c r="A29" s="73">
        <v>27</v>
      </c>
      <c r="B29" s="87" t="s">
        <v>118</v>
      </c>
      <c r="C29" s="23">
        <v>207032</v>
      </c>
      <c r="D29" s="23">
        <v>219695</v>
      </c>
      <c r="E29" s="23">
        <v>221396</v>
      </c>
      <c r="F29" s="23"/>
      <c r="G29" s="23"/>
      <c r="H29" s="23"/>
      <c r="I29" s="88">
        <f t="shared" si="0"/>
        <v>6.9380578847714369E-2</v>
      </c>
      <c r="J29" s="23">
        <f t="shared" si="1"/>
        <v>14364</v>
      </c>
      <c r="K29" s="23">
        <f t="shared" si="2"/>
        <v>1701</v>
      </c>
      <c r="L29" s="23">
        <f t="shared" si="3"/>
        <v>0</v>
      </c>
    </row>
    <row r="30" spans="1:12">
      <c r="A30" s="73">
        <v>28</v>
      </c>
      <c r="B30" s="87" t="s">
        <v>119</v>
      </c>
      <c r="C30" s="23">
        <v>46475</v>
      </c>
      <c r="D30" s="23">
        <v>48525</v>
      </c>
      <c r="E30" s="23">
        <v>48513</v>
      </c>
      <c r="F30" s="23"/>
      <c r="G30" s="23"/>
      <c r="H30" s="23"/>
      <c r="I30" s="88">
        <f t="shared" si="0"/>
        <v>4.3851533082302316E-2</v>
      </c>
      <c r="J30" s="23">
        <f t="shared" si="1"/>
        <v>2038</v>
      </c>
      <c r="K30" s="23">
        <f t="shared" si="2"/>
        <v>-12</v>
      </c>
      <c r="L30" s="23">
        <f t="shared" si="3"/>
        <v>0</v>
      </c>
    </row>
    <row r="31" spans="1:12">
      <c r="A31" s="73">
        <v>29</v>
      </c>
      <c r="B31" s="87" t="s">
        <v>120</v>
      </c>
      <c r="C31" s="23">
        <v>14528</v>
      </c>
      <c r="D31" s="23">
        <v>15359</v>
      </c>
      <c r="E31" s="23">
        <v>15351</v>
      </c>
      <c r="F31" s="23"/>
      <c r="G31" s="23"/>
      <c r="H31" s="23"/>
      <c r="I31" s="88">
        <f t="shared" si="0"/>
        <v>5.6649229074889867E-2</v>
      </c>
      <c r="J31" s="23">
        <f t="shared" si="1"/>
        <v>823</v>
      </c>
      <c r="K31" s="23">
        <f t="shared" si="2"/>
        <v>-8</v>
      </c>
      <c r="L31" s="23">
        <f t="shared" si="3"/>
        <v>0</v>
      </c>
    </row>
    <row r="32" spans="1:12">
      <c r="A32" s="73">
        <v>30</v>
      </c>
      <c r="B32" s="87" t="s">
        <v>121</v>
      </c>
      <c r="C32" s="23">
        <v>13138</v>
      </c>
      <c r="D32" s="23">
        <v>16284</v>
      </c>
      <c r="E32" s="23">
        <v>15540</v>
      </c>
      <c r="F32" s="23"/>
      <c r="G32" s="23"/>
      <c r="H32" s="23"/>
      <c r="I32" s="88">
        <f t="shared" si="0"/>
        <v>0.18282843659613335</v>
      </c>
      <c r="J32" s="23">
        <f t="shared" si="1"/>
        <v>2402</v>
      </c>
      <c r="K32" s="23">
        <f t="shared" si="2"/>
        <v>-744</v>
      </c>
      <c r="L32" s="23">
        <f t="shared" si="3"/>
        <v>0</v>
      </c>
    </row>
    <row r="33" spans="1:12">
      <c r="A33" s="73">
        <v>31</v>
      </c>
      <c r="B33" s="87" t="s">
        <v>122</v>
      </c>
      <c r="C33" s="23">
        <v>133031</v>
      </c>
      <c r="D33" s="23">
        <v>138068</v>
      </c>
      <c r="E33" s="23">
        <v>137656</v>
      </c>
      <c r="F33" s="23"/>
      <c r="G33" s="23"/>
      <c r="H33" s="23"/>
      <c r="I33" s="88">
        <f t="shared" si="0"/>
        <v>3.4766332659304976E-2</v>
      </c>
      <c r="J33" s="23">
        <f t="shared" si="1"/>
        <v>4625</v>
      </c>
      <c r="K33" s="23">
        <f t="shared" si="2"/>
        <v>-412</v>
      </c>
      <c r="L33" s="23">
        <f t="shared" si="3"/>
        <v>0</v>
      </c>
    </row>
    <row r="34" spans="1:12">
      <c r="A34" s="73">
        <v>32</v>
      </c>
      <c r="B34" s="87" t="s">
        <v>123</v>
      </c>
      <c r="C34" s="23">
        <v>50590</v>
      </c>
      <c r="D34" s="23">
        <v>52160</v>
      </c>
      <c r="E34" s="23">
        <v>51766</v>
      </c>
      <c r="F34" s="23"/>
      <c r="G34" s="23"/>
      <c r="H34" s="23"/>
      <c r="I34" s="88">
        <f t="shared" si="0"/>
        <v>2.3245700731369837E-2</v>
      </c>
      <c r="J34" s="23">
        <f t="shared" si="1"/>
        <v>1176</v>
      </c>
      <c r="K34" s="23">
        <f t="shared" si="2"/>
        <v>-394</v>
      </c>
      <c r="L34" s="23">
        <f t="shared" si="3"/>
        <v>0</v>
      </c>
    </row>
    <row r="35" spans="1:12">
      <c r="A35" s="73">
        <v>33</v>
      </c>
      <c r="B35" s="87" t="s">
        <v>124</v>
      </c>
      <c r="C35" s="23">
        <v>213351</v>
      </c>
      <c r="D35" s="23">
        <v>222526</v>
      </c>
      <c r="E35" s="23">
        <v>220882</v>
      </c>
      <c r="F35" s="23"/>
      <c r="G35" s="23"/>
      <c r="H35" s="23"/>
      <c r="I35" s="88">
        <f t="shared" si="0"/>
        <v>3.5298639331430369E-2</v>
      </c>
      <c r="J35" s="23">
        <f t="shared" si="1"/>
        <v>7531</v>
      </c>
      <c r="K35" s="23">
        <f t="shared" si="2"/>
        <v>-1644</v>
      </c>
      <c r="L35" s="23">
        <f t="shared" si="3"/>
        <v>0</v>
      </c>
    </row>
    <row r="36" spans="1:12">
      <c r="A36" s="73">
        <v>34</v>
      </c>
      <c r="B36" s="87" t="s">
        <v>125</v>
      </c>
      <c r="C36" s="23">
        <v>3234008</v>
      </c>
      <c r="D36" s="23">
        <v>3277424</v>
      </c>
      <c r="E36" s="23">
        <v>3287824</v>
      </c>
      <c r="F36" s="23"/>
      <c r="G36" s="23"/>
      <c r="H36" s="23"/>
      <c r="I36" s="88">
        <f t="shared" si="0"/>
        <v>1.6640651476434197E-2</v>
      </c>
      <c r="J36" s="23">
        <f t="shared" si="1"/>
        <v>53816</v>
      </c>
      <c r="K36" s="23">
        <f t="shared" si="2"/>
        <v>10400</v>
      </c>
      <c r="L36" s="23">
        <f t="shared" si="3"/>
        <v>0</v>
      </c>
    </row>
    <row r="37" spans="1:12">
      <c r="A37" s="73">
        <v>35</v>
      </c>
      <c r="B37" s="87" t="s">
        <v>126</v>
      </c>
      <c r="C37" s="23">
        <v>735930</v>
      </c>
      <c r="D37" s="23">
        <v>757993</v>
      </c>
      <c r="E37" s="23">
        <v>762148</v>
      </c>
      <c r="F37" s="23"/>
      <c r="G37" s="23"/>
      <c r="H37" s="23"/>
      <c r="I37" s="88">
        <f t="shared" si="0"/>
        <v>3.562567091978857E-2</v>
      </c>
      <c r="J37" s="23">
        <f t="shared" si="1"/>
        <v>26218</v>
      </c>
      <c r="K37" s="23">
        <f t="shared" si="2"/>
        <v>4155</v>
      </c>
      <c r="L37" s="23">
        <f t="shared" si="3"/>
        <v>0</v>
      </c>
    </row>
    <row r="38" spans="1:12">
      <c r="A38" s="73">
        <v>36</v>
      </c>
      <c r="B38" s="87" t="s">
        <v>127</v>
      </c>
      <c r="C38" s="23">
        <v>23865</v>
      </c>
      <c r="D38" s="23">
        <v>25850</v>
      </c>
      <c r="E38" s="23">
        <v>25319</v>
      </c>
      <c r="F38" s="23"/>
      <c r="G38" s="23"/>
      <c r="H38" s="23"/>
      <c r="I38" s="88">
        <f t="shared" si="0"/>
        <v>6.0926042321391156E-2</v>
      </c>
      <c r="J38" s="23">
        <f t="shared" si="1"/>
        <v>1454</v>
      </c>
      <c r="K38" s="23">
        <f t="shared" si="2"/>
        <v>-531</v>
      </c>
      <c r="L38" s="23">
        <f t="shared" si="3"/>
        <v>0</v>
      </c>
    </row>
    <row r="39" spans="1:12">
      <c r="A39" s="73">
        <v>37</v>
      </c>
      <c r="B39" s="87" t="s">
        <v>128</v>
      </c>
      <c r="C39" s="23">
        <v>43499</v>
      </c>
      <c r="D39" s="23">
        <v>46885</v>
      </c>
      <c r="E39" s="23">
        <v>48040</v>
      </c>
      <c r="F39" s="23"/>
      <c r="G39" s="23"/>
      <c r="H39" s="23"/>
      <c r="I39" s="88">
        <f t="shared" si="0"/>
        <v>0.10439320444148141</v>
      </c>
      <c r="J39" s="23">
        <f t="shared" si="1"/>
        <v>4541</v>
      </c>
      <c r="K39" s="23">
        <f t="shared" si="2"/>
        <v>1155</v>
      </c>
      <c r="L39" s="23">
        <f t="shared" si="3"/>
        <v>0</v>
      </c>
    </row>
    <row r="40" spans="1:12">
      <c r="A40" s="73">
        <v>38</v>
      </c>
      <c r="B40" s="87" t="s">
        <v>129</v>
      </c>
      <c r="C40" s="23">
        <v>176782</v>
      </c>
      <c r="D40" s="23">
        <v>181379</v>
      </c>
      <c r="E40" s="23">
        <v>181299</v>
      </c>
      <c r="F40" s="23"/>
      <c r="G40" s="23"/>
      <c r="H40" s="23"/>
      <c r="I40" s="88">
        <f t="shared" si="0"/>
        <v>2.5551243904922447E-2</v>
      </c>
      <c r="J40" s="23">
        <f t="shared" si="1"/>
        <v>4517</v>
      </c>
      <c r="K40" s="23">
        <f t="shared" si="2"/>
        <v>-80</v>
      </c>
      <c r="L40" s="23">
        <f t="shared" si="3"/>
        <v>0</v>
      </c>
    </row>
    <row r="41" spans="1:12">
      <c r="A41" s="73">
        <v>39</v>
      </c>
      <c r="B41" s="87" t="s">
        <v>130</v>
      </c>
      <c r="C41" s="23">
        <v>49530</v>
      </c>
      <c r="D41" s="23">
        <v>51384</v>
      </c>
      <c r="E41" s="23">
        <v>50780</v>
      </c>
      <c r="F41" s="23"/>
      <c r="G41" s="23"/>
      <c r="H41" s="23"/>
      <c r="I41" s="88">
        <f t="shared" si="0"/>
        <v>2.523722996163941E-2</v>
      </c>
      <c r="J41" s="23">
        <f t="shared" si="1"/>
        <v>1250</v>
      </c>
      <c r="K41" s="23">
        <f t="shared" si="2"/>
        <v>-604</v>
      </c>
      <c r="L41" s="23">
        <f t="shared" si="3"/>
        <v>0</v>
      </c>
    </row>
    <row r="42" spans="1:12">
      <c r="A42" s="73">
        <v>40</v>
      </c>
      <c r="B42" s="87" t="s">
        <v>131</v>
      </c>
      <c r="C42" s="23">
        <v>21161</v>
      </c>
      <c r="D42" s="23">
        <v>21280</v>
      </c>
      <c r="E42" s="23">
        <v>21821</v>
      </c>
      <c r="F42" s="23"/>
      <c r="G42" s="23"/>
      <c r="H42" s="23"/>
      <c r="I42" s="88">
        <f t="shared" si="0"/>
        <v>3.1189452294315013E-2</v>
      </c>
      <c r="J42" s="23">
        <f t="shared" si="1"/>
        <v>660</v>
      </c>
      <c r="K42" s="23">
        <f t="shared" si="2"/>
        <v>541</v>
      </c>
      <c r="L42" s="23">
        <f t="shared" si="3"/>
        <v>0</v>
      </c>
    </row>
    <row r="43" spans="1:12">
      <c r="A43" s="73">
        <v>41</v>
      </c>
      <c r="B43" s="87" t="s">
        <v>132</v>
      </c>
      <c r="C43" s="23">
        <v>348604</v>
      </c>
      <c r="D43" s="23">
        <v>366417</v>
      </c>
      <c r="E43" s="23">
        <v>367280</v>
      </c>
      <c r="F43" s="23"/>
      <c r="G43" s="23"/>
      <c r="H43" s="23"/>
      <c r="I43" s="88">
        <f t="shared" si="0"/>
        <v>5.3573682459180046E-2</v>
      </c>
      <c r="J43" s="23">
        <f t="shared" si="1"/>
        <v>18676</v>
      </c>
      <c r="K43" s="23">
        <f t="shared" si="2"/>
        <v>863</v>
      </c>
      <c r="L43" s="23">
        <f t="shared" si="3"/>
        <v>0</v>
      </c>
    </row>
    <row r="44" spans="1:12">
      <c r="A44" s="73">
        <v>42</v>
      </c>
      <c r="B44" s="87" t="s">
        <v>133</v>
      </c>
      <c r="C44" s="23">
        <v>263902</v>
      </c>
      <c r="D44" s="23">
        <v>268640</v>
      </c>
      <c r="E44" s="23">
        <v>269870</v>
      </c>
      <c r="F44" s="23"/>
      <c r="G44" s="23"/>
      <c r="H44" s="23"/>
      <c r="I44" s="88">
        <f t="shared" si="0"/>
        <v>2.2614455366007077E-2</v>
      </c>
      <c r="J44" s="23">
        <f t="shared" si="1"/>
        <v>5968</v>
      </c>
      <c r="K44" s="23">
        <f t="shared" si="2"/>
        <v>1230</v>
      </c>
      <c r="L44" s="23">
        <f t="shared" si="3"/>
        <v>0</v>
      </c>
    </row>
    <row r="45" spans="1:12">
      <c r="A45" s="73">
        <v>43</v>
      </c>
      <c r="B45" s="87" t="s">
        <v>134</v>
      </c>
      <c r="C45" s="23">
        <v>62778</v>
      </c>
      <c r="D45" s="23">
        <v>63833</v>
      </c>
      <c r="E45" s="23">
        <v>63872</v>
      </c>
      <c r="F45" s="23"/>
      <c r="G45" s="23"/>
      <c r="H45" s="23"/>
      <c r="I45" s="88">
        <f t="shared" si="0"/>
        <v>1.7426486985886776E-2</v>
      </c>
      <c r="J45" s="23">
        <f t="shared" si="1"/>
        <v>1094</v>
      </c>
      <c r="K45" s="23">
        <f t="shared" si="2"/>
        <v>39</v>
      </c>
      <c r="L45" s="23">
        <f t="shared" si="3"/>
        <v>0</v>
      </c>
    </row>
    <row r="46" spans="1:12">
      <c r="A46" s="73">
        <v>44</v>
      </c>
      <c r="B46" s="87" t="s">
        <v>135</v>
      </c>
      <c r="C46" s="23">
        <v>78835</v>
      </c>
      <c r="D46" s="23">
        <v>79964</v>
      </c>
      <c r="E46" s="23">
        <v>80598</v>
      </c>
      <c r="F46" s="23"/>
      <c r="G46" s="23"/>
      <c r="H46" s="23"/>
      <c r="I46" s="88">
        <f t="shared" si="0"/>
        <v>2.2363163569480562E-2</v>
      </c>
      <c r="J46" s="23">
        <f t="shared" si="1"/>
        <v>1763</v>
      </c>
      <c r="K46" s="23">
        <f t="shared" si="2"/>
        <v>634</v>
      </c>
      <c r="L46" s="23">
        <f t="shared" si="3"/>
        <v>0</v>
      </c>
    </row>
    <row r="47" spans="1:12">
      <c r="A47" s="73">
        <v>45</v>
      </c>
      <c r="B47" s="87" t="s">
        <v>136</v>
      </c>
      <c r="C47" s="23">
        <v>168354</v>
      </c>
      <c r="D47" s="23">
        <v>178964</v>
      </c>
      <c r="E47" s="23">
        <v>177363</v>
      </c>
      <c r="F47" s="23"/>
      <c r="G47" s="23"/>
      <c r="H47" s="23"/>
      <c r="I47" s="88">
        <f t="shared" si="0"/>
        <v>5.3512242061370681E-2</v>
      </c>
      <c r="J47" s="23">
        <f t="shared" si="1"/>
        <v>9009</v>
      </c>
      <c r="K47" s="23">
        <f t="shared" si="2"/>
        <v>-1601</v>
      </c>
      <c r="L47" s="23">
        <f t="shared" si="3"/>
        <v>0</v>
      </c>
    </row>
    <row r="48" spans="1:12">
      <c r="A48" s="73">
        <v>46</v>
      </c>
      <c r="B48" s="87" t="s">
        <v>137</v>
      </c>
      <c r="C48" s="23">
        <v>104989</v>
      </c>
      <c r="D48" s="23">
        <v>109536</v>
      </c>
      <c r="E48" s="23">
        <v>108686</v>
      </c>
      <c r="F48" s="23"/>
      <c r="G48" s="23"/>
      <c r="H48" s="23"/>
      <c r="I48" s="88">
        <f t="shared" si="0"/>
        <v>3.5213212812770858E-2</v>
      </c>
      <c r="J48" s="23">
        <f t="shared" si="1"/>
        <v>3697</v>
      </c>
      <c r="K48" s="23">
        <f t="shared" si="2"/>
        <v>-850</v>
      </c>
      <c r="L48" s="23">
        <f t="shared" si="3"/>
        <v>0</v>
      </c>
    </row>
    <row r="49" spans="1:12">
      <c r="A49" s="73">
        <v>47</v>
      </c>
      <c r="B49" s="87" t="s">
        <v>138</v>
      </c>
      <c r="C49" s="23">
        <v>54654</v>
      </c>
      <c r="D49" s="23">
        <v>61070</v>
      </c>
      <c r="E49" s="23">
        <v>61124</v>
      </c>
      <c r="F49" s="23"/>
      <c r="G49" s="23"/>
      <c r="H49" s="23"/>
      <c r="I49" s="88">
        <f t="shared" si="0"/>
        <v>0.11838108830094778</v>
      </c>
      <c r="J49" s="23">
        <f t="shared" si="1"/>
        <v>6470</v>
      </c>
      <c r="K49" s="23">
        <f t="shared" si="2"/>
        <v>54</v>
      </c>
      <c r="L49" s="23">
        <f t="shared" si="3"/>
        <v>0</v>
      </c>
    </row>
    <row r="50" spans="1:12">
      <c r="A50" s="73">
        <v>48</v>
      </c>
      <c r="B50" s="87" t="s">
        <v>139</v>
      </c>
      <c r="C50" s="23">
        <v>201545</v>
      </c>
      <c r="D50" s="23">
        <v>207812</v>
      </c>
      <c r="E50" s="23">
        <v>211313</v>
      </c>
      <c r="F50" s="23"/>
      <c r="G50" s="23"/>
      <c r="H50" s="23"/>
      <c r="I50" s="88">
        <f t="shared" si="0"/>
        <v>4.846560321516287E-2</v>
      </c>
      <c r="J50" s="23">
        <f t="shared" si="1"/>
        <v>9768</v>
      </c>
      <c r="K50" s="23">
        <f t="shared" si="2"/>
        <v>3501</v>
      </c>
      <c r="L50" s="23">
        <f t="shared" si="3"/>
        <v>0</v>
      </c>
    </row>
    <row r="51" spans="1:12">
      <c r="A51" s="73">
        <v>49</v>
      </c>
      <c r="B51" s="87" t="s">
        <v>140</v>
      </c>
      <c r="C51" s="23">
        <v>19916</v>
      </c>
      <c r="D51" s="23">
        <v>20044</v>
      </c>
      <c r="E51" s="23">
        <v>21360</v>
      </c>
      <c r="F51" s="23"/>
      <c r="G51" s="23"/>
      <c r="H51" s="23"/>
      <c r="I51" s="88">
        <f t="shared" si="0"/>
        <v>7.2504518979714799E-2</v>
      </c>
      <c r="J51" s="23">
        <f t="shared" si="1"/>
        <v>1444</v>
      </c>
      <c r="K51" s="23">
        <f t="shared" si="2"/>
        <v>1316</v>
      </c>
      <c r="L51" s="23">
        <f t="shared" si="3"/>
        <v>0</v>
      </c>
    </row>
    <row r="52" spans="1:12">
      <c r="A52" s="73">
        <v>50</v>
      </c>
      <c r="B52" s="87" t="s">
        <v>141</v>
      </c>
      <c r="C52" s="23">
        <v>36099</v>
      </c>
      <c r="D52" s="23">
        <v>37768</v>
      </c>
      <c r="E52" s="23">
        <v>38683</v>
      </c>
      <c r="F52" s="23"/>
      <c r="G52" s="23"/>
      <c r="H52" s="23"/>
      <c r="I52" s="88">
        <f t="shared" si="0"/>
        <v>7.1580930219673669E-2</v>
      </c>
      <c r="J52" s="23">
        <f t="shared" si="1"/>
        <v>2584</v>
      </c>
      <c r="K52" s="23">
        <f t="shared" si="2"/>
        <v>915</v>
      </c>
      <c r="L52" s="23">
        <f t="shared" si="3"/>
        <v>0</v>
      </c>
    </row>
    <row r="53" spans="1:12">
      <c r="A53" s="73">
        <v>51</v>
      </c>
      <c r="B53" s="87" t="s">
        <v>142</v>
      </c>
      <c r="C53" s="23">
        <v>36431</v>
      </c>
      <c r="D53" s="23">
        <v>35687</v>
      </c>
      <c r="E53" s="23">
        <v>35960</v>
      </c>
      <c r="F53" s="23"/>
      <c r="G53" s="23"/>
      <c r="H53" s="23"/>
      <c r="I53" s="88">
        <f t="shared" si="0"/>
        <v>-1.292854986138179E-2</v>
      </c>
      <c r="J53" s="23">
        <f t="shared" si="1"/>
        <v>-471</v>
      </c>
      <c r="K53" s="23">
        <f t="shared" si="2"/>
        <v>273</v>
      </c>
      <c r="L53" s="23">
        <f t="shared" si="3"/>
        <v>0</v>
      </c>
    </row>
    <row r="54" spans="1:12">
      <c r="A54" s="73">
        <v>52</v>
      </c>
      <c r="B54" s="87" t="s">
        <v>143</v>
      </c>
      <c r="C54" s="23">
        <v>70614</v>
      </c>
      <c r="D54" s="23">
        <v>75593</v>
      </c>
      <c r="E54" s="23">
        <v>74903</v>
      </c>
      <c r="F54" s="23"/>
      <c r="G54" s="23"/>
      <c r="H54" s="23"/>
      <c r="I54" s="88">
        <f t="shared" si="0"/>
        <v>6.0738663721075142E-2</v>
      </c>
      <c r="J54" s="23">
        <f t="shared" si="1"/>
        <v>4289</v>
      </c>
      <c r="K54" s="23">
        <f t="shared" si="2"/>
        <v>-690</v>
      </c>
      <c r="L54" s="23">
        <f t="shared" si="3"/>
        <v>0</v>
      </c>
    </row>
    <row r="55" spans="1:12">
      <c r="A55" s="73">
        <v>53</v>
      </c>
      <c r="B55" s="87" t="s">
        <v>144</v>
      </c>
      <c r="C55" s="23">
        <v>45390</v>
      </c>
      <c r="D55" s="23">
        <v>47350</v>
      </c>
      <c r="E55" s="23">
        <v>48609</v>
      </c>
      <c r="F55" s="23"/>
      <c r="G55" s="23"/>
      <c r="H55" s="23"/>
      <c r="I55" s="88">
        <f t="shared" si="0"/>
        <v>7.0918704560475873E-2</v>
      </c>
      <c r="J55" s="23">
        <f t="shared" si="1"/>
        <v>3219</v>
      </c>
      <c r="K55" s="23">
        <f t="shared" si="2"/>
        <v>1259</v>
      </c>
      <c r="L55" s="23">
        <f t="shared" si="3"/>
        <v>0</v>
      </c>
    </row>
    <row r="56" spans="1:12">
      <c r="A56" s="73">
        <v>54</v>
      </c>
      <c r="B56" s="87" t="s">
        <v>145</v>
      </c>
      <c r="C56" s="23">
        <v>134348</v>
      </c>
      <c r="D56" s="23">
        <v>137960</v>
      </c>
      <c r="E56" s="23">
        <v>137258</v>
      </c>
      <c r="F56" s="23"/>
      <c r="G56" s="23"/>
      <c r="H56" s="23"/>
      <c r="I56" s="88">
        <f t="shared" si="0"/>
        <v>2.1660166135707266E-2</v>
      </c>
      <c r="J56" s="23">
        <f t="shared" si="1"/>
        <v>2910</v>
      </c>
      <c r="K56" s="23">
        <f t="shared" si="2"/>
        <v>-702</v>
      </c>
      <c r="L56" s="23">
        <f t="shared" si="3"/>
        <v>0</v>
      </c>
    </row>
    <row r="57" spans="1:12">
      <c r="A57" s="73">
        <v>55</v>
      </c>
      <c r="B57" s="87" t="s">
        <v>146</v>
      </c>
      <c r="C57" s="23">
        <v>144952</v>
      </c>
      <c r="D57" s="23">
        <v>151251</v>
      </c>
      <c r="E57" s="23">
        <v>150973</v>
      </c>
      <c r="F57" s="23"/>
      <c r="G57" s="23"/>
      <c r="H57" s="23"/>
      <c r="I57" s="88">
        <f t="shared" si="0"/>
        <v>4.1537888404437333E-2</v>
      </c>
      <c r="J57" s="23">
        <f t="shared" si="1"/>
        <v>6021</v>
      </c>
      <c r="K57" s="23">
        <f t="shared" si="2"/>
        <v>-278</v>
      </c>
      <c r="L57" s="23">
        <f t="shared" si="3"/>
        <v>0</v>
      </c>
    </row>
    <row r="58" spans="1:12">
      <c r="A58" s="73">
        <v>56</v>
      </c>
      <c r="B58" s="87" t="s">
        <v>147</v>
      </c>
      <c r="C58" s="23">
        <v>18283</v>
      </c>
      <c r="D58" s="23">
        <v>20492</v>
      </c>
      <c r="E58" s="23">
        <v>19447</v>
      </c>
      <c r="F58" s="23"/>
      <c r="G58" s="23"/>
      <c r="H58" s="23"/>
      <c r="I58" s="88">
        <f t="shared" si="0"/>
        <v>6.366570037739977E-2</v>
      </c>
      <c r="J58" s="23">
        <f t="shared" si="1"/>
        <v>1164</v>
      </c>
      <c r="K58" s="23">
        <f t="shared" si="2"/>
        <v>-1045</v>
      </c>
      <c r="L58" s="23">
        <f t="shared" si="3"/>
        <v>0</v>
      </c>
    </row>
    <row r="59" spans="1:12">
      <c r="A59" s="73">
        <v>57</v>
      </c>
      <c r="B59" s="87" t="s">
        <v>148</v>
      </c>
      <c r="C59" s="23">
        <v>23508</v>
      </c>
      <c r="D59" s="23">
        <v>23846</v>
      </c>
      <c r="E59" s="23">
        <v>24365</v>
      </c>
      <c r="F59" s="23"/>
      <c r="G59" s="23"/>
      <c r="H59" s="23"/>
      <c r="I59" s="88">
        <f t="shared" si="0"/>
        <v>3.6455674663944192E-2</v>
      </c>
      <c r="J59" s="23">
        <f t="shared" si="1"/>
        <v>857</v>
      </c>
      <c r="K59" s="23">
        <f t="shared" si="2"/>
        <v>519</v>
      </c>
      <c r="L59" s="23">
        <f t="shared" si="3"/>
        <v>0</v>
      </c>
    </row>
    <row r="60" spans="1:12">
      <c r="A60" s="73">
        <v>58</v>
      </c>
      <c r="B60" s="87" t="s">
        <v>149</v>
      </c>
      <c r="C60" s="23">
        <v>67624</v>
      </c>
      <c r="D60" s="23">
        <v>69703</v>
      </c>
      <c r="E60" s="23">
        <v>69977</v>
      </c>
      <c r="F60" s="23"/>
      <c r="G60" s="23"/>
      <c r="H60" s="23"/>
      <c r="I60" s="88">
        <f t="shared" si="0"/>
        <v>3.479533893292322E-2</v>
      </c>
      <c r="J60" s="23">
        <f t="shared" si="1"/>
        <v>2353</v>
      </c>
      <c r="K60" s="23">
        <f t="shared" si="2"/>
        <v>274</v>
      </c>
      <c r="L60" s="23">
        <f t="shared" si="3"/>
        <v>0</v>
      </c>
    </row>
    <row r="61" spans="1:12">
      <c r="A61" s="73">
        <v>59</v>
      </c>
      <c r="B61" s="87" t="s">
        <v>150</v>
      </c>
      <c r="C61" s="23">
        <v>185920</v>
      </c>
      <c r="D61" s="23">
        <v>196733</v>
      </c>
      <c r="E61" s="23">
        <v>197268</v>
      </c>
      <c r="F61" s="23"/>
      <c r="G61" s="23"/>
      <c r="H61" s="23"/>
      <c r="I61" s="88">
        <f t="shared" si="0"/>
        <v>6.1037005163511189E-2</v>
      </c>
      <c r="J61" s="23">
        <f t="shared" si="1"/>
        <v>11348</v>
      </c>
      <c r="K61" s="23">
        <f t="shared" si="2"/>
        <v>535</v>
      </c>
      <c r="L61" s="23">
        <f t="shared" si="3"/>
        <v>0</v>
      </c>
    </row>
    <row r="62" spans="1:12">
      <c r="A62" s="73">
        <v>60</v>
      </c>
      <c r="B62" s="87" t="s">
        <v>151</v>
      </c>
      <c r="C62" s="23">
        <v>49870</v>
      </c>
      <c r="D62" s="23">
        <v>49540</v>
      </c>
      <c r="E62" s="23">
        <v>51725</v>
      </c>
      <c r="F62" s="23"/>
      <c r="G62" s="23"/>
      <c r="H62" s="23"/>
      <c r="I62" s="88">
        <f t="shared" si="0"/>
        <v>3.7196711449769403E-2</v>
      </c>
      <c r="J62" s="23">
        <f t="shared" si="1"/>
        <v>1855</v>
      </c>
      <c r="K62" s="23">
        <f t="shared" si="2"/>
        <v>2185</v>
      </c>
      <c r="L62" s="23">
        <f t="shared" si="3"/>
        <v>0</v>
      </c>
    </row>
    <row r="63" spans="1:12">
      <c r="A63" s="73">
        <v>61</v>
      </c>
      <c r="B63" s="87" t="s">
        <v>152</v>
      </c>
      <c r="C63" s="23">
        <v>106565</v>
      </c>
      <c r="D63" s="23">
        <v>108207</v>
      </c>
      <c r="E63" s="23">
        <v>108621</v>
      </c>
      <c r="F63" s="23"/>
      <c r="G63" s="23"/>
      <c r="H63" s="23"/>
      <c r="I63" s="88">
        <f t="shared" si="0"/>
        <v>1.9293389011401492E-2</v>
      </c>
      <c r="J63" s="23">
        <f t="shared" si="1"/>
        <v>2056</v>
      </c>
      <c r="K63" s="23">
        <f t="shared" si="2"/>
        <v>414</v>
      </c>
      <c r="L63" s="23">
        <f t="shared" si="3"/>
        <v>0</v>
      </c>
    </row>
    <row r="64" spans="1:12">
      <c r="A64" s="73">
        <v>62</v>
      </c>
      <c r="B64" s="87" t="s">
        <v>153</v>
      </c>
      <c r="C64" s="23">
        <v>8410</v>
      </c>
      <c r="D64" s="23">
        <v>9113</v>
      </c>
      <c r="E64" s="23">
        <v>9615</v>
      </c>
      <c r="F64" s="23"/>
      <c r="G64" s="23"/>
      <c r="H64" s="23"/>
      <c r="I64" s="88">
        <f t="shared" si="0"/>
        <v>0.14328180737217597</v>
      </c>
      <c r="J64" s="23">
        <f t="shared" si="1"/>
        <v>1205</v>
      </c>
      <c r="K64" s="23">
        <f t="shared" si="2"/>
        <v>502</v>
      </c>
      <c r="L64" s="23">
        <f t="shared" si="3"/>
        <v>0</v>
      </c>
    </row>
    <row r="65" spans="1:12">
      <c r="A65" s="73">
        <v>63</v>
      </c>
      <c r="B65" s="87" t="s">
        <v>154</v>
      </c>
      <c r="C65" s="23">
        <v>90614</v>
      </c>
      <c r="D65" s="23">
        <v>101356</v>
      </c>
      <c r="E65" s="23">
        <v>97528</v>
      </c>
      <c r="F65" s="23"/>
      <c r="G65" s="23"/>
      <c r="H65" s="23"/>
      <c r="I65" s="88">
        <f t="shared" si="0"/>
        <v>7.630167523782197E-2</v>
      </c>
      <c r="J65" s="23">
        <f t="shared" si="1"/>
        <v>6914</v>
      </c>
      <c r="K65" s="23">
        <f t="shared" si="2"/>
        <v>-3828</v>
      </c>
      <c r="L65" s="23">
        <f t="shared" si="3"/>
        <v>0</v>
      </c>
    </row>
    <row r="66" spans="1:12">
      <c r="A66" s="73">
        <v>64</v>
      </c>
      <c r="B66" s="87" t="s">
        <v>155</v>
      </c>
      <c r="C66" s="23">
        <v>51292</v>
      </c>
      <c r="D66" s="23">
        <v>51779</v>
      </c>
      <c r="E66" s="23">
        <v>52448</v>
      </c>
      <c r="F66" s="23"/>
      <c r="G66" s="23"/>
      <c r="H66" s="23"/>
      <c r="I66" s="88">
        <f t="shared" si="0"/>
        <v>2.2537627700226156E-2</v>
      </c>
      <c r="J66" s="23">
        <f t="shared" si="1"/>
        <v>1156</v>
      </c>
      <c r="K66" s="23">
        <f t="shared" si="2"/>
        <v>669</v>
      </c>
      <c r="L66" s="23">
        <f t="shared" si="3"/>
        <v>0</v>
      </c>
    </row>
    <row r="67" spans="1:12">
      <c r="A67" s="73">
        <v>65</v>
      </c>
      <c r="B67" s="87" t="s">
        <v>156</v>
      </c>
      <c r="C67" s="23">
        <v>63971</v>
      </c>
      <c r="D67" s="23">
        <v>72586</v>
      </c>
      <c r="E67" s="23">
        <v>69883</v>
      </c>
      <c r="F67" s="23"/>
      <c r="G67" s="23"/>
      <c r="H67" s="23"/>
      <c r="I67" s="88">
        <f t="shared" si="0"/>
        <v>9.2416876397117445E-2</v>
      </c>
      <c r="J67" s="23">
        <f t="shared" si="1"/>
        <v>5912</v>
      </c>
      <c r="K67" s="23">
        <f t="shared" si="2"/>
        <v>-2703</v>
      </c>
      <c r="L67" s="23">
        <f t="shared" si="3"/>
        <v>0</v>
      </c>
    </row>
    <row r="68" spans="1:12">
      <c r="A68" s="73">
        <v>66</v>
      </c>
      <c r="B68" s="87" t="s">
        <v>157</v>
      </c>
      <c r="C68" s="23">
        <v>36340</v>
      </c>
      <c r="D68" s="23">
        <v>36722</v>
      </c>
      <c r="E68" s="23">
        <v>38301</v>
      </c>
      <c r="F68" s="23"/>
      <c r="G68" s="23"/>
      <c r="H68" s="23"/>
      <c r="I68" s="88">
        <f t="shared" ref="I68:I84" si="4">(E68-C68)/C68</f>
        <v>5.3962575674188225E-2</v>
      </c>
      <c r="J68" s="23">
        <f t="shared" ref="J68:J84" si="5">E68-C68</f>
        <v>1961</v>
      </c>
      <c r="K68" s="23">
        <f t="shared" ref="K68:K84" si="6">E68-D68</f>
        <v>1579</v>
      </c>
      <c r="L68" s="23">
        <f t="shared" ref="L68:L84" si="7">H68-G68</f>
        <v>0</v>
      </c>
    </row>
    <row r="69" spans="1:12">
      <c r="A69" s="73">
        <v>67</v>
      </c>
      <c r="B69" s="87" t="s">
        <v>158</v>
      </c>
      <c r="C69" s="23">
        <v>62688</v>
      </c>
      <c r="D69" s="23">
        <v>65005</v>
      </c>
      <c r="E69" s="23">
        <v>64332</v>
      </c>
      <c r="F69" s="23"/>
      <c r="G69" s="23"/>
      <c r="H69" s="23"/>
      <c r="I69" s="88">
        <f t="shared" si="4"/>
        <v>2.622511485451761E-2</v>
      </c>
      <c r="J69" s="23">
        <f t="shared" si="5"/>
        <v>1644</v>
      </c>
      <c r="K69" s="23">
        <f t="shared" si="6"/>
        <v>-673</v>
      </c>
      <c r="L69" s="23">
        <f t="shared" si="7"/>
        <v>0</v>
      </c>
    </row>
    <row r="70" spans="1:12">
      <c r="A70" s="73">
        <v>68</v>
      </c>
      <c r="B70" s="87" t="s">
        <v>159</v>
      </c>
      <c r="C70" s="23">
        <v>42632</v>
      </c>
      <c r="D70" s="23">
        <v>43780</v>
      </c>
      <c r="E70" s="23">
        <v>44522</v>
      </c>
      <c r="F70" s="23"/>
      <c r="G70" s="23"/>
      <c r="H70" s="23"/>
      <c r="I70" s="88">
        <f t="shared" si="4"/>
        <v>4.4332895477575532E-2</v>
      </c>
      <c r="J70" s="23">
        <f t="shared" si="5"/>
        <v>1890</v>
      </c>
      <c r="K70" s="23">
        <f t="shared" si="6"/>
        <v>742</v>
      </c>
      <c r="L70" s="23">
        <f t="shared" si="7"/>
        <v>0</v>
      </c>
    </row>
    <row r="71" spans="1:12">
      <c r="A71" s="73">
        <v>69</v>
      </c>
      <c r="B71" s="87" t="s">
        <v>160</v>
      </c>
      <c r="C71" s="23">
        <v>8523</v>
      </c>
      <c r="D71" s="23">
        <v>9102</v>
      </c>
      <c r="E71" s="23">
        <v>9061</v>
      </c>
      <c r="F71" s="23"/>
      <c r="G71" s="23"/>
      <c r="H71" s="23"/>
      <c r="I71" s="88">
        <f t="shared" si="4"/>
        <v>6.3123313387304938E-2</v>
      </c>
      <c r="J71" s="23">
        <f t="shared" si="5"/>
        <v>538</v>
      </c>
      <c r="K71" s="23">
        <f t="shared" si="6"/>
        <v>-41</v>
      </c>
      <c r="L71" s="23">
        <f t="shared" si="7"/>
        <v>0</v>
      </c>
    </row>
    <row r="72" spans="1:12">
      <c r="A72" s="73">
        <v>70</v>
      </c>
      <c r="B72" s="87" t="s">
        <v>161</v>
      </c>
      <c r="C72" s="23">
        <v>30066</v>
      </c>
      <c r="D72" s="23">
        <v>29560</v>
      </c>
      <c r="E72" s="23">
        <v>29556</v>
      </c>
      <c r="F72" s="23"/>
      <c r="G72" s="23"/>
      <c r="H72" s="23"/>
      <c r="I72" s="88">
        <f t="shared" si="4"/>
        <v>-1.6962682099381361E-2</v>
      </c>
      <c r="J72" s="23">
        <f t="shared" si="5"/>
        <v>-510</v>
      </c>
      <c r="K72" s="23">
        <f t="shared" si="6"/>
        <v>-4</v>
      </c>
      <c r="L72" s="23">
        <f t="shared" si="7"/>
        <v>0</v>
      </c>
    </row>
    <row r="73" spans="1:12">
      <c r="A73" s="73">
        <v>71</v>
      </c>
      <c r="B73" s="87" t="s">
        <v>162</v>
      </c>
      <c r="C73" s="23">
        <v>30900</v>
      </c>
      <c r="D73" s="23">
        <v>29813</v>
      </c>
      <c r="E73" s="23">
        <v>29915</v>
      </c>
      <c r="F73" s="23"/>
      <c r="G73" s="23"/>
      <c r="H73" s="23"/>
      <c r="I73" s="88">
        <f t="shared" si="4"/>
        <v>-3.1877022653721686E-2</v>
      </c>
      <c r="J73" s="23">
        <f t="shared" si="5"/>
        <v>-985</v>
      </c>
      <c r="K73" s="23">
        <f t="shared" si="6"/>
        <v>102</v>
      </c>
      <c r="L73" s="23">
        <f t="shared" si="7"/>
        <v>0</v>
      </c>
    </row>
    <row r="74" spans="1:12">
      <c r="A74" s="73">
        <v>72</v>
      </c>
      <c r="B74" s="87" t="s">
        <v>163</v>
      </c>
      <c r="C74" s="23">
        <v>40842</v>
      </c>
      <c r="D74" s="23">
        <v>43346</v>
      </c>
      <c r="E74" s="23">
        <v>44127</v>
      </c>
      <c r="F74" s="23"/>
      <c r="G74" s="23"/>
      <c r="H74" s="23"/>
      <c r="I74" s="88">
        <f t="shared" si="4"/>
        <v>8.0431908329660642E-2</v>
      </c>
      <c r="J74" s="23">
        <f t="shared" si="5"/>
        <v>3285</v>
      </c>
      <c r="K74" s="23">
        <f t="shared" si="6"/>
        <v>781</v>
      </c>
      <c r="L74" s="23">
        <f t="shared" si="7"/>
        <v>0</v>
      </c>
    </row>
    <row r="75" spans="1:12">
      <c r="A75" s="73">
        <v>73</v>
      </c>
      <c r="B75" s="87" t="s">
        <v>164</v>
      </c>
      <c r="C75" s="23">
        <v>28787</v>
      </c>
      <c r="D75" s="23">
        <v>30825</v>
      </c>
      <c r="E75" s="23">
        <v>30330</v>
      </c>
      <c r="F75" s="23"/>
      <c r="G75" s="23"/>
      <c r="H75" s="23"/>
      <c r="I75" s="88">
        <f t="shared" si="4"/>
        <v>5.3600583596762424E-2</v>
      </c>
      <c r="J75" s="23">
        <f t="shared" si="5"/>
        <v>1543</v>
      </c>
      <c r="K75" s="23">
        <f t="shared" si="6"/>
        <v>-495</v>
      </c>
      <c r="L75" s="23">
        <f t="shared" si="7"/>
        <v>0</v>
      </c>
    </row>
    <row r="76" spans="1:12">
      <c r="A76" s="73">
        <v>74</v>
      </c>
      <c r="B76" s="87" t="s">
        <v>165</v>
      </c>
      <c r="C76" s="23">
        <v>24870</v>
      </c>
      <c r="D76" s="23">
        <v>24163</v>
      </c>
      <c r="E76" s="23">
        <v>23598</v>
      </c>
      <c r="F76" s="23"/>
      <c r="G76" s="23"/>
      <c r="H76" s="23"/>
      <c r="I76" s="88">
        <f t="shared" si="4"/>
        <v>-5.1145958986731001E-2</v>
      </c>
      <c r="J76" s="23">
        <f t="shared" si="5"/>
        <v>-1272</v>
      </c>
      <c r="K76" s="23">
        <f t="shared" si="6"/>
        <v>-565</v>
      </c>
      <c r="L76" s="23">
        <f t="shared" si="7"/>
        <v>0</v>
      </c>
    </row>
    <row r="77" spans="1:12">
      <c r="A77" s="73">
        <v>75</v>
      </c>
      <c r="B77" s="87" t="s">
        <v>166</v>
      </c>
      <c r="C77" s="23">
        <v>8551</v>
      </c>
      <c r="D77" s="23">
        <v>9560</v>
      </c>
      <c r="E77" s="23">
        <v>9570</v>
      </c>
      <c r="F77" s="23"/>
      <c r="G77" s="23"/>
      <c r="H77" s="23"/>
      <c r="I77" s="88">
        <f t="shared" si="4"/>
        <v>0.11916734884808794</v>
      </c>
      <c r="J77" s="23">
        <f t="shared" si="5"/>
        <v>1019</v>
      </c>
      <c r="K77" s="23">
        <f t="shared" si="6"/>
        <v>10</v>
      </c>
      <c r="L77" s="23">
        <f t="shared" si="7"/>
        <v>0</v>
      </c>
    </row>
    <row r="78" spans="1:12">
      <c r="A78" s="73">
        <v>76</v>
      </c>
      <c r="B78" s="87" t="s">
        <v>167</v>
      </c>
      <c r="C78" s="23">
        <v>15145</v>
      </c>
      <c r="D78" s="23">
        <v>16344</v>
      </c>
      <c r="E78" s="23">
        <v>16096</v>
      </c>
      <c r="F78" s="23"/>
      <c r="G78" s="23"/>
      <c r="H78" s="23"/>
      <c r="I78" s="88">
        <f t="shared" si="4"/>
        <v>6.2793000990425882E-2</v>
      </c>
      <c r="J78" s="23">
        <f t="shared" si="5"/>
        <v>951</v>
      </c>
      <c r="K78" s="23">
        <f t="shared" si="6"/>
        <v>-248</v>
      </c>
      <c r="L78" s="23">
        <f t="shared" si="7"/>
        <v>0</v>
      </c>
    </row>
    <row r="79" spans="1:12">
      <c r="A79" s="73">
        <v>77</v>
      </c>
      <c r="B79" s="87" t="s">
        <v>168</v>
      </c>
      <c r="C79" s="23">
        <v>40299</v>
      </c>
      <c r="D79" s="23">
        <v>39283</v>
      </c>
      <c r="E79" s="23">
        <v>40075</v>
      </c>
      <c r="F79" s="23"/>
      <c r="G79" s="23"/>
      <c r="H79" s="23"/>
      <c r="I79" s="88">
        <f t="shared" si="4"/>
        <v>-5.5584505819002957E-3</v>
      </c>
      <c r="J79" s="23">
        <f t="shared" si="5"/>
        <v>-224</v>
      </c>
      <c r="K79" s="23">
        <f t="shared" si="6"/>
        <v>792</v>
      </c>
      <c r="L79" s="23">
        <f t="shared" si="7"/>
        <v>0</v>
      </c>
    </row>
    <row r="80" spans="1:12">
      <c r="A80" s="73">
        <v>78</v>
      </c>
      <c r="B80" s="87" t="s">
        <v>169</v>
      </c>
      <c r="C80" s="23">
        <v>28106</v>
      </c>
      <c r="D80" s="23">
        <v>29405</v>
      </c>
      <c r="E80" s="23">
        <v>29211</v>
      </c>
      <c r="F80" s="23"/>
      <c r="G80" s="23"/>
      <c r="H80" s="23"/>
      <c r="I80" s="88">
        <f t="shared" si="4"/>
        <v>3.9315448658649402E-2</v>
      </c>
      <c r="J80" s="23">
        <f t="shared" si="5"/>
        <v>1105</v>
      </c>
      <c r="K80" s="23">
        <f t="shared" si="6"/>
        <v>-194</v>
      </c>
      <c r="L80" s="23">
        <f t="shared" si="7"/>
        <v>0</v>
      </c>
    </row>
    <row r="81" spans="1:12">
      <c r="A81" s="73">
        <v>79</v>
      </c>
      <c r="B81" s="87" t="s">
        <v>170</v>
      </c>
      <c r="C81" s="23">
        <v>11268</v>
      </c>
      <c r="D81" s="23">
        <v>13750</v>
      </c>
      <c r="E81" s="23">
        <v>13238</v>
      </c>
      <c r="F81" s="23"/>
      <c r="G81" s="23"/>
      <c r="H81" s="23"/>
      <c r="I81" s="88">
        <f t="shared" si="4"/>
        <v>0.17483138090166844</v>
      </c>
      <c r="J81" s="23">
        <f t="shared" si="5"/>
        <v>1970</v>
      </c>
      <c r="K81" s="23">
        <f t="shared" si="6"/>
        <v>-512</v>
      </c>
      <c r="L81" s="23">
        <f t="shared" si="7"/>
        <v>0</v>
      </c>
    </row>
    <row r="82" spans="1:12">
      <c r="A82" s="73">
        <v>80</v>
      </c>
      <c r="B82" s="87" t="s">
        <v>171</v>
      </c>
      <c r="C82" s="23">
        <v>41896</v>
      </c>
      <c r="D82" s="23">
        <v>44030</v>
      </c>
      <c r="E82" s="23">
        <v>44151</v>
      </c>
      <c r="F82" s="23"/>
      <c r="G82" s="23"/>
      <c r="H82" s="23"/>
      <c r="I82" s="88">
        <f t="shared" si="4"/>
        <v>5.3823754057666602E-2</v>
      </c>
      <c r="J82" s="23">
        <f t="shared" si="5"/>
        <v>2255</v>
      </c>
      <c r="K82" s="23">
        <f t="shared" si="6"/>
        <v>121</v>
      </c>
      <c r="L82" s="23">
        <f t="shared" si="7"/>
        <v>0</v>
      </c>
    </row>
    <row r="83" spans="1:12">
      <c r="A83" s="73">
        <v>81</v>
      </c>
      <c r="B83" s="87" t="s">
        <v>172</v>
      </c>
      <c r="C83" s="23">
        <v>58248</v>
      </c>
      <c r="D83" s="23">
        <v>59093</v>
      </c>
      <c r="E83" s="23">
        <v>58669</v>
      </c>
      <c r="F83" s="23"/>
      <c r="G83" s="23"/>
      <c r="H83" s="23"/>
      <c r="I83" s="88">
        <f t="shared" si="4"/>
        <v>7.2277159730806204E-3</v>
      </c>
      <c r="J83" s="23">
        <f t="shared" si="5"/>
        <v>421</v>
      </c>
      <c r="K83" s="23">
        <f t="shared" si="6"/>
        <v>-424</v>
      </c>
      <c r="L83" s="23">
        <f t="shared" si="7"/>
        <v>0</v>
      </c>
    </row>
    <row r="84" spans="1:12" s="113" customFormat="1">
      <c r="A84" s="188" t="s">
        <v>173</v>
      </c>
      <c r="B84" s="188"/>
      <c r="C84" s="117">
        <v>11390087</v>
      </c>
      <c r="D84" s="117">
        <v>11733022</v>
      </c>
      <c r="E84" s="117">
        <v>11779736</v>
      </c>
      <c r="F84" s="117"/>
      <c r="G84" s="117"/>
      <c r="H84" s="117"/>
      <c r="I84" s="110">
        <f t="shared" si="4"/>
        <v>3.4209484089103091E-2</v>
      </c>
      <c r="J84" s="118">
        <f t="shared" si="5"/>
        <v>389649</v>
      </c>
      <c r="K84" s="118">
        <f t="shared" si="6"/>
        <v>46714</v>
      </c>
      <c r="L84" s="23">
        <f t="shared" si="7"/>
        <v>0</v>
      </c>
    </row>
    <row r="86" spans="1:12">
      <c r="E86" s="156"/>
      <c r="F86" s="156"/>
    </row>
    <row r="87" spans="1:12">
      <c r="E87" s="156"/>
      <c r="F87" s="156"/>
      <c r="G87" s="156"/>
      <c r="H87" s="156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opLeftCell="A76" zoomScale="80" zoomScaleNormal="80" workbookViewId="0">
      <selection activeCell="Q7" sqref="Q7"/>
    </sheetView>
  </sheetViews>
  <sheetFormatPr defaultRowHeight="15"/>
  <cols>
    <col min="2" max="2" width="39.5703125" customWidth="1"/>
    <col min="3" max="3" width="19.42578125" style="154" customWidth="1"/>
    <col min="4" max="4" width="19.42578125" style="152" customWidth="1"/>
    <col min="5" max="5" width="19.42578125" style="153" customWidth="1"/>
    <col min="6" max="8" width="19.42578125" style="154" customWidth="1"/>
    <col min="9" max="9" width="41.140625" customWidth="1"/>
    <col min="10" max="10" width="29.140625" customWidth="1"/>
    <col min="11" max="11" width="23.42578125" customWidth="1"/>
    <col min="12" max="12" width="23.42578125" style="154" customWidth="1"/>
  </cols>
  <sheetData>
    <row r="1" spans="1:12" s="154" customFormat="1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2" ht="62.1" customHeight="1">
      <c r="A2" s="93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357</v>
      </c>
      <c r="J2" s="90" t="s">
        <v>358</v>
      </c>
      <c r="K2" s="2" t="s">
        <v>359</v>
      </c>
      <c r="L2" s="160" t="s">
        <v>360</v>
      </c>
    </row>
    <row r="3" spans="1:12">
      <c r="A3" s="82">
        <v>1</v>
      </c>
      <c r="B3" s="83" t="s">
        <v>2</v>
      </c>
      <c r="C3" s="23">
        <v>98723</v>
      </c>
      <c r="D3" s="23">
        <v>98470</v>
      </c>
      <c r="E3" s="23">
        <v>100428</v>
      </c>
      <c r="F3" s="23"/>
      <c r="G3" s="23"/>
      <c r="H3" s="23"/>
      <c r="I3" s="88">
        <f>(E3-C3)/C3</f>
        <v>1.7270544857834549E-2</v>
      </c>
      <c r="J3" s="23">
        <f>E3-C3</f>
        <v>1705</v>
      </c>
      <c r="K3" s="23">
        <f>E3-D3</f>
        <v>1958</v>
      </c>
      <c r="L3" s="23">
        <f>H3-G3</f>
        <v>0</v>
      </c>
    </row>
    <row r="4" spans="1:12">
      <c r="A4" s="82">
        <v>2</v>
      </c>
      <c r="B4" s="83" t="s">
        <v>3</v>
      </c>
      <c r="C4" s="23">
        <v>42219</v>
      </c>
      <c r="D4" s="23">
        <v>41420</v>
      </c>
      <c r="E4" s="23">
        <v>45224</v>
      </c>
      <c r="F4" s="23"/>
      <c r="G4" s="23"/>
      <c r="H4" s="23"/>
      <c r="I4" s="88">
        <f t="shared" ref="I4:I67" si="0">(E4-C4)/C4</f>
        <v>7.1176484521187147E-2</v>
      </c>
      <c r="J4" s="23">
        <f t="shared" ref="J4:J67" si="1">E4-C4</f>
        <v>3005</v>
      </c>
      <c r="K4" s="23">
        <f t="shared" ref="K4:K67" si="2">E4-D4</f>
        <v>3804</v>
      </c>
      <c r="L4" s="23">
        <f t="shared" ref="L4:L67" si="3">H4-G4</f>
        <v>0</v>
      </c>
    </row>
    <row r="5" spans="1:12">
      <c r="A5" s="82">
        <v>3</v>
      </c>
      <c r="B5" s="83" t="s">
        <v>4</v>
      </c>
      <c r="C5" s="23">
        <v>7674</v>
      </c>
      <c r="D5" s="23">
        <v>8153</v>
      </c>
      <c r="E5" s="23">
        <v>8366</v>
      </c>
      <c r="F5" s="23"/>
      <c r="G5" s="23"/>
      <c r="H5" s="23"/>
      <c r="I5" s="88">
        <f t="shared" si="0"/>
        <v>9.0174615585092516E-2</v>
      </c>
      <c r="J5" s="23">
        <f t="shared" si="1"/>
        <v>692</v>
      </c>
      <c r="K5" s="23">
        <f t="shared" si="2"/>
        <v>213</v>
      </c>
      <c r="L5" s="23">
        <f t="shared" si="3"/>
        <v>0</v>
      </c>
    </row>
    <row r="6" spans="1:12">
      <c r="A6" s="82">
        <v>5</v>
      </c>
      <c r="B6" s="83" t="s">
        <v>5</v>
      </c>
      <c r="C6" s="23">
        <v>11106</v>
      </c>
      <c r="D6" s="23">
        <v>11680</v>
      </c>
      <c r="E6" s="23">
        <v>12086</v>
      </c>
      <c r="F6" s="23"/>
      <c r="G6" s="23"/>
      <c r="H6" s="23"/>
      <c r="I6" s="88">
        <f t="shared" si="0"/>
        <v>8.8240590671708988E-2</v>
      </c>
      <c r="J6" s="23">
        <f t="shared" si="1"/>
        <v>980</v>
      </c>
      <c r="K6" s="23">
        <f t="shared" si="2"/>
        <v>406</v>
      </c>
      <c r="L6" s="23">
        <f t="shared" si="3"/>
        <v>0</v>
      </c>
    </row>
    <row r="7" spans="1:12">
      <c r="A7" s="82">
        <v>6</v>
      </c>
      <c r="B7" s="83" t="s">
        <v>6</v>
      </c>
      <c r="C7" s="23">
        <v>891</v>
      </c>
      <c r="D7" s="23">
        <v>1062</v>
      </c>
      <c r="E7" s="23">
        <v>1075</v>
      </c>
      <c r="F7" s="23"/>
      <c r="G7" s="23"/>
      <c r="H7" s="23"/>
      <c r="I7" s="88">
        <f t="shared" si="0"/>
        <v>0.20650953984287318</v>
      </c>
      <c r="J7" s="23">
        <f t="shared" si="1"/>
        <v>184</v>
      </c>
      <c r="K7" s="23">
        <f t="shared" si="2"/>
        <v>13</v>
      </c>
      <c r="L7" s="23">
        <f t="shared" si="3"/>
        <v>0</v>
      </c>
    </row>
    <row r="8" spans="1:12">
      <c r="A8" s="82">
        <v>7</v>
      </c>
      <c r="B8" s="83" t="s">
        <v>7</v>
      </c>
      <c r="C8" s="23">
        <v>15273</v>
      </c>
      <c r="D8" s="23">
        <v>17434</v>
      </c>
      <c r="E8" s="23">
        <v>17547</v>
      </c>
      <c r="F8" s="23"/>
      <c r="G8" s="23"/>
      <c r="H8" s="23"/>
      <c r="I8" s="88">
        <f t="shared" si="0"/>
        <v>0.14889019838931447</v>
      </c>
      <c r="J8" s="23">
        <f t="shared" si="1"/>
        <v>2274</v>
      </c>
      <c r="K8" s="23">
        <f t="shared" si="2"/>
        <v>113</v>
      </c>
      <c r="L8" s="23">
        <f t="shared" si="3"/>
        <v>0</v>
      </c>
    </row>
    <row r="9" spans="1:12">
      <c r="A9" s="82">
        <v>8</v>
      </c>
      <c r="B9" s="83" t="s">
        <v>300</v>
      </c>
      <c r="C9" s="23">
        <v>64261</v>
      </c>
      <c r="D9" s="23">
        <v>63966</v>
      </c>
      <c r="E9" s="23">
        <v>64930</v>
      </c>
      <c r="F9" s="23"/>
      <c r="G9" s="23"/>
      <c r="H9" s="23"/>
      <c r="I9" s="88">
        <f t="shared" si="0"/>
        <v>1.0410668990523023E-2</v>
      </c>
      <c r="J9" s="23">
        <f t="shared" si="1"/>
        <v>669</v>
      </c>
      <c r="K9" s="23">
        <f t="shared" si="2"/>
        <v>964</v>
      </c>
      <c r="L9" s="23">
        <f t="shared" si="3"/>
        <v>0</v>
      </c>
    </row>
    <row r="10" spans="1:12">
      <c r="A10" s="82">
        <v>9</v>
      </c>
      <c r="B10" s="83" t="s">
        <v>8</v>
      </c>
      <c r="C10" s="23">
        <v>6649</v>
      </c>
      <c r="D10" s="23">
        <v>8676</v>
      </c>
      <c r="E10" s="23">
        <v>9015</v>
      </c>
      <c r="F10" s="23"/>
      <c r="G10" s="23"/>
      <c r="H10" s="23"/>
      <c r="I10" s="88">
        <f t="shared" si="0"/>
        <v>0.35584298390735447</v>
      </c>
      <c r="J10" s="23">
        <f t="shared" si="1"/>
        <v>2366</v>
      </c>
      <c r="K10" s="23">
        <f t="shared" si="2"/>
        <v>339</v>
      </c>
      <c r="L10" s="23">
        <f t="shared" si="3"/>
        <v>0</v>
      </c>
    </row>
    <row r="11" spans="1:12">
      <c r="A11" s="84">
        <v>10</v>
      </c>
      <c r="B11" s="83" t="s">
        <v>9</v>
      </c>
      <c r="C11" s="23">
        <v>326918</v>
      </c>
      <c r="D11" s="23">
        <v>332661</v>
      </c>
      <c r="E11" s="23">
        <v>336472</v>
      </c>
      <c r="F11" s="23"/>
      <c r="G11" s="23"/>
      <c r="H11" s="23"/>
      <c r="I11" s="88">
        <f t="shared" si="0"/>
        <v>2.9224453838577257E-2</v>
      </c>
      <c r="J11" s="23">
        <f t="shared" si="1"/>
        <v>9554</v>
      </c>
      <c r="K11" s="23">
        <f t="shared" si="2"/>
        <v>3811</v>
      </c>
      <c r="L11" s="23">
        <f t="shared" si="3"/>
        <v>0</v>
      </c>
    </row>
    <row r="12" spans="1:12">
      <c r="A12" s="84">
        <v>11</v>
      </c>
      <c r="B12" s="83" t="s">
        <v>10</v>
      </c>
      <c r="C12" s="23">
        <v>13758</v>
      </c>
      <c r="D12" s="23">
        <v>14516</v>
      </c>
      <c r="E12" s="23">
        <v>14796</v>
      </c>
      <c r="F12" s="23"/>
      <c r="G12" s="23"/>
      <c r="H12" s="23"/>
      <c r="I12" s="88">
        <f t="shared" si="0"/>
        <v>7.5447012647187089E-2</v>
      </c>
      <c r="J12" s="23">
        <f t="shared" si="1"/>
        <v>1038</v>
      </c>
      <c r="K12" s="23">
        <f t="shared" si="2"/>
        <v>280</v>
      </c>
      <c r="L12" s="23">
        <f t="shared" si="3"/>
        <v>0</v>
      </c>
    </row>
    <row r="13" spans="1:12">
      <c r="A13" s="84">
        <v>12</v>
      </c>
      <c r="B13" s="83" t="s">
        <v>11</v>
      </c>
      <c r="C13" s="23">
        <v>1404</v>
      </c>
      <c r="D13" s="23">
        <v>958</v>
      </c>
      <c r="E13" s="23">
        <v>1062</v>
      </c>
      <c r="F13" s="23"/>
      <c r="G13" s="23"/>
      <c r="H13" s="23"/>
      <c r="I13" s="88">
        <f t="shared" si="0"/>
        <v>-0.24358974358974358</v>
      </c>
      <c r="J13" s="23">
        <f t="shared" si="1"/>
        <v>-342</v>
      </c>
      <c r="K13" s="23">
        <f t="shared" si="2"/>
        <v>104</v>
      </c>
      <c r="L13" s="23">
        <f t="shared" si="3"/>
        <v>0</v>
      </c>
    </row>
    <row r="14" spans="1:12">
      <c r="A14" s="84">
        <v>13</v>
      </c>
      <c r="B14" s="83" t="s">
        <v>12</v>
      </c>
      <c r="C14" s="23">
        <v>262254</v>
      </c>
      <c r="D14" s="23">
        <v>267107</v>
      </c>
      <c r="E14" s="23">
        <v>269596</v>
      </c>
      <c r="F14" s="23"/>
      <c r="G14" s="23"/>
      <c r="H14" s="23"/>
      <c r="I14" s="88">
        <f t="shared" si="0"/>
        <v>2.7995759835884294E-2</v>
      </c>
      <c r="J14" s="23">
        <f t="shared" si="1"/>
        <v>7342</v>
      </c>
      <c r="K14" s="23">
        <f t="shared" si="2"/>
        <v>2489</v>
      </c>
      <c r="L14" s="23">
        <f t="shared" si="3"/>
        <v>0</v>
      </c>
    </row>
    <row r="15" spans="1:12">
      <c r="A15" s="84">
        <v>14</v>
      </c>
      <c r="B15" s="83" t="s">
        <v>13</v>
      </c>
      <c r="C15" s="23">
        <v>373357</v>
      </c>
      <c r="D15" s="23">
        <v>393802</v>
      </c>
      <c r="E15" s="23">
        <v>400963</v>
      </c>
      <c r="F15" s="23"/>
      <c r="G15" s="23"/>
      <c r="H15" s="23"/>
      <c r="I15" s="88">
        <f t="shared" si="0"/>
        <v>7.3939955592100856E-2</v>
      </c>
      <c r="J15" s="23">
        <f t="shared" si="1"/>
        <v>27606</v>
      </c>
      <c r="K15" s="23">
        <f t="shared" si="2"/>
        <v>7161</v>
      </c>
      <c r="L15" s="23">
        <f t="shared" si="3"/>
        <v>0</v>
      </c>
    </row>
    <row r="16" spans="1:12">
      <c r="A16" s="84">
        <v>15</v>
      </c>
      <c r="B16" s="83" t="s">
        <v>14</v>
      </c>
      <c r="C16" s="23">
        <v>53857</v>
      </c>
      <c r="D16" s="23">
        <v>54811</v>
      </c>
      <c r="E16" s="23">
        <v>55125</v>
      </c>
      <c r="F16" s="23"/>
      <c r="G16" s="23"/>
      <c r="H16" s="23"/>
      <c r="I16" s="88">
        <f t="shared" si="0"/>
        <v>2.3543829028724213E-2</v>
      </c>
      <c r="J16" s="23">
        <f t="shared" si="1"/>
        <v>1268</v>
      </c>
      <c r="K16" s="23">
        <f t="shared" si="2"/>
        <v>314</v>
      </c>
      <c r="L16" s="23">
        <f t="shared" si="3"/>
        <v>0</v>
      </c>
    </row>
    <row r="17" spans="1:12">
      <c r="A17" s="84">
        <v>16</v>
      </c>
      <c r="B17" s="83" t="s">
        <v>15</v>
      </c>
      <c r="C17" s="23">
        <v>54574</v>
      </c>
      <c r="D17" s="23">
        <v>54169</v>
      </c>
      <c r="E17" s="23">
        <v>55005</v>
      </c>
      <c r="F17" s="23"/>
      <c r="G17" s="23"/>
      <c r="H17" s="23"/>
      <c r="I17" s="88">
        <f t="shared" si="0"/>
        <v>7.8975336240700699E-3</v>
      </c>
      <c r="J17" s="23">
        <f t="shared" si="1"/>
        <v>431</v>
      </c>
      <c r="K17" s="23">
        <f t="shared" si="2"/>
        <v>836</v>
      </c>
      <c r="L17" s="23">
        <f t="shared" si="3"/>
        <v>0</v>
      </c>
    </row>
    <row r="18" spans="1:12">
      <c r="A18" s="84">
        <v>17</v>
      </c>
      <c r="B18" s="83" t="s">
        <v>16</v>
      </c>
      <c r="C18" s="23">
        <v>42901</v>
      </c>
      <c r="D18" s="23">
        <v>44226</v>
      </c>
      <c r="E18" s="23">
        <v>44355</v>
      </c>
      <c r="F18" s="23"/>
      <c r="G18" s="23"/>
      <c r="H18" s="23"/>
      <c r="I18" s="88">
        <f t="shared" si="0"/>
        <v>3.3891983869839867E-2</v>
      </c>
      <c r="J18" s="23">
        <f t="shared" si="1"/>
        <v>1454</v>
      </c>
      <c r="K18" s="23">
        <f t="shared" si="2"/>
        <v>129</v>
      </c>
      <c r="L18" s="23">
        <f t="shared" si="3"/>
        <v>0</v>
      </c>
    </row>
    <row r="19" spans="1:12">
      <c r="A19" s="84">
        <v>18</v>
      </c>
      <c r="B19" s="83" t="s">
        <v>17</v>
      </c>
      <c r="C19" s="23">
        <v>50062</v>
      </c>
      <c r="D19" s="23">
        <v>47819</v>
      </c>
      <c r="E19" s="23">
        <v>47944</v>
      </c>
      <c r="F19" s="23"/>
      <c r="G19" s="23"/>
      <c r="H19" s="23"/>
      <c r="I19" s="88">
        <f t="shared" si="0"/>
        <v>-4.230753865207143E-2</v>
      </c>
      <c r="J19" s="23">
        <f t="shared" si="1"/>
        <v>-2118</v>
      </c>
      <c r="K19" s="23">
        <f t="shared" si="2"/>
        <v>125</v>
      </c>
      <c r="L19" s="23">
        <f t="shared" si="3"/>
        <v>0</v>
      </c>
    </row>
    <row r="20" spans="1:12">
      <c r="A20" s="84">
        <v>19</v>
      </c>
      <c r="B20" s="83" t="s">
        <v>18</v>
      </c>
      <c r="C20" s="23">
        <v>3125</v>
      </c>
      <c r="D20" s="23">
        <v>2985</v>
      </c>
      <c r="E20" s="23">
        <v>2995</v>
      </c>
      <c r="F20" s="23"/>
      <c r="G20" s="23"/>
      <c r="H20" s="23"/>
      <c r="I20" s="88">
        <f t="shared" si="0"/>
        <v>-4.1599999999999998E-2</v>
      </c>
      <c r="J20" s="23">
        <f t="shared" si="1"/>
        <v>-130</v>
      </c>
      <c r="K20" s="23">
        <f t="shared" si="2"/>
        <v>10</v>
      </c>
      <c r="L20" s="23">
        <f t="shared" si="3"/>
        <v>0</v>
      </c>
    </row>
    <row r="21" spans="1:12">
      <c r="A21" s="84">
        <v>20</v>
      </c>
      <c r="B21" s="83" t="s">
        <v>19</v>
      </c>
      <c r="C21" s="23">
        <v>55791</v>
      </c>
      <c r="D21" s="23">
        <v>57660</v>
      </c>
      <c r="E21" s="23">
        <v>58545</v>
      </c>
      <c r="F21" s="23"/>
      <c r="G21" s="23"/>
      <c r="H21" s="23"/>
      <c r="I21" s="88">
        <f t="shared" si="0"/>
        <v>4.9362800451685757E-2</v>
      </c>
      <c r="J21" s="23">
        <f t="shared" si="1"/>
        <v>2754</v>
      </c>
      <c r="K21" s="23">
        <f t="shared" si="2"/>
        <v>885</v>
      </c>
      <c r="L21" s="23">
        <f t="shared" si="3"/>
        <v>0</v>
      </c>
    </row>
    <row r="22" spans="1:12">
      <c r="A22" s="84">
        <v>21</v>
      </c>
      <c r="B22" s="83" t="s">
        <v>20</v>
      </c>
      <c r="C22" s="23">
        <v>9609</v>
      </c>
      <c r="D22" s="23">
        <v>10927</v>
      </c>
      <c r="E22" s="23">
        <v>10758</v>
      </c>
      <c r="F22" s="23"/>
      <c r="G22" s="23"/>
      <c r="H22" s="23"/>
      <c r="I22" s="88">
        <f t="shared" si="0"/>
        <v>0.11957539806431471</v>
      </c>
      <c r="J22" s="23">
        <f t="shared" si="1"/>
        <v>1149</v>
      </c>
      <c r="K22" s="23">
        <f t="shared" si="2"/>
        <v>-169</v>
      </c>
      <c r="L22" s="23">
        <f t="shared" si="3"/>
        <v>0</v>
      </c>
    </row>
    <row r="23" spans="1:12">
      <c r="A23" s="84">
        <v>22</v>
      </c>
      <c r="B23" s="83" t="s">
        <v>21</v>
      </c>
      <c r="C23" s="23">
        <v>156141</v>
      </c>
      <c r="D23" s="23">
        <v>156683</v>
      </c>
      <c r="E23" s="23">
        <v>158830</v>
      </c>
      <c r="F23" s="23"/>
      <c r="G23" s="23"/>
      <c r="H23" s="23"/>
      <c r="I23" s="88">
        <f t="shared" si="0"/>
        <v>1.7221613797785335E-2</v>
      </c>
      <c r="J23" s="23">
        <f t="shared" si="1"/>
        <v>2689</v>
      </c>
      <c r="K23" s="23">
        <f t="shared" si="2"/>
        <v>2147</v>
      </c>
      <c r="L23" s="23">
        <f t="shared" si="3"/>
        <v>0</v>
      </c>
    </row>
    <row r="24" spans="1:12">
      <c r="A24" s="84">
        <v>23</v>
      </c>
      <c r="B24" s="83" t="s">
        <v>22</v>
      </c>
      <c r="C24" s="23">
        <v>178549</v>
      </c>
      <c r="D24" s="23">
        <v>178293</v>
      </c>
      <c r="E24" s="23">
        <v>180104</v>
      </c>
      <c r="F24" s="23"/>
      <c r="G24" s="23"/>
      <c r="H24" s="23"/>
      <c r="I24" s="88">
        <f t="shared" si="0"/>
        <v>8.7090938621890903E-3</v>
      </c>
      <c r="J24" s="23">
        <f t="shared" si="1"/>
        <v>1555</v>
      </c>
      <c r="K24" s="23">
        <f t="shared" si="2"/>
        <v>1811</v>
      </c>
      <c r="L24" s="23">
        <f t="shared" si="3"/>
        <v>0</v>
      </c>
    </row>
    <row r="25" spans="1:12">
      <c r="A25" s="84">
        <v>24</v>
      </c>
      <c r="B25" s="83" t="s">
        <v>23</v>
      </c>
      <c r="C25" s="23">
        <v>78675</v>
      </c>
      <c r="D25" s="23">
        <v>86081</v>
      </c>
      <c r="E25" s="23">
        <v>87488</v>
      </c>
      <c r="F25" s="23"/>
      <c r="G25" s="23"/>
      <c r="H25" s="23"/>
      <c r="I25" s="88">
        <f t="shared" si="0"/>
        <v>0.11201779472513505</v>
      </c>
      <c r="J25" s="23">
        <f t="shared" si="1"/>
        <v>8813</v>
      </c>
      <c r="K25" s="23">
        <f t="shared" si="2"/>
        <v>1407</v>
      </c>
      <c r="L25" s="23">
        <f t="shared" si="3"/>
        <v>0</v>
      </c>
    </row>
    <row r="26" spans="1:12">
      <c r="A26" s="84">
        <v>25</v>
      </c>
      <c r="B26" s="83" t="s">
        <v>24</v>
      </c>
      <c r="C26" s="23">
        <v>304975</v>
      </c>
      <c r="D26" s="23">
        <v>306232</v>
      </c>
      <c r="E26" s="23">
        <v>310349</v>
      </c>
      <c r="F26" s="23"/>
      <c r="G26" s="23"/>
      <c r="H26" s="23"/>
      <c r="I26" s="88">
        <f t="shared" si="0"/>
        <v>1.7621116484957785E-2</v>
      </c>
      <c r="J26" s="23">
        <f t="shared" si="1"/>
        <v>5374</v>
      </c>
      <c r="K26" s="23">
        <f t="shared" si="2"/>
        <v>4117</v>
      </c>
      <c r="L26" s="23">
        <f t="shared" si="3"/>
        <v>0</v>
      </c>
    </row>
    <row r="27" spans="1:12">
      <c r="A27" s="84">
        <v>26</v>
      </c>
      <c r="B27" s="83" t="s">
        <v>25</v>
      </c>
      <c r="C27" s="23">
        <v>18396</v>
      </c>
      <c r="D27" s="23">
        <v>20346</v>
      </c>
      <c r="E27" s="23">
        <v>20044</v>
      </c>
      <c r="F27" s="23"/>
      <c r="G27" s="23"/>
      <c r="H27" s="23"/>
      <c r="I27" s="88">
        <f t="shared" si="0"/>
        <v>8.9584692324418347E-2</v>
      </c>
      <c r="J27" s="23">
        <f t="shared" si="1"/>
        <v>1648</v>
      </c>
      <c r="K27" s="23">
        <f t="shared" si="2"/>
        <v>-302</v>
      </c>
      <c r="L27" s="23">
        <f t="shared" si="3"/>
        <v>0</v>
      </c>
    </row>
    <row r="28" spans="1:12">
      <c r="A28" s="84">
        <v>27</v>
      </c>
      <c r="B28" s="83" t="s">
        <v>26</v>
      </c>
      <c r="C28" s="23">
        <v>75503</v>
      </c>
      <c r="D28" s="23">
        <v>77960</v>
      </c>
      <c r="E28" s="23">
        <v>79326</v>
      </c>
      <c r="F28" s="23"/>
      <c r="G28" s="23"/>
      <c r="H28" s="23"/>
      <c r="I28" s="88">
        <f t="shared" si="0"/>
        <v>5.0633749652331694E-2</v>
      </c>
      <c r="J28" s="23">
        <f t="shared" si="1"/>
        <v>3823</v>
      </c>
      <c r="K28" s="23">
        <f t="shared" si="2"/>
        <v>1366</v>
      </c>
      <c r="L28" s="23">
        <f t="shared" si="3"/>
        <v>0</v>
      </c>
    </row>
    <row r="29" spans="1:12">
      <c r="A29" s="84">
        <v>28</v>
      </c>
      <c r="B29" s="83" t="s">
        <v>27</v>
      </c>
      <c r="C29" s="23">
        <v>123712</v>
      </c>
      <c r="D29" s="23">
        <v>134531</v>
      </c>
      <c r="E29" s="23">
        <v>135812</v>
      </c>
      <c r="F29" s="23"/>
      <c r="G29" s="23"/>
      <c r="H29" s="23"/>
      <c r="I29" s="88">
        <f t="shared" si="0"/>
        <v>9.7807811691670979E-2</v>
      </c>
      <c r="J29" s="23">
        <f t="shared" si="1"/>
        <v>12100</v>
      </c>
      <c r="K29" s="23">
        <f t="shared" si="2"/>
        <v>1281</v>
      </c>
      <c r="L29" s="23">
        <f t="shared" si="3"/>
        <v>0</v>
      </c>
    </row>
    <row r="30" spans="1:12">
      <c r="A30" s="84">
        <v>29</v>
      </c>
      <c r="B30" s="83" t="s">
        <v>28</v>
      </c>
      <c r="C30" s="23">
        <v>64864</v>
      </c>
      <c r="D30" s="23">
        <v>66265</v>
      </c>
      <c r="E30" s="23">
        <v>67369</v>
      </c>
      <c r="F30" s="23"/>
      <c r="G30" s="23"/>
      <c r="H30" s="23"/>
      <c r="I30" s="88">
        <f t="shared" si="0"/>
        <v>3.8619264923532313E-2</v>
      </c>
      <c r="J30" s="23">
        <f t="shared" si="1"/>
        <v>2505</v>
      </c>
      <c r="K30" s="23">
        <f t="shared" si="2"/>
        <v>1104</v>
      </c>
      <c r="L30" s="23">
        <f t="shared" si="3"/>
        <v>0</v>
      </c>
    </row>
    <row r="31" spans="1:12">
      <c r="A31" s="84">
        <v>30</v>
      </c>
      <c r="B31" s="83" t="s">
        <v>29</v>
      </c>
      <c r="C31" s="23">
        <v>17623</v>
      </c>
      <c r="D31" s="23">
        <v>17694</v>
      </c>
      <c r="E31" s="23">
        <v>18186</v>
      </c>
      <c r="F31" s="23"/>
      <c r="G31" s="23"/>
      <c r="H31" s="23"/>
      <c r="I31" s="88">
        <f t="shared" si="0"/>
        <v>3.1946887590081144E-2</v>
      </c>
      <c r="J31" s="23">
        <f t="shared" si="1"/>
        <v>563</v>
      </c>
      <c r="K31" s="23">
        <f t="shared" si="2"/>
        <v>492</v>
      </c>
      <c r="L31" s="23">
        <f t="shared" si="3"/>
        <v>0</v>
      </c>
    </row>
    <row r="32" spans="1:12">
      <c r="A32" s="84">
        <v>31</v>
      </c>
      <c r="B32" s="83" t="s">
        <v>30</v>
      </c>
      <c r="C32" s="23">
        <v>141646</v>
      </c>
      <c r="D32" s="23">
        <v>138235</v>
      </c>
      <c r="E32" s="23">
        <v>139082</v>
      </c>
      <c r="F32" s="23"/>
      <c r="G32" s="23"/>
      <c r="H32" s="23"/>
      <c r="I32" s="88">
        <f t="shared" si="0"/>
        <v>-1.8101464213602925E-2</v>
      </c>
      <c r="J32" s="23">
        <f t="shared" si="1"/>
        <v>-2564</v>
      </c>
      <c r="K32" s="23">
        <f t="shared" si="2"/>
        <v>847</v>
      </c>
      <c r="L32" s="23">
        <f t="shared" si="3"/>
        <v>0</v>
      </c>
    </row>
    <row r="33" spans="1:12">
      <c r="A33" s="84">
        <v>32</v>
      </c>
      <c r="B33" s="83" t="s">
        <v>31</v>
      </c>
      <c r="C33" s="23">
        <v>49703</v>
      </c>
      <c r="D33" s="23">
        <v>51715</v>
      </c>
      <c r="E33" s="23">
        <v>52033</v>
      </c>
      <c r="F33" s="23"/>
      <c r="G33" s="23"/>
      <c r="H33" s="23"/>
      <c r="I33" s="88">
        <f t="shared" si="0"/>
        <v>4.6878458040762128E-2</v>
      </c>
      <c r="J33" s="23">
        <f t="shared" si="1"/>
        <v>2330</v>
      </c>
      <c r="K33" s="23">
        <f t="shared" si="2"/>
        <v>318</v>
      </c>
      <c r="L33" s="23">
        <f t="shared" si="3"/>
        <v>0</v>
      </c>
    </row>
    <row r="34" spans="1:12">
      <c r="A34" s="84">
        <v>33</v>
      </c>
      <c r="B34" s="83" t="s">
        <v>32</v>
      </c>
      <c r="C34" s="23">
        <v>121830</v>
      </c>
      <c r="D34" s="23">
        <v>113550</v>
      </c>
      <c r="E34" s="23">
        <v>114725</v>
      </c>
      <c r="F34" s="23"/>
      <c r="G34" s="23"/>
      <c r="H34" s="23"/>
      <c r="I34" s="88">
        <f t="shared" si="0"/>
        <v>-5.8318969055240907E-2</v>
      </c>
      <c r="J34" s="23">
        <f t="shared" si="1"/>
        <v>-7105</v>
      </c>
      <c r="K34" s="23">
        <f t="shared" si="2"/>
        <v>1175</v>
      </c>
      <c r="L34" s="23">
        <f t="shared" si="3"/>
        <v>0</v>
      </c>
    </row>
    <row r="35" spans="1:12">
      <c r="A35" s="84">
        <v>35</v>
      </c>
      <c r="B35" s="83" t="s">
        <v>33</v>
      </c>
      <c r="C35" s="23">
        <v>73341</v>
      </c>
      <c r="D35" s="23">
        <v>76088</v>
      </c>
      <c r="E35" s="23">
        <v>76072</v>
      </c>
      <c r="F35" s="23"/>
      <c r="G35" s="23"/>
      <c r="H35" s="23"/>
      <c r="I35" s="88">
        <f t="shared" si="0"/>
        <v>3.7237016130131848E-2</v>
      </c>
      <c r="J35" s="23">
        <f t="shared" si="1"/>
        <v>2731</v>
      </c>
      <c r="K35" s="23">
        <f t="shared" si="2"/>
        <v>-16</v>
      </c>
      <c r="L35" s="23">
        <f t="shared" si="3"/>
        <v>0</v>
      </c>
    </row>
    <row r="36" spans="1:12">
      <c r="A36" s="84">
        <v>36</v>
      </c>
      <c r="B36" s="83" t="s">
        <v>34</v>
      </c>
      <c r="C36" s="23">
        <v>12798</v>
      </c>
      <c r="D36" s="23">
        <v>10771</v>
      </c>
      <c r="E36" s="23">
        <v>10994</v>
      </c>
      <c r="F36" s="23"/>
      <c r="G36" s="23"/>
      <c r="H36" s="23"/>
      <c r="I36" s="88">
        <f t="shared" si="0"/>
        <v>-0.14095952492576966</v>
      </c>
      <c r="J36" s="23">
        <f t="shared" si="1"/>
        <v>-1804</v>
      </c>
      <c r="K36" s="23">
        <f t="shared" si="2"/>
        <v>223</v>
      </c>
      <c r="L36" s="23">
        <f t="shared" si="3"/>
        <v>0</v>
      </c>
    </row>
    <row r="37" spans="1:12">
      <c r="A37" s="84">
        <v>37</v>
      </c>
      <c r="B37" s="83" t="s">
        <v>35</v>
      </c>
      <c r="C37" s="23">
        <v>8208</v>
      </c>
      <c r="D37" s="23">
        <v>7098</v>
      </c>
      <c r="E37" s="23">
        <v>7481</v>
      </c>
      <c r="F37" s="23"/>
      <c r="G37" s="23"/>
      <c r="H37" s="23"/>
      <c r="I37" s="88">
        <f t="shared" si="0"/>
        <v>-8.8572124756335288E-2</v>
      </c>
      <c r="J37" s="23">
        <f t="shared" si="1"/>
        <v>-727</v>
      </c>
      <c r="K37" s="23">
        <f t="shared" si="2"/>
        <v>383</v>
      </c>
      <c r="L37" s="23">
        <f t="shared" si="3"/>
        <v>0</v>
      </c>
    </row>
    <row r="38" spans="1:12">
      <c r="A38" s="84">
        <v>38</v>
      </c>
      <c r="B38" s="83" t="s">
        <v>36</v>
      </c>
      <c r="C38" s="23">
        <v>55517</v>
      </c>
      <c r="D38" s="23">
        <v>51103</v>
      </c>
      <c r="E38" s="23">
        <v>52687</v>
      </c>
      <c r="F38" s="23"/>
      <c r="G38" s="23"/>
      <c r="H38" s="23"/>
      <c r="I38" s="88">
        <f t="shared" si="0"/>
        <v>-5.0975376911576636E-2</v>
      </c>
      <c r="J38" s="23">
        <f t="shared" si="1"/>
        <v>-2830</v>
      </c>
      <c r="K38" s="23">
        <f t="shared" si="2"/>
        <v>1584</v>
      </c>
      <c r="L38" s="23">
        <f t="shared" si="3"/>
        <v>0</v>
      </c>
    </row>
    <row r="39" spans="1:12">
      <c r="A39" s="84">
        <v>39</v>
      </c>
      <c r="B39" s="83" t="s">
        <v>37</v>
      </c>
      <c r="C39" s="23">
        <v>1355</v>
      </c>
      <c r="D39" s="23">
        <v>1209</v>
      </c>
      <c r="E39" s="23">
        <v>1224</v>
      </c>
      <c r="F39" s="23"/>
      <c r="G39" s="23"/>
      <c r="H39" s="23"/>
      <c r="I39" s="88">
        <f t="shared" si="0"/>
        <v>-9.6678966789667892E-2</v>
      </c>
      <c r="J39" s="23">
        <f t="shared" si="1"/>
        <v>-131</v>
      </c>
      <c r="K39" s="23">
        <f t="shared" si="2"/>
        <v>15</v>
      </c>
      <c r="L39" s="23">
        <f t="shared" si="3"/>
        <v>0</v>
      </c>
    </row>
    <row r="40" spans="1:12">
      <c r="A40" s="84">
        <v>41</v>
      </c>
      <c r="B40" s="83" t="s">
        <v>38</v>
      </c>
      <c r="C40" s="23">
        <v>1098155</v>
      </c>
      <c r="D40" s="23">
        <v>1017166</v>
      </c>
      <c r="E40" s="23">
        <v>1055709</v>
      </c>
      <c r="F40" s="23"/>
      <c r="G40" s="23"/>
      <c r="H40" s="23"/>
      <c r="I40" s="88">
        <f t="shared" si="0"/>
        <v>-3.8652102845226764E-2</v>
      </c>
      <c r="J40" s="23">
        <f t="shared" si="1"/>
        <v>-42446</v>
      </c>
      <c r="K40" s="23">
        <f t="shared" si="2"/>
        <v>38543</v>
      </c>
      <c r="L40" s="23">
        <f t="shared" si="3"/>
        <v>0</v>
      </c>
    </row>
    <row r="41" spans="1:12">
      <c r="A41" s="84">
        <v>42</v>
      </c>
      <c r="B41" s="83" t="s">
        <v>39</v>
      </c>
      <c r="C41" s="23">
        <v>288185</v>
      </c>
      <c r="D41" s="23">
        <v>270254</v>
      </c>
      <c r="E41" s="23">
        <v>283596</v>
      </c>
      <c r="F41" s="23"/>
      <c r="G41" s="23"/>
      <c r="H41" s="23"/>
      <c r="I41" s="88">
        <f t="shared" si="0"/>
        <v>-1.5923798948592052E-2</v>
      </c>
      <c r="J41" s="23">
        <f t="shared" si="1"/>
        <v>-4589</v>
      </c>
      <c r="K41" s="23">
        <f t="shared" si="2"/>
        <v>13342</v>
      </c>
      <c r="L41" s="23">
        <f t="shared" si="3"/>
        <v>0</v>
      </c>
    </row>
    <row r="42" spans="1:12">
      <c r="A42" s="84">
        <v>43</v>
      </c>
      <c r="B42" s="83" t="s">
        <v>40</v>
      </c>
      <c r="C42" s="23">
        <v>316421</v>
      </c>
      <c r="D42" s="23">
        <v>296862</v>
      </c>
      <c r="E42" s="23">
        <v>309731</v>
      </c>
      <c r="F42" s="23"/>
      <c r="G42" s="23"/>
      <c r="H42" s="23"/>
      <c r="I42" s="88">
        <f t="shared" si="0"/>
        <v>-2.1142718087611125E-2</v>
      </c>
      <c r="J42" s="23">
        <f t="shared" si="1"/>
        <v>-6690</v>
      </c>
      <c r="K42" s="23">
        <f t="shared" si="2"/>
        <v>12869</v>
      </c>
      <c r="L42" s="23">
        <f t="shared" si="3"/>
        <v>0</v>
      </c>
    </row>
    <row r="43" spans="1:12">
      <c r="A43" s="84">
        <v>45</v>
      </c>
      <c r="B43" s="83" t="s">
        <v>41</v>
      </c>
      <c r="C43" s="23">
        <v>203233</v>
      </c>
      <c r="D43" s="23">
        <v>209901</v>
      </c>
      <c r="E43" s="23">
        <v>211749</v>
      </c>
      <c r="F43" s="23"/>
      <c r="G43" s="23"/>
      <c r="H43" s="23"/>
      <c r="I43" s="88">
        <f t="shared" si="0"/>
        <v>4.1902643763562022E-2</v>
      </c>
      <c r="J43" s="23">
        <f t="shared" si="1"/>
        <v>8516</v>
      </c>
      <c r="K43" s="23">
        <f t="shared" si="2"/>
        <v>1848</v>
      </c>
      <c r="L43" s="23">
        <f t="shared" si="3"/>
        <v>0</v>
      </c>
    </row>
    <row r="44" spans="1:12">
      <c r="A44" s="84">
        <v>46</v>
      </c>
      <c r="B44" s="83" t="s">
        <v>42</v>
      </c>
      <c r="C44" s="23">
        <v>683814</v>
      </c>
      <c r="D44" s="23">
        <v>698124</v>
      </c>
      <c r="E44" s="23">
        <v>704346</v>
      </c>
      <c r="F44" s="23"/>
      <c r="G44" s="23"/>
      <c r="H44" s="23"/>
      <c r="I44" s="88">
        <f t="shared" si="0"/>
        <v>3.002570874536058E-2</v>
      </c>
      <c r="J44" s="23">
        <f t="shared" si="1"/>
        <v>20532</v>
      </c>
      <c r="K44" s="23">
        <f t="shared" si="2"/>
        <v>6222</v>
      </c>
      <c r="L44" s="23">
        <f t="shared" si="3"/>
        <v>0</v>
      </c>
    </row>
    <row r="45" spans="1:12">
      <c r="A45" s="84">
        <v>47</v>
      </c>
      <c r="B45" s="83" t="s">
        <v>43</v>
      </c>
      <c r="C45" s="23">
        <v>1290655</v>
      </c>
      <c r="D45" s="23">
        <v>1304489</v>
      </c>
      <c r="E45" s="23">
        <v>1322650</v>
      </c>
      <c r="F45" s="23"/>
      <c r="G45" s="23"/>
      <c r="H45" s="23"/>
      <c r="I45" s="88">
        <f t="shared" si="0"/>
        <v>2.4789738543607703E-2</v>
      </c>
      <c r="J45" s="23">
        <f t="shared" si="1"/>
        <v>31995</v>
      </c>
      <c r="K45" s="23">
        <f t="shared" si="2"/>
        <v>18161</v>
      </c>
      <c r="L45" s="23">
        <f t="shared" si="3"/>
        <v>0</v>
      </c>
    </row>
    <row r="46" spans="1:12">
      <c r="A46" s="84">
        <v>49</v>
      </c>
      <c r="B46" s="83" t="s">
        <v>44</v>
      </c>
      <c r="C46" s="23">
        <v>452407</v>
      </c>
      <c r="D46" s="23">
        <v>486544</v>
      </c>
      <c r="E46" s="23">
        <v>454000</v>
      </c>
      <c r="F46" s="23"/>
      <c r="G46" s="23"/>
      <c r="H46" s="23"/>
      <c r="I46" s="88">
        <f t="shared" si="0"/>
        <v>3.5211656760394954E-3</v>
      </c>
      <c r="J46" s="23">
        <f t="shared" si="1"/>
        <v>1593</v>
      </c>
      <c r="K46" s="23">
        <f t="shared" si="2"/>
        <v>-32544</v>
      </c>
      <c r="L46" s="23">
        <f t="shared" si="3"/>
        <v>0</v>
      </c>
    </row>
    <row r="47" spans="1:12">
      <c r="A47" s="84">
        <v>50</v>
      </c>
      <c r="B47" s="83" t="s">
        <v>45</v>
      </c>
      <c r="C47" s="23">
        <v>16177</v>
      </c>
      <c r="D47" s="23">
        <v>16172</v>
      </c>
      <c r="E47" s="23">
        <v>16747</v>
      </c>
      <c r="F47" s="23"/>
      <c r="G47" s="23"/>
      <c r="H47" s="23"/>
      <c r="I47" s="88">
        <f t="shared" si="0"/>
        <v>3.5235210484020521E-2</v>
      </c>
      <c r="J47" s="23">
        <f t="shared" si="1"/>
        <v>570</v>
      </c>
      <c r="K47" s="23">
        <f t="shared" si="2"/>
        <v>575</v>
      </c>
      <c r="L47" s="23">
        <f t="shared" si="3"/>
        <v>0</v>
      </c>
    </row>
    <row r="48" spans="1:12">
      <c r="A48" s="84">
        <v>51</v>
      </c>
      <c r="B48" s="83" t="s">
        <v>46</v>
      </c>
      <c r="C48" s="23">
        <v>4425</v>
      </c>
      <c r="D48" s="23">
        <v>5067</v>
      </c>
      <c r="E48" s="23">
        <v>5108</v>
      </c>
      <c r="F48" s="23"/>
      <c r="G48" s="23"/>
      <c r="H48" s="23"/>
      <c r="I48" s="88">
        <f t="shared" si="0"/>
        <v>0.15435028248587571</v>
      </c>
      <c r="J48" s="23">
        <f t="shared" si="1"/>
        <v>683</v>
      </c>
      <c r="K48" s="23">
        <f t="shared" si="2"/>
        <v>41</v>
      </c>
      <c r="L48" s="23">
        <f t="shared" si="3"/>
        <v>0</v>
      </c>
    </row>
    <row r="49" spans="1:12">
      <c r="A49" s="84">
        <v>52</v>
      </c>
      <c r="B49" s="83" t="s">
        <v>47</v>
      </c>
      <c r="C49" s="23">
        <v>187419</v>
      </c>
      <c r="D49" s="23">
        <v>191517</v>
      </c>
      <c r="E49" s="23">
        <v>192707</v>
      </c>
      <c r="F49" s="23"/>
      <c r="G49" s="23"/>
      <c r="H49" s="23"/>
      <c r="I49" s="88">
        <f t="shared" si="0"/>
        <v>2.8214855484235857E-2</v>
      </c>
      <c r="J49" s="23">
        <f t="shared" si="1"/>
        <v>5288</v>
      </c>
      <c r="K49" s="23">
        <f t="shared" si="2"/>
        <v>1190</v>
      </c>
      <c r="L49" s="23">
        <f t="shared" si="3"/>
        <v>0</v>
      </c>
    </row>
    <row r="50" spans="1:12">
      <c r="A50" s="84">
        <v>53</v>
      </c>
      <c r="B50" s="83" t="s">
        <v>48</v>
      </c>
      <c r="C50" s="23">
        <v>26107</v>
      </c>
      <c r="D50" s="23">
        <v>26999</v>
      </c>
      <c r="E50" s="23">
        <v>27471</v>
      </c>
      <c r="F50" s="23"/>
      <c r="G50" s="23"/>
      <c r="H50" s="23"/>
      <c r="I50" s="88">
        <f t="shared" si="0"/>
        <v>5.2246523920787526E-2</v>
      </c>
      <c r="J50" s="23">
        <f t="shared" si="1"/>
        <v>1364</v>
      </c>
      <c r="K50" s="23">
        <f t="shared" si="2"/>
        <v>472</v>
      </c>
      <c r="L50" s="23">
        <f t="shared" si="3"/>
        <v>0</v>
      </c>
    </row>
    <row r="51" spans="1:12">
      <c r="A51" s="84">
        <v>55</v>
      </c>
      <c r="B51" s="83" t="s">
        <v>49</v>
      </c>
      <c r="C51" s="23">
        <v>233628</v>
      </c>
      <c r="D51" s="23">
        <v>245932</v>
      </c>
      <c r="E51" s="23">
        <v>251997</v>
      </c>
      <c r="F51" s="23"/>
      <c r="G51" s="23"/>
      <c r="H51" s="23"/>
      <c r="I51" s="88">
        <f t="shared" si="0"/>
        <v>7.8624993579536701E-2</v>
      </c>
      <c r="J51" s="23">
        <f t="shared" si="1"/>
        <v>18369</v>
      </c>
      <c r="K51" s="23">
        <f t="shared" si="2"/>
        <v>6065</v>
      </c>
      <c r="L51" s="23">
        <f t="shared" si="3"/>
        <v>0</v>
      </c>
    </row>
    <row r="52" spans="1:12">
      <c r="A52" s="84">
        <v>56</v>
      </c>
      <c r="B52" s="83" t="s">
        <v>50</v>
      </c>
      <c r="C52" s="23">
        <v>610770</v>
      </c>
      <c r="D52" s="23">
        <v>639511</v>
      </c>
      <c r="E52" s="23">
        <v>644982</v>
      </c>
      <c r="F52" s="23"/>
      <c r="G52" s="23"/>
      <c r="H52" s="23"/>
      <c r="I52" s="88">
        <f t="shared" si="0"/>
        <v>5.6014539024510042E-2</v>
      </c>
      <c r="J52" s="23">
        <f t="shared" si="1"/>
        <v>34212</v>
      </c>
      <c r="K52" s="23">
        <f t="shared" si="2"/>
        <v>5471</v>
      </c>
      <c r="L52" s="23">
        <f t="shared" si="3"/>
        <v>0</v>
      </c>
    </row>
    <row r="53" spans="1:12">
      <c r="A53" s="84">
        <v>58</v>
      </c>
      <c r="B53" s="83" t="s">
        <v>51</v>
      </c>
      <c r="C53" s="23">
        <v>17842</v>
      </c>
      <c r="D53" s="23">
        <v>21834</v>
      </c>
      <c r="E53" s="23">
        <v>22071</v>
      </c>
      <c r="F53" s="23"/>
      <c r="G53" s="23"/>
      <c r="H53" s="23"/>
      <c r="I53" s="88">
        <f t="shared" si="0"/>
        <v>0.23702499719762357</v>
      </c>
      <c r="J53" s="23">
        <f t="shared" si="1"/>
        <v>4229</v>
      </c>
      <c r="K53" s="23">
        <f t="shared" si="2"/>
        <v>237</v>
      </c>
      <c r="L53" s="23">
        <f t="shared" si="3"/>
        <v>0</v>
      </c>
    </row>
    <row r="54" spans="1:12">
      <c r="A54" s="84">
        <v>59</v>
      </c>
      <c r="B54" s="83" t="s">
        <v>52</v>
      </c>
      <c r="C54" s="23">
        <v>14924</v>
      </c>
      <c r="D54" s="23">
        <v>14423</v>
      </c>
      <c r="E54" s="23">
        <v>14585</v>
      </c>
      <c r="F54" s="23"/>
      <c r="G54" s="23"/>
      <c r="H54" s="23"/>
      <c r="I54" s="88">
        <f t="shared" si="0"/>
        <v>-2.271508978826052E-2</v>
      </c>
      <c r="J54" s="23">
        <f t="shared" si="1"/>
        <v>-339</v>
      </c>
      <c r="K54" s="23">
        <f t="shared" si="2"/>
        <v>162</v>
      </c>
      <c r="L54" s="23">
        <f t="shared" si="3"/>
        <v>0</v>
      </c>
    </row>
    <row r="55" spans="1:12">
      <c r="A55" s="84">
        <v>60</v>
      </c>
      <c r="B55" s="83" t="s">
        <v>53</v>
      </c>
      <c r="C55" s="23">
        <v>7842</v>
      </c>
      <c r="D55" s="23">
        <v>8968</v>
      </c>
      <c r="E55" s="23">
        <v>9031</v>
      </c>
      <c r="F55" s="23"/>
      <c r="G55" s="23"/>
      <c r="H55" s="23"/>
      <c r="I55" s="88">
        <f t="shared" si="0"/>
        <v>0.15161948482529966</v>
      </c>
      <c r="J55" s="23">
        <f t="shared" si="1"/>
        <v>1189</v>
      </c>
      <c r="K55" s="23">
        <f t="shared" si="2"/>
        <v>63</v>
      </c>
      <c r="L55" s="23">
        <f t="shared" si="3"/>
        <v>0</v>
      </c>
    </row>
    <row r="56" spans="1:12">
      <c r="A56" s="84">
        <v>61</v>
      </c>
      <c r="B56" s="83" t="s">
        <v>54</v>
      </c>
      <c r="C56" s="23">
        <v>18635</v>
      </c>
      <c r="D56" s="23">
        <v>18264</v>
      </c>
      <c r="E56" s="23">
        <v>18933</v>
      </c>
      <c r="F56" s="23"/>
      <c r="G56" s="23"/>
      <c r="H56" s="23"/>
      <c r="I56" s="88">
        <f t="shared" si="0"/>
        <v>1.5991414005902871E-2</v>
      </c>
      <c r="J56" s="23">
        <f t="shared" si="1"/>
        <v>298</v>
      </c>
      <c r="K56" s="23">
        <f t="shared" si="2"/>
        <v>669</v>
      </c>
      <c r="L56" s="23">
        <f t="shared" si="3"/>
        <v>0</v>
      </c>
    </row>
    <row r="57" spans="1:12">
      <c r="A57" s="84">
        <v>62</v>
      </c>
      <c r="B57" s="83" t="s">
        <v>55</v>
      </c>
      <c r="C57" s="23">
        <v>62912</v>
      </c>
      <c r="D57" s="23">
        <v>68748</v>
      </c>
      <c r="E57" s="23">
        <v>69197</v>
      </c>
      <c r="F57" s="23"/>
      <c r="G57" s="23"/>
      <c r="H57" s="23"/>
      <c r="I57" s="88">
        <f t="shared" si="0"/>
        <v>9.9901449643947107E-2</v>
      </c>
      <c r="J57" s="23">
        <f t="shared" si="1"/>
        <v>6285</v>
      </c>
      <c r="K57" s="23">
        <f t="shared" si="2"/>
        <v>449</v>
      </c>
      <c r="L57" s="23">
        <f t="shared" si="3"/>
        <v>0</v>
      </c>
    </row>
    <row r="58" spans="1:12">
      <c r="A58" s="84">
        <v>63</v>
      </c>
      <c r="B58" s="83" t="s">
        <v>56</v>
      </c>
      <c r="C58" s="23">
        <v>25288</v>
      </c>
      <c r="D58" s="23">
        <v>31271</v>
      </c>
      <c r="E58" s="23">
        <v>31702</v>
      </c>
      <c r="F58" s="23"/>
      <c r="G58" s="23"/>
      <c r="H58" s="23"/>
      <c r="I58" s="88">
        <f t="shared" si="0"/>
        <v>0.2536380892122746</v>
      </c>
      <c r="J58" s="23">
        <f t="shared" si="1"/>
        <v>6414</v>
      </c>
      <c r="K58" s="23">
        <f t="shared" si="2"/>
        <v>431</v>
      </c>
      <c r="L58" s="23">
        <f t="shared" si="3"/>
        <v>0</v>
      </c>
    </row>
    <row r="59" spans="1:12">
      <c r="A59" s="84">
        <v>64</v>
      </c>
      <c r="B59" s="83" t="s">
        <v>57</v>
      </c>
      <c r="C59" s="23">
        <v>61420</v>
      </c>
      <c r="D59" s="23">
        <v>61612</v>
      </c>
      <c r="E59" s="23">
        <v>62064</v>
      </c>
      <c r="F59" s="23"/>
      <c r="G59" s="23"/>
      <c r="H59" s="23"/>
      <c r="I59" s="88">
        <f t="shared" si="0"/>
        <v>1.0485183979159882E-2</v>
      </c>
      <c r="J59" s="23">
        <f t="shared" si="1"/>
        <v>644</v>
      </c>
      <c r="K59" s="23">
        <f t="shared" si="2"/>
        <v>452</v>
      </c>
      <c r="L59" s="23">
        <f t="shared" si="3"/>
        <v>0</v>
      </c>
    </row>
    <row r="60" spans="1:12">
      <c r="A60" s="84">
        <v>65</v>
      </c>
      <c r="B60" s="83" t="s">
        <v>58</v>
      </c>
      <c r="C60" s="23">
        <v>20258</v>
      </c>
      <c r="D60" s="23">
        <v>19105</v>
      </c>
      <c r="E60" s="23">
        <v>19242</v>
      </c>
      <c r="F60" s="23"/>
      <c r="G60" s="23"/>
      <c r="H60" s="23"/>
      <c r="I60" s="88">
        <f t="shared" si="0"/>
        <v>-5.0153025965050842E-2</v>
      </c>
      <c r="J60" s="23">
        <f t="shared" si="1"/>
        <v>-1016</v>
      </c>
      <c r="K60" s="23">
        <f t="shared" si="2"/>
        <v>137</v>
      </c>
      <c r="L60" s="23">
        <f t="shared" si="3"/>
        <v>0</v>
      </c>
    </row>
    <row r="61" spans="1:12">
      <c r="A61" s="84">
        <v>66</v>
      </c>
      <c r="B61" s="83" t="s">
        <v>59</v>
      </c>
      <c r="C61" s="23">
        <v>45889</v>
      </c>
      <c r="D61" s="23">
        <v>45151</v>
      </c>
      <c r="E61" s="23">
        <v>45909</v>
      </c>
      <c r="F61" s="23"/>
      <c r="G61" s="23"/>
      <c r="H61" s="23"/>
      <c r="I61" s="88">
        <f t="shared" si="0"/>
        <v>4.3583429580073657E-4</v>
      </c>
      <c r="J61" s="23">
        <f t="shared" si="1"/>
        <v>20</v>
      </c>
      <c r="K61" s="23">
        <f t="shared" si="2"/>
        <v>758</v>
      </c>
      <c r="L61" s="23">
        <f t="shared" si="3"/>
        <v>0</v>
      </c>
    </row>
    <row r="62" spans="1:12">
      <c r="A62" s="84">
        <v>68</v>
      </c>
      <c r="B62" s="83" t="s">
        <v>60</v>
      </c>
      <c r="C62" s="23">
        <v>120434</v>
      </c>
      <c r="D62" s="23">
        <v>125852</v>
      </c>
      <c r="E62" s="23">
        <v>127252</v>
      </c>
      <c r="F62" s="23"/>
      <c r="G62" s="23"/>
      <c r="H62" s="23"/>
      <c r="I62" s="88">
        <f t="shared" si="0"/>
        <v>5.6611920221864259E-2</v>
      </c>
      <c r="J62" s="23">
        <f t="shared" si="1"/>
        <v>6818</v>
      </c>
      <c r="K62" s="23">
        <f t="shared" si="2"/>
        <v>1400</v>
      </c>
      <c r="L62" s="23">
        <f t="shared" si="3"/>
        <v>0</v>
      </c>
    </row>
    <row r="63" spans="1:12">
      <c r="A63" s="84">
        <v>69</v>
      </c>
      <c r="B63" s="83" t="s">
        <v>61</v>
      </c>
      <c r="C63" s="23">
        <v>145261</v>
      </c>
      <c r="D63" s="23">
        <v>141870</v>
      </c>
      <c r="E63" s="23">
        <v>144593</v>
      </c>
      <c r="F63" s="23"/>
      <c r="G63" s="23"/>
      <c r="H63" s="23"/>
      <c r="I63" s="88">
        <f t="shared" si="0"/>
        <v>-4.5986190374567157E-3</v>
      </c>
      <c r="J63" s="23">
        <f t="shared" si="1"/>
        <v>-668</v>
      </c>
      <c r="K63" s="23">
        <f t="shared" si="2"/>
        <v>2723</v>
      </c>
      <c r="L63" s="23">
        <f t="shared" si="3"/>
        <v>0</v>
      </c>
    </row>
    <row r="64" spans="1:12">
      <c r="A64" s="84">
        <v>70</v>
      </c>
      <c r="B64" s="83" t="s">
        <v>62</v>
      </c>
      <c r="C64" s="23">
        <v>169272</v>
      </c>
      <c r="D64" s="23">
        <v>168190</v>
      </c>
      <c r="E64" s="23">
        <v>169874</v>
      </c>
      <c r="F64" s="23"/>
      <c r="G64" s="23"/>
      <c r="H64" s="23"/>
      <c r="I64" s="88">
        <f t="shared" si="0"/>
        <v>3.5564062573845644E-3</v>
      </c>
      <c r="J64" s="23">
        <f t="shared" si="1"/>
        <v>602</v>
      </c>
      <c r="K64" s="23">
        <f t="shared" si="2"/>
        <v>1684</v>
      </c>
      <c r="L64" s="23">
        <f t="shared" si="3"/>
        <v>0</v>
      </c>
    </row>
    <row r="65" spans="1:12">
      <c r="A65" s="84">
        <v>71</v>
      </c>
      <c r="B65" s="83" t="s">
        <v>63</v>
      </c>
      <c r="C65" s="23">
        <v>146679</v>
      </c>
      <c r="D65" s="23">
        <v>145736</v>
      </c>
      <c r="E65" s="23">
        <v>147539</v>
      </c>
      <c r="F65" s="23"/>
      <c r="G65" s="23"/>
      <c r="H65" s="23"/>
      <c r="I65" s="88">
        <f t="shared" si="0"/>
        <v>5.8631433265839009E-3</v>
      </c>
      <c r="J65" s="23">
        <f t="shared" si="1"/>
        <v>860</v>
      </c>
      <c r="K65" s="23">
        <f t="shared" si="2"/>
        <v>1803</v>
      </c>
      <c r="L65" s="23">
        <f t="shared" si="3"/>
        <v>0</v>
      </c>
    </row>
    <row r="66" spans="1:12">
      <c r="A66" s="84">
        <v>72</v>
      </c>
      <c r="B66" s="83" t="s">
        <v>64</v>
      </c>
      <c r="C66" s="23">
        <v>8129</v>
      </c>
      <c r="D66" s="23">
        <v>7761</v>
      </c>
      <c r="E66" s="23">
        <v>8666</v>
      </c>
      <c r="F66" s="23"/>
      <c r="G66" s="23"/>
      <c r="H66" s="23"/>
      <c r="I66" s="88">
        <f t="shared" si="0"/>
        <v>6.6059785951531558E-2</v>
      </c>
      <c r="J66" s="23">
        <f t="shared" si="1"/>
        <v>537</v>
      </c>
      <c r="K66" s="23">
        <f t="shared" si="2"/>
        <v>905</v>
      </c>
      <c r="L66" s="23">
        <f t="shared" si="3"/>
        <v>0</v>
      </c>
    </row>
    <row r="67" spans="1:12">
      <c r="A67" s="84">
        <v>73</v>
      </c>
      <c r="B67" s="83" t="s">
        <v>65</v>
      </c>
      <c r="C67" s="23">
        <v>46447</v>
      </c>
      <c r="D67" s="23">
        <v>45787</v>
      </c>
      <c r="E67" s="23">
        <v>45937</v>
      </c>
      <c r="F67" s="23"/>
      <c r="G67" s="23"/>
      <c r="H67" s="23"/>
      <c r="I67" s="88">
        <f t="shared" si="0"/>
        <v>-1.0980257067194868E-2</v>
      </c>
      <c r="J67" s="23">
        <f t="shared" si="1"/>
        <v>-510</v>
      </c>
      <c r="K67" s="23">
        <f t="shared" si="2"/>
        <v>150</v>
      </c>
      <c r="L67" s="23">
        <f t="shared" si="3"/>
        <v>0</v>
      </c>
    </row>
    <row r="68" spans="1:12">
      <c r="A68" s="84">
        <v>74</v>
      </c>
      <c r="B68" s="83" t="s">
        <v>66</v>
      </c>
      <c r="C68" s="23">
        <v>35878</v>
      </c>
      <c r="D68" s="23">
        <v>38695</v>
      </c>
      <c r="E68" s="23">
        <v>39220</v>
      </c>
      <c r="F68" s="23"/>
      <c r="G68" s="23"/>
      <c r="H68" s="23"/>
      <c r="I68" s="88">
        <f t="shared" ref="I68:I92" si="4">(E68-C68)/C68</f>
        <v>9.3149004961257595E-2</v>
      </c>
      <c r="J68" s="23">
        <f t="shared" ref="J68:J92" si="5">E68-C68</f>
        <v>3342</v>
      </c>
      <c r="K68" s="23">
        <f t="shared" ref="K68:K92" si="6">E68-D68</f>
        <v>525</v>
      </c>
      <c r="L68" s="23">
        <f t="shared" ref="L68:L92" si="7">H68-G68</f>
        <v>0</v>
      </c>
    </row>
    <row r="69" spans="1:12">
      <c r="A69" s="84">
        <v>75</v>
      </c>
      <c r="B69" s="83" t="s">
        <v>67</v>
      </c>
      <c r="C69" s="23">
        <v>6729</v>
      </c>
      <c r="D69" s="23">
        <v>7733</v>
      </c>
      <c r="E69" s="23">
        <v>7966</v>
      </c>
      <c r="F69" s="23"/>
      <c r="G69" s="23"/>
      <c r="H69" s="23"/>
      <c r="I69" s="88">
        <f t="shared" si="4"/>
        <v>0.18383117848120079</v>
      </c>
      <c r="J69" s="23">
        <f t="shared" si="5"/>
        <v>1237</v>
      </c>
      <c r="K69" s="23">
        <f t="shared" si="6"/>
        <v>233</v>
      </c>
      <c r="L69" s="23">
        <f t="shared" si="7"/>
        <v>0</v>
      </c>
    </row>
    <row r="70" spans="1:12">
      <c r="A70" s="84">
        <v>77</v>
      </c>
      <c r="B70" s="83" t="s">
        <v>68</v>
      </c>
      <c r="C70" s="23">
        <v>26189</v>
      </c>
      <c r="D70" s="23">
        <v>26348</v>
      </c>
      <c r="E70" s="23">
        <v>26522</v>
      </c>
      <c r="F70" s="23"/>
      <c r="G70" s="23"/>
      <c r="H70" s="23"/>
      <c r="I70" s="88">
        <f t="shared" si="4"/>
        <v>1.2715262132956585E-2</v>
      </c>
      <c r="J70" s="23">
        <f t="shared" si="5"/>
        <v>333</v>
      </c>
      <c r="K70" s="23">
        <f t="shared" si="6"/>
        <v>174</v>
      </c>
      <c r="L70" s="23">
        <f t="shared" si="7"/>
        <v>0</v>
      </c>
    </row>
    <row r="71" spans="1:12">
      <c r="A71" s="84">
        <v>78</v>
      </c>
      <c r="B71" s="83" t="s">
        <v>69</v>
      </c>
      <c r="C71" s="23">
        <v>40251</v>
      </c>
      <c r="D71" s="23">
        <v>38285</v>
      </c>
      <c r="E71" s="23">
        <v>38912</v>
      </c>
      <c r="F71" s="23"/>
      <c r="G71" s="23"/>
      <c r="H71" s="23"/>
      <c r="I71" s="88">
        <f t="shared" si="4"/>
        <v>-3.326625425455268E-2</v>
      </c>
      <c r="J71" s="23">
        <f t="shared" si="5"/>
        <v>-1339</v>
      </c>
      <c r="K71" s="23">
        <f t="shared" si="6"/>
        <v>627</v>
      </c>
      <c r="L71" s="23">
        <f t="shared" si="7"/>
        <v>0</v>
      </c>
    </row>
    <row r="72" spans="1:12">
      <c r="A72" s="84">
        <v>79</v>
      </c>
      <c r="B72" s="83" t="s">
        <v>70</v>
      </c>
      <c r="C72" s="23">
        <v>44539</v>
      </c>
      <c r="D72" s="23">
        <v>45834</v>
      </c>
      <c r="E72" s="23">
        <v>47232</v>
      </c>
      <c r="F72" s="23"/>
      <c r="G72" s="23"/>
      <c r="H72" s="23"/>
      <c r="I72" s="88">
        <f t="shared" si="4"/>
        <v>6.04638631311884E-2</v>
      </c>
      <c r="J72" s="23">
        <f t="shared" si="5"/>
        <v>2693</v>
      </c>
      <c r="K72" s="23">
        <f t="shared" si="6"/>
        <v>1398</v>
      </c>
      <c r="L72" s="23">
        <f t="shared" si="7"/>
        <v>0</v>
      </c>
    </row>
    <row r="73" spans="1:12">
      <c r="A73" s="84">
        <v>80</v>
      </c>
      <c r="B73" s="83" t="s">
        <v>71</v>
      </c>
      <c r="C73" s="23">
        <v>222629</v>
      </c>
      <c r="D73" s="23">
        <v>237003</v>
      </c>
      <c r="E73" s="23">
        <v>239927</v>
      </c>
      <c r="F73" s="23"/>
      <c r="G73" s="23"/>
      <c r="H73" s="23"/>
      <c r="I73" s="88">
        <f t="shared" si="4"/>
        <v>7.7698772397127053E-2</v>
      </c>
      <c r="J73" s="23">
        <f t="shared" si="5"/>
        <v>17298</v>
      </c>
      <c r="K73" s="23">
        <f t="shared" si="6"/>
        <v>2924</v>
      </c>
      <c r="L73" s="23">
        <f t="shared" si="7"/>
        <v>0</v>
      </c>
    </row>
    <row r="74" spans="1:12">
      <c r="A74" s="84">
        <v>81</v>
      </c>
      <c r="B74" s="83" t="s">
        <v>72</v>
      </c>
      <c r="C74" s="23">
        <v>460847</v>
      </c>
      <c r="D74" s="23">
        <v>491458</v>
      </c>
      <c r="E74" s="23">
        <v>483418</v>
      </c>
      <c r="F74" s="23"/>
      <c r="G74" s="23"/>
      <c r="H74" s="23"/>
      <c r="I74" s="88">
        <f t="shared" si="4"/>
        <v>4.8977209355816571E-2</v>
      </c>
      <c r="J74" s="23">
        <f t="shared" si="5"/>
        <v>22571</v>
      </c>
      <c r="K74" s="23">
        <f t="shared" si="6"/>
        <v>-8040</v>
      </c>
      <c r="L74" s="23">
        <f t="shared" si="7"/>
        <v>0</v>
      </c>
    </row>
    <row r="75" spans="1:12">
      <c r="A75" s="84">
        <v>82</v>
      </c>
      <c r="B75" s="83" t="s">
        <v>73</v>
      </c>
      <c r="C75" s="23">
        <v>312164</v>
      </c>
      <c r="D75" s="23">
        <v>333764</v>
      </c>
      <c r="E75" s="23">
        <v>331890</v>
      </c>
      <c r="F75" s="23"/>
      <c r="G75" s="23"/>
      <c r="H75" s="23"/>
      <c r="I75" s="88">
        <f t="shared" si="4"/>
        <v>6.319114311707949E-2</v>
      </c>
      <c r="J75" s="23">
        <f t="shared" si="5"/>
        <v>19726</v>
      </c>
      <c r="K75" s="23">
        <f t="shared" si="6"/>
        <v>-1874</v>
      </c>
      <c r="L75" s="23">
        <f t="shared" si="7"/>
        <v>0</v>
      </c>
    </row>
    <row r="76" spans="1:12">
      <c r="A76" s="84">
        <v>84</v>
      </c>
      <c r="B76" s="83" t="s">
        <v>74</v>
      </c>
      <c r="C76" s="23">
        <v>58783</v>
      </c>
      <c r="D76" s="23">
        <v>98387</v>
      </c>
      <c r="E76" s="23">
        <v>96137</v>
      </c>
      <c r="F76" s="23"/>
      <c r="G76" s="23"/>
      <c r="H76" s="23"/>
      <c r="I76" s="88">
        <f t="shared" si="4"/>
        <v>0.63545582906622666</v>
      </c>
      <c r="J76" s="23">
        <f t="shared" si="5"/>
        <v>37354</v>
      </c>
      <c r="K76" s="23">
        <f t="shared" si="6"/>
        <v>-2250</v>
      </c>
      <c r="L76" s="23">
        <f t="shared" si="7"/>
        <v>0</v>
      </c>
    </row>
    <row r="77" spans="1:12">
      <c r="A77" s="84">
        <v>85</v>
      </c>
      <c r="B77" s="83" t="s">
        <v>75</v>
      </c>
      <c r="C77" s="23">
        <v>287120</v>
      </c>
      <c r="D77" s="23">
        <v>414546</v>
      </c>
      <c r="E77" s="23">
        <v>335116</v>
      </c>
      <c r="F77" s="23"/>
      <c r="G77" s="23"/>
      <c r="H77" s="23"/>
      <c r="I77" s="88">
        <f t="shared" si="4"/>
        <v>0.16716355530788521</v>
      </c>
      <c r="J77" s="23">
        <f t="shared" si="5"/>
        <v>47996</v>
      </c>
      <c r="K77" s="23">
        <f t="shared" si="6"/>
        <v>-79430</v>
      </c>
      <c r="L77" s="23">
        <f t="shared" si="7"/>
        <v>0</v>
      </c>
    </row>
    <row r="78" spans="1:12">
      <c r="A78" s="84">
        <v>86</v>
      </c>
      <c r="B78" s="83" t="s">
        <v>76</v>
      </c>
      <c r="C78" s="23">
        <v>182285</v>
      </c>
      <c r="D78" s="23">
        <v>214994</v>
      </c>
      <c r="E78" s="23">
        <v>219011</v>
      </c>
      <c r="F78" s="23"/>
      <c r="G78" s="23"/>
      <c r="H78" s="23"/>
      <c r="I78" s="88">
        <f t="shared" si="4"/>
        <v>0.20147571111172066</v>
      </c>
      <c r="J78" s="23">
        <f t="shared" si="5"/>
        <v>36726</v>
      </c>
      <c r="K78" s="23">
        <f t="shared" si="6"/>
        <v>4017</v>
      </c>
      <c r="L78" s="23">
        <f t="shared" si="7"/>
        <v>0</v>
      </c>
    </row>
    <row r="79" spans="1:12">
      <c r="A79" s="84">
        <v>87</v>
      </c>
      <c r="B79" s="83" t="s">
        <v>77</v>
      </c>
      <c r="C79" s="23">
        <v>23151</v>
      </c>
      <c r="D79" s="23">
        <v>29506</v>
      </c>
      <c r="E79" s="23">
        <v>29736</v>
      </c>
      <c r="F79" s="23"/>
      <c r="G79" s="23"/>
      <c r="H79" s="23"/>
      <c r="I79" s="88">
        <f t="shared" si="4"/>
        <v>0.28443695736685243</v>
      </c>
      <c r="J79" s="23">
        <f t="shared" si="5"/>
        <v>6585</v>
      </c>
      <c r="K79" s="23">
        <f t="shared" si="6"/>
        <v>230</v>
      </c>
      <c r="L79" s="23">
        <f t="shared" si="7"/>
        <v>0</v>
      </c>
    </row>
    <row r="80" spans="1:12">
      <c r="A80" s="84">
        <v>88</v>
      </c>
      <c r="B80" s="83" t="s">
        <v>78</v>
      </c>
      <c r="C80" s="23">
        <v>44247</v>
      </c>
      <c r="D80" s="23">
        <v>50386</v>
      </c>
      <c r="E80" s="23">
        <v>48368</v>
      </c>
      <c r="F80" s="23"/>
      <c r="G80" s="23"/>
      <c r="H80" s="23"/>
      <c r="I80" s="88">
        <f t="shared" si="4"/>
        <v>9.3136257825389299E-2</v>
      </c>
      <c r="J80" s="23">
        <f t="shared" si="5"/>
        <v>4121</v>
      </c>
      <c r="K80" s="23">
        <f t="shared" si="6"/>
        <v>-2018</v>
      </c>
      <c r="L80" s="23">
        <f t="shared" si="7"/>
        <v>0</v>
      </c>
    </row>
    <row r="81" spans="1:12">
      <c r="A81" s="84">
        <v>90</v>
      </c>
      <c r="B81" s="83" t="s">
        <v>79</v>
      </c>
      <c r="C81" s="23">
        <v>10851</v>
      </c>
      <c r="D81" s="23">
        <v>10283</v>
      </c>
      <c r="E81" s="23">
        <v>10240</v>
      </c>
      <c r="F81" s="23"/>
      <c r="G81" s="23"/>
      <c r="H81" s="23"/>
      <c r="I81" s="88">
        <f t="shared" si="4"/>
        <v>-5.6308174361809973E-2</v>
      </c>
      <c r="J81" s="23">
        <f t="shared" si="5"/>
        <v>-611</v>
      </c>
      <c r="K81" s="23">
        <f t="shared" si="6"/>
        <v>-43</v>
      </c>
      <c r="L81" s="23">
        <f t="shared" si="7"/>
        <v>0</v>
      </c>
    </row>
    <row r="82" spans="1:12">
      <c r="A82" s="84">
        <v>91</v>
      </c>
      <c r="B82" s="83" t="s">
        <v>80</v>
      </c>
      <c r="C82" s="23">
        <v>3355</v>
      </c>
      <c r="D82" s="23">
        <v>4169</v>
      </c>
      <c r="E82" s="23">
        <v>4235</v>
      </c>
      <c r="F82" s="23"/>
      <c r="G82" s="23"/>
      <c r="H82" s="23"/>
      <c r="I82" s="88">
        <f t="shared" si="4"/>
        <v>0.26229508196721313</v>
      </c>
      <c r="J82" s="23">
        <f t="shared" si="5"/>
        <v>880</v>
      </c>
      <c r="K82" s="23">
        <f t="shared" si="6"/>
        <v>66</v>
      </c>
      <c r="L82" s="23">
        <f t="shared" si="7"/>
        <v>0</v>
      </c>
    </row>
    <row r="83" spans="1:12">
      <c r="A83" s="84">
        <v>92</v>
      </c>
      <c r="B83" s="83" t="s">
        <v>81</v>
      </c>
      <c r="C83" s="23">
        <v>8118</v>
      </c>
      <c r="D83" s="23">
        <v>7131</v>
      </c>
      <c r="E83" s="23">
        <v>7232</v>
      </c>
      <c r="F83" s="23"/>
      <c r="G83" s="23"/>
      <c r="H83" s="23"/>
      <c r="I83" s="88">
        <f t="shared" si="4"/>
        <v>-0.10914018231091402</v>
      </c>
      <c r="J83" s="23">
        <f t="shared" si="5"/>
        <v>-886</v>
      </c>
      <c r="K83" s="23">
        <f t="shared" si="6"/>
        <v>101</v>
      </c>
      <c r="L83" s="23">
        <f t="shared" si="7"/>
        <v>0</v>
      </c>
    </row>
    <row r="84" spans="1:12">
      <c r="A84" s="84">
        <v>93</v>
      </c>
      <c r="B84" s="83" t="s">
        <v>82</v>
      </c>
      <c r="C84" s="23">
        <v>44938</v>
      </c>
      <c r="D84" s="23">
        <v>48657</v>
      </c>
      <c r="E84" s="23">
        <v>49541</v>
      </c>
      <c r="F84" s="23"/>
      <c r="G84" s="23"/>
      <c r="H84" s="23"/>
      <c r="I84" s="88">
        <f t="shared" si="4"/>
        <v>0.10243001468690195</v>
      </c>
      <c r="J84" s="23">
        <f t="shared" si="5"/>
        <v>4603</v>
      </c>
      <c r="K84" s="23">
        <f t="shared" si="6"/>
        <v>884</v>
      </c>
      <c r="L84" s="23">
        <f t="shared" si="7"/>
        <v>0</v>
      </c>
    </row>
    <row r="85" spans="1:12">
      <c r="A85" s="84">
        <v>94</v>
      </c>
      <c r="B85" s="83" t="s">
        <v>83</v>
      </c>
      <c r="C85" s="23">
        <v>48815</v>
      </c>
      <c r="D85" s="23">
        <v>54608</v>
      </c>
      <c r="E85" s="23">
        <v>54730</v>
      </c>
      <c r="F85" s="23"/>
      <c r="G85" s="23"/>
      <c r="H85" s="23"/>
      <c r="I85" s="88">
        <f t="shared" si="4"/>
        <v>0.12117177097203728</v>
      </c>
      <c r="J85" s="23">
        <f t="shared" si="5"/>
        <v>5915</v>
      </c>
      <c r="K85" s="23">
        <f t="shared" si="6"/>
        <v>122</v>
      </c>
      <c r="L85" s="23">
        <f t="shared" si="7"/>
        <v>0</v>
      </c>
    </row>
    <row r="86" spans="1:12">
      <c r="A86" s="84">
        <v>95</v>
      </c>
      <c r="B86" s="83" t="s">
        <v>84</v>
      </c>
      <c r="C86" s="23">
        <v>58256</v>
      </c>
      <c r="D86" s="23">
        <v>54131</v>
      </c>
      <c r="E86" s="23">
        <v>54582</v>
      </c>
      <c r="F86" s="23"/>
      <c r="G86" s="23"/>
      <c r="H86" s="23"/>
      <c r="I86" s="88">
        <f t="shared" si="4"/>
        <v>-6.3066465256797585E-2</v>
      </c>
      <c r="J86" s="23">
        <f t="shared" si="5"/>
        <v>-3674</v>
      </c>
      <c r="K86" s="23">
        <f t="shared" si="6"/>
        <v>451</v>
      </c>
      <c r="L86" s="23">
        <f t="shared" si="7"/>
        <v>0</v>
      </c>
    </row>
    <row r="87" spans="1:12">
      <c r="A87" s="84">
        <v>96</v>
      </c>
      <c r="B87" s="83" t="s">
        <v>85</v>
      </c>
      <c r="C87" s="23">
        <v>104087</v>
      </c>
      <c r="D87" s="23">
        <v>103246</v>
      </c>
      <c r="E87" s="23">
        <v>105720</v>
      </c>
      <c r="F87" s="23"/>
      <c r="G87" s="23"/>
      <c r="H87" s="23"/>
      <c r="I87" s="88">
        <f t="shared" si="4"/>
        <v>1.5688798793317128E-2</v>
      </c>
      <c r="J87" s="23">
        <f t="shared" si="5"/>
        <v>1633</v>
      </c>
      <c r="K87" s="23">
        <f t="shared" si="6"/>
        <v>2474</v>
      </c>
      <c r="L87" s="23">
        <f t="shared" si="7"/>
        <v>0</v>
      </c>
    </row>
    <row r="88" spans="1:12">
      <c r="A88" s="84">
        <v>97</v>
      </c>
      <c r="B88" s="83" t="s">
        <v>86</v>
      </c>
      <c r="C88" s="23">
        <v>19697</v>
      </c>
      <c r="D88" s="23">
        <v>16195</v>
      </c>
      <c r="E88" s="23">
        <v>15926</v>
      </c>
      <c r="F88" s="23"/>
      <c r="G88" s="23"/>
      <c r="H88" s="23"/>
      <c r="I88" s="88">
        <f t="shared" si="4"/>
        <v>-0.19145047469157739</v>
      </c>
      <c r="J88" s="23">
        <f t="shared" si="5"/>
        <v>-3771</v>
      </c>
      <c r="K88" s="23">
        <f t="shared" si="6"/>
        <v>-269</v>
      </c>
      <c r="L88" s="23">
        <f t="shared" si="7"/>
        <v>0</v>
      </c>
    </row>
    <row r="89" spans="1:12">
      <c r="A89" s="84">
        <v>98</v>
      </c>
      <c r="B89" s="83" t="s">
        <v>87</v>
      </c>
      <c r="C89" s="23">
        <v>929</v>
      </c>
      <c r="D89" s="23">
        <v>842</v>
      </c>
      <c r="E89" s="23">
        <v>864</v>
      </c>
      <c r="F89" s="23"/>
      <c r="G89" s="23"/>
      <c r="H89" s="23"/>
      <c r="I89" s="88">
        <f t="shared" si="4"/>
        <v>-6.9967707212055974E-2</v>
      </c>
      <c r="J89" s="23">
        <f t="shared" si="5"/>
        <v>-65</v>
      </c>
      <c r="K89" s="23">
        <f t="shared" si="6"/>
        <v>22</v>
      </c>
      <c r="L89" s="23">
        <f t="shared" si="7"/>
        <v>0</v>
      </c>
    </row>
    <row r="90" spans="1:12">
      <c r="A90" s="84">
        <v>99</v>
      </c>
      <c r="B90" s="83" t="s">
        <v>88</v>
      </c>
      <c r="C90" s="23">
        <v>3797</v>
      </c>
      <c r="D90" s="23">
        <v>3948</v>
      </c>
      <c r="E90" s="23">
        <v>3965</v>
      </c>
      <c r="F90" s="23"/>
      <c r="G90" s="23"/>
      <c r="H90" s="23"/>
      <c r="I90" s="88">
        <f t="shared" si="4"/>
        <v>4.4245456939689232E-2</v>
      </c>
      <c r="J90" s="23">
        <f t="shared" si="5"/>
        <v>168</v>
      </c>
      <c r="K90" s="23">
        <f t="shared" si="6"/>
        <v>17</v>
      </c>
      <c r="L90" s="23">
        <f t="shared" si="7"/>
        <v>0</v>
      </c>
    </row>
    <row r="91" spans="1:12" s="154" customFormat="1">
      <c r="A91" s="84"/>
      <c r="B91" s="97" t="s">
        <v>285</v>
      </c>
      <c r="C91" s="23">
        <v>42562</v>
      </c>
      <c r="D91" s="23">
        <v>43407</v>
      </c>
      <c r="E91" s="23">
        <v>43765</v>
      </c>
      <c r="F91" s="23"/>
      <c r="G91" s="23"/>
      <c r="H91" s="23"/>
      <c r="I91" s="88">
        <f t="shared" ref="I91" si="8">(E91-C91)/C91</f>
        <v>2.8264649217611956E-2</v>
      </c>
      <c r="J91" s="23">
        <f t="shared" ref="J91" si="9">E91-C91</f>
        <v>1203</v>
      </c>
      <c r="K91" s="23">
        <f t="shared" ref="K91" si="10">E91-D91</f>
        <v>358</v>
      </c>
      <c r="L91" s="23">
        <f t="shared" ref="L91" si="11">H91-G91</f>
        <v>0</v>
      </c>
    </row>
    <row r="92" spans="1:12" s="113" customFormat="1" ht="14.45" customHeight="1">
      <c r="A92" s="190" t="s">
        <v>89</v>
      </c>
      <c r="B92" s="190"/>
      <c r="C92" s="117">
        <v>11390087</v>
      </c>
      <c r="D92" s="117">
        <v>11733022</v>
      </c>
      <c r="E92" s="117">
        <v>11779736</v>
      </c>
      <c r="F92" s="117"/>
      <c r="G92" s="117"/>
      <c r="H92" s="117"/>
      <c r="I92" s="110">
        <f t="shared" si="4"/>
        <v>3.4209484089103091E-2</v>
      </c>
      <c r="J92" s="118">
        <f t="shared" si="5"/>
        <v>389649</v>
      </c>
      <c r="K92" s="118">
        <f t="shared" si="6"/>
        <v>46714</v>
      </c>
      <c r="L92" s="23">
        <f t="shared" si="7"/>
        <v>0</v>
      </c>
    </row>
    <row r="94" spans="1:12">
      <c r="C94" s="167"/>
      <c r="D94" s="167"/>
      <c r="E94" s="167"/>
      <c r="F94" s="167"/>
      <c r="G94" s="167"/>
      <c r="H94" s="167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58" workbookViewId="0">
      <selection activeCell="L7" sqref="L7"/>
    </sheetView>
  </sheetViews>
  <sheetFormatPr defaultRowHeight="15"/>
  <cols>
    <col min="1" max="1" width="9.140625" style="154"/>
    <col min="2" max="2" width="15.28515625" style="154" customWidth="1"/>
    <col min="3" max="3" width="16" style="154" customWidth="1"/>
    <col min="4" max="4" width="16.28515625" style="154" customWidth="1"/>
    <col min="5" max="5" width="17" style="154" customWidth="1"/>
    <col min="6" max="6" width="15.85546875" style="154" customWidth="1"/>
    <col min="7" max="7" width="16.42578125" style="154" customWidth="1"/>
    <col min="8" max="16384" width="9.140625" style="154"/>
  </cols>
  <sheetData>
    <row r="1" spans="1:14" ht="60">
      <c r="A1" s="172" t="s">
        <v>0</v>
      </c>
      <c r="B1" s="172" t="s">
        <v>293</v>
      </c>
      <c r="C1" s="172" t="s">
        <v>294</v>
      </c>
      <c r="D1" s="172" t="s">
        <v>295</v>
      </c>
      <c r="E1" s="172" t="s">
        <v>296</v>
      </c>
      <c r="F1" s="172" t="s">
        <v>297</v>
      </c>
      <c r="G1" s="172" t="s">
        <v>298</v>
      </c>
    </row>
    <row r="2" spans="1:14">
      <c r="A2" s="178">
        <v>41275</v>
      </c>
      <c r="B2" s="156">
        <v>11698045</v>
      </c>
      <c r="C2" s="179">
        <v>11913516.725698501</v>
      </c>
      <c r="D2" s="156">
        <v>2963719</v>
      </c>
      <c r="E2" s="179">
        <v>2963719</v>
      </c>
      <c r="F2" s="156">
        <v>2667984</v>
      </c>
      <c r="G2" s="179">
        <v>2667984</v>
      </c>
      <c r="J2" s="180"/>
      <c r="L2" s="180"/>
      <c r="N2" s="156"/>
    </row>
    <row r="3" spans="1:14">
      <c r="A3" s="178">
        <v>41306</v>
      </c>
      <c r="B3" s="156">
        <v>11620928</v>
      </c>
      <c r="C3" s="179">
        <v>11920524.102638301</v>
      </c>
      <c r="D3" s="156">
        <v>2969232</v>
      </c>
      <c r="E3" s="179">
        <v>2969232</v>
      </c>
      <c r="F3" s="156">
        <v>2670744</v>
      </c>
      <c r="G3" s="179">
        <v>2670744</v>
      </c>
      <c r="J3" s="180"/>
      <c r="L3" s="180"/>
      <c r="N3" s="156"/>
    </row>
    <row r="4" spans="1:14">
      <c r="A4" s="178">
        <v>41334</v>
      </c>
      <c r="B4" s="156">
        <v>11896801</v>
      </c>
      <c r="C4" s="179">
        <v>12014511.2870444</v>
      </c>
      <c r="D4" s="156">
        <v>2973096</v>
      </c>
      <c r="E4" s="179">
        <v>2973096</v>
      </c>
      <c r="F4" s="156">
        <v>2651342</v>
      </c>
      <c r="G4" s="179">
        <v>2651342</v>
      </c>
      <c r="J4" s="180"/>
      <c r="L4" s="180"/>
      <c r="N4" s="156"/>
    </row>
    <row r="5" spans="1:14">
      <c r="A5" s="178">
        <v>41365</v>
      </c>
      <c r="B5" s="156">
        <v>12132681</v>
      </c>
      <c r="C5" s="179">
        <v>12048987.472944699</v>
      </c>
      <c r="D5" s="156">
        <v>2976760</v>
      </c>
      <c r="E5" s="179">
        <v>2976760</v>
      </c>
      <c r="F5" s="156">
        <v>2649513</v>
      </c>
      <c r="G5" s="179">
        <v>2649513</v>
      </c>
      <c r="J5" s="180"/>
      <c r="L5" s="180"/>
      <c r="N5" s="156"/>
    </row>
    <row r="6" spans="1:14">
      <c r="A6" s="178">
        <v>41395</v>
      </c>
      <c r="B6" s="156">
        <v>12216079</v>
      </c>
      <c r="C6" s="179">
        <v>12073167.4347177</v>
      </c>
      <c r="D6" s="156">
        <v>2981302</v>
      </c>
      <c r="E6" s="179">
        <v>2981302</v>
      </c>
      <c r="F6" s="156">
        <v>2650756</v>
      </c>
      <c r="G6" s="179">
        <v>2650756</v>
      </c>
      <c r="J6" s="180"/>
      <c r="L6" s="180"/>
      <c r="N6" s="156"/>
    </row>
    <row r="7" spans="1:14">
      <c r="A7" s="178">
        <v>41426</v>
      </c>
      <c r="B7" s="156">
        <v>12274403</v>
      </c>
      <c r="C7" s="179">
        <v>12121362.4344639</v>
      </c>
      <c r="D7" s="156">
        <v>2974355</v>
      </c>
      <c r="E7" s="179">
        <v>2974355</v>
      </c>
      <c r="F7" s="156">
        <v>2663305</v>
      </c>
      <c r="G7" s="179">
        <v>2663305</v>
      </c>
      <c r="J7" s="180"/>
      <c r="L7" s="180"/>
      <c r="N7" s="156"/>
    </row>
    <row r="8" spans="1:14">
      <c r="A8" s="178">
        <v>41456</v>
      </c>
      <c r="B8" s="156">
        <v>12200031</v>
      </c>
      <c r="C8" s="179">
        <v>12230432.524246201</v>
      </c>
      <c r="D8" s="156">
        <v>2970694</v>
      </c>
      <c r="E8" s="179">
        <v>2970694</v>
      </c>
      <c r="F8" s="156">
        <v>2668898</v>
      </c>
      <c r="G8" s="179">
        <v>2668898</v>
      </c>
      <c r="J8" s="180"/>
      <c r="L8" s="180"/>
      <c r="N8" s="156"/>
    </row>
    <row r="9" spans="1:14">
      <c r="A9" s="178">
        <v>41487</v>
      </c>
      <c r="B9" s="156">
        <v>12236880</v>
      </c>
      <c r="C9" s="179">
        <v>12238767.2134169</v>
      </c>
      <c r="D9" s="156">
        <v>2931681</v>
      </c>
      <c r="E9" s="179">
        <v>2931681</v>
      </c>
      <c r="F9" s="156">
        <v>2663081</v>
      </c>
      <c r="G9" s="179">
        <v>2663081</v>
      </c>
      <c r="J9" s="180"/>
      <c r="L9" s="180"/>
      <c r="N9" s="156"/>
    </row>
    <row r="10" spans="1:14">
      <c r="A10" s="178">
        <v>41518</v>
      </c>
      <c r="B10" s="156">
        <v>12523723</v>
      </c>
      <c r="C10" s="179">
        <v>12335287.2807533</v>
      </c>
      <c r="D10" s="156">
        <v>2883080</v>
      </c>
      <c r="E10" s="179">
        <v>2883080</v>
      </c>
      <c r="F10" s="156">
        <v>2707070</v>
      </c>
      <c r="G10" s="179">
        <v>2707070</v>
      </c>
      <c r="J10" s="180"/>
      <c r="L10" s="180"/>
      <c r="N10" s="156"/>
    </row>
    <row r="11" spans="1:14">
      <c r="A11" s="178">
        <v>41548</v>
      </c>
      <c r="B11" s="156">
        <v>12297151</v>
      </c>
      <c r="C11" s="179">
        <v>12277296.325471399</v>
      </c>
      <c r="D11" s="156">
        <v>2856746</v>
      </c>
      <c r="E11" s="179">
        <v>2856746</v>
      </c>
      <c r="F11" s="156">
        <v>2756891</v>
      </c>
      <c r="G11" s="179">
        <v>2756891</v>
      </c>
      <c r="J11" s="180"/>
      <c r="L11" s="180"/>
      <c r="N11" s="156"/>
    </row>
    <row r="12" spans="1:14">
      <c r="A12" s="178">
        <v>41579</v>
      </c>
      <c r="B12" s="156">
        <v>12433976</v>
      </c>
      <c r="C12" s="179">
        <v>12387546.33443</v>
      </c>
      <c r="D12" s="156">
        <v>2800861</v>
      </c>
      <c r="E12" s="179">
        <v>2800861</v>
      </c>
      <c r="F12" s="156">
        <v>2766055</v>
      </c>
      <c r="G12" s="179">
        <v>2766055</v>
      </c>
      <c r="J12" s="180"/>
      <c r="L12" s="180"/>
      <c r="N12" s="156"/>
    </row>
    <row r="13" spans="1:14">
      <c r="A13" s="178">
        <v>41609</v>
      </c>
      <c r="B13" s="156">
        <v>12363785</v>
      </c>
      <c r="C13" s="179">
        <v>12417689.117135899</v>
      </c>
      <c r="D13" s="156">
        <v>2760917</v>
      </c>
      <c r="E13" s="179">
        <v>2760917</v>
      </c>
      <c r="F13" s="156">
        <v>2822178</v>
      </c>
      <c r="G13" s="179">
        <v>2822178</v>
      </c>
      <c r="J13" s="180"/>
      <c r="L13" s="180"/>
      <c r="N13" s="156"/>
    </row>
    <row r="14" spans="1:14">
      <c r="A14" s="178">
        <v>41640</v>
      </c>
      <c r="B14" s="156">
        <v>12329012</v>
      </c>
      <c r="C14" s="179">
        <v>12552227.8801495</v>
      </c>
      <c r="D14" s="156">
        <v>2720965</v>
      </c>
      <c r="E14" s="179">
        <v>2720965</v>
      </c>
      <c r="F14" s="156">
        <v>2838873</v>
      </c>
      <c r="G14" s="179">
        <v>2838873</v>
      </c>
      <c r="J14" s="180"/>
      <c r="L14" s="180"/>
      <c r="N14" s="156"/>
    </row>
    <row r="15" spans="1:14">
      <c r="A15" s="178">
        <v>41671</v>
      </c>
      <c r="B15" s="156">
        <v>12355589</v>
      </c>
      <c r="C15" s="179">
        <v>12667245.060412699</v>
      </c>
      <c r="D15" s="156">
        <v>2855300</v>
      </c>
      <c r="E15" s="179">
        <v>2855300</v>
      </c>
      <c r="F15" s="156">
        <v>2836699</v>
      </c>
      <c r="G15" s="179">
        <v>2836699</v>
      </c>
      <c r="J15" s="180"/>
      <c r="L15" s="180"/>
      <c r="N15" s="156"/>
    </row>
    <row r="16" spans="1:14">
      <c r="A16" s="178">
        <v>41699</v>
      </c>
      <c r="B16" s="156">
        <v>12566310</v>
      </c>
      <c r="C16" s="179">
        <v>12602429.131197499</v>
      </c>
      <c r="D16" s="156">
        <v>2871284</v>
      </c>
      <c r="E16" s="179">
        <v>2871284</v>
      </c>
      <c r="F16" s="156">
        <v>2849623</v>
      </c>
      <c r="G16" s="179">
        <v>2849623</v>
      </c>
      <c r="J16" s="180"/>
      <c r="L16" s="180"/>
      <c r="N16" s="156"/>
    </row>
    <row r="17" spans="1:14">
      <c r="A17" s="178">
        <v>41730</v>
      </c>
      <c r="B17" s="156">
        <v>12730077</v>
      </c>
      <c r="C17" s="179">
        <v>12675571.5867512</v>
      </c>
      <c r="D17" s="156">
        <v>2815090</v>
      </c>
      <c r="E17" s="179">
        <v>2815090</v>
      </c>
      <c r="F17" s="156">
        <v>2844868</v>
      </c>
      <c r="G17" s="179">
        <v>2844868</v>
      </c>
      <c r="J17" s="180"/>
      <c r="L17" s="180"/>
      <c r="N17" s="156"/>
    </row>
    <row r="18" spans="1:14">
      <c r="A18" s="178">
        <v>41760</v>
      </c>
      <c r="B18" s="156">
        <v>12922571</v>
      </c>
      <c r="C18" s="179">
        <v>12747936.069387</v>
      </c>
      <c r="D18" s="156">
        <v>2815276</v>
      </c>
      <c r="E18" s="179">
        <v>2815276</v>
      </c>
      <c r="F18" s="156">
        <v>2849314</v>
      </c>
      <c r="G18" s="179">
        <v>2849314</v>
      </c>
      <c r="J18" s="180"/>
      <c r="L18" s="180"/>
      <c r="N18" s="156"/>
    </row>
    <row r="19" spans="1:14">
      <c r="A19" s="178">
        <v>41791</v>
      </c>
      <c r="B19" s="156">
        <v>13034290</v>
      </c>
      <c r="C19" s="179">
        <v>12845904.171209</v>
      </c>
      <c r="D19" s="156">
        <v>2816946</v>
      </c>
      <c r="E19" s="179">
        <v>2816946</v>
      </c>
      <c r="F19" s="156">
        <v>2852087</v>
      </c>
      <c r="G19" s="179">
        <v>2852087</v>
      </c>
      <c r="J19" s="180"/>
      <c r="L19" s="180"/>
      <c r="N19" s="156"/>
    </row>
    <row r="20" spans="1:14">
      <c r="A20" s="178">
        <v>41821</v>
      </c>
      <c r="B20" s="156">
        <v>12701507</v>
      </c>
      <c r="C20" s="179">
        <v>12810390.072372399</v>
      </c>
      <c r="D20" s="156">
        <v>2875917</v>
      </c>
      <c r="E20" s="179">
        <v>2875917</v>
      </c>
      <c r="F20" s="156">
        <v>2864800</v>
      </c>
      <c r="G20" s="179">
        <v>2864800</v>
      </c>
      <c r="J20" s="180"/>
      <c r="L20" s="180"/>
      <c r="N20" s="156"/>
    </row>
    <row r="21" spans="1:14">
      <c r="A21" s="178">
        <v>41852</v>
      </c>
      <c r="B21" s="156">
        <v>12884711</v>
      </c>
      <c r="C21" s="179">
        <v>12905009.1887483</v>
      </c>
      <c r="D21" s="156">
        <v>2909657</v>
      </c>
      <c r="E21" s="179">
        <v>2909657</v>
      </c>
      <c r="F21" s="156">
        <v>2859563</v>
      </c>
      <c r="G21" s="179">
        <v>2859563</v>
      </c>
      <c r="J21" s="180"/>
      <c r="L21" s="180"/>
      <c r="N21" s="156"/>
    </row>
    <row r="22" spans="1:14">
      <c r="A22" s="178">
        <v>41883</v>
      </c>
      <c r="B22" s="156">
        <v>13155308</v>
      </c>
      <c r="C22" s="179">
        <v>13004306.577233</v>
      </c>
      <c r="D22" s="156">
        <v>2907549</v>
      </c>
      <c r="E22" s="179">
        <v>2907549</v>
      </c>
      <c r="F22" s="156">
        <v>2879940</v>
      </c>
      <c r="G22" s="179">
        <v>2879940</v>
      </c>
      <c r="J22" s="180"/>
      <c r="L22" s="180"/>
      <c r="N22" s="156"/>
    </row>
    <row r="23" spans="1:14">
      <c r="A23" s="178">
        <v>41913</v>
      </c>
      <c r="B23" s="156">
        <v>13072609</v>
      </c>
      <c r="C23" s="179">
        <v>13002674.9358932</v>
      </c>
      <c r="D23" s="156">
        <v>2924846</v>
      </c>
      <c r="E23" s="179">
        <v>2924846</v>
      </c>
      <c r="F23" s="156">
        <v>2908367</v>
      </c>
      <c r="G23" s="179">
        <v>2908367</v>
      </c>
      <c r="J23" s="180"/>
      <c r="L23" s="180"/>
      <c r="N23" s="156"/>
    </row>
    <row r="24" spans="1:14">
      <c r="A24" s="181">
        <v>41944</v>
      </c>
      <c r="B24" s="156">
        <v>13100694</v>
      </c>
      <c r="C24" s="179">
        <v>13023674.703449201</v>
      </c>
      <c r="D24" s="156">
        <v>2868886</v>
      </c>
      <c r="E24" s="179">
        <v>2868886</v>
      </c>
      <c r="F24" s="156">
        <v>2929226</v>
      </c>
      <c r="G24" s="179">
        <v>2929226</v>
      </c>
      <c r="J24" s="180"/>
      <c r="L24" s="180"/>
      <c r="N24" s="156"/>
    </row>
    <row r="25" spans="1:14">
      <c r="A25" s="182">
        <v>41974</v>
      </c>
      <c r="B25" s="156">
        <v>13093230</v>
      </c>
      <c r="C25" s="179">
        <v>13078334.002621099</v>
      </c>
      <c r="D25" s="156">
        <v>2827633</v>
      </c>
      <c r="E25" s="179">
        <v>2827633</v>
      </c>
      <c r="F25" s="156">
        <v>2909003</v>
      </c>
      <c r="G25" s="179">
        <v>2909003</v>
      </c>
      <c r="J25" s="180"/>
      <c r="L25" s="180"/>
      <c r="N25" s="156"/>
    </row>
    <row r="26" spans="1:14">
      <c r="A26" s="182">
        <v>42005</v>
      </c>
      <c r="B26" s="156">
        <v>12913416</v>
      </c>
      <c r="C26" s="179">
        <v>13161061.051360199</v>
      </c>
      <c r="D26" s="156">
        <v>2821819</v>
      </c>
      <c r="E26" s="179">
        <v>2821819</v>
      </c>
      <c r="F26" s="156">
        <v>2926680</v>
      </c>
      <c r="G26" s="179">
        <v>2926680</v>
      </c>
      <c r="J26" s="180"/>
      <c r="L26" s="180"/>
      <c r="N26" s="156"/>
    </row>
    <row r="27" spans="1:14">
      <c r="A27" s="182">
        <v>42036</v>
      </c>
      <c r="B27" s="156">
        <v>12851205</v>
      </c>
      <c r="C27" s="179">
        <v>13203875.8066877</v>
      </c>
      <c r="D27" s="156">
        <v>2914541</v>
      </c>
      <c r="E27" s="179">
        <v>2914541</v>
      </c>
      <c r="F27" s="156">
        <v>2929385</v>
      </c>
      <c r="G27" s="179">
        <v>2929385</v>
      </c>
      <c r="J27" s="180"/>
      <c r="L27" s="180"/>
      <c r="N27" s="156"/>
    </row>
    <row r="28" spans="1:14">
      <c r="A28" s="182">
        <v>42064</v>
      </c>
      <c r="B28" s="156">
        <v>13148326</v>
      </c>
      <c r="C28" s="179">
        <v>13267928.7162487</v>
      </c>
      <c r="D28" s="156">
        <v>2898016</v>
      </c>
      <c r="E28" s="179">
        <v>2898016</v>
      </c>
      <c r="F28" s="156">
        <v>2926533</v>
      </c>
      <c r="G28" s="179">
        <v>2926533</v>
      </c>
      <c r="J28" s="180"/>
      <c r="L28" s="180"/>
      <c r="N28" s="156"/>
    </row>
    <row r="29" spans="1:14">
      <c r="A29" s="182">
        <v>42095</v>
      </c>
      <c r="B29" s="156">
        <v>13451823</v>
      </c>
      <c r="C29" s="179">
        <v>13352139.1013213</v>
      </c>
      <c r="D29" s="156">
        <v>2789168</v>
      </c>
      <c r="E29" s="179">
        <v>2789168</v>
      </c>
      <c r="F29" s="156">
        <v>2928695</v>
      </c>
      <c r="G29" s="179">
        <v>2928695</v>
      </c>
      <c r="J29" s="180"/>
      <c r="L29" s="180"/>
      <c r="N29" s="156"/>
    </row>
    <row r="30" spans="1:14">
      <c r="A30" s="182">
        <v>42125</v>
      </c>
      <c r="B30" s="156">
        <v>13585611</v>
      </c>
      <c r="C30" s="179">
        <v>13415085.947352899</v>
      </c>
      <c r="D30" s="156">
        <v>2874835</v>
      </c>
      <c r="E30" s="179">
        <v>2874835</v>
      </c>
      <c r="F30" s="156">
        <v>2928677</v>
      </c>
      <c r="G30" s="179">
        <v>2928677</v>
      </c>
      <c r="J30" s="180"/>
      <c r="L30" s="180"/>
      <c r="N30" s="156"/>
    </row>
    <row r="31" spans="1:14">
      <c r="A31" s="182">
        <v>42156</v>
      </c>
      <c r="B31" s="156">
        <v>13596512</v>
      </c>
      <c r="C31" s="179">
        <v>13436878.0760892</v>
      </c>
      <c r="D31" s="156">
        <v>2829934</v>
      </c>
      <c r="E31" s="179">
        <v>2829934</v>
      </c>
      <c r="F31" s="156">
        <v>2936848</v>
      </c>
      <c r="G31" s="179">
        <v>2936848</v>
      </c>
      <c r="J31" s="180"/>
      <c r="L31" s="180"/>
      <c r="N31" s="156"/>
    </row>
    <row r="32" spans="1:14">
      <c r="A32" s="182">
        <v>42186</v>
      </c>
      <c r="B32" s="156">
        <v>13318215</v>
      </c>
      <c r="C32" s="179">
        <v>13424764.8777689</v>
      </c>
      <c r="D32" s="156">
        <v>2838611</v>
      </c>
      <c r="E32" s="179">
        <v>2838611</v>
      </c>
      <c r="F32" s="156">
        <v>2948014</v>
      </c>
      <c r="G32" s="179">
        <v>2948014</v>
      </c>
      <c r="J32" s="180"/>
      <c r="L32" s="180"/>
      <c r="N32" s="156"/>
    </row>
    <row r="33" spans="1:14">
      <c r="A33" s="182">
        <v>42217</v>
      </c>
      <c r="B33" s="156">
        <v>13566414</v>
      </c>
      <c r="C33" s="179">
        <v>13491551.3063061</v>
      </c>
      <c r="D33" s="156">
        <v>2629792</v>
      </c>
      <c r="E33" s="179">
        <v>2629792</v>
      </c>
      <c r="F33" s="156">
        <v>2949836</v>
      </c>
      <c r="G33" s="179">
        <v>2949836</v>
      </c>
      <c r="J33" s="180"/>
      <c r="L33" s="180"/>
      <c r="N33" s="156"/>
    </row>
    <row r="34" spans="1:14">
      <c r="A34" s="182">
        <v>42248</v>
      </c>
      <c r="B34" s="156">
        <v>13489364</v>
      </c>
      <c r="C34" s="179">
        <v>13404496.811429299</v>
      </c>
      <c r="D34" s="156">
        <v>2841359</v>
      </c>
      <c r="E34" s="179">
        <v>2841359</v>
      </c>
      <c r="F34" s="156">
        <v>2967562</v>
      </c>
      <c r="G34" s="179">
        <v>2967562</v>
      </c>
      <c r="J34" s="180"/>
      <c r="L34" s="180"/>
      <c r="N34" s="156"/>
    </row>
    <row r="35" spans="1:14">
      <c r="A35" s="182">
        <v>42278</v>
      </c>
      <c r="B35" s="156">
        <v>13741124</v>
      </c>
      <c r="C35" s="179">
        <v>13607509.4336036</v>
      </c>
      <c r="D35" s="156">
        <v>2834268</v>
      </c>
      <c r="E35" s="179">
        <v>2834268</v>
      </c>
      <c r="F35" s="156">
        <v>3071020</v>
      </c>
      <c r="G35" s="179">
        <v>3071020</v>
      </c>
      <c r="J35" s="180"/>
      <c r="L35" s="180"/>
      <c r="N35" s="156"/>
    </row>
    <row r="36" spans="1:14">
      <c r="A36" s="182">
        <v>42309</v>
      </c>
      <c r="B36" s="156">
        <v>13755572</v>
      </c>
      <c r="C36" s="179">
        <v>13613832.8652188</v>
      </c>
      <c r="D36" s="156">
        <v>2830809</v>
      </c>
      <c r="E36" s="179">
        <v>2830809</v>
      </c>
      <c r="F36" s="156">
        <v>2996123</v>
      </c>
      <c r="G36" s="179">
        <v>2996123</v>
      </c>
      <c r="J36" s="180"/>
      <c r="L36" s="180"/>
      <c r="N36" s="156"/>
    </row>
    <row r="37" spans="1:14">
      <c r="A37" s="182">
        <v>42339</v>
      </c>
      <c r="B37" s="156">
        <v>13713717</v>
      </c>
      <c r="C37" s="179">
        <v>13724882.7238499</v>
      </c>
      <c r="D37" s="156">
        <v>2833035</v>
      </c>
      <c r="E37" s="179">
        <v>2833035</v>
      </c>
      <c r="F37" s="156">
        <v>3031979</v>
      </c>
      <c r="G37" s="179">
        <v>3031979</v>
      </c>
      <c r="J37" s="180"/>
      <c r="L37" s="180"/>
      <c r="N37" s="156"/>
    </row>
    <row r="38" spans="1:14">
      <c r="A38" s="182">
        <v>42370</v>
      </c>
      <c r="B38" s="156">
        <v>13352629</v>
      </c>
      <c r="C38" s="179">
        <v>13648958.1301436</v>
      </c>
      <c r="D38" s="156">
        <v>2803728</v>
      </c>
      <c r="E38" s="179">
        <v>2803728</v>
      </c>
      <c r="F38" s="156">
        <v>3034105</v>
      </c>
      <c r="G38" s="179">
        <v>3034105</v>
      </c>
      <c r="J38" s="180"/>
      <c r="L38" s="180"/>
      <c r="N38" s="156"/>
    </row>
    <row r="39" spans="1:14">
      <c r="A39" s="182">
        <v>42401</v>
      </c>
      <c r="B39" s="156">
        <v>13258741</v>
      </c>
      <c r="C39" s="179">
        <v>13588255.226654001</v>
      </c>
      <c r="D39" s="156">
        <v>2708174</v>
      </c>
      <c r="E39" s="179">
        <v>2708174</v>
      </c>
      <c r="F39" s="156">
        <v>3059263</v>
      </c>
      <c r="G39" s="179">
        <v>3059263</v>
      </c>
      <c r="J39" s="180"/>
      <c r="L39" s="180"/>
      <c r="N39" s="156"/>
    </row>
    <row r="40" spans="1:14">
      <c r="A40" s="182">
        <v>42430</v>
      </c>
      <c r="B40" s="156">
        <v>13503330</v>
      </c>
      <c r="C40" s="179">
        <v>13634576.301774999</v>
      </c>
      <c r="D40" s="156">
        <v>2683978</v>
      </c>
      <c r="E40" s="179">
        <v>2683978</v>
      </c>
      <c r="F40" s="156">
        <v>3068719</v>
      </c>
      <c r="G40" s="179">
        <v>3068719</v>
      </c>
      <c r="J40" s="180"/>
      <c r="L40" s="180"/>
      <c r="N40" s="156"/>
    </row>
    <row r="41" spans="1:14">
      <c r="A41" s="182">
        <v>42461</v>
      </c>
      <c r="B41" s="156">
        <v>13665900</v>
      </c>
      <c r="C41" s="179">
        <v>13594685.568557801</v>
      </c>
      <c r="D41" s="156">
        <v>2671866</v>
      </c>
      <c r="E41" s="179">
        <v>2671866</v>
      </c>
      <c r="F41" s="156">
        <v>3062031</v>
      </c>
      <c r="G41" s="179">
        <v>3062031</v>
      </c>
      <c r="J41" s="180"/>
      <c r="L41" s="180"/>
      <c r="N41" s="156"/>
    </row>
    <row r="42" spans="1:14">
      <c r="A42" s="182">
        <v>42491</v>
      </c>
      <c r="B42" s="156">
        <v>13696518</v>
      </c>
      <c r="C42" s="179">
        <v>13519940.446860099</v>
      </c>
      <c r="D42" s="156">
        <v>2683126</v>
      </c>
      <c r="E42" s="179">
        <v>2683126</v>
      </c>
      <c r="F42" s="156">
        <v>3063975</v>
      </c>
      <c r="G42" s="179">
        <v>3063975</v>
      </c>
      <c r="J42" s="180"/>
      <c r="L42" s="180"/>
      <c r="N42" s="156"/>
    </row>
    <row r="43" spans="1:14">
      <c r="A43" s="182">
        <v>42522</v>
      </c>
      <c r="B43" s="156">
        <v>13686743</v>
      </c>
      <c r="C43" s="179">
        <v>13549402.670855099</v>
      </c>
      <c r="D43" s="156">
        <v>2679867</v>
      </c>
      <c r="E43" s="179">
        <v>2679867</v>
      </c>
      <c r="F43" s="156">
        <v>3083240</v>
      </c>
      <c r="G43" s="179">
        <v>3083240</v>
      </c>
      <c r="J43" s="180"/>
      <c r="L43" s="180"/>
      <c r="N43" s="156"/>
    </row>
    <row r="44" spans="1:14">
      <c r="A44" s="182">
        <v>42552</v>
      </c>
      <c r="B44" s="156">
        <v>13362031</v>
      </c>
      <c r="C44" s="179">
        <v>13450405.034019601</v>
      </c>
      <c r="D44" s="156">
        <v>2684141</v>
      </c>
      <c r="E44" s="179">
        <v>2684141</v>
      </c>
      <c r="F44" s="156">
        <v>3071724</v>
      </c>
      <c r="G44" s="179">
        <v>3071724</v>
      </c>
      <c r="J44" s="180"/>
      <c r="L44" s="180"/>
      <c r="N44" s="156"/>
    </row>
    <row r="45" spans="1:14">
      <c r="A45" s="182">
        <v>42583</v>
      </c>
      <c r="B45" s="156">
        <v>13471407</v>
      </c>
      <c r="C45" s="179">
        <v>13415299.5235375</v>
      </c>
      <c r="D45" s="156">
        <v>2690074</v>
      </c>
      <c r="E45" s="179">
        <v>2690074</v>
      </c>
      <c r="F45" s="156">
        <v>3042243</v>
      </c>
      <c r="G45" s="179">
        <v>3042243</v>
      </c>
      <c r="J45" s="180"/>
      <c r="L45" s="180"/>
      <c r="N45" s="156"/>
    </row>
    <row r="46" spans="1:14">
      <c r="A46" s="182">
        <v>42614</v>
      </c>
      <c r="B46" s="156">
        <v>13470684</v>
      </c>
      <c r="C46" s="179">
        <v>13394334.4386738</v>
      </c>
      <c r="D46" s="156">
        <v>2692666</v>
      </c>
      <c r="E46" s="179">
        <v>2692666</v>
      </c>
      <c r="F46" s="156">
        <v>2992784</v>
      </c>
      <c r="G46" s="179">
        <v>2992784</v>
      </c>
      <c r="J46" s="180"/>
      <c r="L46" s="180"/>
      <c r="N46" s="156"/>
    </row>
    <row r="47" spans="1:14">
      <c r="A47" s="182">
        <v>42644</v>
      </c>
      <c r="B47" s="156">
        <v>13660465</v>
      </c>
      <c r="C47" s="179">
        <v>13414173.703937</v>
      </c>
      <c r="D47" s="156">
        <v>2695038</v>
      </c>
      <c r="E47" s="179">
        <v>2695038</v>
      </c>
      <c r="F47" s="156">
        <v>2994165</v>
      </c>
      <c r="G47" s="179">
        <v>2994165</v>
      </c>
      <c r="J47" s="180"/>
      <c r="L47" s="180"/>
      <c r="N47" s="156"/>
    </row>
    <row r="48" spans="1:14">
      <c r="A48" s="182">
        <v>42675</v>
      </c>
      <c r="B48" s="156">
        <v>13583875</v>
      </c>
      <c r="C48" s="179">
        <v>13496253.3610694</v>
      </c>
      <c r="D48" s="156">
        <v>2706609</v>
      </c>
      <c r="E48" s="179">
        <v>2706609</v>
      </c>
      <c r="F48" s="156">
        <v>2985474</v>
      </c>
      <c r="G48" s="179">
        <v>2985474</v>
      </c>
      <c r="J48" s="180"/>
      <c r="L48" s="180"/>
      <c r="N48" s="156"/>
    </row>
    <row r="49" spans="1:14">
      <c r="A49" s="182">
        <v>42705</v>
      </c>
      <c r="B49" s="156">
        <v>13415843</v>
      </c>
      <c r="C49" s="179">
        <v>13425194.934050299</v>
      </c>
      <c r="D49" s="156">
        <v>2701537</v>
      </c>
      <c r="E49" s="179">
        <v>2701537</v>
      </c>
      <c r="F49" s="156">
        <v>2981646</v>
      </c>
      <c r="G49" s="179">
        <v>2981646</v>
      </c>
      <c r="J49" s="180"/>
      <c r="L49" s="180"/>
      <c r="N49" s="156"/>
    </row>
    <row r="50" spans="1:14">
      <c r="A50" s="182">
        <v>42736</v>
      </c>
      <c r="B50" s="54">
        <v>13115945</v>
      </c>
      <c r="C50" s="179">
        <v>13450715.870433999</v>
      </c>
      <c r="D50" s="156">
        <v>2520079</v>
      </c>
      <c r="E50" s="179">
        <v>2520079</v>
      </c>
      <c r="F50" s="183">
        <v>2970210</v>
      </c>
      <c r="G50" s="179">
        <v>2970210</v>
      </c>
      <c r="J50" s="180"/>
      <c r="L50" s="180"/>
      <c r="N50" s="156"/>
    </row>
    <row r="51" spans="1:14">
      <c r="A51" s="182">
        <v>42767</v>
      </c>
      <c r="B51" s="54">
        <v>13126079</v>
      </c>
      <c r="C51" s="179">
        <v>13547769.801012</v>
      </c>
      <c r="D51" s="156">
        <v>2698940</v>
      </c>
      <c r="E51" s="179">
        <v>2698940</v>
      </c>
      <c r="F51" s="183">
        <v>2965218</v>
      </c>
      <c r="G51" s="179">
        <v>2965218</v>
      </c>
      <c r="J51" s="180"/>
      <c r="L51" s="180"/>
      <c r="N51" s="156"/>
    </row>
    <row r="52" spans="1:14">
      <c r="A52" s="182">
        <v>42795</v>
      </c>
      <c r="B52" s="54">
        <v>13558783</v>
      </c>
      <c r="C52" s="179">
        <v>13715781.103114899</v>
      </c>
      <c r="D52" s="156">
        <v>2734104</v>
      </c>
      <c r="E52" s="179">
        <v>2734104</v>
      </c>
      <c r="F52" s="183">
        <v>2970810</v>
      </c>
      <c r="G52" s="179">
        <v>2970810</v>
      </c>
      <c r="J52" s="180"/>
      <c r="L52" s="180"/>
      <c r="N52" s="156"/>
    </row>
    <row r="53" spans="1:14">
      <c r="A53" s="182">
        <v>42826</v>
      </c>
      <c r="B53" s="54">
        <v>13849359</v>
      </c>
      <c r="C53" s="179">
        <v>13810384.7891973</v>
      </c>
      <c r="D53" s="156">
        <v>2760089</v>
      </c>
      <c r="E53" s="179">
        <v>2760089</v>
      </c>
      <c r="F53" s="183">
        <v>2969930</v>
      </c>
      <c r="G53" s="179">
        <v>2969930</v>
      </c>
      <c r="J53" s="180"/>
      <c r="L53" s="180"/>
      <c r="N53" s="156"/>
    </row>
    <row r="54" spans="1:14">
      <c r="A54" s="182">
        <v>42856</v>
      </c>
      <c r="B54" s="54">
        <v>14105505</v>
      </c>
      <c r="C54" s="179">
        <v>13893113.824392499</v>
      </c>
      <c r="D54" s="156">
        <v>2771634</v>
      </c>
      <c r="E54" s="179">
        <v>2771634</v>
      </c>
      <c r="F54" s="183">
        <v>2970555</v>
      </c>
      <c r="G54" s="179">
        <v>2970555</v>
      </c>
      <c r="J54" s="180"/>
      <c r="L54" s="180"/>
      <c r="N54" s="156"/>
    </row>
    <row r="55" spans="1:14">
      <c r="A55" s="182">
        <v>42887</v>
      </c>
      <c r="B55" s="54">
        <v>14009873</v>
      </c>
      <c r="C55" s="179">
        <v>13986322.703673899</v>
      </c>
      <c r="D55" s="156">
        <v>2789173</v>
      </c>
      <c r="E55" s="179">
        <v>2789173</v>
      </c>
      <c r="F55" s="183">
        <v>2976758</v>
      </c>
      <c r="G55" s="179">
        <v>2976758</v>
      </c>
      <c r="J55" s="180"/>
      <c r="L55" s="180"/>
      <c r="N55" s="156"/>
    </row>
    <row r="56" spans="1:14">
      <c r="A56" s="182">
        <v>42917</v>
      </c>
      <c r="B56" s="54">
        <v>14195607</v>
      </c>
      <c r="C56" s="179">
        <v>14145329.6211848</v>
      </c>
      <c r="D56" s="156">
        <v>2751389</v>
      </c>
      <c r="E56" s="179">
        <v>2751389</v>
      </c>
      <c r="F56" s="183">
        <v>2975092</v>
      </c>
      <c r="G56" s="179">
        <v>2975092</v>
      </c>
      <c r="J56" s="180"/>
      <c r="L56" s="180"/>
      <c r="N56" s="156"/>
    </row>
    <row r="57" spans="1:14">
      <c r="A57" s="182">
        <v>42948</v>
      </c>
      <c r="B57" s="54">
        <v>14265038</v>
      </c>
      <c r="C57" s="156">
        <v>14226043.087510601</v>
      </c>
      <c r="D57" s="156">
        <v>2753919</v>
      </c>
      <c r="E57" s="156">
        <v>2753919</v>
      </c>
      <c r="F57" s="183">
        <v>2960311</v>
      </c>
      <c r="G57" s="156">
        <v>2960311</v>
      </c>
      <c r="J57" s="180"/>
      <c r="L57" s="180"/>
      <c r="N57" s="156"/>
    </row>
    <row r="58" spans="1:14">
      <c r="A58" s="182">
        <v>42979</v>
      </c>
      <c r="B58" s="54">
        <v>14547574</v>
      </c>
      <c r="C58" s="156">
        <v>14345728.3759453</v>
      </c>
      <c r="D58" s="156">
        <v>2772117</v>
      </c>
      <c r="E58" s="156">
        <v>2772117</v>
      </c>
      <c r="F58" s="183">
        <v>2964754</v>
      </c>
      <c r="G58" s="156">
        <v>2964754</v>
      </c>
      <c r="J58" s="180"/>
      <c r="L58" s="180"/>
      <c r="N58" s="156"/>
    </row>
    <row r="59" spans="1:14">
      <c r="A59" s="182">
        <v>43009</v>
      </c>
      <c r="B59" s="54">
        <v>14644895</v>
      </c>
      <c r="C59" s="156">
        <v>14405312.683677001</v>
      </c>
      <c r="D59" s="156">
        <v>2768836</v>
      </c>
      <c r="E59" s="156">
        <v>2768836</v>
      </c>
      <c r="F59" s="183">
        <v>2976497</v>
      </c>
      <c r="G59" s="156">
        <v>2976497</v>
      </c>
      <c r="J59" s="180"/>
      <c r="L59" s="180"/>
      <c r="N59" s="156"/>
    </row>
    <row r="60" spans="1:14">
      <c r="A60" s="182">
        <v>43040</v>
      </c>
      <c r="B60" s="54">
        <v>14555878</v>
      </c>
      <c r="C60" s="156">
        <v>14385992.782631701</v>
      </c>
      <c r="D60" s="176">
        <v>2767790</v>
      </c>
      <c r="E60" s="156">
        <v>2767790</v>
      </c>
      <c r="F60" s="183">
        <v>2979048</v>
      </c>
      <c r="G60" s="156">
        <v>2979048</v>
      </c>
    </row>
    <row r="61" spans="1:14">
      <c r="A61" s="182">
        <v>43070</v>
      </c>
      <c r="B61" s="54">
        <v>14477817</v>
      </c>
      <c r="C61" s="156">
        <v>14476483.7925261</v>
      </c>
      <c r="D61" s="156">
        <v>2777484</v>
      </c>
      <c r="E61" s="156">
        <v>2777484</v>
      </c>
      <c r="F61" s="183">
        <v>2986088</v>
      </c>
      <c r="G61" s="156">
        <v>2986088</v>
      </c>
    </row>
    <row r="62" spans="1:14">
      <c r="A62" s="182">
        <v>43101</v>
      </c>
      <c r="B62" s="54">
        <v>14218231</v>
      </c>
      <c r="C62" s="156">
        <v>14508006.5130089</v>
      </c>
      <c r="D62" s="176">
        <v>2762901</v>
      </c>
      <c r="E62" s="156">
        <v>2762901</v>
      </c>
      <c r="F62" s="183">
        <v>2989631</v>
      </c>
      <c r="G62" s="156">
        <v>2989631</v>
      </c>
      <c r="H62" s="177"/>
    </row>
    <row r="63" spans="1:14">
      <c r="A63" s="182">
        <v>43132</v>
      </c>
      <c r="B63" s="176">
        <v>14127524</v>
      </c>
      <c r="C63" s="156">
        <v>14562306.656731101</v>
      </c>
      <c r="D63" s="156">
        <v>2835795</v>
      </c>
      <c r="E63" s="156">
        <v>2835795</v>
      </c>
      <c r="F63" s="156">
        <v>2996690</v>
      </c>
      <c r="G63" s="156">
        <v>2996690</v>
      </c>
    </row>
    <row r="64" spans="1:14">
      <c r="A64" s="182">
        <v>43160</v>
      </c>
      <c r="B64" s="156">
        <v>14325806</v>
      </c>
      <c r="C64" s="156">
        <v>14505504.9524631</v>
      </c>
      <c r="D64" s="156">
        <v>2804909</v>
      </c>
      <c r="E64" s="156">
        <v>2804909</v>
      </c>
      <c r="F64" s="156">
        <v>3006828</v>
      </c>
      <c r="G64" s="156">
        <v>3006828</v>
      </c>
      <c r="I64" s="156"/>
    </row>
    <row r="65" spans="1:9">
      <c r="A65" s="182">
        <v>43191</v>
      </c>
      <c r="B65" s="156">
        <v>14527332</v>
      </c>
      <c r="C65" s="156">
        <v>14511562.976996999</v>
      </c>
      <c r="D65" s="156">
        <v>2812961</v>
      </c>
      <c r="E65" s="156">
        <v>2812961</v>
      </c>
      <c r="F65" s="156">
        <v>3011373</v>
      </c>
      <c r="G65" s="156">
        <v>3011373</v>
      </c>
      <c r="I65" s="156"/>
    </row>
    <row r="66" spans="1:9">
      <c r="A66" s="182">
        <v>43221</v>
      </c>
      <c r="B66" s="156">
        <v>14729306</v>
      </c>
      <c r="C66" s="156">
        <v>14605294.852493299</v>
      </c>
      <c r="D66" s="156">
        <v>2803693</v>
      </c>
      <c r="E66" s="156">
        <v>2803693</v>
      </c>
      <c r="F66" s="156">
        <v>3014740</v>
      </c>
      <c r="G66" s="156">
        <v>3014740</v>
      </c>
      <c r="I66" s="156"/>
    </row>
    <row r="67" spans="1:9">
      <c r="A67" s="182">
        <v>43252</v>
      </c>
      <c r="B67" s="156">
        <v>14570283</v>
      </c>
      <c r="C67" s="156">
        <v>14563436.727897501</v>
      </c>
      <c r="D67" s="156">
        <v>2702964</v>
      </c>
      <c r="E67" s="156">
        <v>2702964</v>
      </c>
      <c r="F67" s="156">
        <v>3019444</v>
      </c>
      <c r="G67" s="156">
        <v>3019444</v>
      </c>
      <c r="I67" s="156"/>
    </row>
    <row r="68" spans="1:9">
      <c r="A68" s="182">
        <v>43282</v>
      </c>
      <c r="B68" s="156">
        <v>14664384</v>
      </c>
      <c r="C68" s="156">
        <v>14709136.911150301</v>
      </c>
      <c r="D68" s="156">
        <v>2848614</v>
      </c>
      <c r="E68" s="156">
        <v>2848614</v>
      </c>
      <c r="F68" s="156">
        <v>3010588</v>
      </c>
      <c r="G68" s="156">
        <v>3010588</v>
      </c>
      <c r="I68" s="156"/>
    </row>
    <row r="69" spans="1:9">
      <c r="A69" s="182"/>
    </row>
    <row r="70" spans="1:9">
      <c r="B70" s="156"/>
      <c r="D70" s="156"/>
      <c r="F70" s="156"/>
    </row>
    <row r="71" spans="1:9">
      <c r="C71" s="156"/>
      <c r="D71" s="156"/>
      <c r="E71" s="156"/>
      <c r="F71" s="156"/>
      <c r="G71" s="156"/>
    </row>
    <row r="72" spans="1:9">
      <c r="B72" s="156"/>
      <c r="C72" s="156"/>
      <c r="D72" s="156"/>
      <c r="E72" s="156"/>
      <c r="F72" s="156"/>
      <c r="G72" s="156"/>
    </row>
    <row r="73" spans="1:9">
      <c r="C73" s="156"/>
      <c r="D73" s="156"/>
      <c r="E73" s="156"/>
      <c r="F73" s="156"/>
      <c r="G73" s="156"/>
    </row>
    <row r="75" spans="1:9">
      <c r="B75" s="177"/>
      <c r="C75" s="177"/>
      <c r="D75" s="177"/>
      <c r="E75" s="177"/>
      <c r="F75" s="1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zoomScale="80" zoomScaleNormal="80" workbookViewId="0">
      <pane ySplit="2" topLeftCell="A81" activePane="bottomLeft" state="frozen"/>
      <selection activeCell="X1" sqref="X1"/>
      <selection pane="bottomLeft" activeCell="R13" sqref="R13"/>
    </sheetView>
  </sheetViews>
  <sheetFormatPr defaultColWidth="9.140625" defaultRowHeight="15"/>
  <cols>
    <col min="1" max="1" width="17.28515625" style="4" customWidth="1"/>
    <col min="2" max="2" width="34.42578125" style="4" bestFit="1" customWidth="1"/>
    <col min="3" max="8" width="13.42578125" style="4" customWidth="1"/>
    <col min="9" max="9" width="21.85546875" style="4" customWidth="1"/>
    <col min="10" max="10" width="30" style="4" customWidth="1"/>
    <col min="11" max="11" width="26.7109375" style="4" customWidth="1"/>
    <col min="12" max="12" width="22" style="4" customWidth="1"/>
    <col min="13" max="13" width="27.140625" style="4" customWidth="1"/>
    <col min="14" max="14" width="25" style="4" customWidth="1"/>
    <col min="15" max="16384" width="9.140625" style="4"/>
  </cols>
  <sheetData>
    <row r="1" spans="1:14" ht="15.75" thickBot="1">
      <c r="B1" s="157"/>
      <c r="C1" s="185" t="s">
        <v>281</v>
      </c>
      <c r="D1" s="185"/>
      <c r="E1" s="186"/>
      <c r="F1" s="187" t="s">
        <v>280</v>
      </c>
      <c r="G1" s="185"/>
      <c r="H1" s="186"/>
    </row>
    <row r="2" spans="1:14" ht="63" customHeight="1">
      <c r="A2" s="92" t="s">
        <v>1</v>
      </c>
      <c r="B2" s="92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311</v>
      </c>
      <c r="J2" s="90" t="s">
        <v>312</v>
      </c>
      <c r="K2" s="90" t="s">
        <v>313</v>
      </c>
      <c r="L2" s="90" t="s">
        <v>314</v>
      </c>
      <c r="M2" s="94" t="s">
        <v>315</v>
      </c>
      <c r="N2" s="158" t="s">
        <v>316</v>
      </c>
    </row>
    <row r="3" spans="1:14">
      <c r="A3" s="35">
        <v>1</v>
      </c>
      <c r="B3" s="97" t="s">
        <v>2</v>
      </c>
      <c r="C3" s="95">
        <v>116957</v>
      </c>
      <c r="D3" s="95">
        <v>108402</v>
      </c>
      <c r="E3" s="95">
        <v>116159</v>
      </c>
      <c r="F3" s="95"/>
      <c r="G3" s="95"/>
      <c r="H3" s="95"/>
      <c r="I3" s="98">
        <f t="shared" ref="I3:I34" si="0">E3/$E$92</f>
        <v>7.9211646394420666E-3</v>
      </c>
      <c r="J3" s="98">
        <f t="shared" ref="J3:J34" si="1">(E3-C3)/C3</f>
        <v>-6.8230204263105242E-3</v>
      </c>
      <c r="K3" s="95">
        <f t="shared" ref="K3:K34" si="2">E3-C3</f>
        <v>-798</v>
      </c>
      <c r="L3" s="99">
        <f>K3/$K$92</f>
        <v>-1.7023019474078293E-3</v>
      </c>
      <c r="M3" s="96">
        <f>E3-D3</f>
        <v>7757</v>
      </c>
      <c r="N3" s="96">
        <f t="shared" ref="N3:N34" si="3">H3-G3</f>
        <v>0</v>
      </c>
    </row>
    <row r="4" spans="1:14">
      <c r="A4" s="35">
        <v>2</v>
      </c>
      <c r="B4" s="97" t="s">
        <v>3</v>
      </c>
      <c r="C4" s="95">
        <v>46569</v>
      </c>
      <c r="D4" s="95">
        <v>44382</v>
      </c>
      <c r="E4" s="95">
        <v>48182</v>
      </c>
      <c r="F4" s="95"/>
      <c r="G4" s="95"/>
      <c r="H4" s="95"/>
      <c r="I4" s="98">
        <f t="shared" si="0"/>
        <v>3.2856477299012354E-3</v>
      </c>
      <c r="J4" s="98">
        <f t="shared" si="1"/>
        <v>3.4636775537374646E-2</v>
      </c>
      <c r="K4" s="95">
        <f t="shared" si="2"/>
        <v>1613</v>
      </c>
      <c r="L4" s="99">
        <f t="shared" ref="L4:L67" si="4">K4/$K$92</f>
        <v>3.4408684726426426E-3</v>
      </c>
      <c r="M4" s="96">
        <f t="shared" ref="M4:M67" si="5">E4-D4</f>
        <v>3800</v>
      </c>
      <c r="N4" s="96">
        <f t="shared" si="3"/>
        <v>0</v>
      </c>
    </row>
    <row r="5" spans="1:14">
      <c r="A5" s="35">
        <v>3</v>
      </c>
      <c r="B5" s="97" t="s">
        <v>4</v>
      </c>
      <c r="C5" s="95">
        <v>7976</v>
      </c>
      <c r="D5" s="95">
        <v>8153</v>
      </c>
      <c r="E5" s="95">
        <v>8366</v>
      </c>
      <c r="F5" s="95"/>
      <c r="G5" s="95"/>
      <c r="H5" s="95"/>
      <c r="I5" s="98">
        <f t="shared" si="0"/>
        <v>5.7049788112477145E-4</v>
      </c>
      <c r="J5" s="98">
        <f t="shared" si="1"/>
        <v>4.8896690070210629E-2</v>
      </c>
      <c r="K5" s="95">
        <f t="shared" si="2"/>
        <v>390</v>
      </c>
      <c r="L5" s="99">
        <f t="shared" si="4"/>
        <v>8.3195207956021731E-4</v>
      </c>
      <c r="M5" s="96">
        <f t="shared" si="5"/>
        <v>213</v>
      </c>
      <c r="N5" s="96">
        <f t="shared" si="3"/>
        <v>0</v>
      </c>
    </row>
    <row r="6" spans="1:14">
      <c r="A6" s="35">
        <v>5</v>
      </c>
      <c r="B6" s="97" t="s">
        <v>5</v>
      </c>
      <c r="C6" s="95">
        <v>36948</v>
      </c>
      <c r="D6" s="95">
        <v>35317</v>
      </c>
      <c r="E6" s="95">
        <v>35518</v>
      </c>
      <c r="F6" s="95"/>
      <c r="G6" s="95"/>
      <c r="H6" s="95"/>
      <c r="I6" s="98">
        <f t="shared" si="0"/>
        <v>2.4220587786026333E-3</v>
      </c>
      <c r="J6" s="98">
        <f t="shared" si="1"/>
        <v>-3.870304211324023E-2</v>
      </c>
      <c r="K6" s="95">
        <f t="shared" si="2"/>
        <v>-1430</v>
      </c>
      <c r="L6" s="99">
        <f t="shared" si="4"/>
        <v>-3.0504909583874635E-3</v>
      </c>
      <c r="M6" s="96">
        <f t="shared" si="5"/>
        <v>201</v>
      </c>
      <c r="N6" s="96">
        <f t="shared" si="3"/>
        <v>0</v>
      </c>
    </row>
    <row r="7" spans="1:14">
      <c r="A7" s="35">
        <v>6</v>
      </c>
      <c r="B7" s="97" t="s">
        <v>6</v>
      </c>
      <c r="C7" s="95">
        <v>2579</v>
      </c>
      <c r="D7" s="95">
        <v>2206</v>
      </c>
      <c r="E7" s="95">
        <v>2200</v>
      </c>
      <c r="F7" s="95"/>
      <c r="G7" s="95"/>
      <c r="H7" s="95"/>
      <c r="I7" s="98">
        <f t="shared" si="0"/>
        <v>1.5002334908851268E-4</v>
      </c>
      <c r="J7" s="98">
        <f t="shared" si="1"/>
        <v>-0.14695618456766188</v>
      </c>
      <c r="K7" s="95">
        <f t="shared" si="2"/>
        <v>-379</v>
      </c>
      <c r="L7" s="99">
        <f t="shared" si="4"/>
        <v>-8.0848676449569838E-4</v>
      </c>
      <c r="M7" s="96">
        <f t="shared" si="5"/>
        <v>-6</v>
      </c>
      <c r="N7" s="96">
        <f t="shared" si="3"/>
        <v>0</v>
      </c>
    </row>
    <row r="8" spans="1:14">
      <c r="A8" s="35">
        <v>7</v>
      </c>
      <c r="B8" s="97" t="s">
        <v>7</v>
      </c>
      <c r="C8" s="95">
        <v>26784</v>
      </c>
      <c r="D8" s="95">
        <v>28878</v>
      </c>
      <c r="E8" s="95">
        <v>29735</v>
      </c>
      <c r="F8" s="95"/>
      <c r="G8" s="95"/>
      <c r="H8" s="95"/>
      <c r="I8" s="98">
        <f t="shared" si="0"/>
        <v>2.0277019477940566E-3</v>
      </c>
      <c r="J8" s="98">
        <f t="shared" si="1"/>
        <v>0.11017771804062126</v>
      </c>
      <c r="K8" s="95">
        <f t="shared" si="2"/>
        <v>2951</v>
      </c>
      <c r="L8" s="99">
        <f t="shared" si="4"/>
        <v>6.295104068672311E-3</v>
      </c>
      <c r="M8" s="96">
        <f t="shared" si="5"/>
        <v>857</v>
      </c>
      <c r="N8" s="96">
        <f t="shared" si="3"/>
        <v>0</v>
      </c>
    </row>
    <row r="9" spans="1:14">
      <c r="A9" s="35">
        <v>8</v>
      </c>
      <c r="B9" s="97" t="s">
        <v>303</v>
      </c>
      <c r="C9" s="95">
        <v>70793</v>
      </c>
      <c r="D9" s="95">
        <v>69587</v>
      </c>
      <c r="E9" s="95">
        <v>71344</v>
      </c>
      <c r="F9" s="95"/>
      <c r="G9" s="95"/>
      <c r="H9" s="95"/>
      <c r="I9" s="98">
        <f t="shared" si="0"/>
        <v>4.8651208260776582E-3</v>
      </c>
      <c r="J9" s="98">
        <f t="shared" si="1"/>
        <v>7.7832554066079983E-3</v>
      </c>
      <c r="K9" s="95">
        <f t="shared" si="2"/>
        <v>551</v>
      </c>
      <c r="L9" s="99">
        <f t="shared" si="4"/>
        <v>1.1753989636863584E-3</v>
      </c>
      <c r="M9" s="96">
        <f t="shared" si="5"/>
        <v>1757</v>
      </c>
      <c r="N9" s="96">
        <f t="shared" si="3"/>
        <v>0</v>
      </c>
    </row>
    <row r="10" spans="1:14">
      <c r="A10" s="35">
        <v>9</v>
      </c>
      <c r="B10" s="97" t="s">
        <v>8</v>
      </c>
      <c r="C10" s="95">
        <v>7883</v>
      </c>
      <c r="D10" s="95">
        <v>10578</v>
      </c>
      <c r="E10" s="95">
        <v>10608</v>
      </c>
      <c r="F10" s="95"/>
      <c r="G10" s="95"/>
      <c r="H10" s="95"/>
      <c r="I10" s="98">
        <f t="shared" si="0"/>
        <v>7.2338531233224665E-4</v>
      </c>
      <c r="J10" s="98">
        <f t="shared" si="1"/>
        <v>0.34568057845997718</v>
      </c>
      <c r="K10" s="95">
        <f t="shared" si="2"/>
        <v>2725</v>
      </c>
      <c r="L10" s="99">
        <f t="shared" si="4"/>
        <v>5.8129985046194675E-3</v>
      </c>
      <c r="M10" s="96">
        <f t="shared" si="5"/>
        <v>30</v>
      </c>
      <c r="N10" s="96">
        <f t="shared" si="3"/>
        <v>0</v>
      </c>
    </row>
    <row r="11" spans="1:14" s="18" customFormat="1">
      <c r="A11" s="35">
        <v>10</v>
      </c>
      <c r="B11" s="97" t="s">
        <v>9</v>
      </c>
      <c r="C11" s="95">
        <v>444652</v>
      </c>
      <c r="D11" s="95">
        <v>450315</v>
      </c>
      <c r="E11" s="95">
        <v>458896</v>
      </c>
      <c r="F11" s="95"/>
      <c r="G11" s="95"/>
      <c r="H11" s="95"/>
      <c r="I11" s="98">
        <f t="shared" si="0"/>
        <v>3.1293234001510052E-2</v>
      </c>
      <c r="J11" s="98">
        <f t="shared" si="1"/>
        <v>3.2034040103271773E-2</v>
      </c>
      <c r="K11" s="95">
        <f t="shared" si="2"/>
        <v>14244</v>
      </c>
      <c r="L11" s="99">
        <f t="shared" si="4"/>
        <v>3.0385449798091629E-2</v>
      </c>
      <c r="M11" s="96">
        <f t="shared" si="5"/>
        <v>8581</v>
      </c>
      <c r="N11" s="96">
        <f t="shared" si="3"/>
        <v>0</v>
      </c>
    </row>
    <row r="12" spans="1:14">
      <c r="A12" s="100">
        <v>11</v>
      </c>
      <c r="B12" s="97" t="s">
        <v>10</v>
      </c>
      <c r="C12" s="95">
        <v>16176</v>
      </c>
      <c r="D12" s="95">
        <v>16783</v>
      </c>
      <c r="E12" s="95">
        <v>17105</v>
      </c>
      <c r="F12" s="95"/>
      <c r="G12" s="95"/>
      <c r="H12" s="95"/>
      <c r="I12" s="98">
        <f t="shared" si="0"/>
        <v>1.1664315391631862E-3</v>
      </c>
      <c r="J12" s="98">
        <f t="shared" si="1"/>
        <v>5.7430761622156282E-2</v>
      </c>
      <c r="K12" s="95">
        <f t="shared" si="2"/>
        <v>929</v>
      </c>
      <c r="L12" s="99">
        <f t="shared" si="4"/>
        <v>1.9817525177216458E-3</v>
      </c>
      <c r="M12" s="96">
        <f t="shared" si="5"/>
        <v>322</v>
      </c>
      <c r="N12" s="96">
        <f t="shared" si="3"/>
        <v>0</v>
      </c>
    </row>
    <row r="13" spans="1:14" ht="16.5" customHeight="1">
      <c r="A13" s="100">
        <v>12</v>
      </c>
      <c r="B13" s="97" t="s">
        <v>11</v>
      </c>
      <c r="C13" s="95">
        <v>3893</v>
      </c>
      <c r="D13" s="95">
        <v>5250</v>
      </c>
      <c r="E13" s="95">
        <v>4893</v>
      </c>
      <c r="F13" s="95"/>
      <c r="G13" s="95"/>
      <c r="H13" s="95"/>
      <c r="I13" s="98">
        <f t="shared" si="0"/>
        <v>3.3366556685913301E-4</v>
      </c>
      <c r="J13" s="98">
        <f t="shared" si="1"/>
        <v>0.25687130747495507</v>
      </c>
      <c r="K13" s="95">
        <f t="shared" si="2"/>
        <v>1000</v>
      </c>
      <c r="L13" s="99">
        <f t="shared" si="4"/>
        <v>2.1332104604108136E-3</v>
      </c>
      <c r="M13" s="96">
        <f t="shared" si="5"/>
        <v>-357</v>
      </c>
      <c r="N13" s="96">
        <f t="shared" si="3"/>
        <v>0</v>
      </c>
    </row>
    <row r="14" spans="1:14">
      <c r="A14" s="100">
        <v>13</v>
      </c>
      <c r="B14" s="97" t="s">
        <v>12</v>
      </c>
      <c r="C14" s="95">
        <v>413876</v>
      </c>
      <c r="D14" s="95">
        <v>418768</v>
      </c>
      <c r="E14" s="95">
        <v>424253</v>
      </c>
      <c r="F14" s="95"/>
      <c r="G14" s="95"/>
      <c r="H14" s="95"/>
      <c r="I14" s="98">
        <f t="shared" si="0"/>
        <v>2.8930843600385805E-2</v>
      </c>
      <c r="J14" s="98">
        <f t="shared" si="1"/>
        <v>2.50727270970049E-2</v>
      </c>
      <c r="K14" s="95">
        <f t="shared" si="2"/>
        <v>10377</v>
      </c>
      <c r="L14" s="99">
        <f t="shared" si="4"/>
        <v>2.2136324947683014E-2</v>
      </c>
      <c r="M14" s="96">
        <f t="shared" si="5"/>
        <v>5485</v>
      </c>
      <c r="N14" s="96">
        <f t="shared" si="3"/>
        <v>0</v>
      </c>
    </row>
    <row r="15" spans="1:14" s="18" customFormat="1">
      <c r="A15" s="100">
        <v>14</v>
      </c>
      <c r="B15" s="97" t="s">
        <v>13</v>
      </c>
      <c r="C15" s="95">
        <v>475933</v>
      </c>
      <c r="D15" s="95">
        <v>501834</v>
      </c>
      <c r="E15" s="95">
        <v>513315</v>
      </c>
      <c r="F15" s="95"/>
      <c r="G15" s="95"/>
      <c r="H15" s="95"/>
      <c r="I15" s="98">
        <f t="shared" si="0"/>
        <v>3.5004197926077223E-2</v>
      </c>
      <c r="J15" s="98">
        <f t="shared" si="1"/>
        <v>7.8544669102583772E-2</v>
      </c>
      <c r="K15" s="95">
        <f t="shared" si="2"/>
        <v>37382</v>
      </c>
      <c r="L15" s="99">
        <f t="shared" si="4"/>
        <v>7.9743673431077036E-2</v>
      </c>
      <c r="M15" s="96">
        <f t="shared" si="5"/>
        <v>11481</v>
      </c>
      <c r="N15" s="96">
        <f t="shared" si="3"/>
        <v>0</v>
      </c>
    </row>
    <row r="16" spans="1:14">
      <c r="A16" s="100">
        <v>15</v>
      </c>
      <c r="B16" s="97" t="s">
        <v>14</v>
      </c>
      <c r="C16" s="95">
        <v>61706</v>
      </c>
      <c r="D16" s="95">
        <v>62132</v>
      </c>
      <c r="E16" s="95">
        <v>62801</v>
      </c>
      <c r="F16" s="95"/>
      <c r="G16" s="95"/>
      <c r="H16" s="95"/>
      <c r="I16" s="98">
        <f t="shared" si="0"/>
        <v>4.2825528845944023E-3</v>
      </c>
      <c r="J16" s="98">
        <f t="shared" si="1"/>
        <v>1.7745438044922696E-2</v>
      </c>
      <c r="K16" s="95">
        <f t="shared" si="2"/>
        <v>1095</v>
      </c>
      <c r="L16" s="99">
        <f t="shared" si="4"/>
        <v>2.3358654541498409E-3</v>
      </c>
      <c r="M16" s="96">
        <f t="shared" si="5"/>
        <v>669</v>
      </c>
      <c r="N16" s="96">
        <f t="shared" si="3"/>
        <v>0</v>
      </c>
    </row>
    <row r="17" spans="1:14">
      <c r="A17" s="100">
        <v>16</v>
      </c>
      <c r="B17" s="97" t="s">
        <v>15</v>
      </c>
      <c r="C17" s="95">
        <v>64329</v>
      </c>
      <c r="D17" s="95">
        <v>63724</v>
      </c>
      <c r="E17" s="95">
        <v>64879</v>
      </c>
      <c r="F17" s="95"/>
      <c r="G17" s="95"/>
      <c r="H17" s="95"/>
      <c r="I17" s="98">
        <f t="shared" si="0"/>
        <v>4.4242567570516433E-3</v>
      </c>
      <c r="J17" s="98">
        <f t="shared" si="1"/>
        <v>8.549798691103545E-3</v>
      </c>
      <c r="K17" s="95">
        <f t="shared" si="2"/>
        <v>550</v>
      </c>
      <c r="L17" s="99">
        <f t="shared" si="4"/>
        <v>1.1732657532259475E-3</v>
      </c>
      <c r="M17" s="96">
        <f t="shared" si="5"/>
        <v>1155</v>
      </c>
      <c r="N17" s="96">
        <f t="shared" si="3"/>
        <v>0</v>
      </c>
    </row>
    <row r="18" spans="1:14">
      <c r="A18" s="100">
        <v>17</v>
      </c>
      <c r="B18" s="97" t="s">
        <v>16</v>
      </c>
      <c r="C18" s="95">
        <v>55051</v>
      </c>
      <c r="D18" s="95">
        <v>55971</v>
      </c>
      <c r="E18" s="95">
        <v>56367</v>
      </c>
      <c r="F18" s="95"/>
      <c r="G18" s="95"/>
      <c r="H18" s="95"/>
      <c r="I18" s="98">
        <f t="shared" si="0"/>
        <v>3.8438027809419065E-3</v>
      </c>
      <c r="J18" s="98">
        <f t="shared" si="1"/>
        <v>2.3905106174274764E-2</v>
      </c>
      <c r="K18" s="95">
        <f t="shared" si="2"/>
        <v>1316</v>
      </c>
      <c r="L18" s="99">
        <f t="shared" si="4"/>
        <v>2.8073049659006308E-3</v>
      </c>
      <c r="M18" s="96">
        <f t="shared" si="5"/>
        <v>396</v>
      </c>
      <c r="N18" s="96">
        <f t="shared" si="3"/>
        <v>0</v>
      </c>
    </row>
    <row r="19" spans="1:14">
      <c r="A19" s="100">
        <v>18</v>
      </c>
      <c r="B19" s="97" t="s">
        <v>17</v>
      </c>
      <c r="C19" s="95">
        <v>54374</v>
      </c>
      <c r="D19" s="95">
        <v>51643</v>
      </c>
      <c r="E19" s="95">
        <v>52074</v>
      </c>
      <c r="F19" s="95"/>
      <c r="G19" s="95"/>
      <c r="H19" s="95"/>
      <c r="I19" s="98">
        <f t="shared" si="0"/>
        <v>3.5510526729250953E-3</v>
      </c>
      <c r="J19" s="98">
        <f t="shared" si="1"/>
        <v>-4.2299628498914922E-2</v>
      </c>
      <c r="K19" s="95">
        <f t="shared" si="2"/>
        <v>-2300</v>
      </c>
      <c r="L19" s="99">
        <f t="shared" si="4"/>
        <v>-4.9063840589448713E-3</v>
      </c>
      <c r="M19" s="96">
        <f t="shared" si="5"/>
        <v>431</v>
      </c>
      <c r="N19" s="96">
        <f t="shared" si="3"/>
        <v>0</v>
      </c>
    </row>
    <row r="20" spans="1:14">
      <c r="A20" s="100">
        <v>19</v>
      </c>
      <c r="B20" s="97" t="s">
        <v>18</v>
      </c>
      <c r="C20" s="95">
        <v>8146</v>
      </c>
      <c r="D20" s="95">
        <v>8774</v>
      </c>
      <c r="E20" s="95">
        <v>8888</v>
      </c>
      <c r="F20" s="95"/>
      <c r="G20" s="95"/>
      <c r="H20" s="95"/>
      <c r="I20" s="98">
        <f t="shared" si="0"/>
        <v>6.0609433031759126E-4</v>
      </c>
      <c r="J20" s="98">
        <f t="shared" si="1"/>
        <v>9.1087650380554872E-2</v>
      </c>
      <c r="K20" s="95">
        <f t="shared" si="2"/>
        <v>742</v>
      </c>
      <c r="L20" s="99">
        <f t="shared" si="4"/>
        <v>1.5828421616248237E-3</v>
      </c>
      <c r="M20" s="96">
        <f t="shared" si="5"/>
        <v>114</v>
      </c>
      <c r="N20" s="96">
        <f t="shared" si="3"/>
        <v>0</v>
      </c>
    </row>
    <row r="21" spans="1:14">
      <c r="A21" s="100">
        <v>20</v>
      </c>
      <c r="B21" s="97" t="s">
        <v>19</v>
      </c>
      <c r="C21" s="95">
        <v>77438</v>
      </c>
      <c r="D21" s="95">
        <v>81647</v>
      </c>
      <c r="E21" s="95">
        <v>82524</v>
      </c>
      <c r="F21" s="95"/>
      <c r="G21" s="95"/>
      <c r="H21" s="95"/>
      <c r="I21" s="98">
        <f t="shared" si="0"/>
        <v>5.6275122091729189E-3</v>
      </c>
      <c r="J21" s="98">
        <f t="shared" si="1"/>
        <v>6.5678349130917635E-2</v>
      </c>
      <c r="K21" s="95">
        <f t="shared" si="2"/>
        <v>5086</v>
      </c>
      <c r="L21" s="99">
        <f t="shared" si="4"/>
        <v>1.0849508401649399E-2</v>
      </c>
      <c r="M21" s="96">
        <f t="shared" si="5"/>
        <v>877</v>
      </c>
      <c r="N21" s="96">
        <f t="shared" si="3"/>
        <v>0</v>
      </c>
    </row>
    <row r="22" spans="1:14">
      <c r="A22" s="100">
        <v>21</v>
      </c>
      <c r="B22" s="97" t="s">
        <v>20</v>
      </c>
      <c r="C22" s="95">
        <v>22004</v>
      </c>
      <c r="D22" s="95">
        <v>24652</v>
      </c>
      <c r="E22" s="95">
        <v>24783</v>
      </c>
      <c r="F22" s="95"/>
      <c r="G22" s="95"/>
      <c r="H22" s="95"/>
      <c r="I22" s="98">
        <f t="shared" si="0"/>
        <v>1.6900130274820954E-3</v>
      </c>
      <c r="J22" s="98">
        <f t="shared" si="1"/>
        <v>0.12629521905108163</v>
      </c>
      <c r="K22" s="95">
        <f t="shared" si="2"/>
        <v>2779</v>
      </c>
      <c r="L22" s="99">
        <f t="shared" si="4"/>
        <v>5.9281918694816509E-3</v>
      </c>
      <c r="M22" s="96">
        <f t="shared" si="5"/>
        <v>131</v>
      </c>
      <c r="N22" s="96">
        <f t="shared" si="3"/>
        <v>0</v>
      </c>
    </row>
    <row r="23" spans="1:14">
      <c r="A23" s="100">
        <v>22</v>
      </c>
      <c r="B23" s="97" t="s">
        <v>21</v>
      </c>
      <c r="C23" s="95">
        <v>207564</v>
      </c>
      <c r="D23" s="95">
        <v>211859</v>
      </c>
      <c r="E23" s="95">
        <v>215150</v>
      </c>
      <c r="F23" s="95"/>
      <c r="G23" s="95"/>
      <c r="H23" s="95"/>
      <c r="I23" s="98">
        <f t="shared" si="0"/>
        <v>1.4671601616542502E-2</v>
      </c>
      <c r="J23" s="98">
        <f t="shared" si="1"/>
        <v>3.654776358135322E-2</v>
      </c>
      <c r="K23" s="95">
        <f t="shared" si="2"/>
        <v>7586</v>
      </c>
      <c r="L23" s="99">
        <f t="shared" si="4"/>
        <v>1.6182534552676431E-2</v>
      </c>
      <c r="M23" s="96">
        <f t="shared" si="5"/>
        <v>3291</v>
      </c>
      <c r="N23" s="96">
        <f t="shared" si="3"/>
        <v>0</v>
      </c>
    </row>
    <row r="24" spans="1:14">
      <c r="A24" s="100">
        <v>23</v>
      </c>
      <c r="B24" s="97" t="s">
        <v>22</v>
      </c>
      <c r="C24" s="95">
        <v>232576</v>
      </c>
      <c r="D24" s="95">
        <v>231876</v>
      </c>
      <c r="E24" s="95">
        <v>234704</v>
      </c>
      <c r="F24" s="95"/>
      <c r="G24" s="95"/>
      <c r="H24" s="95"/>
      <c r="I24" s="98">
        <f t="shared" si="0"/>
        <v>1.6005036420213763E-2</v>
      </c>
      <c r="J24" s="98">
        <f t="shared" si="1"/>
        <v>9.1496973032471115E-3</v>
      </c>
      <c r="K24" s="95">
        <f t="shared" si="2"/>
        <v>2128</v>
      </c>
      <c r="L24" s="99">
        <f t="shared" si="4"/>
        <v>4.5394718597542112E-3</v>
      </c>
      <c r="M24" s="96">
        <f t="shared" si="5"/>
        <v>2828</v>
      </c>
      <c r="N24" s="96">
        <f t="shared" si="3"/>
        <v>0</v>
      </c>
    </row>
    <row r="25" spans="1:14">
      <c r="A25" s="100">
        <v>24</v>
      </c>
      <c r="B25" s="97" t="s">
        <v>23</v>
      </c>
      <c r="C25" s="95">
        <v>150884</v>
      </c>
      <c r="D25" s="95">
        <v>164379</v>
      </c>
      <c r="E25" s="95">
        <v>166366</v>
      </c>
      <c r="F25" s="95"/>
      <c r="G25" s="95"/>
      <c r="H25" s="95"/>
      <c r="I25" s="98">
        <f t="shared" si="0"/>
        <v>1.1344902042936138E-2</v>
      </c>
      <c r="J25" s="98">
        <f t="shared" si="1"/>
        <v>0.1026086264945256</v>
      </c>
      <c r="K25" s="95">
        <f t="shared" si="2"/>
        <v>15482</v>
      </c>
      <c r="L25" s="99">
        <f t="shared" si="4"/>
        <v>3.302636434808022E-2</v>
      </c>
      <c r="M25" s="96">
        <f t="shared" si="5"/>
        <v>1987</v>
      </c>
      <c r="N25" s="96">
        <f t="shared" si="3"/>
        <v>0</v>
      </c>
    </row>
    <row r="26" spans="1:14">
      <c r="A26" s="100">
        <v>25</v>
      </c>
      <c r="B26" s="97" t="s">
        <v>24</v>
      </c>
      <c r="C26" s="95">
        <v>376986</v>
      </c>
      <c r="D26" s="95">
        <v>376851</v>
      </c>
      <c r="E26" s="95">
        <v>382950</v>
      </c>
      <c r="F26" s="95"/>
      <c r="G26" s="95"/>
      <c r="H26" s="95"/>
      <c r="I26" s="98">
        <f t="shared" si="0"/>
        <v>2.6114291606111787E-2</v>
      </c>
      <c r="J26" s="98">
        <f t="shared" si="1"/>
        <v>1.58202161353472E-2</v>
      </c>
      <c r="K26" s="95">
        <f t="shared" si="2"/>
        <v>5964</v>
      </c>
      <c r="L26" s="99">
        <f t="shared" si="4"/>
        <v>1.2722467185890093E-2</v>
      </c>
      <c r="M26" s="96">
        <f t="shared" si="5"/>
        <v>6099</v>
      </c>
      <c r="N26" s="96">
        <f t="shared" si="3"/>
        <v>0</v>
      </c>
    </row>
    <row r="27" spans="1:14">
      <c r="A27" s="100">
        <v>26</v>
      </c>
      <c r="B27" s="97" t="s">
        <v>25</v>
      </c>
      <c r="C27" s="95">
        <v>33164</v>
      </c>
      <c r="D27" s="95">
        <v>35286</v>
      </c>
      <c r="E27" s="95">
        <v>35135</v>
      </c>
      <c r="F27" s="95"/>
      <c r="G27" s="95"/>
      <c r="H27" s="95"/>
      <c r="I27" s="98">
        <f t="shared" si="0"/>
        <v>2.3959410773749515E-3</v>
      </c>
      <c r="J27" s="98">
        <f t="shared" si="1"/>
        <v>5.9431914123748646E-2</v>
      </c>
      <c r="K27" s="95">
        <f t="shared" si="2"/>
        <v>1971</v>
      </c>
      <c r="L27" s="99">
        <f t="shared" si="4"/>
        <v>4.2045578174697137E-3</v>
      </c>
      <c r="M27" s="96">
        <f t="shared" si="5"/>
        <v>-151</v>
      </c>
      <c r="N27" s="96">
        <f t="shared" si="3"/>
        <v>0</v>
      </c>
    </row>
    <row r="28" spans="1:14">
      <c r="A28" s="100">
        <v>27</v>
      </c>
      <c r="B28" s="97" t="s">
        <v>26</v>
      </c>
      <c r="C28" s="95">
        <v>142661</v>
      </c>
      <c r="D28" s="95">
        <v>150045</v>
      </c>
      <c r="E28" s="95">
        <v>152342</v>
      </c>
      <c r="F28" s="95"/>
      <c r="G28" s="95"/>
      <c r="H28" s="95"/>
      <c r="I28" s="98">
        <f t="shared" si="0"/>
        <v>1.0388571384928273E-2</v>
      </c>
      <c r="J28" s="98">
        <f t="shared" si="1"/>
        <v>6.7860172016178208E-2</v>
      </c>
      <c r="K28" s="95">
        <f t="shared" si="2"/>
        <v>9681</v>
      </c>
      <c r="L28" s="99">
        <f t="shared" si="4"/>
        <v>2.0651610467237087E-2</v>
      </c>
      <c r="M28" s="96">
        <f t="shared" si="5"/>
        <v>2297</v>
      </c>
      <c r="N28" s="96">
        <f t="shared" si="3"/>
        <v>0</v>
      </c>
    </row>
    <row r="29" spans="1:14">
      <c r="A29" s="100">
        <v>28</v>
      </c>
      <c r="B29" s="97" t="s">
        <v>27</v>
      </c>
      <c r="C29" s="95">
        <v>152638</v>
      </c>
      <c r="D29" s="95">
        <v>162710</v>
      </c>
      <c r="E29" s="95">
        <v>164487</v>
      </c>
      <c r="F29" s="95"/>
      <c r="G29" s="95"/>
      <c r="H29" s="95"/>
      <c r="I29" s="98">
        <f t="shared" si="0"/>
        <v>1.1216768464328267E-2</v>
      </c>
      <c r="J29" s="98">
        <f t="shared" si="1"/>
        <v>7.7628113575911636E-2</v>
      </c>
      <c r="K29" s="95">
        <f t="shared" si="2"/>
        <v>11849</v>
      </c>
      <c r="L29" s="99">
        <f t="shared" si="4"/>
        <v>2.5276410745407731E-2</v>
      </c>
      <c r="M29" s="96">
        <f t="shared" si="5"/>
        <v>1777</v>
      </c>
      <c r="N29" s="96">
        <f t="shared" si="3"/>
        <v>0</v>
      </c>
    </row>
    <row r="30" spans="1:14">
      <c r="A30" s="100">
        <v>29</v>
      </c>
      <c r="B30" s="97" t="s">
        <v>28</v>
      </c>
      <c r="C30" s="95">
        <v>198677</v>
      </c>
      <c r="D30" s="95">
        <v>205211</v>
      </c>
      <c r="E30" s="95">
        <v>206614</v>
      </c>
      <c r="F30" s="95"/>
      <c r="G30" s="95"/>
      <c r="H30" s="95"/>
      <c r="I30" s="98">
        <f t="shared" si="0"/>
        <v>1.4089511022079072E-2</v>
      </c>
      <c r="J30" s="98">
        <f t="shared" si="1"/>
        <v>3.9949264383899494E-2</v>
      </c>
      <c r="K30" s="95">
        <f t="shared" si="2"/>
        <v>7937</v>
      </c>
      <c r="L30" s="99">
        <f t="shared" si="4"/>
        <v>1.6931291424280629E-2</v>
      </c>
      <c r="M30" s="96">
        <f t="shared" si="5"/>
        <v>1403</v>
      </c>
      <c r="N30" s="96">
        <f t="shared" si="3"/>
        <v>0</v>
      </c>
    </row>
    <row r="31" spans="1:14">
      <c r="A31" s="100">
        <v>30</v>
      </c>
      <c r="B31" s="97" t="s">
        <v>29</v>
      </c>
      <c r="C31" s="95">
        <v>48947</v>
      </c>
      <c r="D31" s="95">
        <v>52178</v>
      </c>
      <c r="E31" s="95">
        <v>53798</v>
      </c>
      <c r="F31" s="95"/>
      <c r="G31" s="95"/>
      <c r="H31" s="95"/>
      <c r="I31" s="98">
        <f t="shared" si="0"/>
        <v>3.6686164246653662E-3</v>
      </c>
      <c r="J31" s="98">
        <f t="shared" si="1"/>
        <v>9.9107197581057058E-2</v>
      </c>
      <c r="K31" s="95">
        <f t="shared" si="2"/>
        <v>4851</v>
      </c>
      <c r="L31" s="99">
        <f t="shared" si="4"/>
        <v>1.0348203943452858E-2</v>
      </c>
      <c r="M31" s="96">
        <f t="shared" si="5"/>
        <v>1620</v>
      </c>
      <c r="N31" s="96">
        <f t="shared" si="3"/>
        <v>0</v>
      </c>
    </row>
    <row r="32" spans="1:14">
      <c r="A32" s="100">
        <v>31</v>
      </c>
      <c r="B32" s="97" t="s">
        <v>30</v>
      </c>
      <c r="C32" s="95">
        <v>162231</v>
      </c>
      <c r="D32" s="95">
        <v>157757</v>
      </c>
      <c r="E32" s="95">
        <v>159777</v>
      </c>
      <c r="F32" s="95"/>
      <c r="G32" s="95"/>
      <c r="H32" s="95"/>
      <c r="I32" s="98">
        <f t="shared" si="0"/>
        <v>1.0895582112416041E-2</v>
      </c>
      <c r="J32" s="98">
        <f t="shared" si="1"/>
        <v>-1.5126578767313275E-2</v>
      </c>
      <c r="K32" s="95">
        <f t="shared" si="2"/>
        <v>-2454</v>
      </c>
      <c r="L32" s="99">
        <f t="shared" si="4"/>
        <v>-5.2348984698481369E-3</v>
      </c>
      <c r="M32" s="96">
        <f t="shared" si="5"/>
        <v>2020</v>
      </c>
      <c r="N32" s="96">
        <f t="shared" si="3"/>
        <v>0</v>
      </c>
    </row>
    <row r="33" spans="1:14">
      <c r="A33" s="100">
        <v>32</v>
      </c>
      <c r="B33" s="97" t="s">
        <v>31</v>
      </c>
      <c r="C33" s="95">
        <v>56285</v>
      </c>
      <c r="D33" s="95">
        <v>58053</v>
      </c>
      <c r="E33" s="95">
        <v>58960</v>
      </c>
      <c r="F33" s="95"/>
      <c r="G33" s="95"/>
      <c r="H33" s="95"/>
      <c r="I33" s="98">
        <f t="shared" si="0"/>
        <v>4.0206257555721403E-3</v>
      </c>
      <c r="J33" s="98">
        <f t="shared" si="1"/>
        <v>4.7525983832282133E-2</v>
      </c>
      <c r="K33" s="95">
        <f t="shared" si="2"/>
        <v>2675</v>
      </c>
      <c r="L33" s="99">
        <f t="shared" si="4"/>
        <v>5.7063379815989268E-3</v>
      </c>
      <c r="M33" s="96">
        <f t="shared" si="5"/>
        <v>907</v>
      </c>
      <c r="N33" s="96">
        <f t="shared" si="3"/>
        <v>0</v>
      </c>
    </row>
    <row r="34" spans="1:14">
      <c r="A34" s="100">
        <v>33</v>
      </c>
      <c r="B34" s="97" t="s">
        <v>32</v>
      </c>
      <c r="C34" s="95">
        <v>144583</v>
      </c>
      <c r="D34" s="95">
        <v>137363</v>
      </c>
      <c r="E34" s="95">
        <v>139159</v>
      </c>
      <c r="F34" s="95"/>
      <c r="G34" s="95"/>
      <c r="H34" s="95"/>
      <c r="I34" s="98">
        <f t="shared" si="0"/>
        <v>9.4895905617310618E-3</v>
      </c>
      <c r="J34" s="98">
        <f t="shared" si="1"/>
        <v>-3.7514783895755383E-2</v>
      </c>
      <c r="K34" s="95">
        <f t="shared" si="2"/>
        <v>-5424</v>
      </c>
      <c r="L34" s="99">
        <f t="shared" si="4"/>
        <v>-1.1570533537268253E-2</v>
      </c>
      <c r="M34" s="96">
        <f t="shared" si="5"/>
        <v>1796</v>
      </c>
      <c r="N34" s="96">
        <f t="shared" si="3"/>
        <v>0</v>
      </c>
    </row>
    <row r="35" spans="1:14">
      <c r="A35" s="100">
        <v>35</v>
      </c>
      <c r="B35" s="97" t="s">
        <v>33</v>
      </c>
      <c r="C35" s="95">
        <v>100294</v>
      </c>
      <c r="D35" s="95">
        <v>101403</v>
      </c>
      <c r="E35" s="95">
        <v>101900</v>
      </c>
      <c r="F35" s="95"/>
      <c r="G35" s="95"/>
      <c r="H35" s="95"/>
      <c r="I35" s="98">
        <f t="shared" ref="I35:I66" si="6">E35/$E$92</f>
        <v>6.948808760054292E-3</v>
      </c>
      <c r="J35" s="98">
        <f t="shared" ref="J35:J66" si="7">(E35-C35)/C35</f>
        <v>1.601292200929268E-2</v>
      </c>
      <c r="K35" s="95">
        <f t="shared" ref="K35:K66" si="8">E35-C35</f>
        <v>1606</v>
      </c>
      <c r="L35" s="99">
        <f t="shared" si="4"/>
        <v>3.4259359994197667E-3</v>
      </c>
      <c r="M35" s="96">
        <f t="shared" si="5"/>
        <v>497</v>
      </c>
      <c r="N35" s="96">
        <f t="shared" ref="N35:N66" si="9">H35-G35</f>
        <v>0</v>
      </c>
    </row>
    <row r="36" spans="1:14">
      <c r="A36" s="100">
        <v>36</v>
      </c>
      <c r="B36" s="97" t="s">
        <v>34</v>
      </c>
      <c r="C36" s="95">
        <v>16906</v>
      </c>
      <c r="D36" s="95">
        <v>15541</v>
      </c>
      <c r="E36" s="95">
        <v>15890</v>
      </c>
      <c r="F36" s="95"/>
      <c r="G36" s="95"/>
      <c r="H36" s="95"/>
      <c r="I36" s="98">
        <f t="shared" si="6"/>
        <v>1.0835777350074848E-3</v>
      </c>
      <c r="J36" s="98">
        <f t="shared" si="7"/>
        <v>-6.0097006979770495E-2</v>
      </c>
      <c r="K36" s="95">
        <f t="shared" si="8"/>
        <v>-1016</v>
      </c>
      <c r="L36" s="99">
        <f t="shared" si="4"/>
        <v>-2.1673418277773867E-3</v>
      </c>
      <c r="M36" s="96">
        <f t="shared" si="5"/>
        <v>349</v>
      </c>
      <c r="N36" s="96">
        <f t="shared" si="9"/>
        <v>0</v>
      </c>
    </row>
    <row r="37" spans="1:14">
      <c r="A37" s="100">
        <v>37</v>
      </c>
      <c r="B37" s="97" t="s">
        <v>35</v>
      </c>
      <c r="C37" s="95">
        <v>15147</v>
      </c>
      <c r="D37" s="95">
        <v>14428</v>
      </c>
      <c r="E37" s="95">
        <v>14818</v>
      </c>
      <c r="F37" s="95"/>
      <c r="G37" s="95"/>
      <c r="H37" s="95"/>
      <c r="I37" s="98">
        <f t="shared" si="6"/>
        <v>1.0104754485425367E-3</v>
      </c>
      <c r="J37" s="98">
        <f t="shared" si="7"/>
        <v>-2.1720472700864857E-2</v>
      </c>
      <c r="K37" s="95">
        <f t="shared" si="8"/>
        <v>-329</v>
      </c>
      <c r="L37" s="99">
        <f t="shared" si="4"/>
        <v>-7.018262414751577E-4</v>
      </c>
      <c r="M37" s="96">
        <f t="shared" si="5"/>
        <v>390</v>
      </c>
      <c r="N37" s="96">
        <f t="shared" si="9"/>
        <v>0</v>
      </c>
    </row>
    <row r="38" spans="1:14">
      <c r="A38" s="100">
        <v>38</v>
      </c>
      <c r="B38" s="97" t="s">
        <v>36</v>
      </c>
      <c r="C38" s="95">
        <v>97227</v>
      </c>
      <c r="D38" s="95">
        <v>83384</v>
      </c>
      <c r="E38" s="95">
        <v>85131</v>
      </c>
      <c r="F38" s="95"/>
      <c r="G38" s="95"/>
      <c r="H38" s="95"/>
      <c r="I38" s="98">
        <f t="shared" si="6"/>
        <v>5.8052898778428062E-3</v>
      </c>
      <c r="J38" s="98">
        <f t="shared" si="7"/>
        <v>-0.12440988614273812</v>
      </c>
      <c r="K38" s="95">
        <f t="shared" si="8"/>
        <v>-12096</v>
      </c>
      <c r="L38" s="99">
        <f t="shared" si="4"/>
        <v>-2.5803313729129203E-2</v>
      </c>
      <c r="M38" s="96">
        <f t="shared" si="5"/>
        <v>1747</v>
      </c>
      <c r="N38" s="96">
        <f t="shared" si="9"/>
        <v>0</v>
      </c>
    </row>
    <row r="39" spans="1:14">
      <c r="A39" s="100">
        <v>39</v>
      </c>
      <c r="B39" s="97" t="s">
        <v>37</v>
      </c>
      <c r="C39" s="95">
        <v>1355</v>
      </c>
      <c r="D39" s="95">
        <v>2602</v>
      </c>
      <c r="E39" s="95">
        <v>2612</v>
      </c>
      <c r="F39" s="95"/>
      <c r="G39" s="95"/>
      <c r="H39" s="95"/>
      <c r="I39" s="98">
        <f t="shared" si="6"/>
        <v>1.7811863082690688E-4</v>
      </c>
      <c r="J39" s="98">
        <f t="shared" si="7"/>
        <v>0.92767527675276751</v>
      </c>
      <c r="K39" s="95">
        <f t="shared" si="8"/>
        <v>1257</v>
      </c>
      <c r="L39" s="99">
        <f t="shared" si="4"/>
        <v>2.6814455487363929E-3</v>
      </c>
      <c r="M39" s="96">
        <f t="shared" si="5"/>
        <v>10</v>
      </c>
      <c r="N39" s="96">
        <f t="shared" si="9"/>
        <v>0</v>
      </c>
    </row>
    <row r="40" spans="1:14" s="18" customFormat="1">
      <c r="A40" s="100">
        <v>41</v>
      </c>
      <c r="B40" s="97" t="s">
        <v>38</v>
      </c>
      <c r="C40" s="95">
        <v>1361268</v>
      </c>
      <c r="D40" s="95">
        <v>1234228</v>
      </c>
      <c r="E40" s="95">
        <v>1304855</v>
      </c>
      <c r="F40" s="95"/>
      <c r="G40" s="95"/>
      <c r="H40" s="95"/>
      <c r="I40" s="98">
        <f t="shared" si="6"/>
        <v>8.8981235079496013E-2</v>
      </c>
      <c r="J40" s="98">
        <f t="shared" si="7"/>
        <v>-4.1441508946070869E-2</v>
      </c>
      <c r="K40" s="95">
        <f t="shared" si="8"/>
        <v>-56413</v>
      </c>
      <c r="L40" s="99">
        <f t="shared" si="4"/>
        <v>-0.12034080170315523</v>
      </c>
      <c r="M40" s="96">
        <f t="shared" si="5"/>
        <v>70627</v>
      </c>
      <c r="N40" s="96">
        <f t="shared" si="9"/>
        <v>0</v>
      </c>
    </row>
    <row r="41" spans="1:14">
      <c r="A41" s="100">
        <v>42</v>
      </c>
      <c r="B41" s="97" t="s">
        <v>39</v>
      </c>
      <c r="C41" s="95">
        <v>444357</v>
      </c>
      <c r="D41" s="95">
        <v>425516</v>
      </c>
      <c r="E41" s="95">
        <v>448354</v>
      </c>
      <c r="F41" s="95"/>
      <c r="G41" s="95"/>
      <c r="H41" s="95"/>
      <c r="I41" s="98">
        <f t="shared" si="6"/>
        <v>3.0574349389650462E-2</v>
      </c>
      <c r="J41" s="98">
        <f t="shared" si="7"/>
        <v>8.9950197701397748E-3</v>
      </c>
      <c r="K41" s="95">
        <f t="shared" si="8"/>
        <v>3997</v>
      </c>
      <c r="L41" s="99">
        <f t="shared" si="4"/>
        <v>8.5264422102620217E-3</v>
      </c>
      <c r="M41" s="96">
        <f t="shared" si="5"/>
        <v>22838</v>
      </c>
      <c r="N41" s="96">
        <f t="shared" si="9"/>
        <v>0</v>
      </c>
    </row>
    <row r="42" spans="1:14">
      <c r="A42" s="100">
        <v>43</v>
      </c>
      <c r="B42" s="97" t="s">
        <v>40</v>
      </c>
      <c r="C42" s="95">
        <v>337824</v>
      </c>
      <c r="D42" s="95">
        <v>310922</v>
      </c>
      <c r="E42" s="95">
        <v>323929</v>
      </c>
      <c r="F42" s="95"/>
      <c r="G42" s="95"/>
      <c r="H42" s="95"/>
      <c r="I42" s="98">
        <f t="shared" si="6"/>
        <v>2.2089506112224013E-2</v>
      </c>
      <c r="J42" s="98">
        <f t="shared" si="7"/>
        <v>-4.1130884721038173E-2</v>
      </c>
      <c r="K42" s="95">
        <f t="shared" si="8"/>
        <v>-13895</v>
      </c>
      <c r="L42" s="99">
        <f t="shared" si="4"/>
        <v>-2.9640959347408256E-2</v>
      </c>
      <c r="M42" s="96">
        <f t="shared" si="5"/>
        <v>13007</v>
      </c>
      <c r="N42" s="96">
        <f t="shared" si="9"/>
        <v>0</v>
      </c>
    </row>
    <row r="43" spans="1:14" s="18" customFormat="1">
      <c r="A43" s="100">
        <v>45</v>
      </c>
      <c r="B43" s="97" t="s">
        <v>41</v>
      </c>
      <c r="C43" s="95">
        <v>210359</v>
      </c>
      <c r="D43" s="95">
        <v>217361</v>
      </c>
      <c r="E43" s="95">
        <v>219446</v>
      </c>
      <c r="F43" s="95"/>
      <c r="G43" s="95"/>
      <c r="H43" s="95"/>
      <c r="I43" s="98">
        <f t="shared" si="6"/>
        <v>1.4964556301853525E-2</v>
      </c>
      <c r="J43" s="98">
        <f t="shared" si="7"/>
        <v>4.319758127772047E-2</v>
      </c>
      <c r="K43" s="95">
        <f t="shared" si="8"/>
        <v>9087</v>
      </c>
      <c r="L43" s="99">
        <f t="shared" si="4"/>
        <v>1.9384483453753064E-2</v>
      </c>
      <c r="M43" s="96">
        <f t="shared" si="5"/>
        <v>2085</v>
      </c>
      <c r="N43" s="96">
        <f t="shared" si="9"/>
        <v>0</v>
      </c>
    </row>
    <row r="44" spans="1:14" s="18" customFormat="1">
      <c r="A44" s="100">
        <v>46</v>
      </c>
      <c r="B44" s="97" t="s">
        <v>42</v>
      </c>
      <c r="C44" s="95">
        <v>702690</v>
      </c>
      <c r="D44" s="95">
        <v>717310</v>
      </c>
      <c r="E44" s="95">
        <v>724687</v>
      </c>
      <c r="F44" s="95"/>
      <c r="G44" s="95"/>
      <c r="H44" s="95"/>
      <c r="I44" s="98">
        <f t="shared" si="6"/>
        <v>4.9418168536775907E-2</v>
      </c>
      <c r="J44" s="98">
        <f t="shared" si="7"/>
        <v>3.1303988956723448E-2</v>
      </c>
      <c r="K44" s="95">
        <f t="shared" si="8"/>
        <v>21997</v>
      </c>
      <c r="L44" s="99">
        <f t="shared" si="4"/>
        <v>4.692423049765667E-2</v>
      </c>
      <c r="M44" s="96">
        <f t="shared" si="5"/>
        <v>7377</v>
      </c>
      <c r="N44" s="96">
        <f t="shared" si="9"/>
        <v>0</v>
      </c>
    </row>
    <row r="45" spans="1:14" s="18" customFormat="1">
      <c r="A45" s="100">
        <v>47</v>
      </c>
      <c r="B45" s="97" t="s">
        <v>43</v>
      </c>
      <c r="C45" s="95">
        <v>1317170</v>
      </c>
      <c r="D45" s="95">
        <v>1332255</v>
      </c>
      <c r="E45" s="95">
        <v>1351435</v>
      </c>
      <c r="F45" s="95"/>
      <c r="G45" s="95"/>
      <c r="H45" s="95"/>
      <c r="I45" s="98">
        <f t="shared" si="6"/>
        <v>9.2157638534288239E-2</v>
      </c>
      <c r="J45" s="98">
        <f t="shared" si="7"/>
        <v>2.6014105999984816E-2</v>
      </c>
      <c r="K45" s="95">
        <f t="shared" si="8"/>
        <v>34265</v>
      </c>
      <c r="L45" s="99">
        <f t="shared" si="4"/>
        <v>7.3094456425976534E-2</v>
      </c>
      <c r="M45" s="96">
        <f t="shared" si="5"/>
        <v>19180</v>
      </c>
      <c r="N45" s="96">
        <f t="shared" si="9"/>
        <v>0</v>
      </c>
    </row>
    <row r="46" spans="1:14">
      <c r="A46" s="100">
        <v>49</v>
      </c>
      <c r="B46" s="97" t="s">
        <v>44</v>
      </c>
      <c r="C46" s="95">
        <v>506950</v>
      </c>
      <c r="D46" s="95">
        <v>540142</v>
      </c>
      <c r="E46" s="95">
        <v>503575</v>
      </c>
      <c r="F46" s="95"/>
      <c r="G46" s="95"/>
      <c r="H46" s="95"/>
      <c r="I46" s="98">
        <f t="shared" si="6"/>
        <v>3.4340003644203532E-2</v>
      </c>
      <c r="J46" s="98">
        <f t="shared" si="7"/>
        <v>-6.6574612880954728E-3</v>
      </c>
      <c r="K46" s="95">
        <f t="shared" si="8"/>
        <v>-3375</v>
      </c>
      <c r="L46" s="99">
        <f t="shared" si="4"/>
        <v>-7.1995853038864964E-3</v>
      </c>
      <c r="M46" s="96">
        <f t="shared" si="5"/>
        <v>-36567</v>
      </c>
      <c r="N46" s="96">
        <f t="shared" si="9"/>
        <v>0</v>
      </c>
    </row>
    <row r="47" spans="1:14">
      <c r="A47" s="100">
        <v>50</v>
      </c>
      <c r="B47" s="97" t="s">
        <v>45</v>
      </c>
      <c r="C47" s="95">
        <v>17506</v>
      </c>
      <c r="D47" s="95">
        <v>17165</v>
      </c>
      <c r="E47" s="95">
        <v>17743</v>
      </c>
      <c r="F47" s="95"/>
      <c r="G47" s="95"/>
      <c r="H47" s="95"/>
      <c r="I47" s="98">
        <f t="shared" si="6"/>
        <v>1.2099383103988549E-3</v>
      </c>
      <c r="J47" s="98">
        <f t="shared" si="7"/>
        <v>1.3538215468982063E-2</v>
      </c>
      <c r="K47" s="95">
        <f t="shared" si="8"/>
        <v>237</v>
      </c>
      <c r="L47" s="99">
        <f t="shared" si="4"/>
        <v>5.0557087911736289E-4</v>
      </c>
      <c r="M47" s="96">
        <f t="shared" si="5"/>
        <v>578</v>
      </c>
      <c r="N47" s="96">
        <f t="shared" si="9"/>
        <v>0</v>
      </c>
    </row>
    <row r="48" spans="1:14">
      <c r="A48" s="100">
        <v>51</v>
      </c>
      <c r="B48" s="97" t="s">
        <v>46</v>
      </c>
      <c r="C48" s="95">
        <v>25088</v>
      </c>
      <c r="D48" s="95">
        <v>26427</v>
      </c>
      <c r="E48" s="95">
        <v>26654</v>
      </c>
      <c r="F48" s="95"/>
      <c r="G48" s="95"/>
      <c r="H48" s="95"/>
      <c r="I48" s="98">
        <f t="shared" si="6"/>
        <v>1.817601066638735E-3</v>
      </c>
      <c r="J48" s="98">
        <f t="shared" si="7"/>
        <v>6.2420280612244895E-2</v>
      </c>
      <c r="K48" s="95">
        <f t="shared" si="8"/>
        <v>1566</v>
      </c>
      <c r="L48" s="99">
        <f t="shared" si="4"/>
        <v>3.3406075810033342E-3</v>
      </c>
      <c r="M48" s="96">
        <f t="shared" si="5"/>
        <v>227</v>
      </c>
      <c r="N48" s="96">
        <f t="shared" si="9"/>
        <v>0</v>
      </c>
    </row>
    <row r="49" spans="1:14">
      <c r="A49" s="100">
        <v>52</v>
      </c>
      <c r="B49" s="97" t="s">
        <v>47</v>
      </c>
      <c r="C49" s="95">
        <v>242396</v>
      </c>
      <c r="D49" s="95">
        <v>249461</v>
      </c>
      <c r="E49" s="95">
        <v>252337</v>
      </c>
      <c r="F49" s="95"/>
      <c r="G49" s="95"/>
      <c r="H49" s="95"/>
      <c r="I49" s="98">
        <f t="shared" si="6"/>
        <v>1.7207473563158195E-2</v>
      </c>
      <c r="J49" s="98">
        <f t="shared" si="7"/>
        <v>4.1011402828429515E-2</v>
      </c>
      <c r="K49" s="95">
        <f t="shared" si="8"/>
        <v>9941</v>
      </c>
      <c r="L49" s="99">
        <f t="shared" si="4"/>
        <v>2.12062451869439E-2</v>
      </c>
      <c r="M49" s="96">
        <f t="shared" si="5"/>
        <v>2876</v>
      </c>
      <c r="N49" s="96">
        <f t="shared" si="9"/>
        <v>0</v>
      </c>
    </row>
    <row r="50" spans="1:14">
      <c r="A50" s="100">
        <v>53</v>
      </c>
      <c r="B50" s="97" t="s">
        <v>48</v>
      </c>
      <c r="C50" s="95">
        <v>36447</v>
      </c>
      <c r="D50" s="95">
        <v>40737</v>
      </c>
      <c r="E50" s="95">
        <v>41449</v>
      </c>
      <c r="F50" s="95"/>
      <c r="G50" s="95"/>
      <c r="H50" s="95"/>
      <c r="I50" s="98">
        <f t="shared" si="6"/>
        <v>2.8265080892589827E-3</v>
      </c>
      <c r="J50" s="98">
        <f t="shared" si="7"/>
        <v>0.13724037643701814</v>
      </c>
      <c r="K50" s="95">
        <f t="shared" si="8"/>
        <v>5002</v>
      </c>
      <c r="L50" s="99">
        <f t="shared" si="4"/>
        <v>1.067031872297489E-2</v>
      </c>
      <c r="M50" s="96">
        <f t="shared" si="5"/>
        <v>712</v>
      </c>
      <c r="N50" s="96">
        <f t="shared" si="9"/>
        <v>0</v>
      </c>
    </row>
    <row r="51" spans="1:14" s="18" customFormat="1">
      <c r="A51" s="100">
        <v>55</v>
      </c>
      <c r="B51" s="97" t="s">
        <v>49</v>
      </c>
      <c r="C51" s="95">
        <v>355972</v>
      </c>
      <c r="D51" s="95">
        <v>381988</v>
      </c>
      <c r="E51" s="95">
        <v>398563</v>
      </c>
      <c r="F51" s="95"/>
      <c r="G51" s="95"/>
      <c r="H51" s="95"/>
      <c r="I51" s="98">
        <f t="shared" si="6"/>
        <v>2.7178980037620402E-2</v>
      </c>
      <c r="J51" s="98">
        <f t="shared" si="7"/>
        <v>0.11964705089164317</v>
      </c>
      <c r="K51" s="95">
        <f t="shared" si="8"/>
        <v>42591</v>
      </c>
      <c r="L51" s="99">
        <f t="shared" si="4"/>
        <v>9.0855566719356962E-2</v>
      </c>
      <c r="M51" s="96">
        <f t="shared" si="5"/>
        <v>16575</v>
      </c>
      <c r="N51" s="96">
        <f t="shared" si="9"/>
        <v>0</v>
      </c>
    </row>
    <row r="52" spans="1:14" s="18" customFormat="1">
      <c r="A52" s="100">
        <v>56</v>
      </c>
      <c r="B52" s="97" t="s">
        <v>50</v>
      </c>
      <c r="C52" s="95">
        <v>630694</v>
      </c>
      <c r="D52" s="95">
        <v>660446</v>
      </c>
      <c r="E52" s="95">
        <v>665041</v>
      </c>
      <c r="F52" s="95"/>
      <c r="G52" s="95"/>
      <c r="H52" s="95"/>
      <c r="I52" s="98">
        <f t="shared" si="6"/>
        <v>4.5350762773260708E-2</v>
      </c>
      <c r="J52" s="98">
        <f t="shared" si="7"/>
        <v>5.4459056214265555E-2</v>
      </c>
      <c r="K52" s="95">
        <f t="shared" si="8"/>
        <v>34347</v>
      </c>
      <c r="L52" s="99">
        <f t="shared" si="4"/>
        <v>7.3269379683730221E-2</v>
      </c>
      <c r="M52" s="96">
        <f t="shared" si="5"/>
        <v>4595</v>
      </c>
      <c r="N52" s="96">
        <f t="shared" si="9"/>
        <v>0</v>
      </c>
    </row>
    <row r="53" spans="1:14">
      <c r="A53" s="100">
        <v>58</v>
      </c>
      <c r="B53" s="97" t="s">
        <v>51</v>
      </c>
      <c r="C53" s="95">
        <v>21250</v>
      </c>
      <c r="D53" s="95">
        <v>24755</v>
      </c>
      <c r="E53" s="95">
        <v>24959</v>
      </c>
      <c r="F53" s="95"/>
      <c r="G53" s="95"/>
      <c r="H53" s="95"/>
      <c r="I53" s="98">
        <f t="shared" si="6"/>
        <v>1.7020148954091764E-3</v>
      </c>
      <c r="J53" s="98">
        <f t="shared" si="7"/>
        <v>0.17454117647058823</v>
      </c>
      <c r="K53" s="95">
        <f t="shared" si="8"/>
        <v>3709</v>
      </c>
      <c r="L53" s="99">
        <f t="shared" si="4"/>
        <v>7.9120775976637085E-3</v>
      </c>
      <c r="M53" s="96">
        <f t="shared" si="5"/>
        <v>204</v>
      </c>
      <c r="N53" s="96">
        <f t="shared" si="9"/>
        <v>0</v>
      </c>
    </row>
    <row r="54" spans="1:14">
      <c r="A54" s="100">
        <v>59</v>
      </c>
      <c r="B54" s="97" t="s">
        <v>52</v>
      </c>
      <c r="C54" s="95">
        <v>15575</v>
      </c>
      <c r="D54" s="95">
        <v>15459</v>
      </c>
      <c r="E54" s="95">
        <v>15090</v>
      </c>
      <c r="F54" s="95"/>
      <c r="G54" s="95"/>
      <c r="H54" s="95"/>
      <c r="I54" s="98">
        <f t="shared" si="6"/>
        <v>1.0290237898843892E-3</v>
      </c>
      <c r="J54" s="98">
        <f t="shared" si="7"/>
        <v>-3.1139646869983949E-2</v>
      </c>
      <c r="K54" s="95">
        <f t="shared" si="8"/>
        <v>-485</v>
      </c>
      <c r="L54" s="99">
        <f t="shared" si="4"/>
        <v>-1.0346070732992446E-3</v>
      </c>
      <c r="M54" s="96">
        <f t="shared" si="5"/>
        <v>-369</v>
      </c>
      <c r="N54" s="96">
        <f t="shared" si="9"/>
        <v>0</v>
      </c>
    </row>
    <row r="55" spans="1:14">
      <c r="A55" s="100">
        <v>60</v>
      </c>
      <c r="B55" s="97" t="s">
        <v>53</v>
      </c>
      <c r="C55" s="95">
        <v>9732</v>
      </c>
      <c r="D55" s="95">
        <v>10237</v>
      </c>
      <c r="E55" s="95">
        <v>10015</v>
      </c>
      <c r="F55" s="95"/>
      <c r="G55" s="95"/>
      <c r="H55" s="95"/>
      <c r="I55" s="98">
        <f t="shared" si="6"/>
        <v>6.8294720050975208E-4</v>
      </c>
      <c r="J55" s="98">
        <f t="shared" si="7"/>
        <v>2.9079325935059599E-2</v>
      </c>
      <c r="K55" s="95">
        <f t="shared" si="8"/>
        <v>283</v>
      </c>
      <c r="L55" s="99">
        <f t="shared" si="4"/>
        <v>6.0369856029626029E-4</v>
      </c>
      <c r="M55" s="96">
        <f t="shared" si="5"/>
        <v>-222</v>
      </c>
      <c r="N55" s="96">
        <f t="shared" si="9"/>
        <v>0</v>
      </c>
    </row>
    <row r="56" spans="1:14">
      <c r="A56" s="100">
        <v>61</v>
      </c>
      <c r="B56" s="97" t="s">
        <v>54</v>
      </c>
      <c r="C56" s="95">
        <v>23503</v>
      </c>
      <c r="D56" s="95">
        <v>23368</v>
      </c>
      <c r="E56" s="95">
        <v>24090</v>
      </c>
      <c r="F56" s="95"/>
      <c r="G56" s="95"/>
      <c r="H56" s="95"/>
      <c r="I56" s="98">
        <f t="shared" si="6"/>
        <v>1.6427556725192138E-3</v>
      </c>
      <c r="J56" s="98">
        <f t="shared" si="7"/>
        <v>2.4975535038080244E-2</v>
      </c>
      <c r="K56" s="95">
        <f t="shared" si="8"/>
        <v>587</v>
      </c>
      <c r="L56" s="99">
        <f t="shared" si="4"/>
        <v>1.2521945402611475E-3</v>
      </c>
      <c r="M56" s="96">
        <f t="shared" si="5"/>
        <v>722</v>
      </c>
      <c r="N56" s="96">
        <f t="shared" si="9"/>
        <v>0</v>
      </c>
    </row>
    <row r="57" spans="1:14">
      <c r="A57" s="100">
        <v>62</v>
      </c>
      <c r="B57" s="97" t="s">
        <v>55</v>
      </c>
      <c r="C57" s="95">
        <v>77407</v>
      </c>
      <c r="D57" s="95">
        <v>78108</v>
      </c>
      <c r="E57" s="95">
        <v>79477</v>
      </c>
      <c r="F57" s="95"/>
      <c r="G57" s="95"/>
      <c r="H57" s="95"/>
      <c r="I57" s="98">
        <f t="shared" si="6"/>
        <v>5.4197298706853284E-3</v>
      </c>
      <c r="J57" s="98">
        <f t="shared" si="7"/>
        <v>2.6741767540403322E-2</v>
      </c>
      <c r="K57" s="95">
        <f t="shared" si="8"/>
        <v>2070</v>
      </c>
      <c r="L57" s="99">
        <f t="shared" si="4"/>
        <v>4.4157456530503842E-3</v>
      </c>
      <c r="M57" s="96">
        <f t="shared" si="5"/>
        <v>1369</v>
      </c>
      <c r="N57" s="96">
        <f t="shared" si="9"/>
        <v>0</v>
      </c>
    </row>
    <row r="58" spans="1:14">
      <c r="A58" s="100">
        <v>63</v>
      </c>
      <c r="B58" s="97" t="s">
        <v>56</v>
      </c>
      <c r="C58" s="95">
        <v>55016</v>
      </c>
      <c r="D58" s="95">
        <v>43171</v>
      </c>
      <c r="E58" s="95">
        <v>43547</v>
      </c>
      <c r="F58" s="95"/>
      <c r="G58" s="95"/>
      <c r="H58" s="95"/>
      <c r="I58" s="98">
        <f t="shared" si="6"/>
        <v>2.9695758103443007E-3</v>
      </c>
      <c r="J58" s="98">
        <f t="shared" si="7"/>
        <v>-0.20846662789006834</v>
      </c>
      <c r="K58" s="95">
        <f t="shared" si="8"/>
        <v>-11469</v>
      </c>
      <c r="L58" s="99">
        <f t="shared" si="4"/>
        <v>-2.446579077045162E-2</v>
      </c>
      <c r="M58" s="96">
        <f t="shared" si="5"/>
        <v>376</v>
      </c>
      <c r="N58" s="96">
        <f t="shared" si="9"/>
        <v>0</v>
      </c>
    </row>
    <row r="59" spans="1:14">
      <c r="A59" s="100">
        <v>64</v>
      </c>
      <c r="B59" s="97" t="s">
        <v>57</v>
      </c>
      <c r="C59" s="95">
        <v>88935</v>
      </c>
      <c r="D59" s="95">
        <v>87305</v>
      </c>
      <c r="E59" s="95">
        <v>88145</v>
      </c>
      <c r="F59" s="95"/>
      <c r="G59" s="95"/>
      <c r="H59" s="95"/>
      <c r="I59" s="98">
        <f t="shared" si="6"/>
        <v>6.0108218660940684E-3</v>
      </c>
      <c r="J59" s="98">
        <f t="shared" si="7"/>
        <v>-8.8828919997751173E-3</v>
      </c>
      <c r="K59" s="95">
        <f t="shared" si="8"/>
        <v>-790</v>
      </c>
      <c r="L59" s="99">
        <f t="shared" si="4"/>
        <v>-1.6852362637245428E-3</v>
      </c>
      <c r="M59" s="96">
        <f t="shared" si="5"/>
        <v>840</v>
      </c>
      <c r="N59" s="96">
        <f t="shared" si="9"/>
        <v>0</v>
      </c>
    </row>
    <row r="60" spans="1:14">
      <c r="A60" s="100">
        <v>65</v>
      </c>
      <c r="B60" s="97" t="s">
        <v>58</v>
      </c>
      <c r="C60" s="95">
        <v>24562</v>
      </c>
      <c r="D60" s="95">
        <v>23724</v>
      </c>
      <c r="E60" s="95">
        <v>23929</v>
      </c>
      <c r="F60" s="95"/>
      <c r="G60" s="95"/>
      <c r="H60" s="95"/>
      <c r="I60" s="98">
        <f t="shared" si="6"/>
        <v>1.631776691063191E-3</v>
      </c>
      <c r="J60" s="98">
        <f t="shared" si="7"/>
        <v>-2.5771516977444835E-2</v>
      </c>
      <c r="K60" s="95">
        <f t="shared" si="8"/>
        <v>-633</v>
      </c>
      <c r="L60" s="99">
        <f t="shared" si="4"/>
        <v>-1.3503222214400451E-3</v>
      </c>
      <c r="M60" s="96">
        <f t="shared" si="5"/>
        <v>205</v>
      </c>
      <c r="N60" s="96">
        <f t="shared" si="9"/>
        <v>0</v>
      </c>
    </row>
    <row r="61" spans="1:14">
      <c r="A61" s="100">
        <v>66</v>
      </c>
      <c r="B61" s="97" t="s">
        <v>59</v>
      </c>
      <c r="C61" s="95">
        <v>50057</v>
      </c>
      <c r="D61" s="95">
        <v>49216</v>
      </c>
      <c r="E61" s="95">
        <v>48738</v>
      </c>
      <c r="F61" s="95"/>
      <c r="G61" s="95"/>
      <c r="H61" s="95"/>
      <c r="I61" s="98">
        <f t="shared" si="6"/>
        <v>3.323562721761787E-3</v>
      </c>
      <c r="J61" s="98">
        <f t="shared" si="7"/>
        <v>-2.6349961044409374E-2</v>
      </c>
      <c r="K61" s="95">
        <f t="shared" si="8"/>
        <v>-1319</v>
      </c>
      <c r="L61" s="99">
        <f t="shared" si="4"/>
        <v>-2.8137045972818631E-3</v>
      </c>
      <c r="M61" s="96">
        <f t="shared" si="5"/>
        <v>-478</v>
      </c>
      <c r="N61" s="96">
        <f t="shared" si="9"/>
        <v>0</v>
      </c>
    </row>
    <row r="62" spans="1:14">
      <c r="A62" s="100">
        <v>68</v>
      </c>
      <c r="B62" s="97" t="s">
        <v>60</v>
      </c>
      <c r="C62" s="95">
        <v>121098</v>
      </c>
      <c r="D62" s="95">
        <v>127354</v>
      </c>
      <c r="E62" s="95">
        <v>128538</v>
      </c>
      <c r="F62" s="95"/>
      <c r="G62" s="95"/>
      <c r="H62" s="95"/>
      <c r="I62" s="98">
        <f t="shared" si="6"/>
        <v>8.765318747790565E-3</v>
      </c>
      <c r="J62" s="98">
        <f t="shared" si="7"/>
        <v>6.1437843729871676E-2</v>
      </c>
      <c r="K62" s="95">
        <f t="shared" si="8"/>
        <v>7440</v>
      </c>
      <c r="L62" s="99">
        <f t="shared" si="4"/>
        <v>1.5871085825456453E-2</v>
      </c>
      <c r="M62" s="96">
        <f t="shared" si="5"/>
        <v>1184</v>
      </c>
      <c r="N62" s="96">
        <f t="shared" si="9"/>
        <v>0</v>
      </c>
    </row>
    <row r="63" spans="1:14">
      <c r="A63" s="100">
        <v>69</v>
      </c>
      <c r="B63" s="97" t="s">
        <v>61</v>
      </c>
      <c r="C63" s="95">
        <v>147469</v>
      </c>
      <c r="D63" s="95">
        <v>144589</v>
      </c>
      <c r="E63" s="95">
        <v>147309</v>
      </c>
      <c r="F63" s="95"/>
      <c r="G63" s="95"/>
      <c r="H63" s="95"/>
      <c r="I63" s="98">
        <f t="shared" si="6"/>
        <v>1.0045358877672599E-2</v>
      </c>
      <c r="J63" s="98">
        <f t="shared" si="7"/>
        <v>-1.0849737911018586E-3</v>
      </c>
      <c r="K63" s="95">
        <f t="shared" si="8"/>
        <v>-160</v>
      </c>
      <c r="L63" s="99">
        <f t="shared" si="4"/>
        <v>-3.4131367366573018E-4</v>
      </c>
      <c r="M63" s="96">
        <f t="shared" si="5"/>
        <v>2720</v>
      </c>
      <c r="N63" s="96">
        <f t="shared" si="9"/>
        <v>0</v>
      </c>
    </row>
    <row r="64" spans="1:14">
      <c r="A64" s="100">
        <v>70</v>
      </c>
      <c r="B64" s="97" t="s">
        <v>62</v>
      </c>
      <c r="C64" s="95">
        <v>226720</v>
      </c>
      <c r="D64" s="95">
        <v>226221</v>
      </c>
      <c r="E64" s="95">
        <v>213441</v>
      </c>
      <c r="F64" s="95"/>
      <c r="G64" s="95"/>
      <c r="H64" s="95"/>
      <c r="I64" s="98">
        <f t="shared" si="6"/>
        <v>1.4555060751273288E-2</v>
      </c>
      <c r="J64" s="98">
        <f t="shared" si="7"/>
        <v>-5.8570042342978121E-2</v>
      </c>
      <c r="K64" s="95">
        <f t="shared" si="8"/>
        <v>-13279</v>
      </c>
      <c r="L64" s="99">
        <f t="shared" si="4"/>
        <v>-2.8326901703795194E-2</v>
      </c>
      <c r="M64" s="96">
        <f t="shared" si="5"/>
        <v>-12780</v>
      </c>
      <c r="N64" s="96">
        <f t="shared" si="9"/>
        <v>0</v>
      </c>
    </row>
    <row r="65" spans="1:14">
      <c r="A65" s="100">
        <v>71</v>
      </c>
      <c r="B65" s="97" t="s">
        <v>63</v>
      </c>
      <c r="C65" s="95">
        <v>158769</v>
      </c>
      <c r="D65" s="95">
        <v>157334</v>
      </c>
      <c r="E65" s="95">
        <v>159497</v>
      </c>
      <c r="F65" s="95"/>
      <c r="G65" s="95"/>
      <c r="H65" s="95"/>
      <c r="I65" s="98">
        <f t="shared" si="6"/>
        <v>1.0876488231622959E-2</v>
      </c>
      <c r="J65" s="98">
        <f t="shared" si="7"/>
        <v>4.5852779824776873E-3</v>
      </c>
      <c r="K65" s="95">
        <f t="shared" si="8"/>
        <v>728</v>
      </c>
      <c r="L65" s="99">
        <f t="shared" si="4"/>
        <v>1.5529772151790724E-3</v>
      </c>
      <c r="M65" s="96">
        <f t="shared" si="5"/>
        <v>2163</v>
      </c>
      <c r="N65" s="96">
        <f t="shared" si="9"/>
        <v>0</v>
      </c>
    </row>
    <row r="66" spans="1:14">
      <c r="A66" s="100">
        <v>72</v>
      </c>
      <c r="B66" s="97" t="s">
        <v>64</v>
      </c>
      <c r="C66" s="95">
        <v>12704</v>
      </c>
      <c r="D66" s="95">
        <v>13007</v>
      </c>
      <c r="E66" s="95">
        <v>13949</v>
      </c>
      <c r="F66" s="95"/>
      <c r="G66" s="95"/>
      <c r="H66" s="95"/>
      <c r="I66" s="98">
        <f t="shared" si="6"/>
        <v>9.5121622565257427E-4</v>
      </c>
      <c r="J66" s="98">
        <f t="shared" si="7"/>
        <v>9.8000629722921909E-2</v>
      </c>
      <c r="K66" s="95">
        <f t="shared" si="8"/>
        <v>1245</v>
      </c>
      <c r="L66" s="99">
        <f t="shared" si="4"/>
        <v>2.6558470232114629E-3</v>
      </c>
      <c r="M66" s="96">
        <f t="shared" si="5"/>
        <v>942</v>
      </c>
      <c r="N66" s="96">
        <f t="shared" si="9"/>
        <v>0</v>
      </c>
    </row>
    <row r="67" spans="1:14">
      <c r="A67" s="100">
        <v>73</v>
      </c>
      <c r="B67" s="97" t="s">
        <v>65</v>
      </c>
      <c r="C67" s="95">
        <v>56123</v>
      </c>
      <c r="D67" s="95">
        <v>58825</v>
      </c>
      <c r="E67" s="95">
        <v>57520</v>
      </c>
      <c r="F67" s="95"/>
      <c r="G67" s="95"/>
      <c r="H67" s="95"/>
      <c r="I67" s="98">
        <f t="shared" ref="I67:I92" si="10">E67/$E$92</f>
        <v>3.922428654350568E-3</v>
      </c>
      <c r="J67" s="98">
        <f t="shared" ref="J67:J92" si="11">(E67-C67)/C67</f>
        <v>2.4891755608217665E-2</v>
      </c>
      <c r="K67" s="95">
        <f t="shared" ref="K67:K92" si="12">E67-C67</f>
        <v>1397</v>
      </c>
      <c r="L67" s="99">
        <f t="shared" si="4"/>
        <v>2.9800950131939068E-3</v>
      </c>
      <c r="M67" s="96">
        <f t="shared" si="5"/>
        <v>-1305</v>
      </c>
      <c r="N67" s="96">
        <f t="shared" ref="N67:N92" si="13">H67-G67</f>
        <v>0</v>
      </c>
    </row>
    <row r="68" spans="1:14">
      <c r="A68" s="100">
        <v>74</v>
      </c>
      <c r="B68" s="97" t="s">
        <v>66</v>
      </c>
      <c r="C68" s="95">
        <v>44578</v>
      </c>
      <c r="D68" s="95">
        <v>46781</v>
      </c>
      <c r="E68" s="95">
        <v>47052</v>
      </c>
      <c r="F68" s="95"/>
      <c r="G68" s="95"/>
      <c r="H68" s="95"/>
      <c r="I68" s="98">
        <f t="shared" si="10"/>
        <v>3.2085902824148631E-3</v>
      </c>
      <c r="J68" s="98">
        <f t="shared" si="11"/>
        <v>5.5498227825384716E-2</v>
      </c>
      <c r="K68" s="95">
        <f t="shared" si="12"/>
        <v>2474</v>
      </c>
      <c r="L68" s="99">
        <f t="shared" ref="L68:L92" si="14">K68/$K$92</f>
        <v>5.2775626790563532E-3</v>
      </c>
      <c r="M68" s="96">
        <f t="shared" ref="M68:M92" si="15">E68-D68</f>
        <v>271</v>
      </c>
      <c r="N68" s="96">
        <f t="shared" si="13"/>
        <v>0</v>
      </c>
    </row>
    <row r="69" spans="1:14">
      <c r="A69" s="100">
        <v>75</v>
      </c>
      <c r="B69" s="97" t="s">
        <v>67</v>
      </c>
      <c r="C69" s="95">
        <v>7528</v>
      </c>
      <c r="D69" s="95">
        <v>7986</v>
      </c>
      <c r="E69" s="95">
        <v>8217</v>
      </c>
      <c r="F69" s="95"/>
      <c r="G69" s="95"/>
      <c r="H69" s="95"/>
      <c r="I69" s="98">
        <f t="shared" si="10"/>
        <v>5.6033720884559484E-4</v>
      </c>
      <c r="J69" s="98">
        <f t="shared" si="11"/>
        <v>9.15249734325186E-2</v>
      </c>
      <c r="K69" s="95">
        <f t="shared" si="12"/>
        <v>689</v>
      </c>
      <c r="L69" s="99">
        <f t="shared" si="14"/>
        <v>1.4697820072230507E-3</v>
      </c>
      <c r="M69" s="96">
        <f t="shared" si="15"/>
        <v>231</v>
      </c>
      <c r="N69" s="96">
        <f t="shared" si="13"/>
        <v>0</v>
      </c>
    </row>
    <row r="70" spans="1:14">
      <c r="A70" s="100">
        <v>77</v>
      </c>
      <c r="B70" s="97" t="s">
        <v>68</v>
      </c>
      <c r="C70" s="95">
        <v>29344</v>
      </c>
      <c r="D70" s="95">
        <v>28978</v>
      </c>
      <c r="E70" s="95">
        <v>29087</v>
      </c>
      <c r="F70" s="95"/>
      <c r="G70" s="95"/>
      <c r="H70" s="95"/>
      <c r="I70" s="98">
        <f t="shared" si="10"/>
        <v>1.9835132522443492E-3</v>
      </c>
      <c r="J70" s="98">
        <f t="shared" si="11"/>
        <v>-8.7581788440567066E-3</v>
      </c>
      <c r="K70" s="95">
        <f t="shared" si="12"/>
        <v>-257</v>
      </c>
      <c r="L70" s="99">
        <f t="shared" si="14"/>
        <v>-5.4823508832557916E-4</v>
      </c>
      <c r="M70" s="96">
        <f t="shared" si="15"/>
        <v>109</v>
      </c>
      <c r="N70" s="96">
        <f t="shared" si="13"/>
        <v>0</v>
      </c>
    </row>
    <row r="71" spans="1:14">
      <c r="A71" s="100">
        <v>78</v>
      </c>
      <c r="B71" s="97" t="s">
        <v>69</v>
      </c>
      <c r="C71" s="95">
        <v>70334</v>
      </c>
      <c r="D71" s="95">
        <v>65173</v>
      </c>
      <c r="E71" s="95">
        <v>62163</v>
      </c>
      <c r="F71" s="95"/>
      <c r="G71" s="95"/>
      <c r="H71" s="95"/>
      <c r="I71" s="98">
        <f t="shared" si="10"/>
        <v>4.2390461133587336E-3</v>
      </c>
      <c r="J71" s="98">
        <f t="shared" si="11"/>
        <v>-0.11617425427247136</v>
      </c>
      <c r="K71" s="95">
        <f t="shared" si="12"/>
        <v>-8171</v>
      </c>
      <c r="L71" s="99">
        <f t="shared" si="14"/>
        <v>-1.7430462672016759E-2</v>
      </c>
      <c r="M71" s="96">
        <f t="shared" si="15"/>
        <v>-3010</v>
      </c>
      <c r="N71" s="96">
        <f t="shared" si="13"/>
        <v>0</v>
      </c>
    </row>
    <row r="72" spans="1:14">
      <c r="A72" s="100">
        <v>79</v>
      </c>
      <c r="B72" s="97" t="s">
        <v>70</v>
      </c>
      <c r="C72" s="95">
        <v>52190</v>
      </c>
      <c r="D72" s="95">
        <v>54844</v>
      </c>
      <c r="E72" s="95">
        <v>56749</v>
      </c>
      <c r="F72" s="95"/>
      <c r="G72" s="95"/>
      <c r="H72" s="95"/>
      <c r="I72" s="98">
        <f t="shared" si="10"/>
        <v>3.8698522897381848E-3</v>
      </c>
      <c r="J72" s="98">
        <f t="shared" si="11"/>
        <v>8.7353899214408892E-2</v>
      </c>
      <c r="K72" s="95">
        <f t="shared" si="12"/>
        <v>4559</v>
      </c>
      <c r="L72" s="99">
        <f t="shared" si="14"/>
        <v>9.7253064890128992E-3</v>
      </c>
      <c r="M72" s="96">
        <f t="shared" si="15"/>
        <v>1905</v>
      </c>
      <c r="N72" s="96">
        <f t="shared" si="13"/>
        <v>0</v>
      </c>
    </row>
    <row r="73" spans="1:14">
      <c r="A73" s="100">
        <v>80</v>
      </c>
      <c r="B73" s="97" t="s">
        <v>71</v>
      </c>
      <c r="C73" s="95">
        <v>286744</v>
      </c>
      <c r="D73" s="95">
        <v>287131</v>
      </c>
      <c r="E73" s="95">
        <v>291730</v>
      </c>
      <c r="F73" s="95"/>
      <c r="G73" s="95"/>
      <c r="H73" s="95"/>
      <c r="I73" s="98">
        <f t="shared" si="10"/>
        <v>1.9893778013450821E-2</v>
      </c>
      <c r="J73" s="98">
        <f t="shared" si="11"/>
        <v>1.7388332449850739E-2</v>
      </c>
      <c r="K73" s="95">
        <f t="shared" si="12"/>
        <v>4986</v>
      </c>
      <c r="L73" s="99">
        <f t="shared" si="14"/>
        <v>1.0636187355608317E-2</v>
      </c>
      <c r="M73" s="96">
        <f t="shared" si="15"/>
        <v>4599</v>
      </c>
      <c r="N73" s="96">
        <f t="shared" si="13"/>
        <v>0</v>
      </c>
    </row>
    <row r="74" spans="1:14" s="18" customFormat="1">
      <c r="A74" s="100">
        <v>81</v>
      </c>
      <c r="B74" s="97" t="s">
        <v>72</v>
      </c>
      <c r="C74" s="95">
        <v>669438</v>
      </c>
      <c r="D74" s="95">
        <v>692164</v>
      </c>
      <c r="E74" s="95">
        <v>684424</v>
      </c>
      <c r="F74" s="95"/>
      <c r="G74" s="95"/>
      <c r="H74" s="95"/>
      <c r="I74" s="98">
        <f t="shared" si="10"/>
        <v>4.6672536671161911E-2</v>
      </c>
      <c r="J74" s="98">
        <f t="shared" si="11"/>
        <v>2.2385941640600027E-2</v>
      </c>
      <c r="K74" s="95">
        <f t="shared" si="12"/>
        <v>14986</v>
      </c>
      <c r="L74" s="99">
        <f t="shared" si="14"/>
        <v>3.1968291959716455E-2</v>
      </c>
      <c r="M74" s="96">
        <f t="shared" si="15"/>
        <v>-7740</v>
      </c>
      <c r="N74" s="96">
        <f t="shared" si="13"/>
        <v>0</v>
      </c>
    </row>
    <row r="75" spans="1:14" s="18" customFormat="1">
      <c r="A75" s="100">
        <v>82</v>
      </c>
      <c r="B75" s="97" t="s">
        <v>73</v>
      </c>
      <c r="C75" s="95">
        <v>413998</v>
      </c>
      <c r="D75" s="95">
        <v>444896</v>
      </c>
      <c r="E75" s="95">
        <v>444372</v>
      </c>
      <c r="F75" s="95"/>
      <c r="G75" s="95"/>
      <c r="H75" s="95"/>
      <c r="I75" s="98">
        <f t="shared" si="10"/>
        <v>3.0302807127800254E-2</v>
      </c>
      <c r="J75" s="98">
        <f t="shared" si="11"/>
        <v>7.3367504190841495E-2</v>
      </c>
      <c r="K75" s="95">
        <f t="shared" si="12"/>
        <v>30374</v>
      </c>
      <c r="L75" s="99">
        <f t="shared" si="14"/>
        <v>6.4794134524518057E-2</v>
      </c>
      <c r="M75" s="96">
        <f t="shared" si="15"/>
        <v>-524</v>
      </c>
      <c r="N75" s="96">
        <f t="shared" si="13"/>
        <v>0</v>
      </c>
    </row>
    <row r="76" spans="1:14">
      <c r="A76" s="100">
        <v>84</v>
      </c>
      <c r="B76" s="97" t="s">
        <v>74</v>
      </c>
      <c r="C76" s="95">
        <v>108659</v>
      </c>
      <c r="D76" s="95">
        <v>188174</v>
      </c>
      <c r="E76" s="95">
        <v>180931</v>
      </c>
      <c r="F76" s="95"/>
      <c r="G76" s="95"/>
      <c r="H76" s="95"/>
      <c r="I76" s="98">
        <f t="shared" si="10"/>
        <v>1.2338124806333495E-2</v>
      </c>
      <c r="J76" s="98">
        <f t="shared" si="11"/>
        <v>0.66512668071673764</v>
      </c>
      <c r="K76" s="95">
        <f t="shared" si="12"/>
        <v>72272</v>
      </c>
      <c r="L76" s="99">
        <f t="shared" si="14"/>
        <v>0.15417138639481032</v>
      </c>
      <c r="M76" s="96">
        <f t="shared" si="15"/>
        <v>-7243</v>
      </c>
      <c r="N76" s="96">
        <f t="shared" si="13"/>
        <v>0</v>
      </c>
    </row>
    <row r="77" spans="1:14">
      <c r="A77" s="100">
        <v>85</v>
      </c>
      <c r="B77" s="97" t="s">
        <v>75</v>
      </c>
      <c r="C77" s="95">
        <v>347134</v>
      </c>
      <c r="D77" s="95">
        <v>505646</v>
      </c>
      <c r="E77" s="95">
        <v>409217</v>
      </c>
      <c r="F77" s="95"/>
      <c r="G77" s="95"/>
      <c r="H77" s="95"/>
      <c r="I77" s="98">
        <f t="shared" si="10"/>
        <v>2.7905502201797223E-2</v>
      </c>
      <c r="J77" s="98">
        <f t="shared" si="11"/>
        <v>0.1788444808056831</v>
      </c>
      <c r="K77" s="95">
        <f t="shared" si="12"/>
        <v>62083</v>
      </c>
      <c r="L77" s="99">
        <f t="shared" si="14"/>
        <v>0.13243610501368455</v>
      </c>
      <c r="M77" s="96">
        <f t="shared" si="15"/>
        <v>-96429</v>
      </c>
      <c r="N77" s="96">
        <f t="shared" si="13"/>
        <v>0</v>
      </c>
    </row>
    <row r="78" spans="1:14">
      <c r="A78" s="100">
        <v>86</v>
      </c>
      <c r="B78" s="97" t="s">
        <v>76</v>
      </c>
      <c r="C78" s="95">
        <v>297148</v>
      </c>
      <c r="D78" s="95">
        <v>351840</v>
      </c>
      <c r="E78" s="95">
        <v>358699</v>
      </c>
      <c r="F78" s="95"/>
      <c r="G78" s="95"/>
      <c r="H78" s="95"/>
      <c r="I78" s="98">
        <f t="shared" si="10"/>
        <v>2.4460556952136552E-2</v>
      </c>
      <c r="J78" s="98">
        <f t="shared" si="11"/>
        <v>0.20713920335994185</v>
      </c>
      <c r="K78" s="95">
        <f t="shared" si="12"/>
        <v>61551</v>
      </c>
      <c r="L78" s="99">
        <f t="shared" si="14"/>
        <v>0.13130123704874599</v>
      </c>
      <c r="M78" s="96">
        <f t="shared" si="15"/>
        <v>6859</v>
      </c>
      <c r="N78" s="96">
        <f t="shared" si="13"/>
        <v>0</v>
      </c>
    </row>
    <row r="79" spans="1:14">
      <c r="A79" s="100">
        <v>87</v>
      </c>
      <c r="B79" s="97" t="s">
        <v>77</v>
      </c>
      <c r="C79" s="95">
        <v>27811</v>
      </c>
      <c r="D79" s="95">
        <v>31491</v>
      </c>
      <c r="E79" s="95">
        <v>31719</v>
      </c>
      <c r="F79" s="95"/>
      <c r="G79" s="95"/>
      <c r="H79" s="95"/>
      <c r="I79" s="98">
        <f t="shared" si="10"/>
        <v>2.1629957316993335E-3</v>
      </c>
      <c r="J79" s="98">
        <f t="shared" si="11"/>
        <v>0.14051993815396785</v>
      </c>
      <c r="K79" s="95">
        <f t="shared" si="12"/>
        <v>3908</v>
      </c>
      <c r="L79" s="99">
        <f t="shared" si="14"/>
        <v>8.3365864792854603E-3</v>
      </c>
      <c r="M79" s="96">
        <f t="shared" si="15"/>
        <v>228</v>
      </c>
      <c r="N79" s="96">
        <f t="shared" si="13"/>
        <v>0</v>
      </c>
    </row>
    <row r="80" spans="1:14">
      <c r="A80" s="100">
        <v>88</v>
      </c>
      <c r="B80" s="97" t="s">
        <v>78</v>
      </c>
      <c r="C80" s="95">
        <v>45890</v>
      </c>
      <c r="D80" s="95">
        <v>51369</v>
      </c>
      <c r="E80" s="95">
        <v>49343</v>
      </c>
      <c r="F80" s="95"/>
      <c r="G80" s="95"/>
      <c r="H80" s="95"/>
      <c r="I80" s="98">
        <f t="shared" si="10"/>
        <v>3.3648191427611278E-3</v>
      </c>
      <c r="J80" s="98">
        <f t="shared" si="11"/>
        <v>7.5245151449117462E-2</v>
      </c>
      <c r="K80" s="95">
        <f t="shared" si="12"/>
        <v>3453</v>
      </c>
      <c r="L80" s="99">
        <f t="shared" si="14"/>
        <v>7.3659757197985396E-3</v>
      </c>
      <c r="M80" s="96">
        <f t="shared" si="15"/>
        <v>-2026</v>
      </c>
      <c r="N80" s="96">
        <f t="shared" si="13"/>
        <v>0</v>
      </c>
    </row>
    <row r="81" spans="1:14">
      <c r="A81" s="100">
        <v>90</v>
      </c>
      <c r="B81" s="97" t="s">
        <v>79</v>
      </c>
      <c r="C81" s="95">
        <v>11866</v>
      </c>
      <c r="D81" s="95">
        <v>11726</v>
      </c>
      <c r="E81" s="95">
        <v>11280</v>
      </c>
      <c r="F81" s="95"/>
      <c r="G81" s="95"/>
      <c r="H81" s="95"/>
      <c r="I81" s="98">
        <f t="shared" si="10"/>
        <v>7.6921062623564688E-4</v>
      </c>
      <c r="J81" s="98">
        <f t="shared" si="11"/>
        <v>-4.9384796898702177E-2</v>
      </c>
      <c r="K81" s="95">
        <f t="shared" si="12"/>
        <v>-586</v>
      </c>
      <c r="L81" s="99">
        <f t="shared" si="14"/>
        <v>-1.2500613298007369E-3</v>
      </c>
      <c r="M81" s="96">
        <f t="shared" si="15"/>
        <v>-446</v>
      </c>
      <c r="N81" s="96">
        <f t="shared" si="13"/>
        <v>0</v>
      </c>
    </row>
    <row r="82" spans="1:14">
      <c r="A82" s="100">
        <v>91</v>
      </c>
      <c r="B82" s="97" t="s">
        <v>80</v>
      </c>
      <c r="C82" s="95">
        <v>3355</v>
      </c>
      <c r="D82" s="95">
        <v>4169</v>
      </c>
      <c r="E82" s="95">
        <v>4492</v>
      </c>
      <c r="F82" s="95"/>
      <c r="G82" s="95"/>
      <c r="H82" s="95"/>
      <c r="I82" s="98">
        <f t="shared" si="10"/>
        <v>3.0632040186618134E-4</v>
      </c>
      <c r="J82" s="98">
        <f t="shared" si="11"/>
        <v>0.3388971684053651</v>
      </c>
      <c r="K82" s="95">
        <f t="shared" si="12"/>
        <v>1137</v>
      </c>
      <c r="L82" s="99">
        <f t="shared" si="14"/>
        <v>2.4254602934870952E-3</v>
      </c>
      <c r="M82" s="96">
        <f t="shared" si="15"/>
        <v>323</v>
      </c>
      <c r="N82" s="96">
        <f t="shared" si="13"/>
        <v>0</v>
      </c>
    </row>
    <row r="83" spans="1:14">
      <c r="A83" s="100">
        <v>92</v>
      </c>
      <c r="B83" s="97" t="s">
        <v>81</v>
      </c>
      <c r="C83" s="95">
        <v>8118</v>
      </c>
      <c r="D83" s="95">
        <v>7131</v>
      </c>
      <c r="E83" s="95">
        <v>7232</v>
      </c>
      <c r="F83" s="95"/>
      <c r="G83" s="95"/>
      <c r="H83" s="95"/>
      <c r="I83" s="98">
        <f t="shared" si="10"/>
        <v>4.9316766391278356E-4</v>
      </c>
      <c r="J83" s="98">
        <f t="shared" si="11"/>
        <v>-0.10914018231091402</v>
      </c>
      <c r="K83" s="95">
        <f t="shared" si="12"/>
        <v>-886</v>
      </c>
      <c r="L83" s="99">
        <f t="shared" si="14"/>
        <v>-1.8900244679239809E-3</v>
      </c>
      <c r="M83" s="96">
        <f t="shared" si="15"/>
        <v>101</v>
      </c>
      <c r="N83" s="96">
        <f t="shared" si="13"/>
        <v>0</v>
      </c>
    </row>
    <row r="84" spans="1:14">
      <c r="A84" s="100">
        <v>93</v>
      </c>
      <c r="B84" s="97" t="s">
        <v>82</v>
      </c>
      <c r="C84" s="95">
        <v>49769</v>
      </c>
      <c r="D84" s="95">
        <v>53995</v>
      </c>
      <c r="E84" s="95">
        <v>55348</v>
      </c>
      <c r="F84" s="95"/>
      <c r="G84" s="95"/>
      <c r="H84" s="95"/>
      <c r="I84" s="98">
        <f t="shared" si="10"/>
        <v>3.7743146933413639E-3</v>
      </c>
      <c r="J84" s="98">
        <f t="shared" si="11"/>
        <v>0.1120978922622516</v>
      </c>
      <c r="K84" s="95">
        <f t="shared" si="12"/>
        <v>5579</v>
      </c>
      <c r="L84" s="99">
        <f t="shared" si="14"/>
        <v>1.1901181158631929E-2</v>
      </c>
      <c r="M84" s="96">
        <f t="shared" si="15"/>
        <v>1353</v>
      </c>
      <c r="N84" s="96">
        <f t="shared" si="13"/>
        <v>0</v>
      </c>
    </row>
    <row r="85" spans="1:14">
      <c r="A85" s="100">
        <v>94</v>
      </c>
      <c r="B85" s="97" t="s">
        <v>83</v>
      </c>
      <c r="C85" s="95">
        <v>50442</v>
      </c>
      <c r="D85" s="95">
        <v>56361</v>
      </c>
      <c r="E85" s="95">
        <v>56485</v>
      </c>
      <c r="F85" s="95"/>
      <c r="G85" s="95"/>
      <c r="H85" s="95"/>
      <c r="I85" s="98">
        <f t="shared" si="10"/>
        <v>3.8518494878475632E-3</v>
      </c>
      <c r="J85" s="98">
        <f t="shared" si="11"/>
        <v>0.1198009595178621</v>
      </c>
      <c r="K85" s="95">
        <f t="shared" si="12"/>
        <v>6043</v>
      </c>
      <c r="L85" s="99">
        <f t="shared" si="14"/>
        <v>1.2890990812262547E-2</v>
      </c>
      <c r="M85" s="96">
        <f t="shared" si="15"/>
        <v>124</v>
      </c>
      <c r="N85" s="96">
        <f t="shared" si="13"/>
        <v>0</v>
      </c>
    </row>
    <row r="86" spans="1:14">
      <c r="A86" s="100">
        <v>95</v>
      </c>
      <c r="B86" s="97" t="s">
        <v>84</v>
      </c>
      <c r="C86" s="95">
        <v>64456</v>
      </c>
      <c r="D86" s="95">
        <v>59603</v>
      </c>
      <c r="E86" s="95">
        <v>60292</v>
      </c>
      <c r="F86" s="95"/>
      <c r="G86" s="95"/>
      <c r="H86" s="95"/>
      <c r="I86" s="98">
        <f t="shared" si="10"/>
        <v>4.1114580742020942E-3</v>
      </c>
      <c r="J86" s="98">
        <f t="shared" si="11"/>
        <v>-6.4602209259029417E-2</v>
      </c>
      <c r="K86" s="95">
        <f t="shared" si="12"/>
        <v>-4164</v>
      </c>
      <c r="L86" s="99">
        <f t="shared" si="14"/>
        <v>-8.8826883571506282E-3</v>
      </c>
      <c r="M86" s="96">
        <f t="shared" si="15"/>
        <v>689</v>
      </c>
      <c r="N86" s="96">
        <f t="shared" si="13"/>
        <v>0</v>
      </c>
    </row>
    <row r="87" spans="1:14">
      <c r="A87" s="100">
        <v>96</v>
      </c>
      <c r="B87" s="97" t="s">
        <v>85</v>
      </c>
      <c r="C87" s="95">
        <v>108948</v>
      </c>
      <c r="D87" s="95">
        <v>109025</v>
      </c>
      <c r="E87" s="95">
        <v>111150</v>
      </c>
      <c r="F87" s="95"/>
      <c r="G87" s="95"/>
      <c r="H87" s="95"/>
      <c r="I87" s="98">
        <f t="shared" si="10"/>
        <v>7.579588750540084E-3</v>
      </c>
      <c r="J87" s="98">
        <f t="shared" si="11"/>
        <v>2.0211477034915739E-2</v>
      </c>
      <c r="K87" s="95">
        <f t="shared" si="12"/>
        <v>2202</v>
      </c>
      <c r="L87" s="99">
        <f t="shared" si="14"/>
        <v>4.6973294338246117E-3</v>
      </c>
      <c r="M87" s="96">
        <f t="shared" si="15"/>
        <v>2125</v>
      </c>
      <c r="N87" s="96">
        <f t="shared" si="13"/>
        <v>0</v>
      </c>
    </row>
    <row r="88" spans="1:14">
      <c r="A88" s="100">
        <v>97</v>
      </c>
      <c r="B88" s="97" t="s">
        <v>86</v>
      </c>
      <c r="C88" s="95">
        <v>19697</v>
      </c>
      <c r="D88" s="95">
        <v>16195</v>
      </c>
      <c r="E88" s="95">
        <v>15926</v>
      </c>
      <c r="F88" s="95"/>
      <c r="G88" s="95"/>
      <c r="H88" s="95"/>
      <c r="I88" s="98">
        <f t="shared" si="10"/>
        <v>1.086032662538024E-3</v>
      </c>
      <c r="J88" s="98">
        <f t="shared" si="11"/>
        <v>-0.19145047469157739</v>
      </c>
      <c r="K88" s="95">
        <f t="shared" si="12"/>
        <v>-3771</v>
      </c>
      <c r="L88" s="99">
        <f t="shared" si="14"/>
        <v>-8.0443366462091791E-3</v>
      </c>
      <c r="M88" s="96">
        <f t="shared" si="15"/>
        <v>-269</v>
      </c>
      <c r="N88" s="96">
        <f t="shared" si="13"/>
        <v>0</v>
      </c>
    </row>
    <row r="89" spans="1:14">
      <c r="A89" s="100">
        <v>98</v>
      </c>
      <c r="B89" s="97" t="s">
        <v>87</v>
      </c>
      <c r="C89" s="95">
        <v>1670</v>
      </c>
      <c r="D89" s="95">
        <v>1374</v>
      </c>
      <c r="E89" s="95">
        <v>1431</v>
      </c>
      <c r="F89" s="95"/>
      <c r="G89" s="95"/>
      <c r="H89" s="95"/>
      <c r="I89" s="98">
        <f t="shared" si="10"/>
        <v>9.758336933893711E-5</v>
      </c>
      <c r="J89" s="98">
        <f t="shared" si="11"/>
        <v>-0.14311377245508983</v>
      </c>
      <c r="K89" s="95">
        <f t="shared" si="12"/>
        <v>-239</v>
      </c>
      <c r="L89" s="99">
        <f t="shared" si="14"/>
        <v>-5.0983730003818447E-4</v>
      </c>
      <c r="M89" s="96">
        <f t="shared" si="15"/>
        <v>57</v>
      </c>
      <c r="N89" s="96">
        <f t="shared" si="13"/>
        <v>0</v>
      </c>
    </row>
    <row r="90" spans="1:14">
      <c r="A90" s="100">
        <v>99</v>
      </c>
      <c r="B90" s="97" t="s">
        <v>88</v>
      </c>
      <c r="C90" s="95">
        <v>4095</v>
      </c>
      <c r="D90" s="95">
        <v>4271</v>
      </c>
      <c r="E90" s="95">
        <v>4285</v>
      </c>
      <c r="F90" s="95"/>
      <c r="G90" s="95"/>
      <c r="H90" s="95"/>
      <c r="I90" s="98">
        <f t="shared" si="10"/>
        <v>2.9220456856558037E-4</v>
      </c>
      <c r="J90" s="98">
        <f t="shared" si="11"/>
        <v>4.63980463980464E-2</v>
      </c>
      <c r="K90" s="95">
        <f t="shared" si="12"/>
        <v>190</v>
      </c>
      <c r="L90" s="99">
        <f t="shared" si="14"/>
        <v>4.0530998747805459E-4</v>
      </c>
      <c r="M90" s="96">
        <f t="shared" si="15"/>
        <v>14</v>
      </c>
      <c r="N90" s="96">
        <f t="shared" si="13"/>
        <v>0</v>
      </c>
    </row>
    <row r="91" spans="1:14">
      <c r="A91" s="100"/>
      <c r="B91" s="97" t="s">
        <v>285</v>
      </c>
      <c r="C91" s="95">
        <v>42562</v>
      </c>
      <c r="D91" s="95">
        <v>43407</v>
      </c>
      <c r="E91" s="95">
        <v>43765</v>
      </c>
      <c r="F91" s="95"/>
      <c r="G91" s="95"/>
      <c r="H91" s="95"/>
      <c r="I91" s="98">
        <f t="shared" si="10"/>
        <v>2.9844417603903444E-3</v>
      </c>
      <c r="J91" s="98">
        <f t="shared" si="11"/>
        <v>2.8264649217611956E-2</v>
      </c>
      <c r="K91" s="95">
        <f t="shared" si="12"/>
        <v>1203</v>
      </c>
      <c r="L91" s="99">
        <f t="shared" si="14"/>
        <v>2.566252183874209E-3</v>
      </c>
      <c r="M91" s="96">
        <f t="shared" si="15"/>
        <v>358</v>
      </c>
      <c r="N91" s="96">
        <f t="shared" si="13"/>
        <v>0</v>
      </c>
    </row>
    <row r="92" spans="1:14" s="107" customFormat="1">
      <c r="A92" s="184" t="s">
        <v>89</v>
      </c>
      <c r="B92" s="184"/>
      <c r="C92" s="62">
        <v>14195607</v>
      </c>
      <c r="D92" s="62">
        <v>14570283</v>
      </c>
      <c r="E92" s="62">
        <v>14664384</v>
      </c>
      <c r="F92" s="62"/>
      <c r="G92" s="62"/>
      <c r="H92" s="62"/>
      <c r="I92" s="67">
        <f t="shared" si="10"/>
        <v>1</v>
      </c>
      <c r="J92" s="67">
        <f t="shared" si="11"/>
        <v>3.3022680889940106E-2</v>
      </c>
      <c r="K92" s="62">
        <f t="shared" si="12"/>
        <v>468777</v>
      </c>
      <c r="L92" s="68">
        <f t="shared" si="14"/>
        <v>1</v>
      </c>
      <c r="M92" s="61">
        <f t="shared" si="15"/>
        <v>94101</v>
      </c>
      <c r="N92" s="61">
        <f t="shared" si="13"/>
        <v>0</v>
      </c>
    </row>
    <row r="93" spans="1:14">
      <c r="A93" s="18"/>
      <c r="B93" s="18"/>
      <c r="C93" s="9"/>
      <c r="D93" s="9"/>
      <c r="E93" s="9"/>
      <c r="F93" s="9"/>
      <c r="G93" s="9"/>
      <c r="H93" s="9"/>
      <c r="I93" s="18"/>
      <c r="J93" s="18"/>
      <c r="K93" s="18"/>
      <c r="L93" s="18"/>
    </row>
    <row r="94" spans="1:14">
      <c r="D94" s="124"/>
      <c r="E94" s="124"/>
      <c r="F94" s="138"/>
      <c r="G94" s="156"/>
      <c r="H94" s="156"/>
    </row>
    <row r="95" spans="1:14">
      <c r="E95" s="138"/>
      <c r="F95" s="138"/>
    </row>
    <row r="96" spans="1:14">
      <c r="E96" s="138"/>
      <c r="F96" s="138"/>
      <c r="G96" s="138"/>
      <c r="H96" s="138"/>
      <c r="I96" s="6"/>
      <c r="K96" s="10"/>
    </row>
    <row r="97" spans="3:9">
      <c r="E97" s="138"/>
      <c r="F97" s="138"/>
      <c r="G97" s="138"/>
      <c r="H97" s="138"/>
      <c r="I97" s="21"/>
    </row>
    <row r="98" spans="3:9">
      <c r="I98" s="21"/>
    </row>
    <row r="100" spans="3:9">
      <c r="C100" s="20"/>
      <c r="D100" s="20"/>
      <c r="E100" s="20"/>
      <c r="F100" s="20"/>
      <c r="G100" s="20"/>
      <c r="H100" s="20"/>
      <c r="I100" s="2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9"/>
  <sheetViews>
    <sheetView zoomScale="80" zoomScaleNormal="80" workbookViewId="0">
      <pane ySplit="2" topLeftCell="A3" activePane="bottomLeft" state="frozen"/>
      <selection pane="bottomLeft" activeCell="U10" sqref="U10"/>
    </sheetView>
  </sheetViews>
  <sheetFormatPr defaultColWidth="8.85546875" defaultRowHeight="15"/>
  <cols>
    <col min="1" max="1" width="17.28515625" style="4" bestFit="1" customWidth="1"/>
    <col min="2" max="2" width="34.42578125" style="4" bestFit="1" customWidth="1"/>
    <col min="3" max="3" width="15.7109375" style="120" customWidth="1"/>
    <col min="4" max="4" width="13.7109375" customWidth="1"/>
    <col min="5" max="5" width="13.28515625" style="120" customWidth="1"/>
    <col min="6" max="7" width="10.140625" style="154" customWidth="1"/>
    <col min="8" max="8" width="14.28515625" style="154" customWidth="1"/>
    <col min="9" max="9" width="17.85546875" style="4" customWidth="1"/>
    <col min="10" max="10" width="28.42578125" style="4" customWidth="1"/>
    <col min="11" max="11" width="26.7109375" style="4" customWidth="1"/>
    <col min="12" max="12" width="22" style="4" customWidth="1"/>
    <col min="13" max="13" width="22.42578125" style="4" customWidth="1"/>
    <col min="14" max="14" width="22.85546875" style="4" customWidth="1"/>
    <col min="15" max="19" width="8.85546875" style="6"/>
    <col min="20" max="16384" width="8.85546875" style="4"/>
  </cols>
  <sheetData>
    <row r="1" spans="1:16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6" ht="45">
      <c r="A2" s="3" t="s">
        <v>1</v>
      </c>
      <c r="B2" s="3" t="s">
        <v>90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311</v>
      </c>
      <c r="J2" s="90" t="s">
        <v>312</v>
      </c>
      <c r="K2" s="90" t="s">
        <v>313</v>
      </c>
      <c r="L2" s="90" t="s">
        <v>314</v>
      </c>
      <c r="M2" s="94" t="s">
        <v>318</v>
      </c>
      <c r="N2" s="158" t="s">
        <v>317</v>
      </c>
    </row>
    <row r="3" spans="1:16">
      <c r="A3" s="38">
        <v>10</v>
      </c>
      <c r="B3" s="36" t="s">
        <v>9</v>
      </c>
      <c r="C3" s="95">
        <v>444652</v>
      </c>
      <c r="D3" s="95">
        <v>450315</v>
      </c>
      <c r="E3" s="95">
        <v>458896</v>
      </c>
      <c r="F3" s="95"/>
      <c r="G3" s="95"/>
      <c r="H3" s="95"/>
      <c r="I3" s="89">
        <f t="shared" ref="I3:I27" si="0">E3/$E$27</f>
        <v>0.12269224804957997</v>
      </c>
      <c r="J3" s="89">
        <f t="shared" ref="J3:J27" si="1">(E3-C3)/C3</f>
        <v>3.2034040103271773E-2</v>
      </c>
      <c r="K3" s="51">
        <f t="shared" ref="K3:K27" si="2">E3-C3</f>
        <v>14244</v>
      </c>
      <c r="L3" s="37">
        <f>K3/$K$27</f>
        <v>0.10516368146715296</v>
      </c>
      <c r="M3" s="66">
        <f>E3-D3</f>
        <v>8581</v>
      </c>
      <c r="N3" s="96">
        <f>H3-G3</f>
        <v>0</v>
      </c>
      <c r="O3" s="56"/>
      <c r="P3" s="55"/>
    </row>
    <row r="4" spans="1:16">
      <c r="A4" s="38">
        <v>11</v>
      </c>
      <c r="B4" s="36" t="s">
        <v>10</v>
      </c>
      <c r="C4" s="95">
        <v>16176</v>
      </c>
      <c r="D4" s="95">
        <v>16783</v>
      </c>
      <c r="E4" s="95">
        <v>17105</v>
      </c>
      <c r="F4" s="95"/>
      <c r="G4" s="95"/>
      <c r="H4" s="95"/>
      <c r="I4" s="89">
        <f t="shared" si="0"/>
        <v>4.5732603964472674E-3</v>
      </c>
      <c r="J4" s="89">
        <f t="shared" si="1"/>
        <v>5.7430761622156282E-2</v>
      </c>
      <c r="K4" s="51">
        <f t="shared" si="2"/>
        <v>929</v>
      </c>
      <c r="L4" s="37">
        <f t="shared" ref="L4:L27" si="3">K4/$K$27</f>
        <v>6.8588219659495298E-3</v>
      </c>
      <c r="M4" s="66">
        <f t="shared" ref="M4:M27" si="4">E4-D4</f>
        <v>322</v>
      </c>
      <c r="N4" s="96">
        <f t="shared" ref="N4:N27" si="5">H4-G4</f>
        <v>0</v>
      </c>
      <c r="O4" s="56"/>
      <c r="P4" s="55"/>
    </row>
    <row r="5" spans="1:16" ht="17.25" customHeight="1">
      <c r="A5" s="38">
        <v>12</v>
      </c>
      <c r="B5" s="36" t="s">
        <v>11</v>
      </c>
      <c r="C5" s="95">
        <v>3893</v>
      </c>
      <c r="D5" s="95">
        <v>5250</v>
      </c>
      <c r="E5" s="95">
        <v>4893</v>
      </c>
      <c r="F5" s="95"/>
      <c r="G5" s="95"/>
      <c r="H5" s="95"/>
      <c r="I5" s="89">
        <f t="shared" si="0"/>
        <v>1.308211816417216E-3</v>
      </c>
      <c r="J5" s="89">
        <f t="shared" si="1"/>
        <v>0.25687130747495507</v>
      </c>
      <c r="K5" s="51">
        <f t="shared" si="2"/>
        <v>1000</v>
      </c>
      <c r="L5" s="37">
        <f t="shared" si="3"/>
        <v>7.3830161097411511E-3</v>
      </c>
      <c r="M5" s="66">
        <f t="shared" si="4"/>
        <v>-357</v>
      </c>
      <c r="N5" s="96">
        <f t="shared" si="5"/>
        <v>0</v>
      </c>
      <c r="O5" s="56"/>
      <c r="P5" s="55"/>
    </row>
    <row r="6" spans="1:16">
      <c r="A6" s="38">
        <v>13</v>
      </c>
      <c r="B6" s="36" t="s">
        <v>12</v>
      </c>
      <c r="C6" s="95">
        <v>413876</v>
      </c>
      <c r="D6" s="95">
        <v>418768</v>
      </c>
      <c r="E6" s="95">
        <v>424253</v>
      </c>
      <c r="F6" s="95"/>
      <c r="G6" s="95"/>
      <c r="H6" s="95"/>
      <c r="I6" s="89">
        <f t="shared" si="0"/>
        <v>0.11342995866553304</v>
      </c>
      <c r="J6" s="89">
        <f t="shared" si="1"/>
        <v>2.50727270970049E-2</v>
      </c>
      <c r="K6" s="51">
        <f t="shared" si="2"/>
        <v>10377</v>
      </c>
      <c r="L6" s="37">
        <f t="shared" si="3"/>
        <v>7.6613558170783927E-2</v>
      </c>
      <c r="M6" s="66">
        <f t="shared" si="4"/>
        <v>5485</v>
      </c>
      <c r="N6" s="96">
        <f t="shared" si="5"/>
        <v>0</v>
      </c>
      <c r="O6" s="56"/>
      <c r="P6" s="55"/>
    </row>
    <row r="7" spans="1:16">
      <c r="A7" s="38">
        <v>14</v>
      </c>
      <c r="B7" s="36" t="s">
        <v>13</v>
      </c>
      <c r="C7" s="95">
        <v>475933</v>
      </c>
      <c r="D7" s="95">
        <v>501834</v>
      </c>
      <c r="E7" s="95">
        <v>513315</v>
      </c>
      <c r="F7" s="95"/>
      <c r="G7" s="95"/>
      <c r="H7" s="95"/>
      <c r="I7" s="89">
        <f t="shared" si="0"/>
        <v>0.1372419269454738</v>
      </c>
      <c r="J7" s="89">
        <f t="shared" si="1"/>
        <v>7.8544669102583772E-2</v>
      </c>
      <c r="K7" s="51">
        <f t="shared" si="2"/>
        <v>37382</v>
      </c>
      <c r="L7" s="37">
        <f t="shared" si="3"/>
        <v>0.27599190821434372</v>
      </c>
      <c r="M7" s="66">
        <f t="shared" si="4"/>
        <v>11481</v>
      </c>
      <c r="N7" s="96">
        <f t="shared" si="5"/>
        <v>0</v>
      </c>
      <c r="O7" s="56"/>
      <c r="P7" s="55"/>
    </row>
    <row r="8" spans="1:16">
      <c r="A8" s="38">
        <v>15</v>
      </c>
      <c r="B8" s="36" t="s">
        <v>14</v>
      </c>
      <c r="C8" s="95">
        <v>61706</v>
      </c>
      <c r="D8" s="95">
        <v>62132</v>
      </c>
      <c r="E8" s="95">
        <v>62801</v>
      </c>
      <c r="F8" s="95"/>
      <c r="G8" s="95"/>
      <c r="H8" s="95"/>
      <c r="I8" s="89">
        <f t="shared" si="0"/>
        <v>1.6790723540326506E-2</v>
      </c>
      <c r="J8" s="89">
        <f t="shared" si="1"/>
        <v>1.7745438044922696E-2</v>
      </c>
      <c r="K8" s="51">
        <f t="shared" si="2"/>
        <v>1095</v>
      </c>
      <c r="L8" s="37">
        <f t="shared" si="3"/>
        <v>8.0844026401665613E-3</v>
      </c>
      <c r="M8" s="66">
        <f t="shared" si="4"/>
        <v>669</v>
      </c>
      <c r="N8" s="96">
        <f t="shared" si="5"/>
        <v>0</v>
      </c>
      <c r="O8" s="56"/>
      <c r="P8" s="55"/>
    </row>
    <row r="9" spans="1:16">
      <c r="A9" s="38">
        <v>16</v>
      </c>
      <c r="B9" s="36" t="s">
        <v>15</v>
      </c>
      <c r="C9" s="95">
        <v>64329</v>
      </c>
      <c r="D9" s="95">
        <v>63724</v>
      </c>
      <c r="E9" s="95">
        <v>64879</v>
      </c>
      <c r="F9" s="95"/>
      <c r="G9" s="95"/>
      <c r="H9" s="95"/>
      <c r="I9" s="89">
        <f t="shared" si="0"/>
        <v>1.7346305832277246E-2</v>
      </c>
      <c r="J9" s="89">
        <f t="shared" si="1"/>
        <v>8.549798691103545E-3</v>
      </c>
      <c r="K9" s="51">
        <f t="shared" si="2"/>
        <v>550</v>
      </c>
      <c r="L9" s="37">
        <f t="shared" si="3"/>
        <v>4.0606588603576332E-3</v>
      </c>
      <c r="M9" s="66">
        <f t="shared" si="4"/>
        <v>1155</v>
      </c>
      <c r="N9" s="96">
        <f t="shared" si="5"/>
        <v>0</v>
      </c>
      <c r="O9" s="56"/>
      <c r="P9" s="55"/>
    </row>
    <row r="10" spans="1:16">
      <c r="A10" s="38">
        <v>17</v>
      </c>
      <c r="B10" s="36" t="s">
        <v>16</v>
      </c>
      <c r="C10" s="95">
        <v>55051</v>
      </c>
      <c r="D10" s="95">
        <v>55971</v>
      </c>
      <c r="E10" s="95">
        <v>56367</v>
      </c>
      <c r="F10" s="95"/>
      <c r="G10" s="95"/>
      <c r="H10" s="95"/>
      <c r="I10" s="89">
        <f t="shared" si="0"/>
        <v>1.5070503874103662E-2</v>
      </c>
      <c r="J10" s="89">
        <f t="shared" si="1"/>
        <v>2.3905106174274764E-2</v>
      </c>
      <c r="K10" s="51">
        <f t="shared" si="2"/>
        <v>1316</v>
      </c>
      <c r="L10" s="37">
        <f t="shared" si="3"/>
        <v>9.7160492004193556E-3</v>
      </c>
      <c r="M10" s="66">
        <f t="shared" si="4"/>
        <v>396</v>
      </c>
      <c r="N10" s="96">
        <f t="shared" si="5"/>
        <v>0</v>
      </c>
      <c r="O10" s="56"/>
      <c r="P10" s="55"/>
    </row>
    <row r="11" spans="1:16">
      <c r="A11" s="38">
        <v>18</v>
      </c>
      <c r="B11" s="36" t="s">
        <v>17</v>
      </c>
      <c r="C11" s="95">
        <v>54374</v>
      </c>
      <c r="D11" s="95">
        <v>51643</v>
      </c>
      <c r="E11" s="95">
        <v>52074</v>
      </c>
      <c r="F11" s="95"/>
      <c r="G11" s="95"/>
      <c r="H11" s="95"/>
      <c r="I11" s="89">
        <f t="shared" si="0"/>
        <v>1.3922710428798305E-2</v>
      </c>
      <c r="J11" s="89">
        <f t="shared" si="1"/>
        <v>-4.2299628498914922E-2</v>
      </c>
      <c r="K11" s="51">
        <f t="shared" si="2"/>
        <v>-2300</v>
      </c>
      <c r="L11" s="37">
        <f t="shared" si="3"/>
        <v>-1.6980937052404648E-2</v>
      </c>
      <c r="M11" s="66">
        <f t="shared" si="4"/>
        <v>431</v>
      </c>
      <c r="N11" s="96">
        <f t="shared" si="5"/>
        <v>0</v>
      </c>
      <c r="O11" s="56"/>
      <c r="P11" s="55"/>
    </row>
    <row r="12" spans="1:16">
      <c r="A12" s="38">
        <v>19</v>
      </c>
      <c r="B12" s="36" t="s">
        <v>18</v>
      </c>
      <c r="C12" s="95">
        <v>8146</v>
      </c>
      <c r="D12" s="95">
        <v>8774</v>
      </c>
      <c r="E12" s="95">
        <v>8888</v>
      </c>
      <c r="F12" s="95"/>
      <c r="G12" s="95"/>
      <c r="H12" s="95"/>
      <c r="I12" s="89">
        <f t="shared" si="0"/>
        <v>2.3763308040703488E-3</v>
      </c>
      <c r="J12" s="89">
        <f t="shared" si="1"/>
        <v>9.1087650380554872E-2</v>
      </c>
      <c r="K12" s="51">
        <f t="shared" si="2"/>
        <v>742</v>
      </c>
      <c r="L12" s="37">
        <f t="shared" si="3"/>
        <v>5.4781979534279344E-3</v>
      </c>
      <c r="M12" s="66">
        <f t="shared" si="4"/>
        <v>114</v>
      </c>
      <c r="N12" s="96">
        <f t="shared" si="5"/>
        <v>0</v>
      </c>
      <c r="O12" s="56"/>
      <c r="P12" s="55"/>
    </row>
    <row r="13" spans="1:16">
      <c r="A13" s="38">
        <v>20</v>
      </c>
      <c r="B13" s="36" t="s">
        <v>19</v>
      </c>
      <c r="C13" s="95">
        <v>77438</v>
      </c>
      <c r="D13" s="95">
        <v>81647</v>
      </c>
      <c r="E13" s="95">
        <v>82524</v>
      </c>
      <c r="F13" s="95"/>
      <c r="G13" s="95"/>
      <c r="H13" s="95"/>
      <c r="I13" s="89">
        <f t="shared" si="0"/>
        <v>2.2063942762725188E-2</v>
      </c>
      <c r="J13" s="89">
        <f t="shared" si="1"/>
        <v>6.5678349130917635E-2</v>
      </c>
      <c r="K13" s="51">
        <f t="shared" si="2"/>
        <v>5086</v>
      </c>
      <c r="L13" s="37">
        <f t="shared" si="3"/>
        <v>3.7550019934143496E-2</v>
      </c>
      <c r="M13" s="66">
        <f t="shared" si="4"/>
        <v>877</v>
      </c>
      <c r="N13" s="96">
        <f t="shared" si="5"/>
        <v>0</v>
      </c>
    </row>
    <row r="14" spans="1:16">
      <c r="A14" s="38">
        <v>21</v>
      </c>
      <c r="B14" s="36" t="s">
        <v>20</v>
      </c>
      <c r="C14" s="95">
        <v>22004</v>
      </c>
      <c r="D14" s="95">
        <v>24652</v>
      </c>
      <c r="E14" s="95">
        <v>24783</v>
      </c>
      <c r="F14" s="95"/>
      <c r="G14" s="95"/>
      <c r="H14" s="95"/>
      <c r="I14" s="89">
        <f t="shared" si="0"/>
        <v>6.6260808187753664E-3</v>
      </c>
      <c r="J14" s="89">
        <f t="shared" si="1"/>
        <v>0.12629521905108163</v>
      </c>
      <c r="K14" s="51">
        <f t="shared" si="2"/>
        <v>2779</v>
      </c>
      <c r="L14" s="37">
        <f t="shared" si="3"/>
        <v>2.0517401768970659E-2</v>
      </c>
      <c r="M14" s="66">
        <f t="shared" si="4"/>
        <v>131</v>
      </c>
      <c r="N14" s="96">
        <f t="shared" si="5"/>
        <v>0</v>
      </c>
    </row>
    <row r="15" spans="1:16">
      <c r="A15" s="38">
        <v>22</v>
      </c>
      <c r="B15" s="36" t="s">
        <v>21</v>
      </c>
      <c r="C15" s="95">
        <v>207564</v>
      </c>
      <c r="D15" s="95">
        <v>211859</v>
      </c>
      <c r="E15" s="95">
        <v>215150</v>
      </c>
      <c r="F15" s="95"/>
      <c r="G15" s="95"/>
      <c r="H15" s="95"/>
      <c r="I15" s="89">
        <f t="shared" si="0"/>
        <v>5.7523354241194369E-2</v>
      </c>
      <c r="J15" s="89">
        <f t="shared" si="1"/>
        <v>3.654776358135322E-2</v>
      </c>
      <c r="K15" s="51">
        <f t="shared" si="2"/>
        <v>7586</v>
      </c>
      <c r="L15" s="37">
        <f t="shared" si="3"/>
        <v>5.6007560208496378E-2</v>
      </c>
      <c r="M15" s="66">
        <f t="shared" si="4"/>
        <v>3291</v>
      </c>
      <c r="N15" s="96">
        <f t="shared" si="5"/>
        <v>0</v>
      </c>
    </row>
    <row r="16" spans="1:16">
      <c r="A16" s="38">
        <v>23</v>
      </c>
      <c r="B16" s="36" t="s">
        <v>22</v>
      </c>
      <c r="C16" s="95">
        <v>232576</v>
      </c>
      <c r="D16" s="95">
        <v>231876</v>
      </c>
      <c r="E16" s="95">
        <v>234704</v>
      </c>
      <c r="F16" s="95"/>
      <c r="G16" s="95"/>
      <c r="H16" s="95"/>
      <c r="I16" s="89">
        <f t="shared" si="0"/>
        <v>6.2751388955729875E-2</v>
      </c>
      <c r="J16" s="89">
        <f t="shared" si="1"/>
        <v>9.1496973032471115E-3</v>
      </c>
      <c r="K16" s="51">
        <f t="shared" si="2"/>
        <v>2128</v>
      </c>
      <c r="L16" s="37">
        <f t="shared" si="3"/>
        <v>1.5711058281529171E-2</v>
      </c>
      <c r="M16" s="66">
        <f t="shared" si="4"/>
        <v>2828</v>
      </c>
      <c r="N16" s="96">
        <f t="shared" si="5"/>
        <v>0</v>
      </c>
    </row>
    <row r="17" spans="1:19">
      <c r="A17" s="38">
        <v>24</v>
      </c>
      <c r="B17" s="36" t="s">
        <v>23</v>
      </c>
      <c r="C17" s="95">
        <v>150884</v>
      </c>
      <c r="D17" s="95">
        <v>164379</v>
      </c>
      <c r="E17" s="95">
        <v>166366</v>
      </c>
      <c r="F17" s="95"/>
      <c r="G17" s="95"/>
      <c r="H17" s="95"/>
      <c r="I17" s="89">
        <f t="shared" si="0"/>
        <v>4.4480271213992763E-2</v>
      </c>
      <c r="J17" s="89">
        <f t="shared" si="1"/>
        <v>0.1026086264945256</v>
      </c>
      <c r="K17" s="51">
        <f t="shared" si="2"/>
        <v>15482</v>
      </c>
      <c r="L17" s="37">
        <f t="shared" si="3"/>
        <v>0.11430385541101251</v>
      </c>
      <c r="M17" s="66">
        <f t="shared" si="4"/>
        <v>1987</v>
      </c>
      <c r="N17" s="96">
        <f t="shared" si="5"/>
        <v>0</v>
      </c>
    </row>
    <row r="18" spans="1:19">
      <c r="A18" s="38">
        <v>25</v>
      </c>
      <c r="B18" s="36" t="s">
        <v>24</v>
      </c>
      <c r="C18" s="95">
        <v>376986</v>
      </c>
      <c r="D18" s="95">
        <v>376851</v>
      </c>
      <c r="E18" s="95">
        <v>382950</v>
      </c>
      <c r="F18" s="95"/>
      <c r="G18" s="95"/>
      <c r="H18" s="95"/>
      <c r="I18" s="89">
        <f t="shared" si="0"/>
        <v>0.10238702536214447</v>
      </c>
      <c r="J18" s="89">
        <f t="shared" si="1"/>
        <v>1.58202161353472E-2</v>
      </c>
      <c r="K18" s="51">
        <f t="shared" si="2"/>
        <v>5964</v>
      </c>
      <c r="L18" s="37">
        <f t="shared" si="3"/>
        <v>4.403230807849623E-2</v>
      </c>
      <c r="M18" s="66">
        <f t="shared" si="4"/>
        <v>6099</v>
      </c>
      <c r="N18" s="96">
        <f t="shared" si="5"/>
        <v>0</v>
      </c>
    </row>
    <row r="19" spans="1:19">
      <c r="A19" s="38">
        <v>26</v>
      </c>
      <c r="B19" s="36" t="s">
        <v>25</v>
      </c>
      <c r="C19" s="95">
        <v>33164</v>
      </c>
      <c r="D19" s="95">
        <v>35286</v>
      </c>
      <c r="E19" s="95">
        <v>35135</v>
      </c>
      <c r="F19" s="95"/>
      <c r="G19" s="95"/>
      <c r="H19" s="95"/>
      <c r="I19" s="89">
        <f t="shared" si="0"/>
        <v>9.3938324483586536E-3</v>
      </c>
      <c r="J19" s="89">
        <f t="shared" si="1"/>
        <v>5.9431914123748646E-2</v>
      </c>
      <c r="K19" s="51">
        <f t="shared" si="2"/>
        <v>1971</v>
      </c>
      <c r="L19" s="37">
        <f t="shared" si="3"/>
        <v>1.455192475229981E-2</v>
      </c>
      <c r="M19" s="66">
        <f t="shared" si="4"/>
        <v>-151</v>
      </c>
      <c r="N19" s="96">
        <f t="shared" si="5"/>
        <v>0</v>
      </c>
    </row>
    <row r="20" spans="1:19">
      <c r="A20" s="38">
        <v>27</v>
      </c>
      <c r="B20" s="36" t="s">
        <v>26</v>
      </c>
      <c r="C20" s="95">
        <v>142661</v>
      </c>
      <c r="D20" s="95">
        <v>150045</v>
      </c>
      <c r="E20" s="95">
        <v>152342</v>
      </c>
      <c r="F20" s="95"/>
      <c r="G20" s="95"/>
      <c r="H20" s="95"/>
      <c r="I20" s="89">
        <f t="shared" si="0"/>
        <v>4.0730759153204892E-2</v>
      </c>
      <c r="J20" s="89">
        <f t="shared" si="1"/>
        <v>6.7860172016178208E-2</v>
      </c>
      <c r="K20" s="51">
        <f t="shared" si="2"/>
        <v>9681</v>
      </c>
      <c r="L20" s="37">
        <f t="shared" si="3"/>
        <v>7.1474978958404087E-2</v>
      </c>
      <c r="M20" s="66">
        <f t="shared" si="4"/>
        <v>2297</v>
      </c>
      <c r="N20" s="96">
        <f t="shared" si="5"/>
        <v>0</v>
      </c>
    </row>
    <row r="21" spans="1:19">
      <c r="A21" s="38">
        <v>28</v>
      </c>
      <c r="B21" s="36" t="s">
        <v>27</v>
      </c>
      <c r="C21" s="95">
        <v>152638</v>
      </c>
      <c r="D21" s="95">
        <v>162710</v>
      </c>
      <c r="E21" s="95">
        <v>164487</v>
      </c>
      <c r="F21" s="95"/>
      <c r="G21" s="95"/>
      <c r="H21" s="95"/>
      <c r="I21" s="89">
        <f t="shared" si="0"/>
        <v>4.3977894348460785E-2</v>
      </c>
      <c r="J21" s="89">
        <f t="shared" si="1"/>
        <v>7.7628113575911636E-2</v>
      </c>
      <c r="K21" s="51">
        <f t="shared" si="2"/>
        <v>11849</v>
      </c>
      <c r="L21" s="37">
        <f t="shared" si="3"/>
        <v>8.7481357884322902E-2</v>
      </c>
      <c r="M21" s="66">
        <f t="shared" si="4"/>
        <v>1777</v>
      </c>
      <c r="N21" s="96">
        <f t="shared" si="5"/>
        <v>0</v>
      </c>
    </row>
    <row r="22" spans="1:19">
      <c r="A22" s="38">
        <v>29</v>
      </c>
      <c r="B22" s="36" t="s">
        <v>28</v>
      </c>
      <c r="C22" s="95">
        <v>198677</v>
      </c>
      <c r="D22" s="95">
        <v>205211</v>
      </c>
      <c r="E22" s="95">
        <v>206614</v>
      </c>
      <c r="F22" s="95"/>
      <c r="G22" s="95"/>
      <c r="H22" s="95"/>
      <c r="I22" s="89">
        <f t="shared" si="0"/>
        <v>5.5241135548176314E-2</v>
      </c>
      <c r="J22" s="89">
        <f t="shared" si="1"/>
        <v>3.9949264383899494E-2</v>
      </c>
      <c r="K22" s="51">
        <f t="shared" si="2"/>
        <v>7937</v>
      </c>
      <c r="L22" s="37">
        <f t="shared" si="3"/>
        <v>5.859899886301552E-2</v>
      </c>
      <c r="M22" s="66">
        <f t="shared" si="4"/>
        <v>1403</v>
      </c>
      <c r="N22" s="96">
        <f t="shared" si="5"/>
        <v>0</v>
      </c>
    </row>
    <row r="23" spans="1:19">
      <c r="A23" s="38">
        <v>30</v>
      </c>
      <c r="B23" s="36" t="s">
        <v>29</v>
      </c>
      <c r="C23" s="95">
        <v>48947</v>
      </c>
      <c r="D23" s="95">
        <v>52178</v>
      </c>
      <c r="E23" s="95">
        <v>53798</v>
      </c>
      <c r="F23" s="95"/>
      <c r="G23" s="95"/>
      <c r="H23" s="95"/>
      <c r="I23" s="89">
        <f t="shared" si="0"/>
        <v>1.4383645881793049E-2</v>
      </c>
      <c r="J23" s="89">
        <f t="shared" si="1"/>
        <v>9.9107197581057058E-2</v>
      </c>
      <c r="K23" s="51">
        <f t="shared" si="2"/>
        <v>4851</v>
      </c>
      <c r="L23" s="37">
        <f t="shared" si="3"/>
        <v>3.5815011148354323E-2</v>
      </c>
      <c r="M23" s="66">
        <f t="shared" si="4"/>
        <v>1620</v>
      </c>
      <c r="N23" s="96">
        <f t="shared" si="5"/>
        <v>0</v>
      </c>
    </row>
    <row r="24" spans="1:19">
      <c r="A24" s="38">
        <v>31</v>
      </c>
      <c r="B24" s="36" t="s">
        <v>30</v>
      </c>
      <c r="C24" s="95">
        <v>162231</v>
      </c>
      <c r="D24" s="95">
        <v>157757</v>
      </c>
      <c r="E24" s="95">
        <v>159777</v>
      </c>
      <c r="F24" s="95"/>
      <c r="G24" s="95"/>
      <c r="H24" s="95"/>
      <c r="I24" s="89">
        <f t="shared" si="0"/>
        <v>4.271861013523269E-2</v>
      </c>
      <c r="J24" s="89">
        <f t="shared" si="1"/>
        <v>-1.5126578767313275E-2</v>
      </c>
      <c r="K24" s="51">
        <f t="shared" si="2"/>
        <v>-2454</v>
      </c>
      <c r="L24" s="37">
        <f t="shared" si="3"/>
        <v>-1.8117921533304784E-2</v>
      </c>
      <c r="M24" s="66">
        <f t="shared" si="4"/>
        <v>2020</v>
      </c>
      <c r="N24" s="96">
        <f t="shared" si="5"/>
        <v>0</v>
      </c>
    </row>
    <row r="25" spans="1:19">
      <c r="A25" s="38">
        <v>32</v>
      </c>
      <c r="B25" s="36" t="s">
        <v>31</v>
      </c>
      <c r="C25" s="95">
        <v>56285</v>
      </c>
      <c r="D25" s="95">
        <v>58053</v>
      </c>
      <c r="E25" s="95">
        <v>58960</v>
      </c>
      <c r="F25" s="95"/>
      <c r="G25" s="95"/>
      <c r="H25" s="95"/>
      <c r="I25" s="89">
        <f t="shared" si="0"/>
        <v>1.576377860125875E-2</v>
      </c>
      <c r="J25" s="89">
        <f t="shared" si="1"/>
        <v>4.7525983832282133E-2</v>
      </c>
      <c r="K25" s="51">
        <f t="shared" si="2"/>
        <v>2675</v>
      </c>
      <c r="L25" s="37">
        <f t="shared" si="3"/>
        <v>1.974956809355758E-2</v>
      </c>
      <c r="M25" s="66">
        <f t="shared" si="4"/>
        <v>907</v>
      </c>
      <c r="N25" s="96">
        <f t="shared" si="5"/>
        <v>0</v>
      </c>
    </row>
    <row r="26" spans="1:19">
      <c r="A26" s="38">
        <v>33</v>
      </c>
      <c r="B26" s="36" t="s">
        <v>32</v>
      </c>
      <c r="C26" s="95">
        <v>144583</v>
      </c>
      <c r="D26" s="95">
        <v>137363</v>
      </c>
      <c r="E26" s="95">
        <v>139159</v>
      </c>
      <c r="F26" s="95"/>
      <c r="G26" s="95"/>
      <c r="H26" s="95"/>
      <c r="I26" s="89">
        <f t="shared" si="0"/>
        <v>3.7206100175925481E-2</v>
      </c>
      <c r="J26" s="89">
        <f t="shared" si="1"/>
        <v>-3.7514783895755383E-2</v>
      </c>
      <c r="K26" s="51">
        <f t="shared" si="2"/>
        <v>-5424</v>
      </c>
      <c r="L26" s="37">
        <f t="shared" si="3"/>
        <v>-4.0045479379236006E-2</v>
      </c>
      <c r="M26" s="66">
        <f t="shared" si="4"/>
        <v>1796</v>
      </c>
      <c r="N26" s="96">
        <f t="shared" si="5"/>
        <v>0</v>
      </c>
    </row>
    <row r="27" spans="1:19" s="107" customFormat="1">
      <c r="A27" s="184" t="s">
        <v>254</v>
      </c>
      <c r="B27" s="184"/>
      <c r="C27" s="62">
        <v>3604774</v>
      </c>
      <c r="D27" s="62">
        <v>3685061</v>
      </c>
      <c r="E27" s="62">
        <v>3740220</v>
      </c>
      <c r="F27" s="62"/>
      <c r="G27" s="62"/>
      <c r="H27" s="62"/>
      <c r="I27" s="98">
        <f t="shared" si="0"/>
        <v>1</v>
      </c>
      <c r="J27" s="98">
        <f t="shared" si="1"/>
        <v>3.7574061508432982E-2</v>
      </c>
      <c r="K27" s="95">
        <f t="shared" si="2"/>
        <v>135446</v>
      </c>
      <c r="L27" s="99">
        <f t="shared" si="3"/>
        <v>1</v>
      </c>
      <c r="M27" s="95">
        <f t="shared" si="4"/>
        <v>55159</v>
      </c>
      <c r="N27" s="96">
        <f t="shared" si="5"/>
        <v>0</v>
      </c>
      <c r="O27" s="108"/>
      <c r="P27" s="108"/>
      <c r="Q27" s="108"/>
      <c r="R27" s="108"/>
      <c r="S27" s="108"/>
    </row>
    <row r="28" spans="1:19">
      <c r="I28" s="55"/>
      <c r="K28" s="16"/>
      <c r="L28" s="15"/>
      <c r="N28" s="7"/>
    </row>
    <row r="29" spans="1:19">
      <c r="C29" s="121"/>
      <c r="D29" s="106"/>
      <c r="E29" s="121"/>
      <c r="F29" s="125"/>
      <c r="G29" s="125"/>
      <c r="H29" s="125"/>
      <c r="N29" s="7"/>
    </row>
    <row r="30" spans="1:19">
      <c r="E30" s="156"/>
      <c r="F30" s="156"/>
      <c r="N30" s="7"/>
    </row>
    <row r="31" spans="1:19">
      <c r="B31" s="6"/>
      <c r="N31" s="7"/>
    </row>
    <row r="32" spans="1:19">
      <c r="B32" s="6"/>
      <c r="N32" s="7"/>
    </row>
    <row r="33" spans="2:14">
      <c r="B33" s="6"/>
      <c r="N33" s="7"/>
    </row>
    <row r="34" spans="2:14">
      <c r="B34" s="54"/>
      <c r="N34" s="7"/>
    </row>
    <row r="35" spans="2:14">
      <c r="B35" s="6"/>
      <c r="N35" s="7"/>
    </row>
    <row r="36" spans="2:14">
      <c r="B36" s="6"/>
      <c r="N36" s="7"/>
    </row>
    <row r="37" spans="2:14">
      <c r="B37" s="6"/>
      <c r="N37" s="6"/>
    </row>
    <row r="38" spans="2:14">
      <c r="N38" s="6"/>
    </row>
    <row r="39" spans="2:14">
      <c r="N39" s="6"/>
    </row>
    <row r="40" spans="2:14">
      <c r="N40" s="6"/>
    </row>
    <row r="41" spans="2:14">
      <c r="N41" s="6"/>
    </row>
    <row r="42" spans="2:14">
      <c r="N42" s="6"/>
    </row>
    <row r="43" spans="2:14">
      <c r="N43" s="6"/>
    </row>
    <row r="44" spans="2:14">
      <c r="N44" s="6"/>
    </row>
    <row r="45" spans="2:14">
      <c r="N45" s="6"/>
    </row>
    <row r="46" spans="2:14">
      <c r="N46" s="6"/>
    </row>
    <row r="47" spans="2:14">
      <c r="N47" s="6"/>
    </row>
    <row r="48" spans="2:14">
      <c r="N48" s="6"/>
    </row>
    <row r="49" spans="14:14">
      <c r="N49" s="6"/>
    </row>
    <row r="50" spans="14:14">
      <c r="N50" s="6"/>
    </row>
    <row r="51" spans="14:14">
      <c r="N51" s="6"/>
    </row>
    <row r="52" spans="14:14">
      <c r="N52" s="6"/>
    </row>
    <row r="53" spans="14:14">
      <c r="N53" s="6"/>
    </row>
    <row r="54" spans="14:14">
      <c r="N54" s="6"/>
    </row>
    <row r="55" spans="14:14">
      <c r="N55" s="6"/>
    </row>
    <row r="56" spans="14:14">
      <c r="N56" s="6"/>
    </row>
    <row r="57" spans="14:14">
      <c r="N57" s="6"/>
    </row>
    <row r="58" spans="14:14">
      <c r="N58" s="6"/>
    </row>
    <row r="59" spans="14:14">
      <c r="N59" s="6"/>
    </row>
    <row r="60" spans="14:14">
      <c r="N60" s="6"/>
    </row>
    <row r="61" spans="14:14">
      <c r="N61" s="6"/>
    </row>
    <row r="62" spans="14:14">
      <c r="N62" s="6"/>
    </row>
    <row r="63" spans="14:14">
      <c r="N63" s="6"/>
    </row>
    <row r="64" spans="14:14">
      <c r="N64" s="6"/>
    </row>
    <row r="65" spans="14:14">
      <c r="N65" s="6"/>
    </row>
    <row r="66" spans="14:14">
      <c r="N66" s="6"/>
    </row>
    <row r="67" spans="14:14">
      <c r="N67" s="6"/>
    </row>
    <row r="68" spans="14:14">
      <c r="N68" s="6"/>
    </row>
    <row r="69" spans="14:14">
      <c r="N69" s="6"/>
    </row>
    <row r="70" spans="14:14">
      <c r="N70" s="6"/>
    </row>
    <row r="71" spans="14:14">
      <c r="N71" s="6"/>
    </row>
    <row r="72" spans="14:14">
      <c r="N72" s="6"/>
    </row>
    <row r="73" spans="14:14">
      <c r="N73" s="6"/>
    </row>
    <row r="74" spans="14:14">
      <c r="N74" s="6"/>
    </row>
    <row r="75" spans="14:14">
      <c r="N75" s="6"/>
    </row>
    <row r="76" spans="14:14">
      <c r="N76" s="6"/>
    </row>
    <row r="77" spans="14:14">
      <c r="N77" s="6"/>
    </row>
    <row r="78" spans="14:14">
      <c r="N78" s="6"/>
    </row>
    <row r="79" spans="14:14">
      <c r="N79" s="6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zoomScale="80" zoomScaleNormal="80" workbookViewId="0">
      <pane ySplit="2" topLeftCell="A69" activePane="bottomLeft" state="frozen"/>
      <selection activeCell="W1" sqref="W1"/>
      <selection pane="bottomLeft" activeCell="F88" sqref="F88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8" width="12" style="4" customWidth="1"/>
    <col min="9" max="9" width="18.140625" style="4" customWidth="1"/>
    <col min="10" max="10" width="30.42578125" style="4" customWidth="1"/>
    <col min="11" max="11" width="27.42578125" style="4" customWidth="1"/>
    <col min="12" max="12" width="22.28515625" style="4" customWidth="1"/>
    <col min="13" max="13" width="29.7109375" style="4" customWidth="1"/>
    <col min="14" max="14" width="25.42578125" style="4" customWidth="1"/>
    <col min="15" max="16384" width="9.140625" style="4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45">
      <c r="A2" s="91" t="s">
        <v>91</v>
      </c>
      <c r="B2" s="91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310</v>
      </c>
      <c r="J2" s="90" t="s">
        <v>312</v>
      </c>
      <c r="K2" s="90" t="s">
        <v>313</v>
      </c>
      <c r="L2" s="90" t="s">
        <v>319</v>
      </c>
      <c r="M2" s="119" t="s">
        <v>318</v>
      </c>
      <c r="N2" s="158" t="s">
        <v>317</v>
      </c>
    </row>
    <row r="3" spans="1:15">
      <c r="A3" s="39">
        <v>1</v>
      </c>
      <c r="B3" s="101" t="s">
        <v>92</v>
      </c>
      <c r="C3" s="96">
        <v>299823</v>
      </c>
      <c r="D3" s="96">
        <v>302720</v>
      </c>
      <c r="E3" s="96">
        <v>304422</v>
      </c>
      <c r="F3" s="96"/>
      <c r="G3" s="95"/>
      <c r="H3" s="96"/>
      <c r="I3" s="98">
        <f t="shared" ref="I3:I66" si="0">E3/$E$84</f>
        <v>2.0759276352828732E-2</v>
      </c>
      <c r="J3" s="98">
        <f t="shared" ref="J3:J66" si="1">(E3-C3)/C3</f>
        <v>1.5339050039523319E-2</v>
      </c>
      <c r="K3" s="95">
        <f t="shared" ref="K3:K66" si="2">E3-C3</f>
        <v>4599</v>
      </c>
      <c r="L3" s="99">
        <f>K3/$K$84</f>
        <v>9.8106349074293317E-3</v>
      </c>
      <c r="M3" s="96">
        <f t="shared" ref="M3:M66" si="3">E3-D3</f>
        <v>1702</v>
      </c>
      <c r="N3" s="96">
        <f>H3-G3</f>
        <v>0</v>
      </c>
      <c r="O3" s="7"/>
    </row>
    <row r="4" spans="1:15">
      <c r="A4" s="39">
        <v>2</v>
      </c>
      <c r="B4" s="101" t="s">
        <v>93</v>
      </c>
      <c r="C4" s="96">
        <v>49213</v>
      </c>
      <c r="D4" s="96">
        <v>54237</v>
      </c>
      <c r="E4" s="96">
        <v>53333</v>
      </c>
      <c r="F4" s="96"/>
      <c r="G4" s="95"/>
      <c r="H4" s="96"/>
      <c r="I4" s="98">
        <f t="shared" si="0"/>
        <v>3.6369069440625669E-3</v>
      </c>
      <c r="J4" s="98">
        <f t="shared" si="1"/>
        <v>8.3717716863430394E-2</v>
      </c>
      <c r="K4" s="95">
        <f t="shared" si="2"/>
        <v>4120</v>
      </c>
      <c r="L4" s="99">
        <f t="shared" ref="L4:L67" si="4">K4/$K$84</f>
        <v>8.7888270968925521E-3</v>
      </c>
      <c r="M4" s="96">
        <f t="shared" si="3"/>
        <v>-904</v>
      </c>
      <c r="N4" s="96">
        <f t="shared" ref="N4:N67" si="5">H4-G4</f>
        <v>0</v>
      </c>
      <c r="O4" s="7"/>
    </row>
    <row r="5" spans="1:15">
      <c r="A5" s="39">
        <v>3</v>
      </c>
      <c r="B5" s="101" t="s">
        <v>94</v>
      </c>
      <c r="C5" s="96">
        <v>90946</v>
      </c>
      <c r="D5" s="96">
        <v>93648</v>
      </c>
      <c r="E5" s="96">
        <v>95208</v>
      </c>
      <c r="F5" s="96"/>
      <c r="G5" s="95"/>
      <c r="H5" s="96"/>
      <c r="I5" s="98">
        <f t="shared" si="0"/>
        <v>6.492465009099598E-3</v>
      </c>
      <c r="J5" s="98">
        <f t="shared" si="1"/>
        <v>4.686297363270512E-2</v>
      </c>
      <c r="K5" s="95">
        <f t="shared" si="2"/>
        <v>4262</v>
      </c>
      <c r="L5" s="99">
        <f t="shared" si="4"/>
        <v>9.0917429822708878E-3</v>
      </c>
      <c r="M5" s="96">
        <f t="shared" si="3"/>
        <v>1560</v>
      </c>
      <c r="N5" s="96">
        <f t="shared" si="5"/>
        <v>0</v>
      </c>
      <c r="O5" s="7"/>
    </row>
    <row r="6" spans="1:15">
      <c r="A6" s="39">
        <v>4</v>
      </c>
      <c r="B6" s="101" t="s">
        <v>95</v>
      </c>
      <c r="C6" s="96">
        <v>24376</v>
      </c>
      <c r="D6" s="96">
        <v>29108</v>
      </c>
      <c r="E6" s="96">
        <v>28080</v>
      </c>
      <c r="F6" s="96"/>
      <c r="G6" s="95"/>
      <c r="H6" s="96"/>
      <c r="I6" s="98">
        <f t="shared" si="0"/>
        <v>1.9148434738206529E-3</v>
      </c>
      <c r="J6" s="98">
        <f t="shared" si="1"/>
        <v>0.15195274040039383</v>
      </c>
      <c r="K6" s="95">
        <f t="shared" si="2"/>
        <v>3704</v>
      </c>
      <c r="L6" s="99">
        <f t="shared" si="4"/>
        <v>7.901411545361654E-3</v>
      </c>
      <c r="M6" s="96">
        <f t="shared" si="3"/>
        <v>-1028</v>
      </c>
      <c r="N6" s="96">
        <f t="shared" si="5"/>
        <v>0</v>
      </c>
      <c r="O6" s="7"/>
    </row>
    <row r="7" spans="1:15">
      <c r="A7" s="39">
        <v>5</v>
      </c>
      <c r="B7" s="101" t="s">
        <v>96</v>
      </c>
      <c r="C7" s="96">
        <v>40355</v>
      </c>
      <c r="D7" s="96">
        <v>40956</v>
      </c>
      <c r="E7" s="96">
        <v>41382</v>
      </c>
      <c r="F7" s="96"/>
      <c r="G7" s="95"/>
      <c r="H7" s="96"/>
      <c r="I7" s="98">
        <f t="shared" si="0"/>
        <v>2.8219391963549235E-3</v>
      </c>
      <c r="J7" s="98">
        <f t="shared" si="1"/>
        <v>2.5449138892330567E-2</v>
      </c>
      <c r="K7" s="95">
        <f t="shared" si="2"/>
        <v>1027</v>
      </c>
      <c r="L7" s="99">
        <f t="shared" si="4"/>
        <v>2.1908071428419057E-3</v>
      </c>
      <c r="M7" s="96">
        <f t="shared" si="3"/>
        <v>426</v>
      </c>
      <c r="N7" s="96">
        <f t="shared" si="5"/>
        <v>0</v>
      </c>
      <c r="O7" s="7"/>
    </row>
    <row r="8" spans="1:15">
      <c r="A8" s="39">
        <v>6</v>
      </c>
      <c r="B8" s="101" t="s">
        <v>97</v>
      </c>
      <c r="C8" s="96">
        <v>1118902</v>
      </c>
      <c r="D8" s="96">
        <v>1142310</v>
      </c>
      <c r="E8" s="96">
        <v>1157550</v>
      </c>
      <c r="F8" s="96"/>
      <c r="G8" s="95"/>
      <c r="H8" s="96"/>
      <c r="I8" s="98">
        <f t="shared" si="0"/>
        <v>7.8936148971549033E-2</v>
      </c>
      <c r="J8" s="98">
        <f t="shared" si="1"/>
        <v>3.4541005378487123E-2</v>
      </c>
      <c r="K8" s="95">
        <f t="shared" si="2"/>
        <v>38648</v>
      </c>
      <c r="L8" s="99">
        <f t="shared" si="4"/>
        <v>8.2444317873957132E-2</v>
      </c>
      <c r="M8" s="96">
        <f t="shared" si="3"/>
        <v>15240</v>
      </c>
      <c r="N8" s="96">
        <f t="shared" si="5"/>
        <v>0</v>
      </c>
      <c r="O8" s="7"/>
    </row>
    <row r="9" spans="1:15">
      <c r="A9" s="39">
        <v>7</v>
      </c>
      <c r="B9" s="101" t="s">
        <v>98</v>
      </c>
      <c r="C9" s="96">
        <v>573549</v>
      </c>
      <c r="D9" s="96">
        <v>610441</v>
      </c>
      <c r="E9" s="96">
        <v>621082</v>
      </c>
      <c r="F9" s="96"/>
      <c r="G9" s="95"/>
      <c r="H9" s="96"/>
      <c r="I9" s="98">
        <f t="shared" si="0"/>
        <v>4.2353091681178019E-2</v>
      </c>
      <c r="J9" s="98">
        <f t="shared" si="1"/>
        <v>8.2875220774510983E-2</v>
      </c>
      <c r="K9" s="95">
        <f t="shared" si="2"/>
        <v>47533</v>
      </c>
      <c r="L9" s="99">
        <f t="shared" si="4"/>
        <v>0.10139789281470721</v>
      </c>
      <c r="M9" s="96">
        <f t="shared" si="3"/>
        <v>10641</v>
      </c>
      <c r="N9" s="96">
        <f t="shared" si="5"/>
        <v>0</v>
      </c>
      <c r="O9" s="7"/>
    </row>
    <row r="10" spans="1:15">
      <c r="A10" s="39">
        <v>8</v>
      </c>
      <c r="B10" s="101" t="s">
        <v>99</v>
      </c>
      <c r="C10" s="96">
        <v>25522</v>
      </c>
      <c r="D10" s="96">
        <v>26205</v>
      </c>
      <c r="E10" s="96">
        <v>26600</v>
      </c>
      <c r="F10" s="96"/>
      <c r="G10" s="95"/>
      <c r="H10" s="96"/>
      <c r="I10" s="98">
        <f t="shared" si="0"/>
        <v>1.8139186753429262E-3</v>
      </c>
      <c r="J10" s="98">
        <f t="shared" si="1"/>
        <v>4.2238069116840374E-2</v>
      </c>
      <c r="K10" s="95">
        <f t="shared" si="2"/>
        <v>1078</v>
      </c>
      <c r="L10" s="99">
        <f t="shared" si="4"/>
        <v>2.2996008763228573E-3</v>
      </c>
      <c r="M10" s="96">
        <f t="shared" si="3"/>
        <v>395</v>
      </c>
      <c r="N10" s="96">
        <f t="shared" si="5"/>
        <v>0</v>
      </c>
      <c r="O10" s="7"/>
    </row>
    <row r="11" spans="1:15">
      <c r="A11" s="39">
        <v>9</v>
      </c>
      <c r="B11" s="101" t="s">
        <v>100</v>
      </c>
      <c r="C11" s="96">
        <v>166899</v>
      </c>
      <c r="D11" s="96">
        <v>167551</v>
      </c>
      <c r="E11" s="96">
        <v>169309</v>
      </c>
      <c r="F11" s="96"/>
      <c r="G11" s="95"/>
      <c r="H11" s="96"/>
      <c r="I11" s="98">
        <f t="shared" si="0"/>
        <v>1.1545592368557725E-2</v>
      </c>
      <c r="J11" s="98">
        <f t="shared" si="1"/>
        <v>1.4439870820076812E-2</v>
      </c>
      <c r="K11" s="95">
        <f t="shared" si="2"/>
        <v>2410</v>
      </c>
      <c r="L11" s="99">
        <f t="shared" si="4"/>
        <v>5.1410372095900608E-3</v>
      </c>
      <c r="M11" s="96">
        <f t="shared" si="3"/>
        <v>1758</v>
      </c>
      <c r="N11" s="96">
        <f t="shared" si="5"/>
        <v>0</v>
      </c>
      <c r="O11" s="7"/>
    </row>
    <row r="12" spans="1:15">
      <c r="A12" s="39">
        <v>10</v>
      </c>
      <c r="B12" s="101" t="s">
        <v>101</v>
      </c>
      <c r="C12" s="96">
        <v>175527</v>
      </c>
      <c r="D12" s="96">
        <v>181817</v>
      </c>
      <c r="E12" s="96">
        <v>186086</v>
      </c>
      <c r="F12" s="96"/>
      <c r="G12" s="95"/>
      <c r="H12" s="96"/>
      <c r="I12" s="98">
        <f t="shared" si="0"/>
        <v>1.2689656790220442E-2</v>
      </c>
      <c r="J12" s="98">
        <f t="shared" si="1"/>
        <v>6.0155987397950174E-2</v>
      </c>
      <c r="K12" s="95">
        <f t="shared" si="2"/>
        <v>10559</v>
      </c>
      <c r="L12" s="99">
        <f t="shared" si="4"/>
        <v>2.2524569251477781E-2</v>
      </c>
      <c r="M12" s="96">
        <f t="shared" si="3"/>
        <v>4269</v>
      </c>
      <c r="N12" s="96">
        <f t="shared" si="5"/>
        <v>0</v>
      </c>
      <c r="O12" s="7"/>
    </row>
    <row r="13" spans="1:15">
      <c r="A13" s="39">
        <v>11</v>
      </c>
      <c r="B13" s="101" t="s">
        <v>102</v>
      </c>
      <c r="C13" s="96">
        <v>43847</v>
      </c>
      <c r="D13" s="96">
        <v>46338</v>
      </c>
      <c r="E13" s="96">
        <v>46911</v>
      </c>
      <c r="F13" s="96"/>
      <c r="G13" s="95"/>
      <c r="H13" s="96"/>
      <c r="I13" s="98">
        <f t="shared" si="0"/>
        <v>3.1989751495869177E-3</v>
      </c>
      <c r="J13" s="98">
        <f t="shared" si="1"/>
        <v>6.9879353205464456E-2</v>
      </c>
      <c r="K13" s="95">
        <f t="shared" si="2"/>
        <v>3064</v>
      </c>
      <c r="L13" s="99">
        <f t="shared" si="4"/>
        <v>6.5361568506987332E-3</v>
      </c>
      <c r="M13" s="96">
        <f t="shared" si="3"/>
        <v>573</v>
      </c>
      <c r="N13" s="96">
        <f t="shared" si="5"/>
        <v>0</v>
      </c>
      <c r="O13" s="7"/>
    </row>
    <row r="14" spans="1:15">
      <c r="A14" s="39">
        <v>12</v>
      </c>
      <c r="B14" s="101" t="s">
        <v>103</v>
      </c>
      <c r="C14" s="96">
        <v>29744</v>
      </c>
      <c r="D14" s="96">
        <v>29343</v>
      </c>
      <c r="E14" s="96">
        <v>30404</v>
      </c>
      <c r="F14" s="96"/>
      <c r="G14" s="95"/>
      <c r="H14" s="96"/>
      <c r="I14" s="98">
        <f t="shared" si="0"/>
        <v>2.0733226844032453E-3</v>
      </c>
      <c r="J14" s="98">
        <f t="shared" si="1"/>
        <v>2.2189349112426034E-2</v>
      </c>
      <c r="K14" s="95">
        <f t="shared" si="2"/>
        <v>660</v>
      </c>
      <c r="L14" s="99">
        <f t="shared" si="4"/>
        <v>1.407918903871137E-3</v>
      </c>
      <c r="M14" s="96">
        <f t="shared" si="3"/>
        <v>1061</v>
      </c>
      <c r="N14" s="96">
        <f t="shared" si="5"/>
        <v>0</v>
      </c>
      <c r="O14" s="7"/>
    </row>
    <row r="15" spans="1:15">
      <c r="A15" s="39">
        <v>13</v>
      </c>
      <c r="B15" s="101" t="s">
        <v>104</v>
      </c>
      <c r="C15" s="96">
        <v>25018</v>
      </c>
      <c r="D15" s="96">
        <v>29806</v>
      </c>
      <c r="E15" s="96">
        <v>30198</v>
      </c>
      <c r="F15" s="96"/>
      <c r="G15" s="95"/>
      <c r="H15" s="96"/>
      <c r="I15" s="98">
        <f t="shared" si="0"/>
        <v>2.0592750435340481E-3</v>
      </c>
      <c r="J15" s="98">
        <f t="shared" si="1"/>
        <v>0.20705092333519864</v>
      </c>
      <c r="K15" s="95">
        <f t="shared" si="2"/>
        <v>5180</v>
      </c>
      <c r="L15" s="99">
        <f t="shared" si="4"/>
        <v>1.1050030184928014E-2</v>
      </c>
      <c r="M15" s="96">
        <f t="shared" si="3"/>
        <v>392</v>
      </c>
      <c r="N15" s="96">
        <f t="shared" si="5"/>
        <v>0</v>
      </c>
      <c r="O15" s="7"/>
    </row>
    <row r="16" spans="1:15">
      <c r="A16" s="39">
        <v>14</v>
      </c>
      <c r="B16" s="101" t="s">
        <v>105</v>
      </c>
      <c r="C16" s="96">
        <v>58264</v>
      </c>
      <c r="D16" s="96">
        <v>58995</v>
      </c>
      <c r="E16" s="96">
        <v>59700</v>
      </c>
      <c r="F16" s="96"/>
      <c r="G16" s="95"/>
      <c r="H16" s="96"/>
      <c r="I16" s="98">
        <f t="shared" si="0"/>
        <v>4.071088154811003E-3</v>
      </c>
      <c r="J16" s="98">
        <f t="shared" si="1"/>
        <v>2.4646436907867636E-2</v>
      </c>
      <c r="K16" s="95">
        <f t="shared" si="2"/>
        <v>1436</v>
      </c>
      <c r="L16" s="99">
        <f t="shared" si="4"/>
        <v>3.0632902211499284E-3</v>
      </c>
      <c r="M16" s="96">
        <f t="shared" si="3"/>
        <v>705</v>
      </c>
      <c r="N16" s="96">
        <f t="shared" si="5"/>
        <v>0</v>
      </c>
      <c r="O16" s="7"/>
    </row>
    <row r="17" spans="1:15">
      <c r="A17" s="39">
        <v>15</v>
      </c>
      <c r="B17" s="101" t="s">
        <v>106</v>
      </c>
      <c r="C17" s="96">
        <v>36500</v>
      </c>
      <c r="D17" s="96">
        <v>35833</v>
      </c>
      <c r="E17" s="96">
        <v>36201</v>
      </c>
      <c r="F17" s="96"/>
      <c r="G17" s="95"/>
      <c r="H17" s="96"/>
      <c r="I17" s="98">
        <f t="shared" si="0"/>
        <v>2.4686342092514763E-3</v>
      </c>
      <c r="J17" s="98">
        <f t="shared" si="1"/>
        <v>-8.1917808219178091E-3</v>
      </c>
      <c r="K17" s="95">
        <f t="shared" si="2"/>
        <v>-299</v>
      </c>
      <c r="L17" s="99">
        <f t="shared" si="4"/>
        <v>-6.3782992766283329E-4</v>
      </c>
      <c r="M17" s="96">
        <f t="shared" si="3"/>
        <v>368</v>
      </c>
      <c r="N17" s="96">
        <f t="shared" si="5"/>
        <v>0</v>
      </c>
      <c r="O17" s="7"/>
    </row>
    <row r="18" spans="1:15">
      <c r="A18" s="39">
        <v>16</v>
      </c>
      <c r="B18" s="101" t="s">
        <v>107</v>
      </c>
      <c r="C18" s="96">
        <v>679788</v>
      </c>
      <c r="D18" s="96">
        <v>690708</v>
      </c>
      <c r="E18" s="96">
        <v>697817</v>
      </c>
      <c r="F18" s="96"/>
      <c r="G18" s="95"/>
      <c r="H18" s="96"/>
      <c r="I18" s="98">
        <f t="shared" si="0"/>
        <v>4.7585837904953937E-2</v>
      </c>
      <c r="J18" s="98">
        <f t="shared" si="1"/>
        <v>2.6521503762937857E-2</v>
      </c>
      <c r="K18" s="95">
        <f t="shared" si="2"/>
        <v>18029</v>
      </c>
      <c r="L18" s="99">
        <f t="shared" si="4"/>
        <v>3.8459651390746558E-2</v>
      </c>
      <c r="M18" s="96">
        <f t="shared" si="3"/>
        <v>7109</v>
      </c>
      <c r="N18" s="96">
        <f t="shared" si="5"/>
        <v>0</v>
      </c>
    </row>
    <row r="19" spans="1:15">
      <c r="A19" s="39">
        <v>17</v>
      </c>
      <c r="B19" s="101" t="s">
        <v>108</v>
      </c>
      <c r="C19" s="96">
        <v>87070</v>
      </c>
      <c r="D19" s="96">
        <v>87485</v>
      </c>
      <c r="E19" s="96">
        <v>89530</v>
      </c>
      <c r="F19" s="96"/>
      <c r="G19" s="95"/>
      <c r="H19" s="96"/>
      <c r="I19" s="98">
        <f t="shared" si="0"/>
        <v>6.1052683835884271E-3</v>
      </c>
      <c r="J19" s="98">
        <f t="shared" si="1"/>
        <v>2.825312966578615E-2</v>
      </c>
      <c r="K19" s="95">
        <f t="shared" si="2"/>
        <v>2460</v>
      </c>
      <c r="L19" s="99">
        <f t="shared" si="4"/>
        <v>5.2476977326106015E-3</v>
      </c>
      <c r="M19" s="96">
        <f t="shared" si="3"/>
        <v>2045</v>
      </c>
      <c r="N19" s="96">
        <f t="shared" si="5"/>
        <v>0</v>
      </c>
    </row>
    <row r="20" spans="1:15">
      <c r="A20" s="39">
        <v>18</v>
      </c>
      <c r="B20" s="101" t="s">
        <v>109</v>
      </c>
      <c r="C20" s="96">
        <v>26314</v>
      </c>
      <c r="D20" s="96">
        <v>27930</v>
      </c>
      <c r="E20" s="96">
        <v>28535</v>
      </c>
      <c r="F20" s="96"/>
      <c r="G20" s="95"/>
      <c r="H20" s="96"/>
      <c r="I20" s="98">
        <f t="shared" si="0"/>
        <v>1.9458710301094133E-3</v>
      </c>
      <c r="J20" s="98">
        <f t="shared" si="1"/>
        <v>8.4403739454282894E-2</v>
      </c>
      <c r="K20" s="95">
        <f t="shared" si="2"/>
        <v>2221</v>
      </c>
      <c r="L20" s="99">
        <f t="shared" si="4"/>
        <v>4.7378604325724171E-3</v>
      </c>
      <c r="M20" s="96">
        <f t="shared" si="3"/>
        <v>605</v>
      </c>
      <c r="N20" s="96">
        <f t="shared" si="5"/>
        <v>0</v>
      </c>
    </row>
    <row r="21" spans="1:15">
      <c r="A21" s="39">
        <v>19</v>
      </c>
      <c r="B21" s="101" t="s">
        <v>110</v>
      </c>
      <c r="C21" s="96">
        <v>61020</v>
      </c>
      <c r="D21" s="96">
        <v>61609</v>
      </c>
      <c r="E21" s="96">
        <v>61572</v>
      </c>
      <c r="F21" s="96"/>
      <c r="G21" s="95"/>
      <c r="H21" s="96"/>
      <c r="I21" s="98">
        <f t="shared" si="0"/>
        <v>4.1987443863990472E-3</v>
      </c>
      <c r="J21" s="98">
        <f t="shared" si="1"/>
        <v>9.0462143559488697E-3</v>
      </c>
      <c r="K21" s="95">
        <f t="shared" si="2"/>
        <v>552</v>
      </c>
      <c r="L21" s="99">
        <f t="shared" si="4"/>
        <v>1.1775321741467691E-3</v>
      </c>
      <c r="M21" s="96">
        <f t="shared" si="3"/>
        <v>-37</v>
      </c>
      <c r="N21" s="96">
        <f t="shared" si="5"/>
        <v>0</v>
      </c>
    </row>
    <row r="22" spans="1:15">
      <c r="A22" s="39">
        <v>20</v>
      </c>
      <c r="B22" s="101" t="s">
        <v>111</v>
      </c>
      <c r="C22" s="96">
        <v>192176</v>
      </c>
      <c r="D22" s="96">
        <v>190292</v>
      </c>
      <c r="E22" s="96">
        <v>191815</v>
      </c>
      <c r="F22" s="96"/>
      <c r="G22" s="95"/>
      <c r="H22" s="96"/>
      <c r="I22" s="98">
        <f t="shared" si="0"/>
        <v>1.3080331229733209E-2</v>
      </c>
      <c r="J22" s="98">
        <f t="shared" si="1"/>
        <v>-1.878486387478145E-3</v>
      </c>
      <c r="K22" s="95">
        <f t="shared" si="2"/>
        <v>-361</v>
      </c>
      <c r="L22" s="99">
        <f t="shared" si="4"/>
        <v>-7.7008897620830369E-4</v>
      </c>
      <c r="M22" s="96">
        <f t="shared" si="3"/>
        <v>1523</v>
      </c>
      <c r="N22" s="96">
        <f t="shared" si="5"/>
        <v>0</v>
      </c>
    </row>
    <row r="23" spans="1:15">
      <c r="A23" s="39">
        <v>21</v>
      </c>
      <c r="B23" s="101" t="s">
        <v>112</v>
      </c>
      <c r="C23" s="96">
        <v>133517</v>
      </c>
      <c r="D23" s="96">
        <v>140506</v>
      </c>
      <c r="E23" s="96">
        <v>141459</v>
      </c>
      <c r="F23" s="96"/>
      <c r="G23" s="95"/>
      <c r="H23" s="96"/>
      <c r="I23" s="98">
        <f t="shared" si="0"/>
        <v>9.6464331539599622E-3</v>
      </c>
      <c r="J23" s="98">
        <f t="shared" si="1"/>
        <v>5.948306208198207E-2</v>
      </c>
      <c r="K23" s="95">
        <f t="shared" si="2"/>
        <v>7942</v>
      </c>
      <c r="L23" s="99">
        <f t="shared" si="4"/>
        <v>1.6941957476582684E-2</v>
      </c>
      <c r="M23" s="96">
        <f t="shared" si="3"/>
        <v>953</v>
      </c>
      <c r="N23" s="96">
        <f t="shared" si="5"/>
        <v>0</v>
      </c>
    </row>
    <row r="24" spans="1:15">
      <c r="A24" s="39">
        <v>22</v>
      </c>
      <c r="B24" s="101" t="s">
        <v>113</v>
      </c>
      <c r="C24" s="96">
        <v>58625</v>
      </c>
      <c r="D24" s="96">
        <v>60202</v>
      </c>
      <c r="E24" s="96">
        <v>61303</v>
      </c>
      <c r="F24" s="96"/>
      <c r="G24" s="95"/>
      <c r="H24" s="96"/>
      <c r="I24" s="98">
        <f t="shared" si="0"/>
        <v>4.1804006223514056E-3</v>
      </c>
      <c r="J24" s="98">
        <f t="shared" si="1"/>
        <v>4.5680170575692965E-2</v>
      </c>
      <c r="K24" s="95">
        <f t="shared" si="2"/>
        <v>2678</v>
      </c>
      <c r="L24" s="99">
        <f t="shared" si="4"/>
        <v>5.7127376129801587E-3</v>
      </c>
      <c r="M24" s="96">
        <f t="shared" si="3"/>
        <v>1101</v>
      </c>
      <c r="N24" s="96">
        <f t="shared" si="5"/>
        <v>0</v>
      </c>
    </row>
    <row r="25" spans="1:15">
      <c r="A25" s="39">
        <v>23</v>
      </c>
      <c r="B25" s="101" t="s">
        <v>114</v>
      </c>
      <c r="C25" s="96">
        <v>67683</v>
      </c>
      <c r="D25" s="96">
        <v>71220</v>
      </c>
      <c r="E25" s="96">
        <v>73423</v>
      </c>
      <c r="F25" s="96"/>
      <c r="G25" s="95"/>
      <c r="H25" s="96"/>
      <c r="I25" s="98">
        <f t="shared" si="0"/>
        <v>5.0068928909663031E-3</v>
      </c>
      <c r="J25" s="98">
        <f t="shared" si="1"/>
        <v>8.4807115523839072E-2</v>
      </c>
      <c r="K25" s="95">
        <f t="shared" si="2"/>
        <v>5740</v>
      </c>
      <c r="L25" s="99">
        <f t="shared" si="4"/>
        <v>1.224462804275807E-2</v>
      </c>
      <c r="M25" s="96">
        <f t="shared" si="3"/>
        <v>2203</v>
      </c>
      <c r="N25" s="96">
        <f t="shared" si="5"/>
        <v>0</v>
      </c>
    </row>
    <row r="26" spans="1:15">
      <c r="A26" s="39">
        <v>24</v>
      </c>
      <c r="B26" s="101" t="s">
        <v>115</v>
      </c>
      <c r="C26" s="96">
        <v>31001</v>
      </c>
      <c r="D26" s="96">
        <v>33975</v>
      </c>
      <c r="E26" s="96">
        <v>35213</v>
      </c>
      <c r="F26" s="96"/>
      <c r="G26" s="95"/>
      <c r="H26" s="96"/>
      <c r="I26" s="98">
        <f t="shared" si="0"/>
        <v>2.4012600870244533E-3</v>
      </c>
      <c r="J26" s="98">
        <f t="shared" si="1"/>
        <v>0.1358665849488726</v>
      </c>
      <c r="K26" s="95">
        <f t="shared" si="2"/>
        <v>4212</v>
      </c>
      <c r="L26" s="99">
        <f t="shared" si="4"/>
        <v>8.985082459250348E-3</v>
      </c>
      <c r="M26" s="96">
        <f t="shared" si="3"/>
        <v>1238</v>
      </c>
      <c r="N26" s="96">
        <f t="shared" si="5"/>
        <v>0</v>
      </c>
    </row>
    <row r="27" spans="1:15">
      <c r="A27" s="39">
        <v>25</v>
      </c>
      <c r="B27" s="101" t="s">
        <v>116</v>
      </c>
      <c r="C27" s="96">
        <v>89887</v>
      </c>
      <c r="D27" s="96">
        <v>91470</v>
      </c>
      <c r="E27" s="96">
        <v>92010</v>
      </c>
      <c r="F27" s="96"/>
      <c r="G27" s="95"/>
      <c r="H27" s="96"/>
      <c r="I27" s="98">
        <f t="shared" si="0"/>
        <v>6.2743856134700234E-3</v>
      </c>
      <c r="J27" s="98">
        <f t="shared" si="1"/>
        <v>2.3618543282120884E-2</v>
      </c>
      <c r="K27" s="95">
        <f t="shared" si="2"/>
        <v>2123</v>
      </c>
      <c r="L27" s="99">
        <f t="shared" si="4"/>
        <v>4.5288058074521576E-3</v>
      </c>
      <c r="M27" s="96">
        <f t="shared" si="3"/>
        <v>540</v>
      </c>
      <c r="N27" s="96">
        <f t="shared" si="5"/>
        <v>0</v>
      </c>
    </row>
    <row r="28" spans="1:15">
      <c r="A28" s="39">
        <v>26</v>
      </c>
      <c r="B28" s="101" t="s">
        <v>117</v>
      </c>
      <c r="C28" s="96">
        <v>173960</v>
      </c>
      <c r="D28" s="96">
        <v>171293</v>
      </c>
      <c r="E28" s="96">
        <v>172843</v>
      </c>
      <c r="F28" s="96"/>
      <c r="G28" s="95"/>
      <c r="H28" s="96"/>
      <c r="I28" s="98">
        <f t="shared" si="0"/>
        <v>1.1786584421139E-2</v>
      </c>
      <c r="J28" s="98">
        <f t="shared" si="1"/>
        <v>-6.4210163255920905E-3</v>
      </c>
      <c r="K28" s="95">
        <f t="shared" si="2"/>
        <v>-1117</v>
      </c>
      <c r="L28" s="99">
        <f t="shared" si="4"/>
        <v>-2.382796084278879E-3</v>
      </c>
      <c r="M28" s="96">
        <f t="shared" si="3"/>
        <v>1550</v>
      </c>
      <c r="N28" s="96">
        <f t="shared" si="5"/>
        <v>0</v>
      </c>
    </row>
    <row r="29" spans="1:15">
      <c r="A29" s="39">
        <v>27</v>
      </c>
      <c r="B29" s="101" t="s">
        <v>118</v>
      </c>
      <c r="C29" s="96">
        <v>275960</v>
      </c>
      <c r="D29" s="96">
        <v>289747</v>
      </c>
      <c r="E29" s="96">
        <v>290043</v>
      </c>
      <c r="F29" s="96"/>
      <c r="G29" s="95"/>
      <c r="H29" s="96"/>
      <c r="I29" s="98">
        <f t="shared" si="0"/>
        <v>1.9778737381672493E-2</v>
      </c>
      <c r="J29" s="98">
        <f t="shared" si="1"/>
        <v>5.1032758370778371E-2</v>
      </c>
      <c r="K29" s="95">
        <f t="shared" si="2"/>
        <v>14083</v>
      </c>
      <c r="L29" s="99">
        <f t="shared" si="4"/>
        <v>3.0042002913965488E-2</v>
      </c>
      <c r="M29" s="96">
        <f t="shared" si="3"/>
        <v>296</v>
      </c>
      <c r="N29" s="96">
        <f t="shared" si="5"/>
        <v>0</v>
      </c>
    </row>
    <row r="30" spans="1:15">
      <c r="A30" s="39">
        <v>28</v>
      </c>
      <c r="B30" s="101" t="s">
        <v>119</v>
      </c>
      <c r="C30" s="96">
        <v>51889</v>
      </c>
      <c r="D30" s="96">
        <v>53634</v>
      </c>
      <c r="E30" s="96">
        <v>53820</v>
      </c>
      <c r="F30" s="96"/>
      <c r="G30" s="95"/>
      <c r="H30" s="96"/>
      <c r="I30" s="98">
        <f t="shared" si="0"/>
        <v>3.670116658156251E-3</v>
      </c>
      <c r="J30" s="98">
        <f t="shared" si="1"/>
        <v>3.7214053074832817E-2</v>
      </c>
      <c r="K30" s="95">
        <f t="shared" si="2"/>
        <v>1931</v>
      </c>
      <c r="L30" s="99">
        <f t="shared" si="4"/>
        <v>4.1192293990532812E-3</v>
      </c>
      <c r="M30" s="96">
        <f t="shared" si="3"/>
        <v>186</v>
      </c>
      <c r="N30" s="96">
        <f t="shared" si="5"/>
        <v>0</v>
      </c>
    </row>
    <row r="31" spans="1:15">
      <c r="A31" s="39">
        <v>29</v>
      </c>
      <c r="B31" s="101" t="s">
        <v>120</v>
      </c>
      <c r="C31" s="96">
        <v>16238</v>
      </c>
      <c r="D31" s="96">
        <v>17307</v>
      </c>
      <c r="E31" s="96">
        <v>17405</v>
      </c>
      <c r="F31" s="96"/>
      <c r="G31" s="95"/>
      <c r="H31" s="96"/>
      <c r="I31" s="98">
        <f t="shared" si="0"/>
        <v>1.186889268584347E-3</v>
      </c>
      <c r="J31" s="98">
        <f t="shared" si="1"/>
        <v>7.1868456706490946E-2</v>
      </c>
      <c r="K31" s="95">
        <f t="shared" si="2"/>
        <v>1167</v>
      </c>
      <c r="L31" s="99">
        <f t="shared" si="4"/>
        <v>2.4894566072994197E-3</v>
      </c>
      <c r="M31" s="96">
        <f t="shared" si="3"/>
        <v>98</v>
      </c>
      <c r="N31" s="96">
        <f t="shared" si="5"/>
        <v>0</v>
      </c>
    </row>
    <row r="32" spans="1:15">
      <c r="A32" s="39">
        <v>30</v>
      </c>
      <c r="B32" s="101" t="s">
        <v>121</v>
      </c>
      <c r="C32" s="96">
        <v>19948</v>
      </c>
      <c r="D32" s="96">
        <v>28260</v>
      </c>
      <c r="E32" s="96">
        <v>25901</v>
      </c>
      <c r="F32" s="96"/>
      <c r="G32" s="95"/>
      <c r="H32" s="96"/>
      <c r="I32" s="98">
        <f t="shared" si="0"/>
        <v>1.7662521657916214E-3</v>
      </c>
      <c r="J32" s="98">
        <f t="shared" si="1"/>
        <v>0.29842590735913377</v>
      </c>
      <c r="K32" s="95">
        <f t="shared" si="2"/>
        <v>5953</v>
      </c>
      <c r="L32" s="99">
        <f t="shared" si="4"/>
        <v>1.2699001870825575E-2</v>
      </c>
      <c r="M32" s="96">
        <f t="shared" si="3"/>
        <v>-2359</v>
      </c>
      <c r="N32" s="96">
        <f t="shared" si="5"/>
        <v>0</v>
      </c>
    </row>
    <row r="33" spans="1:14">
      <c r="A33" s="39">
        <v>31</v>
      </c>
      <c r="B33" s="101" t="s">
        <v>122</v>
      </c>
      <c r="C33" s="96">
        <v>158345</v>
      </c>
      <c r="D33" s="96">
        <v>166267</v>
      </c>
      <c r="E33" s="96">
        <v>165957</v>
      </c>
      <c r="F33" s="96"/>
      <c r="G33" s="95"/>
      <c r="H33" s="96"/>
      <c r="I33" s="98">
        <f t="shared" si="0"/>
        <v>1.1317011338491955E-2</v>
      </c>
      <c r="J33" s="98">
        <f t="shared" si="1"/>
        <v>4.8072247308093091E-2</v>
      </c>
      <c r="K33" s="95">
        <f t="shared" si="2"/>
        <v>7612</v>
      </c>
      <c r="L33" s="99">
        <f t="shared" si="4"/>
        <v>1.6237998024647114E-2</v>
      </c>
      <c r="M33" s="96">
        <f t="shared" si="3"/>
        <v>-310</v>
      </c>
      <c r="N33" s="96">
        <f t="shared" si="5"/>
        <v>0</v>
      </c>
    </row>
    <row r="34" spans="1:14">
      <c r="A34" s="39">
        <v>32</v>
      </c>
      <c r="B34" s="101" t="s">
        <v>123</v>
      </c>
      <c r="C34" s="96">
        <v>59058</v>
      </c>
      <c r="D34" s="96">
        <v>60446</v>
      </c>
      <c r="E34" s="96">
        <v>59558</v>
      </c>
      <c r="F34" s="96"/>
      <c r="G34" s="95"/>
      <c r="H34" s="96"/>
      <c r="I34" s="98">
        <f t="shared" si="0"/>
        <v>4.0614048295516542E-3</v>
      </c>
      <c r="J34" s="98">
        <f t="shared" si="1"/>
        <v>8.4662535134952081E-3</v>
      </c>
      <c r="K34" s="95">
        <f t="shared" si="2"/>
        <v>500</v>
      </c>
      <c r="L34" s="99">
        <f t="shared" si="4"/>
        <v>1.0666052302054068E-3</v>
      </c>
      <c r="M34" s="96">
        <f t="shared" si="3"/>
        <v>-888</v>
      </c>
      <c r="N34" s="96">
        <f t="shared" si="5"/>
        <v>0</v>
      </c>
    </row>
    <row r="35" spans="1:14">
      <c r="A35" s="39">
        <v>33</v>
      </c>
      <c r="B35" s="101" t="s">
        <v>124</v>
      </c>
      <c r="C35" s="96">
        <v>240733</v>
      </c>
      <c r="D35" s="96">
        <v>247729</v>
      </c>
      <c r="E35" s="96">
        <v>245962</v>
      </c>
      <c r="F35" s="96"/>
      <c r="G35" s="95"/>
      <c r="H35" s="96"/>
      <c r="I35" s="98">
        <f t="shared" si="0"/>
        <v>1.6772746812958525E-2</v>
      </c>
      <c r="J35" s="98">
        <f t="shared" si="1"/>
        <v>2.1721159957297089E-2</v>
      </c>
      <c r="K35" s="95">
        <f t="shared" si="2"/>
        <v>5229</v>
      </c>
      <c r="L35" s="99">
        <f t="shared" si="4"/>
        <v>1.1154557497488145E-2</v>
      </c>
      <c r="M35" s="96">
        <f t="shared" si="3"/>
        <v>-1767</v>
      </c>
      <c r="N35" s="96">
        <f t="shared" si="5"/>
        <v>0</v>
      </c>
    </row>
    <row r="36" spans="1:14">
      <c r="A36" s="39">
        <v>34</v>
      </c>
      <c r="B36" s="101" t="s">
        <v>125</v>
      </c>
      <c r="C36" s="96">
        <v>4030604</v>
      </c>
      <c r="D36" s="96">
        <v>4056114</v>
      </c>
      <c r="E36" s="96">
        <v>4049767</v>
      </c>
      <c r="F36" s="96"/>
      <c r="G36" s="95"/>
      <c r="H36" s="96"/>
      <c r="I36" s="98">
        <f t="shared" si="0"/>
        <v>0.27616345834915396</v>
      </c>
      <c r="J36" s="98">
        <f t="shared" si="1"/>
        <v>4.7543742823656209E-3</v>
      </c>
      <c r="K36" s="95">
        <f t="shared" si="2"/>
        <v>19163</v>
      </c>
      <c r="L36" s="99">
        <f t="shared" si="4"/>
        <v>4.0878712052852421E-2</v>
      </c>
      <c r="M36" s="96">
        <f t="shared" si="3"/>
        <v>-6347</v>
      </c>
      <c r="N36" s="96">
        <f t="shared" si="5"/>
        <v>0</v>
      </c>
    </row>
    <row r="37" spans="1:14">
      <c r="A37" s="39">
        <v>35</v>
      </c>
      <c r="B37" s="101" t="s">
        <v>126</v>
      </c>
      <c r="C37" s="96">
        <v>894594</v>
      </c>
      <c r="D37" s="96">
        <v>920827</v>
      </c>
      <c r="E37" s="96">
        <v>933045</v>
      </c>
      <c r="F37" s="96"/>
      <c r="G37" s="95"/>
      <c r="H37" s="96"/>
      <c r="I37" s="98">
        <f t="shared" si="0"/>
        <v>6.3626607159223331E-2</v>
      </c>
      <c r="J37" s="98">
        <f t="shared" si="1"/>
        <v>4.2981508930308047E-2</v>
      </c>
      <c r="K37" s="95">
        <f t="shared" si="2"/>
        <v>38451</v>
      </c>
      <c r="L37" s="99">
        <f t="shared" si="4"/>
        <v>8.2024075413256195E-2</v>
      </c>
      <c r="M37" s="96">
        <f t="shared" si="3"/>
        <v>12218</v>
      </c>
      <c r="N37" s="96">
        <f t="shared" si="5"/>
        <v>0</v>
      </c>
    </row>
    <row r="38" spans="1:14">
      <c r="A38" s="39">
        <v>36</v>
      </c>
      <c r="B38" s="101" t="s">
        <v>127</v>
      </c>
      <c r="C38" s="96">
        <v>27115</v>
      </c>
      <c r="D38" s="96">
        <v>27563</v>
      </c>
      <c r="E38" s="96">
        <v>26873</v>
      </c>
      <c r="F38" s="96"/>
      <c r="G38" s="95"/>
      <c r="H38" s="96"/>
      <c r="I38" s="98">
        <f t="shared" si="0"/>
        <v>1.8325352091161824E-3</v>
      </c>
      <c r="J38" s="98">
        <f t="shared" si="1"/>
        <v>-8.9249492900608518E-3</v>
      </c>
      <c r="K38" s="95">
        <f t="shared" si="2"/>
        <v>-242</v>
      </c>
      <c r="L38" s="99">
        <f t="shared" si="4"/>
        <v>-5.1623693141941696E-4</v>
      </c>
      <c r="M38" s="96">
        <f t="shared" si="3"/>
        <v>-690</v>
      </c>
      <c r="N38" s="96">
        <f t="shared" si="5"/>
        <v>0</v>
      </c>
    </row>
    <row r="39" spans="1:14">
      <c r="A39" s="39">
        <v>37</v>
      </c>
      <c r="B39" s="101" t="s">
        <v>128</v>
      </c>
      <c r="C39" s="96">
        <v>47359</v>
      </c>
      <c r="D39" s="96">
        <v>50981</v>
      </c>
      <c r="E39" s="96">
        <v>52351</v>
      </c>
      <c r="F39" s="96"/>
      <c r="G39" s="95"/>
      <c r="H39" s="96"/>
      <c r="I39" s="98">
        <f t="shared" si="0"/>
        <v>3.5699419764239669E-3</v>
      </c>
      <c r="J39" s="98">
        <f t="shared" si="1"/>
        <v>0.10540763107329125</v>
      </c>
      <c r="K39" s="95">
        <f t="shared" si="2"/>
        <v>4992</v>
      </c>
      <c r="L39" s="99">
        <f t="shared" si="4"/>
        <v>1.0648986618370783E-2</v>
      </c>
      <c r="M39" s="96">
        <f t="shared" si="3"/>
        <v>1370</v>
      </c>
      <c r="N39" s="96">
        <f t="shared" si="5"/>
        <v>0</v>
      </c>
    </row>
    <row r="40" spans="1:14">
      <c r="A40" s="39">
        <v>38</v>
      </c>
      <c r="B40" s="101" t="s">
        <v>129</v>
      </c>
      <c r="C40" s="96">
        <v>219457</v>
      </c>
      <c r="D40" s="96">
        <v>221102</v>
      </c>
      <c r="E40" s="96">
        <v>223087</v>
      </c>
      <c r="F40" s="96"/>
      <c r="G40" s="95"/>
      <c r="H40" s="96"/>
      <c r="I40" s="98">
        <f t="shared" si="0"/>
        <v>1.5212844944595013E-2</v>
      </c>
      <c r="J40" s="98">
        <f t="shared" si="1"/>
        <v>1.6540825765411903E-2</v>
      </c>
      <c r="K40" s="95">
        <f t="shared" si="2"/>
        <v>3630</v>
      </c>
      <c r="L40" s="99">
        <f t="shared" si="4"/>
        <v>7.7435539712912534E-3</v>
      </c>
      <c r="M40" s="96">
        <f t="shared" si="3"/>
        <v>1985</v>
      </c>
      <c r="N40" s="96">
        <f t="shared" si="5"/>
        <v>0</v>
      </c>
    </row>
    <row r="41" spans="1:14">
      <c r="A41" s="39">
        <v>39</v>
      </c>
      <c r="B41" s="101" t="s">
        <v>130</v>
      </c>
      <c r="C41" s="96">
        <v>66682</v>
      </c>
      <c r="D41" s="96">
        <v>68402</v>
      </c>
      <c r="E41" s="96">
        <v>68663</v>
      </c>
      <c r="F41" s="96"/>
      <c r="G41" s="95"/>
      <c r="H41" s="96"/>
      <c r="I41" s="98">
        <f t="shared" si="0"/>
        <v>4.6822969174838847E-3</v>
      </c>
      <c r="J41" s="98">
        <f t="shared" si="1"/>
        <v>2.9708167121562042E-2</v>
      </c>
      <c r="K41" s="95">
        <f t="shared" si="2"/>
        <v>1981</v>
      </c>
      <c r="L41" s="99">
        <f t="shared" si="4"/>
        <v>4.2258899220738218E-3</v>
      </c>
      <c r="M41" s="96">
        <f t="shared" si="3"/>
        <v>261</v>
      </c>
      <c r="N41" s="96">
        <f t="shared" si="5"/>
        <v>0</v>
      </c>
    </row>
    <row r="42" spans="1:14">
      <c r="A42" s="39">
        <v>40</v>
      </c>
      <c r="B42" s="101" t="s">
        <v>131</v>
      </c>
      <c r="C42" s="96">
        <v>25958</v>
      </c>
      <c r="D42" s="96">
        <v>27145</v>
      </c>
      <c r="E42" s="96">
        <v>27878</v>
      </c>
      <c r="F42" s="96"/>
      <c r="G42" s="95"/>
      <c r="H42" s="96"/>
      <c r="I42" s="98">
        <f t="shared" si="0"/>
        <v>1.9010686026770711E-3</v>
      </c>
      <c r="J42" s="98">
        <f t="shared" si="1"/>
        <v>7.3965636797904313E-2</v>
      </c>
      <c r="K42" s="95">
        <f t="shared" si="2"/>
        <v>1920</v>
      </c>
      <c r="L42" s="99">
        <f t="shared" si="4"/>
        <v>4.0957640839887621E-3</v>
      </c>
      <c r="M42" s="96">
        <f t="shared" si="3"/>
        <v>733</v>
      </c>
      <c r="N42" s="96">
        <f t="shared" si="5"/>
        <v>0</v>
      </c>
    </row>
    <row r="43" spans="1:14">
      <c r="A43" s="39">
        <v>41</v>
      </c>
      <c r="B43" s="101" t="s">
        <v>132</v>
      </c>
      <c r="C43" s="96">
        <v>484925</v>
      </c>
      <c r="D43" s="96">
        <v>506020</v>
      </c>
      <c r="E43" s="96">
        <v>513320</v>
      </c>
      <c r="F43" s="96"/>
      <c r="G43" s="95"/>
      <c r="H43" s="96"/>
      <c r="I43" s="98">
        <f t="shared" si="0"/>
        <v>3.5004538888234245E-2</v>
      </c>
      <c r="J43" s="98">
        <f t="shared" si="1"/>
        <v>5.8555446718564726E-2</v>
      </c>
      <c r="K43" s="95">
        <f t="shared" si="2"/>
        <v>28395</v>
      </c>
      <c r="L43" s="99">
        <f t="shared" si="4"/>
        <v>6.0572511023365055E-2</v>
      </c>
      <c r="M43" s="96">
        <f t="shared" si="3"/>
        <v>7300</v>
      </c>
      <c r="N43" s="96">
        <f t="shared" si="5"/>
        <v>0</v>
      </c>
    </row>
    <row r="44" spans="1:14">
      <c r="A44" s="39">
        <v>42</v>
      </c>
      <c r="B44" s="101" t="s">
        <v>133</v>
      </c>
      <c r="C44" s="96">
        <v>304586</v>
      </c>
      <c r="D44" s="96">
        <v>314254</v>
      </c>
      <c r="E44" s="96">
        <v>322819</v>
      </c>
      <c r="F44" s="96"/>
      <c r="G44" s="95"/>
      <c r="H44" s="96"/>
      <c r="I44" s="98">
        <f t="shared" si="0"/>
        <v>2.2013812513365715E-2</v>
      </c>
      <c r="J44" s="98">
        <f t="shared" si="1"/>
        <v>5.9861582607211097E-2</v>
      </c>
      <c r="K44" s="95">
        <f t="shared" si="2"/>
        <v>18233</v>
      </c>
      <c r="L44" s="99">
        <f t="shared" si="4"/>
        <v>3.8894826324670367E-2</v>
      </c>
      <c r="M44" s="96">
        <f t="shared" si="3"/>
        <v>8565</v>
      </c>
      <c r="N44" s="96">
        <f t="shared" si="5"/>
        <v>0</v>
      </c>
    </row>
    <row r="45" spans="1:14">
      <c r="A45" s="39">
        <v>43</v>
      </c>
      <c r="B45" s="101" t="s">
        <v>134</v>
      </c>
      <c r="C45" s="96">
        <v>84325</v>
      </c>
      <c r="D45" s="96">
        <v>85049</v>
      </c>
      <c r="E45" s="96">
        <v>86197</v>
      </c>
      <c r="F45" s="96"/>
      <c r="G45" s="95"/>
      <c r="H45" s="96"/>
      <c r="I45" s="98">
        <f t="shared" si="0"/>
        <v>5.8779830097193311E-3</v>
      </c>
      <c r="J45" s="98">
        <f t="shared" si="1"/>
        <v>2.2199822116809962E-2</v>
      </c>
      <c r="K45" s="95">
        <f t="shared" si="2"/>
        <v>1872</v>
      </c>
      <c r="L45" s="99">
        <f t="shared" si="4"/>
        <v>3.9933699818890432E-3</v>
      </c>
      <c r="M45" s="96">
        <f t="shared" si="3"/>
        <v>1148</v>
      </c>
      <c r="N45" s="96">
        <f t="shared" si="5"/>
        <v>0</v>
      </c>
    </row>
    <row r="46" spans="1:14">
      <c r="A46" s="39">
        <v>44</v>
      </c>
      <c r="B46" s="101" t="s">
        <v>135</v>
      </c>
      <c r="C46" s="96">
        <v>95561</v>
      </c>
      <c r="D46" s="96">
        <v>100937</v>
      </c>
      <c r="E46" s="96">
        <v>100957</v>
      </c>
      <c r="F46" s="96"/>
      <c r="G46" s="95"/>
      <c r="H46" s="96"/>
      <c r="I46" s="98">
        <f t="shared" si="0"/>
        <v>6.8845032972404433E-3</v>
      </c>
      <c r="J46" s="98">
        <f t="shared" si="1"/>
        <v>5.6466550161676836E-2</v>
      </c>
      <c r="K46" s="95">
        <f t="shared" si="2"/>
        <v>5396</v>
      </c>
      <c r="L46" s="99">
        <f t="shared" si="4"/>
        <v>1.151080364437675E-2</v>
      </c>
      <c r="M46" s="96">
        <f t="shared" si="3"/>
        <v>20</v>
      </c>
      <c r="N46" s="96">
        <f t="shared" si="5"/>
        <v>0</v>
      </c>
    </row>
    <row r="47" spans="1:14">
      <c r="A47" s="39">
        <v>45</v>
      </c>
      <c r="B47" s="101" t="s">
        <v>136</v>
      </c>
      <c r="C47" s="96">
        <v>247423</v>
      </c>
      <c r="D47" s="96">
        <v>249510</v>
      </c>
      <c r="E47" s="96">
        <v>253077</v>
      </c>
      <c r="F47" s="96"/>
      <c r="G47" s="95"/>
      <c r="H47" s="96"/>
      <c r="I47" s="98">
        <f t="shared" si="0"/>
        <v>1.7257935962397056E-2</v>
      </c>
      <c r="J47" s="98">
        <f t="shared" si="1"/>
        <v>2.2851553816742986E-2</v>
      </c>
      <c r="K47" s="95">
        <f t="shared" si="2"/>
        <v>5654</v>
      </c>
      <c r="L47" s="99">
        <f t="shared" si="4"/>
        <v>1.2061171943162741E-2</v>
      </c>
      <c r="M47" s="96">
        <f t="shared" si="3"/>
        <v>3567</v>
      </c>
      <c r="N47" s="96">
        <f t="shared" si="5"/>
        <v>0</v>
      </c>
    </row>
    <row r="48" spans="1:14">
      <c r="A48" s="39">
        <v>46</v>
      </c>
      <c r="B48" s="101" t="s">
        <v>137</v>
      </c>
      <c r="C48" s="96">
        <v>141477</v>
      </c>
      <c r="D48" s="96">
        <v>146406</v>
      </c>
      <c r="E48" s="96">
        <v>145395</v>
      </c>
      <c r="F48" s="96"/>
      <c r="G48" s="95"/>
      <c r="H48" s="96"/>
      <c r="I48" s="98">
        <f t="shared" si="0"/>
        <v>9.9148385639655917E-3</v>
      </c>
      <c r="J48" s="98">
        <f t="shared" si="1"/>
        <v>2.7693547361055153E-2</v>
      </c>
      <c r="K48" s="95">
        <f t="shared" si="2"/>
        <v>3918</v>
      </c>
      <c r="L48" s="99">
        <f t="shared" si="4"/>
        <v>8.3579185838895675E-3</v>
      </c>
      <c r="M48" s="96">
        <f t="shared" si="3"/>
        <v>-1011</v>
      </c>
      <c r="N48" s="96">
        <f t="shared" si="5"/>
        <v>0</v>
      </c>
    </row>
    <row r="49" spans="1:14">
      <c r="A49" s="39">
        <v>47</v>
      </c>
      <c r="B49" s="101" t="s">
        <v>138</v>
      </c>
      <c r="C49" s="96">
        <v>66231</v>
      </c>
      <c r="D49" s="96">
        <v>74668</v>
      </c>
      <c r="E49" s="96">
        <v>73463</v>
      </c>
      <c r="F49" s="96"/>
      <c r="G49" s="95"/>
      <c r="H49" s="96"/>
      <c r="I49" s="98">
        <f t="shared" si="0"/>
        <v>5.0096205882224579E-3</v>
      </c>
      <c r="J49" s="98">
        <f t="shared" si="1"/>
        <v>0.10919358004559798</v>
      </c>
      <c r="K49" s="95">
        <f t="shared" si="2"/>
        <v>7232</v>
      </c>
      <c r="L49" s="99">
        <f t="shared" si="4"/>
        <v>1.5427378049691005E-2</v>
      </c>
      <c r="M49" s="96">
        <f t="shared" si="3"/>
        <v>-1205</v>
      </c>
      <c r="N49" s="96">
        <f t="shared" si="5"/>
        <v>0</v>
      </c>
    </row>
    <row r="50" spans="1:14">
      <c r="A50" s="39">
        <v>48</v>
      </c>
      <c r="B50" s="101" t="s">
        <v>139</v>
      </c>
      <c r="C50" s="96">
        <v>232111</v>
      </c>
      <c r="D50" s="96">
        <v>245210</v>
      </c>
      <c r="E50" s="96">
        <v>248653</v>
      </c>
      <c r="F50" s="96"/>
      <c r="G50" s="95"/>
      <c r="H50" s="96"/>
      <c r="I50" s="98">
        <f t="shared" si="0"/>
        <v>1.6956252645866338E-2</v>
      </c>
      <c r="J50" s="98">
        <f t="shared" si="1"/>
        <v>7.1267626265019757E-2</v>
      </c>
      <c r="K50" s="95">
        <f t="shared" si="2"/>
        <v>16542</v>
      </c>
      <c r="L50" s="99">
        <f t="shared" si="4"/>
        <v>3.5287567436115677E-2</v>
      </c>
      <c r="M50" s="96">
        <f t="shared" si="3"/>
        <v>3443</v>
      </c>
      <c r="N50" s="96">
        <f t="shared" si="5"/>
        <v>0</v>
      </c>
    </row>
    <row r="51" spans="1:14">
      <c r="A51" s="39">
        <v>49</v>
      </c>
      <c r="B51" s="101" t="s">
        <v>140</v>
      </c>
      <c r="C51" s="96">
        <v>22948</v>
      </c>
      <c r="D51" s="96">
        <v>26196</v>
      </c>
      <c r="E51" s="96">
        <v>26441</v>
      </c>
      <c r="F51" s="96"/>
      <c r="G51" s="95"/>
      <c r="H51" s="96"/>
      <c r="I51" s="98">
        <f t="shared" si="0"/>
        <v>1.8030760787497108E-3</v>
      </c>
      <c r="J51" s="98">
        <f t="shared" si="1"/>
        <v>0.1522137005403521</v>
      </c>
      <c r="K51" s="95">
        <f t="shared" si="2"/>
        <v>3493</v>
      </c>
      <c r="L51" s="99">
        <f t="shared" si="4"/>
        <v>7.4513041382149722E-3</v>
      </c>
      <c r="M51" s="96">
        <f t="shared" si="3"/>
        <v>245</v>
      </c>
      <c r="N51" s="96">
        <f t="shared" si="5"/>
        <v>0</v>
      </c>
    </row>
    <row r="52" spans="1:14">
      <c r="A52" s="39">
        <v>50</v>
      </c>
      <c r="B52" s="101" t="s">
        <v>141</v>
      </c>
      <c r="C52" s="96">
        <v>37919</v>
      </c>
      <c r="D52" s="96">
        <v>38620</v>
      </c>
      <c r="E52" s="96">
        <v>39924</v>
      </c>
      <c r="F52" s="96"/>
      <c r="G52" s="95"/>
      <c r="H52" s="96"/>
      <c r="I52" s="98">
        <f t="shared" si="0"/>
        <v>2.722514631368082E-3</v>
      </c>
      <c r="J52" s="98">
        <f t="shared" si="1"/>
        <v>5.2875866979614439E-2</v>
      </c>
      <c r="K52" s="95">
        <f t="shared" si="2"/>
        <v>2005</v>
      </c>
      <c r="L52" s="99">
        <f t="shared" si="4"/>
        <v>4.2770869731236817E-3</v>
      </c>
      <c r="M52" s="96">
        <f t="shared" si="3"/>
        <v>1304</v>
      </c>
      <c r="N52" s="96">
        <f t="shared" si="5"/>
        <v>0</v>
      </c>
    </row>
    <row r="53" spans="1:14">
      <c r="A53" s="39">
        <v>51</v>
      </c>
      <c r="B53" s="101" t="s">
        <v>142</v>
      </c>
      <c r="C53" s="96">
        <v>38172</v>
      </c>
      <c r="D53" s="96">
        <v>37499</v>
      </c>
      <c r="E53" s="96">
        <v>38686</v>
      </c>
      <c r="F53" s="96"/>
      <c r="G53" s="95"/>
      <c r="H53" s="96"/>
      <c r="I53" s="98">
        <f t="shared" si="0"/>
        <v>2.6380924012900917E-3</v>
      </c>
      <c r="J53" s="98">
        <f t="shared" si="1"/>
        <v>1.3465367284920884E-2</v>
      </c>
      <c r="K53" s="95">
        <f t="shared" si="2"/>
        <v>514</v>
      </c>
      <c r="L53" s="99">
        <f t="shared" si="4"/>
        <v>1.0964701766511583E-3</v>
      </c>
      <c r="M53" s="96">
        <f t="shared" si="3"/>
        <v>1187</v>
      </c>
      <c r="N53" s="96">
        <f t="shared" si="5"/>
        <v>0</v>
      </c>
    </row>
    <row r="54" spans="1:14">
      <c r="A54" s="39">
        <v>52</v>
      </c>
      <c r="B54" s="101" t="s">
        <v>143</v>
      </c>
      <c r="C54" s="96">
        <v>82472</v>
      </c>
      <c r="D54" s="96">
        <v>87079</v>
      </c>
      <c r="E54" s="96">
        <v>85927</v>
      </c>
      <c r="F54" s="96"/>
      <c r="G54" s="95"/>
      <c r="H54" s="96"/>
      <c r="I54" s="98">
        <f t="shared" si="0"/>
        <v>5.8595710532402864E-3</v>
      </c>
      <c r="J54" s="98">
        <f t="shared" si="1"/>
        <v>4.1893006111165004E-2</v>
      </c>
      <c r="K54" s="95">
        <f t="shared" si="2"/>
        <v>3455</v>
      </c>
      <c r="L54" s="99">
        <f t="shared" si="4"/>
        <v>7.3702421407193614E-3</v>
      </c>
      <c r="M54" s="96">
        <f t="shared" si="3"/>
        <v>-1152</v>
      </c>
      <c r="N54" s="96">
        <f t="shared" si="5"/>
        <v>0</v>
      </c>
    </row>
    <row r="55" spans="1:14">
      <c r="A55" s="39">
        <v>53</v>
      </c>
      <c r="B55" s="101" t="s">
        <v>144</v>
      </c>
      <c r="C55" s="96">
        <v>52579</v>
      </c>
      <c r="D55" s="96">
        <v>54636</v>
      </c>
      <c r="E55" s="96">
        <v>56275</v>
      </c>
      <c r="F55" s="96"/>
      <c r="G55" s="95"/>
      <c r="H55" s="96"/>
      <c r="I55" s="98">
        <f t="shared" si="0"/>
        <v>3.8375290772527508E-3</v>
      </c>
      <c r="J55" s="98">
        <f t="shared" si="1"/>
        <v>7.0294223929705774E-2</v>
      </c>
      <c r="K55" s="95">
        <f t="shared" si="2"/>
        <v>3696</v>
      </c>
      <c r="L55" s="99">
        <f t="shared" si="4"/>
        <v>7.8843458616783667E-3</v>
      </c>
      <c r="M55" s="96">
        <f t="shared" si="3"/>
        <v>1639</v>
      </c>
      <c r="N55" s="96">
        <f t="shared" si="5"/>
        <v>0</v>
      </c>
    </row>
    <row r="56" spans="1:14">
      <c r="A56" s="39">
        <v>54</v>
      </c>
      <c r="B56" s="101" t="s">
        <v>145</v>
      </c>
      <c r="C56" s="96">
        <v>179244</v>
      </c>
      <c r="D56" s="96">
        <v>182133</v>
      </c>
      <c r="E56" s="96">
        <v>181901</v>
      </c>
      <c r="F56" s="96"/>
      <c r="G56" s="95"/>
      <c r="H56" s="96"/>
      <c r="I56" s="98">
        <f t="shared" si="0"/>
        <v>1.2404271464795249E-2</v>
      </c>
      <c r="J56" s="98">
        <f t="shared" si="1"/>
        <v>1.4823369262011559E-2</v>
      </c>
      <c r="K56" s="95">
        <f t="shared" si="2"/>
        <v>2657</v>
      </c>
      <c r="L56" s="99">
        <f t="shared" si="4"/>
        <v>5.6679401933115315E-3</v>
      </c>
      <c r="M56" s="96">
        <f t="shared" si="3"/>
        <v>-232</v>
      </c>
      <c r="N56" s="96">
        <f t="shared" si="5"/>
        <v>0</v>
      </c>
    </row>
    <row r="57" spans="1:14">
      <c r="A57" s="39">
        <v>55</v>
      </c>
      <c r="B57" s="101" t="s">
        <v>146</v>
      </c>
      <c r="C57" s="96">
        <v>164395</v>
      </c>
      <c r="D57" s="96">
        <v>167627</v>
      </c>
      <c r="E57" s="96">
        <v>167333</v>
      </c>
      <c r="F57" s="96"/>
      <c r="G57" s="95"/>
      <c r="H57" s="96"/>
      <c r="I57" s="98">
        <f t="shared" si="0"/>
        <v>1.1410844124103679E-2</v>
      </c>
      <c r="J57" s="98">
        <f t="shared" si="1"/>
        <v>1.7871589768545273E-2</v>
      </c>
      <c r="K57" s="95">
        <f t="shared" si="2"/>
        <v>2938</v>
      </c>
      <c r="L57" s="99">
        <f t="shared" si="4"/>
        <v>6.2673723326869702E-3</v>
      </c>
      <c r="M57" s="96">
        <f t="shared" si="3"/>
        <v>-294</v>
      </c>
      <c r="N57" s="96">
        <f t="shared" si="5"/>
        <v>0</v>
      </c>
    </row>
    <row r="58" spans="1:14">
      <c r="A58" s="39">
        <v>56</v>
      </c>
      <c r="B58" s="101" t="s">
        <v>147</v>
      </c>
      <c r="C58" s="96">
        <v>23617</v>
      </c>
      <c r="D58" s="96">
        <v>26611</v>
      </c>
      <c r="E58" s="96">
        <v>25703</v>
      </c>
      <c r="F58" s="96"/>
      <c r="G58" s="95"/>
      <c r="H58" s="96"/>
      <c r="I58" s="98">
        <f t="shared" si="0"/>
        <v>1.7527500643736552E-3</v>
      </c>
      <c r="J58" s="98">
        <f t="shared" si="1"/>
        <v>8.8326205699284413E-2</v>
      </c>
      <c r="K58" s="95">
        <f t="shared" si="2"/>
        <v>2086</v>
      </c>
      <c r="L58" s="99">
        <f t="shared" si="4"/>
        <v>4.4498770204169577E-3</v>
      </c>
      <c r="M58" s="96">
        <f t="shared" si="3"/>
        <v>-908</v>
      </c>
      <c r="N58" s="96">
        <f t="shared" si="5"/>
        <v>0</v>
      </c>
    </row>
    <row r="59" spans="1:14">
      <c r="A59" s="39">
        <v>57</v>
      </c>
      <c r="B59" s="101" t="s">
        <v>148</v>
      </c>
      <c r="C59" s="96">
        <v>24127</v>
      </c>
      <c r="D59" s="96">
        <v>24961</v>
      </c>
      <c r="E59" s="96">
        <v>25520</v>
      </c>
      <c r="F59" s="96"/>
      <c r="G59" s="95"/>
      <c r="H59" s="96"/>
      <c r="I59" s="98">
        <f t="shared" si="0"/>
        <v>1.7402708494267472E-3</v>
      </c>
      <c r="J59" s="98">
        <f t="shared" si="1"/>
        <v>5.7736146226219587E-2</v>
      </c>
      <c r="K59" s="95">
        <f t="shared" si="2"/>
        <v>1393</v>
      </c>
      <c r="L59" s="99">
        <f t="shared" si="4"/>
        <v>2.9715621713522636E-3</v>
      </c>
      <c r="M59" s="96">
        <f t="shared" si="3"/>
        <v>559</v>
      </c>
      <c r="N59" s="96">
        <f t="shared" si="5"/>
        <v>0</v>
      </c>
    </row>
    <row r="60" spans="1:14">
      <c r="A60" s="39">
        <v>58</v>
      </c>
      <c r="B60" s="101" t="s">
        <v>149</v>
      </c>
      <c r="C60" s="96">
        <v>79283</v>
      </c>
      <c r="D60" s="96">
        <v>82958</v>
      </c>
      <c r="E60" s="96">
        <v>83436</v>
      </c>
      <c r="F60" s="96"/>
      <c r="G60" s="95"/>
      <c r="H60" s="96"/>
      <c r="I60" s="98">
        <f t="shared" si="0"/>
        <v>5.689703706613247E-3</v>
      </c>
      <c r="J60" s="98">
        <f t="shared" si="1"/>
        <v>5.2381973436928471E-2</v>
      </c>
      <c r="K60" s="95">
        <f t="shared" si="2"/>
        <v>4153</v>
      </c>
      <c r="L60" s="99">
        <f t="shared" si="4"/>
        <v>8.8592230420861083E-3</v>
      </c>
      <c r="M60" s="96">
        <f t="shared" si="3"/>
        <v>478</v>
      </c>
      <c r="N60" s="96">
        <f t="shared" si="5"/>
        <v>0</v>
      </c>
    </row>
    <row r="61" spans="1:14">
      <c r="A61" s="39">
        <v>59</v>
      </c>
      <c r="B61" s="101" t="s">
        <v>150</v>
      </c>
      <c r="C61" s="96">
        <v>266079</v>
      </c>
      <c r="D61" s="96">
        <v>274402</v>
      </c>
      <c r="E61" s="96">
        <v>277349</v>
      </c>
      <c r="F61" s="96"/>
      <c r="G61" s="95"/>
      <c r="H61" s="96"/>
      <c r="I61" s="98">
        <f t="shared" si="0"/>
        <v>1.8913102657431773E-2</v>
      </c>
      <c r="J61" s="98">
        <f t="shared" si="1"/>
        <v>4.235584168611578E-2</v>
      </c>
      <c r="K61" s="95">
        <f t="shared" si="2"/>
        <v>11270</v>
      </c>
      <c r="L61" s="99">
        <f t="shared" si="4"/>
        <v>2.4041281888829868E-2</v>
      </c>
      <c r="M61" s="96">
        <f t="shared" si="3"/>
        <v>2947</v>
      </c>
      <c r="N61" s="96">
        <f t="shared" si="5"/>
        <v>0</v>
      </c>
    </row>
    <row r="62" spans="1:14">
      <c r="A62" s="39">
        <v>60</v>
      </c>
      <c r="B62" s="101" t="s">
        <v>151</v>
      </c>
      <c r="C62" s="96">
        <v>55960</v>
      </c>
      <c r="D62" s="96">
        <v>57893</v>
      </c>
      <c r="E62" s="96">
        <v>60113</v>
      </c>
      <c r="F62" s="96"/>
      <c r="G62" s="95"/>
      <c r="H62" s="96"/>
      <c r="I62" s="98">
        <f t="shared" si="0"/>
        <v>4.0992516289808014E-3</v>
      </c>
      <c r="J62" s="98">
        <f t="shared" si="1"/>
        <v>7.4213724088634733E-2</v>
      </c>
      <c r="K62" s="95">
        <f t="shared" si="2"/>
        <v>4153</v>
      </c>
      <c r="L62" s="99">
        <f t="shared" si="4"/>
        <v>8.8592230420861083E-3</v>
      </c>
      <c r="M62" s="96">
        <f t="shared" si="3"/>
        <v>2220</v>
      </c>
      <c r="N62" s="96">
        <f t="shared" si="5"/>
        <v>0</v>
      </c>
    </row>
    <row r="63" spans="1:14">
      <c r="A63" s="39">
        <v>61</v>
      </c>
      <c r="B63" s="101" t="s">
        <v>152</v>
      </c>
      <c r="C63" s="96">
        <v>119761</v>
      </c>
      <c r="D63" s="96">
        <v>119737</v>
      </c>
      <c r="E63" s="96">
        <v>119894</v>
      </c>
      <c r="F63" s="96"/>
      <c r="G63" s="95"/>
      <c r="H63" s="96"/>
      <c r="I63" s="98">
        <f t="shared" si="0"/>
        <v>8.1758633707355189E-3</v>
      </c>
      <c r="J63" s="98">
        <f t="shared" si="1"/>
        <v>1.1105451691285143E-3</v>
      </c>
      <c r="K63" s="95">
        <f t="shared" si="2"/>
        <v>133</v>
      </c>
      <c r="L63" s="99">
        <f t="shared" si="4"/>
        <v>2.837169912346382E-4</v>
      </c>
      <c r="M63" s="96">
        <f t="shared" si="3"/>
        <v>157</v>
      </c>
      <c r="N63" s="96">
        <f t="shared" si="5"/>
        <v>0</v>
      </c>
    </row>
    <row r="64" spans="1:14">
      <c r="A64" s="39">
        <v>62</v>
      </c>
      <c r="B64" s="101" t="s">
        <v>153</v>
      </c>
      <c r="C64" s="96">
        <v>9157</v>
      </c>
      <c r="D64" s="96">
        <v>9805</v>
      </c>
      <c r="E64" s="96">
        <v>10707</v>
      </c>
      <c r="F64" s="96"/>
      <c r="G64" s="95"/>
      <c r="H64" s="96"/>
      <c r="I64" s="98">
        <f t="shared" si="0"/>
        <v>7.3013636304122972E-4</v>
      </c>
      <c r="J64" s="98">
        <f t="shared" si="1"/>
        <v>0.16926941137927268</v>
      </c>
      <c r="K64" s="95">
        <f t="shared" si="2"/>
        <v>1550</v>
      </c>
      <c r="L64" s="99">
        <f t="shared" si="4"/>
        <v>3.3064762136367611E-3</v>
      </c>
      <c r="M64" s="96">
        <f t="shared" si="3"/>
        <v>902</v>
      </c>
      <c r="N64" s="96">
        <f t="shared" si="5"/>
        <v>0</v>
      </c>
    </row>
    <row r="65" spans="1:14">
      <c r="A65" s="39">
        <v>63</v>
      </c>
      <c r="B65" s="101" t="s">
        <v>154</v>
      </c>
      <c r="C65" s="96">
        <v>114844</v>
      </c>
      <c r="D65" s="96">
        <v>131110</v>
      </c>
      <c r="E65" s="96">
        <v>128398</v>
      </c>
      <c r="F65" s="96"/>
      <c r="G65" s="95"/>
      <c r="H65" s="96"/>
      <c r="I65" s="98">
        <f t="shared" si="0"/>
        <v>8.7557718073940239E-3</v>
      </c>
      <c r="J65" s="98">
        <f t="shared" si="1"/>
        <v>0.11802096757340393</v>
      </c>
      <c r="K65" s="95">
        <f t="shared" si="2"/>
        <v>13554</v>
      </c>
      <c r="L65" s="99">
        <f t="shared" si="4"/>
        <v>2.8913534580408167E-2</v>
      </c>
      <c r="M65" s="96">
        <f t="shared" si="3"/>
        <v>-2712</v>
      </c>
      <c r="N65" s="96">
        <f t="shared" si="5"/>
        <v>0</v>
      </c>
    </row>
    <row r="66" spans="1:14">
      <c r="A66" s="39">
        <v>64</v>
      </c>
      <c r="B66" s="101" t="s">
        <v>155</v>
      </c>
      <c r="C66" s="96">
        <v>62544</v>
      </c>
      <c r="D66" s="96">
        <v>63452</v>
      </c>
      <c r="E66" s="96">
        <v>64540</v>
      </c>
      <c r="F66" s="96"/>
      <c r="G66" s="95"/>
      <c r="H66" s="96"/>
      <c r="I66" s="98">
        <f t="shared" si="0"/>
        <v>4.4011395228057311E-3</v>
      </c>
      <c r="J66" s="98">
        <f t="shared" si="1"/>
        <v>3.191353287285751E-2</v>
      </c>
      <c r="K66" s="95">
        <f t="shared" si="2"/>
        <v>1996</v>
      </c>
      <c r="L66" s="99">
        <f t="shared" si="4"/>
        <v>4.2578880789799845E-3</v>
      </c>
      <c r="M66" s="96">
        <f t="shared" si="3"/>
        <v>1088</v>
      </c>
      <c r="N66" s="96">
        <f t="shared" si="5"/>
        <v>0</v>
      </c>
    </row>
    <row r="67" spans="1:14">
      <c r="A67" s="39">
        <v>65</v>
      </c>
      <c r="B67" s="101" t="s">
        <v>156</v>
      </c>
      <c r="C67" s="96">
        <v>76417</v>
      </c>
      <c r="D67" s="96">
        <v>91027</v>
      </c>
      <c r="E67" s="96">
        <v>87779</v>
      </c>
      <c r="F67" s="96"/>
      <c r="G67" s="95"/>
      <c r="H67" s="96"/>
      <c r="I67" s="98">
        <f t="shared" ref="I67:I84" si="6">E67/$E$84</f>
        <v>5.9858634362002523E-3</v>
      </c>
      <c r="J67" s="98">
        <f t="shared" ref="J67:J84" si="7">(E67-C67)/C67</f>
        <v>0.14868419330777183</v>
      </c>
      <c r="K67" s="95">
        <f t="shared" ref="K67:K84" si="8">E67-C67</f>
        <v>11362</v>
      </c>
      <c r="L67" s="99">
        <f t="shared" si="4"/>
        <v>2.4237537251187664E-2</v>
      </c>
      <c r="M67" s="96">
        <f t="shared" ref="M67:M84" si="9">E67-D67</f>
        <v>-3248</v>
      </c>
      <c r="N67" s="96">
        <f t="shared" si="5"/>
        <v>0</v>
      </c>
    </row>
    <row r="68" spans="1:14">
      <c r="A68" s="39">
        <v>66</v>
      </c>
      <c r="B68" s="101" t="s">
        <v>157</v>
      </c>
      <c r="C68" s="96">
        <v>38511</v>
      </c>
      <c r="D68" s="96">
        <v>40738</v>
      </c>
      <c r="E68" s="96">
        <v>42420</v>
      </c>
      <c r="F68" s="96"/>
      <c r="G68" s="95"/>
      <c r="H68" s="96"/>
      <c r="I68" s="98">
        <f t="shared" si="6"/>
        <v>2.8927229401521401E-3</v>
      </c>
      <c r="J68" s="98">
        <f t="shared" si="7"/>
        <v>0.10150346654202695</v>
      </c>
      <c r="K68" s="95">
        <f t="shared" si="8"/>
        <v>3909</v>
      </c>
      <c r="L68" s="99">
        <f t="shared" ref="L68:L84" si="10">K68/$K$84</f>
        <v>8.3387196897458712E-3</v>
      </c>
      <c r="M68" s="96">
        <f t="shared" si="9"/>
        <v>1682</v>
      </c>
      <c r="N68" s="96">
        <f t="shared" ref="N68:N84" si="11">H68-G68</f>
        <v>0</v>
      </c>
    </row>
    <row r="69" spans="1:14">
      <c r="A69" s="39">
        <v>67</v>
      </c>
      <c r="B69" s="101" t="s">
        <v>158</v>
      </c>
      <c r="C69" s="96">
        <v>84761</v>
      </c>
      <c r="D69" s="96">
        <v>86933</v>
      </c>
      <c r="E69" s="96">
        <v>86787</v>
      </c>
      <c r="F69" s="96"/>
      <c r="G69" s="95"/>
      <c r="H69" s="96"/>
      <c r="I69" s="98">
        <f t="shared" si="6"/>
        <v>5.9182165442476136E-3</v>
      </c>
      <c r="J69" s="98">
        <f t="shared" si="7"/>
        <v>2.3902502330081052E-2</v>
      </c>
      <c r="K69" s="95">
        <f t="shared" si="8"/>
        <v>2026</v>
      </c>
      <c r="L69" s="99">
        <f t="shared" si="10"/>
        <v>4.3218843927923089E-3</v>
      </c>
      <c r="M69" s="96">
        <f t="shared" si="9"/>
        <v>-146</v>
      </c>
      <c r="N69" s="96">
        <f t="shared" si="11"/>
        <v>0</v>
      </c>
    </row>
    <row r="70" spans="1:14">
      <c r="A70" s="39">
        <v>68</v>
      </c>
      <c r="B70" s="101" t="s">
        <v>159</v>
      </c>
      <c r="C70" s="96">
        <v>50252</v>
      </c>
      <c r="D70" s="96">
        <v>52650</v>
      </c>
      <c r="E70" s="96">
        <v>53317</v>
      </c>
      <c r="F70" s="96"/>
      <c r="G70" s="95"/>
      <c r="H70" s="96"/>
      <c r="I70" s="98">
        <f t="shared" si="6"/>
        <v>3.6358158651601047E-3</v>
      </c>
      <c r="J70" s="98">
        <f t="shared" si="7"/>
        <v>6.0992597309559818E-2</v>
      </c>
      <c r="K70" s="95">
        <f t="shared" si="8"/>
        <v>3065</v>
      </c>
      <c r="L70" s="99">
        <f t="shared" si="10"/>
        <v>6.5382900611591441E-3</v>
      </c>
      <c r="M70" s="96">
        <f t="shared" si="9"/>
        <v>667</v>
      </c>
      <c r="N70" s="96">
        <f t="shared" si="11"/>
        <v>0</v>
      </c>
    </row>
    <row r="71" spans="1:14">
      <c r="A71" s="39">
        <v>69</v>
      </c>
      <c r="B71" s="101" t="s">
        <v>160</v>
      </c>
      <c r="C71" s="96">
        <v>9768</v>
      </c>
      <c r="D71" s="96">
        <v>10343</v>
      </c>
      <c r="E71" s="96">
        <v>10627</v>
      </c>
      <c r="F71" s="96"/>
      <c r="G71" s="95"/>
      <c r="H71" s="96"/>
      <c r="I71" s="98">
        <f t="shared" si="6"/>
        <v>7.2468096852892016E-4</v>
      </c>
      <c r="J71" s="98">
        <f t="shared" si="7"/>
        <v>8.7940212940212939E-2</v>
      </c>
      <c r="K71" s="95">
        <f t="shared" si="8"/>
        <v>859</v>
      </c>
      <c r="L71" s="99">
        <f t="shared" si="10"/>
        <v>1.832427785492889E-3</v>
      </c>
      <c r="M71" s="96">
        <f t="shared" si="9"/>
        <v>284</v>
      </c>
      <c r="N71" s="96">
        <f t="shared" si="11"/>
        <v>0</v>
      </c>
    </row>
    <row r="72" spans="1:14">
      <c r="A72" s="39">
        <v>70</v>
      </c>
      <c r="B72" s="101" t="s">
        <v>161</v>
      </c>
      <c r="C72" s="96">
        <v>43267</v>
      </c>
      <c r="D72" s="96">
        <v>40350</v>
      </c>
      <c r="E72" s="96">
        <v>40763</v>
      </c>
      <c r="F72" s="96"/>
      <c r="G72" s="95"/>
      <c r="H72" s="96"/>
      <c r="I72" s="98">
        <f t="shared" si="6"/>
        <v>2.7797280813159284E-3</v>
      </c>
      <c r="J72" s="98">
        <f t="shared" si="7"/>
        <v>-5.7873205907504562E-2</v>
      </c>
      <c r="K72" s="95">
        <f t="shared" si="8"/>
        <v>-2504</v>
      </c>
      <c r="L72" s="99">
        <f t="shared" si="10"/>
        <v>-5.3415589928686776E-3</v>
      </c>
      <c r="M72" s="96">
        <f t="shared" si="9"/>
        <v>413</v>
      </c>
      <c r="N72" s="96">
        <f t="shared" si="11"/>
        <v>0</v>
      </c>
    </row>
    <row r="73" spans="1:14">
      <c r="A73" s="39">
        <v>71</v>
      </c>
      <c r="B73" s="101" t="s">
        <v>162</v>
      </c>
      <c r="C73" s="96">
        <v>36636</v>
      </c>
      <c r="D73" s="96">
        <v>35749</v>
      </c>
      <c r="E73" s="96">
        <v>35850</v>
      </c>
      <c r="F73" s="96"/>
      <c r="G73" s="95"/>
      <c r="H73" s="96"/>
      <c r="I73" s="98">
        <f t="shared" si="6"/>
        <v>2.444698665828718E-3</v>
      </c>
      <c r="J73" s="98">
        <f t="shared" si="7"/>
        <v>-2.1454307238781525E-2</v>
      </c>
      <c r="K73" s="95">
        <f t="shared" si="8"/>
        <v>-786</v>
      </c>
      <c r="L73" s="99">
        <f t="shared" si="10"/>
        <v>-1.6767034218828996E-3</v>
      </c>
      <c r="M73" s="96">
        <f t="shared" si="9"/>
        <v>101</v>
      </c>
      <c r="N73" s="96">
        <f t="shared" si="11"/>
        <v>0</v>
      </c>
    </row>
    <row r="74" spans="1:14">
      <c r="A74" s="39">
        <v>72</v>
      </c>
      <c r="B74" s="101" t="s">
        <v>163</v>
      </c>
      <c r="C74" s="96">
        <v>51964</v>
      </c>
      <c r="D74" s="96">
        <v>57060</v>
      </c>
      <c r="E74" s="96">
        <v>58107</v>
      </c>
      <c r="F74" s="96"/>
      <c r="G74" s="95"/>
      <c r="H74" s="96"/>
      <c r="I74" s="98">
        <f t="shared" si="6"/>
        <v>3.9624576115846397E-3</v>
      </c>
      <c r="J74" s="98">
        <f t="shared" si="7"/>
        <v>0.1182164575475329</v>
      </c>
      <c r="K74" s="95">
        <f t="shared" si="8"/>
        <v>6143</v>
      </c>
      <c r="L74" s="99">
        <f t="shared" si="10"/>
        <v>1.3104311858303628E-2</v>
      </c>
      <c r="M74" s="96">
        <f t="shared" si="9"/>
        <v>1047</v>
      </c>
      <c r="N74" s="96">
        <f t="shared" si="11"/>
        <v>0</v>
      </c>
    </row>
    <row r="75" spans="1:14">
      <c r="A75" s="39">
        <v>73</v>
      </c>
      <c r="B75" s="101" t="s">
        <v>164</v>
      </c>
      <c r="C75" s="96">
        <v>43095</v>
      </c>
      <c r="D75" s="96">
        <v>46192</v>
      </c>
      <c r="E75" s="96">
        <v>46335</v>
      </c>
      <c r="F75" s="96"/>
      <c r="G75" s="95"/>
      <c r="H75" s="96"/>
      <c r="I75" s="98">
        <f t="shared" si="6"/>
        <v>3.1596963090982887E-3</v>
      </c>
      <c r="J75" s="98">
        <f t="shared" si="7"/>
        <v>7.5182735816219981E-2</v>
      </c>
      <c r="K75" s="95">
        <f t="shared" si="8"/>
        <v>3240</v>
      </c>
      <c r="L75" s="99">
        <f t="shared" si="10"/>
        <v>6.9116018917310361E-3</v>
      </c>
      <c r="M75" s="96">
        <f t="shared" si="9"/>
        <v>143</v>
      </c>
      <c r="N75" s="96">
        <f t="shared" si="11"/>
        <v>0</v>
      </c>
    </row>
    <row r="76" spans="1:14">
      <c r="A76" s="39">
        <v>74</v>
      </c>
      <c r="B76" s="101" t="s">
        <v>165</v>
      </c>
      <c r="C76" s="96">
        <v>29519</v>
      </c>
      <c r="D76" s="96">
        <v>28960</v>
      </c>
      <c r="E76" s="96">
        <v>28703</v>
      </c>
      <c r="F76" s="96"/>
      <c r="G76" s="95"/>
      <c r="H76" s="96"/>
      <c r="I76" s="98">
        <f t="shared" si="6"/>
        <v>1.9573273585852635E-3</v>
      </c>
      <c r="J76" s="98">
        <f t="shared" si="7"/>
        <v>-2.7643212845963615E-2</v>
      </c>
      <c r="K76" s="95">
        <f t="shared" si="8"/>
        <v>-816</v>
      </c>
      <c r="L76" s="99">
        <f t="shared" si="10"/>
        <v>-1.740699735695224E-3</v>
      </c>
      <c r="M76" s="96">
        <f t="shared" si="9"/>
        <v>-257</v>
      </c>
      <c r="N76" s="96">
        <f t="shared" si="11"/>
        <v>0</v>
      </c>
    </row>
    <row r="77" spans="1:14">
      <c r="A77" s="39">
        <v>75</v>
      </c>
      <c r="B77" s="101" t="s">
        <v>166</v>
      </c>
      <c r="C77" s="96">
        <v>12201</v>
      </c>
      <c r="D77" s="96">
        <v>14894</v>
      </c>
      <c r="E77" s="96">
        <v>14854</v>
      </c>
      <c r="F77" s="96"/>
      <c r="G77" s="95"/>
      <c r="H77" s="96"/>
      <c r="I77" s="98">
        <f t="shared" si="6"/>
        <v>1.0129303760730761E-3</v>
      </c>
      <c r="J77" s="98">
        <f t="shared" si="7"/>
        <v>0.2174411933448078</v>
      </c>
      <c r="K77" s="95">
        <f t="shared" si="8"/>
        <v>2653</v>
      </c>
      <c r="L77" s="99">
        <f t="shared" si="10"/>
        <v>5.6594073514698888E-3</v>
      </c>
      <c r="M77" s="96">
        <f t="shared" si="9"/>
        <v>-40</v>
      </c>
      <c r="N77" s="96">
        <f t="shared" si="11"/>
        <v>0</v>
      </c>
    </row>
    <row r="78" spans="1:14">
      <c r="A78" s="39">
        <v>76</v>
      </c>
      <c r="B78" s="101" t="s">
        <v>167</v>
      </c>
      <c r="C78" s="96">
        <v>15855</v>
      </c>
      <c r="D78" s="96">
        <v>16629</v>
      </c>
      <c r="E78" s="96">
        <v>17001</v>
      </c>
      <c r="F78" s="96"/>
      <c r="G78" s="95"/>
      <c r="H78" s="96"/>
      <c r="I78" s="98">
        <f t="shared" si="6"/>
        <v>1.1593395262971837E-3</v>
      </c>
      <c r="J78" s="98">
        <f t="shared" si="7"/>
        <v>7.2280037842951755E-2</v>
      </c>
      <c r="K78" s="95">
        <f t="shared" si="8"/>
        <v>1146</v>
      </c>
      <c r="L78" s="99">
        <f t="shared" si="10"/>
        <v>2.4446591876307925E-3</v>
      </c>
      <c r="M78" s="96">
        <f t="shared" si="9"/>
        <v>372</v>
      </c>
      <c r="N78" s="96">
        <f t="shared" si="11"/>
        <v>0</v>
      </c>
    </row>
    <row r="79" spans="1:14">
      <c r="A79" s="39">
        <v>77</v>
      </c>
      <c r="B79" s="101" t="s">
        <v>168</v>
      </c>
      <c r="C79" s="96">
        <v>54222</v>
      </c>
      <c r="D79" s="96">
        <v>52981</v>
      </c>
      <c r="E79" s="96">
        <v>54828</v>
      </c>
      <c r="F79" s="96"/>
      <c r="G79" s="95"/>
      <c r="H79" s="96"/>
      <c r="I79" s="98">
        <f t="shared" si="6"/>
        <v>3.7388546290113515E-3</v>
      </c>
      <c r="J79" s="98">
        <f t="shared" si="7"/>
        <v>1.1176275312603741E-2</v>
      </c>
      <c r="K79" s="95">
        <f t="shared" si="8"/>
        <v>606</v>
      </c>
      <c r="L79" s="99">
        <f t="shared" si="10"/>
        <v>1.2927255390089531E-3</v>
      </c>
      <c r="M79" s="96">
        <f t="shared" si="9"/>
        <v>1847</v>
      </c>
      <c r="N79" s="96">
        <f t="shared" si="11"/>
        <v>0</v>
      </c>
    </row>
    <row r="80" spans="1:14">
      <c r="A80" s="39">
        <v>78</v>
      </c>
      <c r="B80" s="101" t="s">
        <v>169</v>
      </c>
      <c r="C80" s="96">
        <v>35697</v>
      </c>
      <c r="D80" s="96">
        <v>36825</v>
      </c>
      <c r="E80" s="96">
        <v>36904</v>
      </c>
      <c r="F80" s="96"/>
      <c r="G80" s="95"/>
      <c r="H80" s="96"/>
      <c r="I80" s="98">
        <f t="shared" si="6"/>
        <v>2.5165734885283964E-3</v>
      </c>
      <c r="J80" s="98">
        <f t="shared" si="7"/>
        <v>3.3812365184749421E-2</v>
      </c>
      <c r="K80" s="95">
        <f t="shared" si="8"/>
        <v>1207</v>
      </c>
      <c r="L80" s="99">
        <f t="shared" si="10"/>
        <v>2.5747850257158522E-3</v>
      </c>
      <c r="M80" s="96">
        <f t="shared" si="9"/>
        <v>79</v>
      </c>
      <c r="N80" s="96">
        <f t="shared" si="11"/>
        <v>0</v>
      </c>
    </row>
    <row r="81" spans="1:14">
      <c r="A81" s="39">
        <v>79</v>
      </c>
      <c r="B81" s="101" t="s">
        <v>170</v>
      </c>
      <c r="C81" s="96">
        <v>13191</v>
      </c>
      <c r="D81" s="96">
        <v>17068</v>
      </c>
      <c r="E81" s="96">
        <v>17843</v>
      </c>
      <c r="F81" s="96"/>
      <c r="G81" s="95"/>
      <c r="H81" s="96"/>
      <c r="I81" s="98">
        <f t="shared" si="6"/>
        <v>1.2167575535392417E-3</v>
      </c>
      <c r="J81" s="98">
        <f t="shared" si="7"/>
        <v>0.35266469562580549</v>
      </c>
      <c r="K81" s="95">
        <f t="shared" si="8"/>
        <v>4652</v>
      </c>
      <c r="L81" s="99">
        <f t="shared" si="10"/>
        <v>9.9236950618311059E-3</v>
      </c>
      <c r="M81" s="96">
        <f t="shared" si="9"/>
        <v>775</v>
      </c>
      <c r="N81" s="96">
        <f t="shared" si="11"/>
        <v>0</v>
      </c>
    </row>
    <row r="82" spans="1:14">
      <c r="A82" s="39">
        <v>80</v>
      </c>
      <c r="B82" s="101" t="s">
        <v>171</v>
      </c>
      <c r="C82" s="96">
        <v>48751</v>
      </c>
      <c r="D82" s="96">
        <v>52726</v>
      </c>
      <c r="E82" s="96">
        <v>53093</v>
      </c>
      <c r="F82" s="96"/>
      <c r="G82" s="95"/>
      <c r="H82" s="96"/>
      <c r="I82" s="98">
        <f t="shared" si="6"/>
        <v>3.6205407605256383E-3</v>
      </c>
      <c r="J82" s="98">
        <f t="shared" si="7"/>
        <v>8.906483969559599E-2</v>
      </c>
      <c r="K82" s="95">
        <f t="shared" si="8"/>
        <v>4342</v>
      </c>
      <c r="L82" s="99">
        <f t="shared" si="10"/>
        <v>9.2623998191037529E-3</v>
      </c>
      <c r="M82" s="96">
        <f t="shared" si="9"/>
        <v>367</v>
      </c>
      <c r="N82" s="96">
        <f t="shared" si="11"/>
        <v>0</v>
      </c>
    </row>
    <row r="83" spans="1:14">
      <c r="A83" s="39">
        <v>81</v>
      </c>
      <c r="B83" s="101" t="s">
        <v>172</v>
      </c>
      <c r="C83" s="96">
        <v>68294</v>
      </c>
      <c r="D83" s="96">
        <v>70863</v>
      </c>
      <c r="E83" s="96">
        <v>70849</v>
      </c>
      <c r="F83" s="96"/>
      <c r="G83" s="95"/>
      <c r="H83" s="96"/>
      <c r="I83" s="98">
        <f t="shared" si="6"/>
        <v>4.8313655725327432E-3</v>
      </c>
      <c r="J83" s="98">
        <f t="shared" si="7"/>
        <v>3.7411778487129177E-2</v>
      </c>
      <c r="K83" s="95">
        <f t="shared" si="8"/>
        <v>2555</v>
      </c>
      <c r="L83" s="99">
        <f t="shared" si="10"/>
        <v>5.4503527263496292E-3</v>
      </c>
      <c r="M83" s="96">
        <f t="shared" si="9"/>
        <v>-14</v>
      </c>
      <c r="N83" s="96">
        <f t="shared" si="11"/>
        <v>0</v>
      </c>
    </row>
    <row r="84" spans="1:14" s="107" customFormat="1">
      <c r="A84" s="188" t="s">
        <v>173</v>
      </c>
      <c r="B84" s="188"/>
      <c r="C84" s="61">
        <v>14195607</v>
      </c>
      <c r="D84" s="61">
        <v>14570283</v>
      </c>
      <c r="E84" s="61">
        <v>14664384</v>
      </c>
      <c r="F84" s="61"/>
      <c r="G84" s="62"/>
      <c r="H84" s="61"/>
      <c r="I84" s="67">
        <f t="shared" si="6"/>
        <v>1</v>
      </c>
      <c r="J84" s="67">
        <f t="shared" si="7"/>
        <v>3.3022680889940106E-2</v>
      </c>
      <c r="K84" s="62">
        <f t="shared" si="8"/>
        <v>468777</v>
      </c>
      <c r="L84" s="68">
        <f t="shared" si="10"/>
        <v>1</v>
      </c>
      <c r="M84" s="62">
        <f t="shared" si="9"/>
        <v>94101</v>
      </c>
      <c r="N84" s="96">
        <f t="shared" si="11"/>
        <v>0</v>
      </c>
    </row>
    <row r="85" spans="1:14">
      <c r="C85" s="128"/>
      <c r="D85" s="126"/>
      <c r="E85" s="127"/>
      <c r="F85" s="138"/>
      <c r="G85" s="138"/>
      <c r="H85" s="138"/>
      <c r="L85" s="11"/>
    </row>
    <row r="86" spans="1:14">
      <c r="C86" s="124"/>
      <c r="D86" s="124"/>
      <c r="E86" s="124"/>
      <c r="F86" s="124"/>
      <c r="G86" s="124"/>
      <c r="H86" s="124"/>
    </row>
    <row r="88" spans="1:14">
      <c r="D88" s="138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zoomScale="80" zoomScaleNormal="80" workbookViewId="0">
      <pane ySplit="2" topLeftCell="A72" activePane="bottomLeft" state="frozen"/>
      <selection activeCell="W1" sqref="W1"/>
      <selection pane="bottomLeft" activeCell="I92" sqref="I92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8" width="13.5703125" style="4" customWidth="1"/>
    <col min="9" max="9" width="18.140625" style="4" customWidth="1"/>
    <col min="10" max="10" width="30.42578125" style="4" customWidth="1"/>
    <col min="11" max="11" width="27.42578125" style="4" customWidth="1"/>
    <col min="12" max="12" width="22.28515625" style="4" customWidth="1"/>
    <col min="13" max="14" width="23.140625" style="4" customWidth="1"/>
    <col min="15" max="16384" width="9.140625" style="4"/>
  </cols>
  <sheetData>
    <row r="1" spans="1:14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17" t="s">
        <v>91</v>
      </c>
      <c r="B2" s="17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57" t="s">
        <v>310</v>
      </c>
      <c r="J2" s="12" t="s">
        <v>320</v>
      </c>
      <c r="K2" s="90" t="s">
        <v>321</v>
      </c>
      <c r="L2" s="90" t="s">
        <v>319</v>
      </c>
      <c r="M2" s="94" t="s">
        <v>322</v>
      </c>
      <c r="N2" s="158" t="s">
        <v>323</v>
      </c>
    </row>
    <row r="3" spans="1:14">
      <c r="A3" s="39">
        <v>1</v>
      </c>
      <c r="B3" s="101" t="s">
        <v>92</v>
      </c>
      <c r="C3" s="52">
        <v>46177</v>
      </c>
      <c r="D3" s="52">
        <v>49510</v>
      </c>
      <c r="E3" s="52">
        <v>51286</v>
      </c>
      <c r="F3" s="52"/>
      <c r="G3" s="52"/>
      <c r="H3" s="52"/>
      <c r="I3" s="98">
        <f t="shared" ref="I3:I66" si="0">E3/$E$84</f>
        <v>2.412501769886111E-2</v>
      </c>
      <c r="J3" s="98">
        <f t="shared" ref="J3:J66" si="1">(E3-C3)/C3</f>
        <v>0.11063949585291379</v>
      </c>
      <c r="K3" s="95">
        <f t="shared" ref="K3:K66" si="2">E3-C3</f>
        <v>5109</v>
      </c>
      <c r="L3" s="99">
        <f>K3/$K$84</f>
        <v>5.0866695208036716E-2</v>
      </c>
      <c r="M3" s="96">
        <f t="shared" ref="M3:M66" si="3">E3-D3</f>
        <v>1776</v>
      </c>
      <c r="N3" s="96">
        <f>H3-G3</f>
        <v>0</v>
      </c>
    </row>
    <row r="4" spans="1:14">
      <c r="A4" s="39">
        <v>2</v>
      </c>
      <c r="B4" s="101" t="s">
        <v>93</v>
      </c>
      <c r="C4" s="52">
        <v>12205</v>
      </c>
      <c r="D4" s="52">
        <v>11492</v>
      </c>
      <c r="E4" s="52">
        <v>12262</v>
      </c>
      <c r="F4" s="52"/>
      <c r="G4" s="52"/>
      <c r="H4" s="52"/>
      <c r="I4" s="98">
        <f t="shared" si="0"/>
        <v>5.7680647159738512E-3</v>
      </c>
      <c r="J4" s="98">
        <f t="shared" si="1"/>
        <v>4.6702171241294549E-3</v>
      </c>
      <c r="K4" s="95">
        <f t="shared" si="2"/>
        <v>57</v>
      </c>
      <c r="L4" s="99">
        <f t="shared" ref="L4:L67" si="4">K4/$K$84</f>
        <v>5.6750863708320476E-4</v>
      </c>
      <c r="M4" s="96">
        <f t="shared" si="3"/>
        <v>770</v>
      </c>
      <c r="N4" s="96">
        <f t="shared" ref="N4:N67" si="5">H4-G4</f>
        <v>0</v>
      </c>
    </row>
    <row r="5" spans="1:14">
      <c r="A5" s="39">
        <v>3</v>
      </c>
      <c r="B5" s="101" t="s">
        <v>94</v>
      </c>
      <c r="C5" s="52">
        <v>14214</v>
      </c>
      <c r="D5" s="52">
        <v>16995</v>
      </c>
      <c r="E5" s="52">
        <v>18802</v>
      </c>
      <c r="F5" s="52"/>
      <c r="G5" s="52"/>
      <c r="H5" s="52"/>
      <c r="I5" s="98">
        <f t="shared" si="0"/>
        <v>8.8444913382596923E-3</v>
      </c>
      <c r="J5" s="98">
        <f t="shared" si="1"/>
        <v>0.32278035739411848</v>
      </c>
      <c r="K5" s="95">
        <f t="shared" si="2"/>
        <v>4588</v>
      </c>
      <c r="L5" s="99">
        <f t="shared" si="4"/>
        <v>4.5679467139258655E-2</v>
      </c>
      <c r="M5" s="96">
        <f t="shared" si="3"/>
        <v>1807</v>
      </c>
      <c r="N5" s="96">
        <f t="shared" si="5"/>
        <v>0</v>
      </c>
    </row>
    <row r="6" spans="1:14">
      <c r="A6" s="39">
        <v>4</v>
      </c>
      <c r="B6" s="101" t="s">
        <v>95</v>
      </c>
      <c r="C6" s="52">
        <v>6435</v>
      </c>
      <c r="D6" s="52">
        <v>6993</v>
      </c>
      <c r="E6" s="52">
        <v>7346</v>
      </c>
      <c r="F6" s="52"/>
      <c r="G6" s="52"/>
      <c r="H6" s="52"/>
      <c r="I6" s="98">
        <f t="shared" si="0"/>
        <v>3.4555703313932404E-3</v>
      </c>
      <c r="J6" s="98">
        <f t="shared" si="1"/>
        <v>0.14156954156954157</v>
      </c>
      <c r="K6" s="95">
        <f t="shared" si="2"/>
        <v>911</v>
      </c>
      <c r="L6" s="99">
        <f t="shared" si="4"/>
        <v>9.0701819014526227E-3</v>
      </c>
      <c r="M6" s="96">
        <f t="shared" si="3"/>
        <v>353</v>
      </c>
      <c r="N6" s="96">
        <f t="shared" si="5"/>
        <v>0</v>
      </c>
    </row>
    <row r="7" spans="1:14">
      <c r="A7" s="39">
        <v>5</v>
      </c>
      <c r="B7" s="101" t="s">
        <v>96</v>
      </c>
      <c r="C7" s="52">
        <v>8130</v>
      </c>
      <c r="D7" s="52">
        <v>7395</v>
      </c>
      <c r="E7" s="52">
        <v>7983</v>
      </c>
      <c r="F7" s="52"/>
      <c r="G7" s="52"/>
      <c r="H7" s="52"/>
      <c r="I7" s="98">
        <f t="shared" si="0"/>
        <v>3.7552161660103782E-3</v>
      </c>
      <c r="J7" s="98">
        <f t="shared" si="1"/>
        <v>-1.808118081180812E-2</v>
      </c>
      <c r="K7" s="95">
        <f t="shared" si="2"/>
        <v>-147</v>
      </c>
      <c r="L7" s="99">
        <f t="shared" si="4"/>
        <v>-1.4635749061619491E-3</v>
      </c>
      <c r="M7" s="96">
        <f t="shared" si="3"/>
        <v>588</v>
      </c>
      <c r="N7" s="96">
        <f t="shared" si="5"/>
        <v>0</v>
      </c>
    </row>
    <row r="8" spans="1:14">
      <c r="A8" s="39">
        <v>6</v>
      </c>
      <c r="B8" s="101" t="s">
        <v>97</v>
      </c>
      <c r="C8" s="52">
        <v>131421</v>
      </c>
      <c r="D8" s="52">
        <v>124734</v>
      </c>
      <c r="E8" s="52">
        <v>133964</v>
      </c>
      <c r="F8" s="52"/>
      <c r="G8" s="52"/>
      <c r="H8" s="52"/>
      <c r="I8" s="98">
        <f t="shared" si="0"/>
        <v>6.3016883184694256E-2</v>
      </c>
      <c r="J8" s="98">
        <f t="shared" si="1"/>
        <v>1.9350027773339117E-2</v>
      </c>
      <c r="K8" s="95">
        <f t="shared" si="2"/>
        <v>2543</v>
      </c>
      <c r="L8" s="99">
        <f t="shared" si="4"/>
        <v>2.5318850247413854E-2</v>
      </c>
      <c r="M8" s="96">
        <f t="shared" si="3"/>
        <v>9230</v>
      </c>
      <c r="N8" s="96">
        <f t="shared" si="5"/>
        <v>0</v>
      </c>
    </row>
    <row r="9" spans="1:14">
      <c r="A9" s="39">
        <v>7</v>
      </c>
      <c r="B9" s="101" t="s">
        <v>98</v>
      </c>
      <c r="C9" s="52">
        <v>92767</v>
      </c>
      <c r="D9" s="52">
        <v>85273</v>
      </c>
      <c r="E9" s="52">
        <v>91742</v>
      </c>
      <c r="F9" s="52"/>
      <c r="G9" s="52"/>
      <c r="H9" s="52"/>
      <c r="I9" s="98">
        <f t="shared" si="0"/>
        <v>4.3155585807606679E-2</v>
      </c>
      <c r="J9" s="98">
        <f t="shared" si="1"/>
        <v>-1.1049187749954186E-2</v>
      </c>
      <c r="K9" s="95">
        <f t="shared" si="2"/>
        <v>-1025</v>
      </c>
      <c r="L9" s="99">
        <f t="shared" si="4"/>
        <v>-1.0205199175619033E-2</v>
      </c>
      <c r="M9" s="96">
        <f t="shared" si="3"/>
        <v>6469</v>
      </c>
      <c r="N9" s="96">
        <f t="shared" si="5"/>
        <v>0</v>
      </c>
    </row>
    <row r="10" spans="1:14">
      <c r="A10" s="39">
        <v>8</v>
      </c>
      <c r="B10" s="101" t="s">
        <v>99</v>
      </c>
      <c r="C10" s="52">
        <v>4431</v>
      </c>
      <c r="D10" s="52">
        <v>3855</v>
      </c>
      <c r="E10" s="52">
        <v>4388</v>
      </c>
      <c r="F10" s="52"/>
      <c r="G10" s="52"/>
      <c r="H10" s="52"/>
      <c r="I10" s="98">
        <f t="shared" si="0"/>
        <v>2.0641223270015706E-3</v>
      </c>
      <c r="J10" s="98">
        <f t="shared" si="1"/>
        <v>-9.7043556759196566E-3</v>
      </c>
      <c r="K10" s="95">
        <f t="shared" si="2"/>
        <v>-43</v>
      </c>
      <c r="L10" s="99">
        <f t="shared" si="4"/>
        <v>-4.2812055078206675E-4</v>
      </c>
      <c r="M10" s="96">
        <f t="shared" si="3"/>
        <v>533</v>
      </c>
      <c r="N10" s="96">
        <f t="shared" si="5"/>
        <v>0</v>
      </c>
    </row>
    <row r="11" spans="1:14">
      <c r="A11" s="39">
        <v>9</v>
      </c>
      <c r="B11" s="101" t="s">
        <v>100</v>
      </c>
      <c r="C11" s="52">
        <v>32610</v>
      </c>
      <c r="D11" s="52">
        <v>34050</v>
      </c>
      <c r="E11" s="52">
        <v>36364</v>
      </c>
      <c r="F11" s="52"/>
      <c r="G11" s="52"/>
      <c r="H11" s="52"/>
      <c r="I11" s="98">
        <f t="shared" si="0"/>
        <v>1.7105684662508003E-2</v>
      </c>
      <c r="J11" s="98">
        <f t="shared" si="1"/>
        <v>0.1151180619441889</v>
      </c>
      <c r="K11" s="95">
        <f t="shared" si="2"/>
        <v>3754</v>
      </c>
      <c r="L11" s="99">
        <f t="shared" si="4"/>
        <v>3.7375919712462291E-2</v>
      </c>
      <c r="M11" s="96">
        <f t="shared" si="3"/>
        <v>2314</v>
      </c>
      <c r="N11" s="96">
        <f t="shared" si="5"/>
        <v>0</v>
      </c>
    </row>
    <row r="12" spans="1:14">
      <c r="A12" s="39">
        <v>10</v>
      </c>
      <c r="B12" s="101" t="s">
        <v>101</v>
      </c>
      <c r="C12" s="52">
        <v>22082</v>
      </c>
      <c r="D12" s="52">
        <v>34174</v>
      </c>
      <c r="E12" s="52">
        <v>36047</v>
      </c>
      <c r="F12" s="52"/>
      <c r="G12" s="52"/>
      <c r="H12" s="52"/>
      <c r="I12" s="98">
        <f t="shared" si="0"/>
        <v>1.6956567347635738E-2</v>
      </c>
      <c r="J12" s="98">
        <f t="shared" si="1"/>
        <v>0.63241554207046469</v>
      </c>
      <c r="K12" s="95">
        <f t="shared" si="2"/>
        <v>13965</v>
      </c>
      <c r="L12" s="99">
        <f t="shared" si="4"/>
        <v>0.13903961608538515</v>
      </c>
      <c r="M12" s="96">
        <f t="shared" si="3"/>
        <v>1873</v>
      </c>
      <c r="N12" s="96">
        <f t="shared" si="5"/>
        <v>0</v>
      </c>
    </row>
    <row r="13" spans="1:14">
      <c r="A13" s="39">
        <v>11</v>
      </c>
      <c r="B13" s="101" t="s">
        <v>102</v>
      </c>
      <c r="C13" s="52">
        <v>4195</v>
      </c>
      <c r="D13" s="52">
        <v>3611</v>
      </c>
      <c r="E13" s="52">
        <v>4223</v>
      </c>
      <c r="F13" s="52"/>
      <c r="G13" s="52"/>
      <c r="H13" s="52"/>
      <c r="I13" s="98">
        <f t="shared" si="0"/>
        <v>1.9865060590081207E-3</v>
      </c>
      <c r="J13" s="98">
        <f t="shared" si="1"/>
        <v>6.6746126340882003E-3</v>
      </c>
      <c r="K13" s="95">
        <f t="shared" si="2"/>
        <v>28</v>
      </c>
      <c r="L13" s="99">
        <f t="shared" si="4"/>
        <v>2.7877617260227601E-4</v>
      </c>
      <c r="M13" s="96">
        <f t="shared" si="3"/>
        <v>612</v>
      </c>
      <c r="N13" s="96">
        <f t="shared" si="5"/>
        <v>0</v>
      </c>
    </row>
    <row r="14" spans="1:14">
      <c r="A14" s="39">
        <v>12</v>
      </c>
      <c r="B14" s="101" t="s">
        <v>103</v>
      </c>
      <c r="C14" s="52">
        <v>3697</v>
      </c>
      <c r="D14" s="52">
        <v>3799</v>
      </c>
      <c r="E14" s="52">
        <v>4071</v>
      </c>
      <c r="F14" s="52"/>
      <c r="G14" s="52"/>
      <c r="H14" s="52"/>
      <c r="I14" s="98">
        <f t="shared" si="0"/>
        <v>1.9150050121293058E-3</v>
      </c>
      <c r="J14" s="98">
        <f t="shared" si="1"/>
        <v>0.10116310522044901</v>
      </c>
      <c r="K14" s="95">
        <f t="shared" si="2"/>
        <v>374</v>
      </c>
      <c r="L14" s="99">
        <f t="shared" si="4"/>
        <v>3.7236531626161154E-3</v>
      </c>
      <c r="M14" s="96">
        <f t="shared" si="3"/>
        <v>272</v>
      </c>
      <c r="N14" s="96">
        <f t="shared" si="5"/>
        <v>0</v>
      </c>
    </row>
    <row r="15" spans="1:14">
      <c r="A15" s="39">
        <v>13</v>
      </c>
      <c r="B15" s="101" t="s">
        <v>104</v>
      </c>
      <c r="C15" s="52">
        <v>5138</v>
      </c>
      <c r="D15" s="52">
        <v>4924</v>
      </c>
      <c r="E15" s="52">
        <v>5283</v>
      </c>
      <c r="F15" s="52"/>
      <c r="G15" s="52"/>
      <c r="H15" s="52"/>
      <c r="I15" s="98">
        <f t="shared" si="0"/>
        <v>2.4851317806630123E-3</v>
      </c>
      <c r="J15" s="98">
        <f t="shared" si="1"/>
        <v>2.822109770338653E-2</v>
      </c>
      <c r="K15" s="95">
        <f t="shared" si="2"/>
        <v>145</v>
      </c>
      <c r="L15" s="99">
        <f t="shared" si="4"/>
        <v>1.4436623224046436E-3</v>
      </c>
      <c r="M15" s="96">
        <f t="shared" si="3"/>
        <v>359</v>
      </c>
      <c r="N15" s="96">
        <f t="shared" si="5"/>
        <v>0</v>
      </c>
    </row>
    <row r="16" spans="1:14">
      <c r="A16" s="39">
        <v>14</v>
      </c>
      <c r="B16" s="101" t="s">
        <v>105</v>
      </c>
      <c r="C16" s="52">
        <v>6319</v>
      </c>
      <c r="D16" s="52">
        <v>6702</v>
      </c>
      <c r="E16" s="52">
        <v>6908</v>
      </c>
      <c r="F16" s="52"/>
      <c r="G16" s="52"/>
      <c r="H16" s="52"/>
      <c r="I16" s="98">
        <f t="shared" si="0"/>
        <v>3.2495344199924454E-3</v>
      </c>
      <c r="J16" s="98">
        <f t="shared" si="1"/>
        <v>9.3210951099857567E-2</v>
      </c>
      <c r="K16" s="95">
        <f t="shared" si="2"/>
        <v>589</v>
      </c>
      <c r="L16" s="99">
        <f t="shared" si="4"/>
        <v>5.864255916526449E-3</v>
      </c>
      <c r="M16" s="96">
        <f t="shared" si="3"/>
        <v>206</v>
      </c>
      <c r="N16" s="96">
        <f t="shared" si="5"/>
        <v>0</v>
      </c>
    </row>
    <row r="17" spans="1:14">
      <c r="A17" s="39">
        <v>15</v>
      </c>
      <c r="B17" s="101" t="s">
        <v>106</v>
      </c>
      <c r="C17" s="52">
        <v>8880</v>
      </c>
      <c r="D17" s="52">
        <v>7988</v>
      </c>
      <c r="E17" s="52">
        <v>8813</v>
      </c>
      <c r="F17" s="52"/>
      <c r="G17" s="52"/>
      <c r="H17" s="52"/>
      <c r="I17" s="98">
        <f t="shared" si="0"/>
        <v>4.1456495140986425E-3</v>
      </c>
      <c r="J17" s="98">
        <f t="shared" si="1"/>
        <v>-7.5450450450450452E-3</v>
      </c>
      <c r="K17" s="95">
        <f t="shared" si="2"/>
        <v>-67</v>
      </c>
      <c r="L17" s="99">
        <f t="shared" si="4"/>
        <v>-6.6707155586973185E-4</v>
      </c>
      <c r="M17" s="96">
        <f t="shared" si="3"/>
        <v>825</v>
      </c>
      <c r="N17" s="96">
        <f t="shared" si="5"/>
        <v>0</v>
      </c>
    </row>
    <row r="18" spans="1:14">
      <c r="A18" s="39">
        <v>16</v>
      </c>
      <c r="B18" s="101" t="s">
        <v>107</v>
      </c>
      <c r="C18" s="52">
        <v>82392</v>
      </c>
      <c r="D18" s="52">
        <v>81631</v>
      </c>
      <c r="E18" s="52">
        <v>83061</v>
      </c>
      <c r="F18" s="52"/>
      <c r="G18" s="52"/>
      <c r="H18" s="52"/>
      <c r="I18" s="98">
        <f t="shared" si="0"/>
        <v>3.9072029307902795E-2</v>
      </c>
      <c r="J18" s="98">
        <f t="shared" si="1"/>
        <v>8.1197203612001171E-3</v>
      </c>
      <c r="K18" s="95">
        <f t="shared" si="2"/>
        <v>669</v>
      </c>
      <c r="L18" s="99">
        <f t="shared" si="4"/>
        <v>6.6607592668186657E-3</v>
      </c>
      <c r="M18" s="96">
        <f t="shared" si="3"/>
        <v>1430</v>
      </c>
      <c r="N18" s="96">
        <f t="shared" si="5"/>
        <v>0</v>
      </c>
    </row>
    <row r="19" spans="1:14">
      <c r="A19" s="39">
        <v>17</v>
      </c>
      <c r="B19" s="101" t="s">
        <v>108</v>
      </c>
      <c r="C19" s="52">
        <v>16563</v>
      </c>
      <c r="D19" s="52">
        <v>15123</v>
      </c>
      <c r="E19" s="52">
        <v>16554</v>
      </c>
      <c r="F19" s="52"/>
      <c r="G19" s="52"/>
      <c r="H19" s="52"/>
      <c r="I19" s="98">
        <f t="shared" si="0"/>
        <v>7.7870284870519601E-3</v>
      </c>
      <c r="J19" s="98">
        <f t="shared" si="1"/>
        <v>-5.4337982249592464E-4</v>
      </c>
      <c r="K19" s="95">
        <f t="shared" si="2"/>
        <v>-9</v>
      </c>
      <c r="L19" s="99">
        <f t="shared" si="4"/>
        <v>-8.9606626907874431E-5</v>
      </c>
      <c r="M19" s="96">
        <f t="shared" si="3"/>
        <v>1431</v>
      </c>
      <c r="N19" s="96">
        <f t="shared" si="5"/>
        <v>0</v>
      </c>
    </row>
    <row r="20" spans="1:14">
      <c r="A20" s="39">
        <v>18</v>
      </c>
      <c r="B20" s="101" t="s">
        <v>109</v>
      </c>
      <c r="C20" s="52">
        <v>2753</v>
      </c>
      <c r="D20" s="52">
        <v>2724</v>
      </c>
      <c r="E20" s="52">
        <v>3016</v>
      </c>
      <c r="F20" s="52"/>
      <c r="G20" s="52"/>
      <c r="H20" s="52"/>
      <c r="I20" s="98">
        <f t="shared" si="0"/>
        <v>1.4187312985954278E-3</v>
      </c>
      <c r="J20" s="98">
        <f t="shared" si="1"/>
        <v>9.5532146749001096E-2</v>
      </c>
      <c r="K20" s="95">
        <f t="shared" si="2"/>
        <v>263</v>
      </c>
      <c r="L20" s="99">
        <f t="shared" si="4"/>
        <v>2.6185047640856639E-3</v>
      </c>
      <c r="M20" s="96">
        <f t="shared" si="3"/>
        <v>292</v>
      </c>
      <c r="N20" s="96">
        <f t="shared" si="5"/>
        <v>0</v>
      </c>
    </row>
    <row r="21" spans="1:14">
      <c r="A21" s="39">
        <v>19</v>
      </c>
      <c r="B21" s="101" t="s">
        <v>110</v>
      </c>
      <c r="C21" s="52">
        <v>12427</v>
      </c>
      <c r="D21" s="52">
        <v>10921</v>
      </c>
      <c r="E21" s="52">
        <v>12277</v>
      </c>
      <c r="F21" s="52"/>
      <c r="G21" s="52"/>
      <c r="H21" s="52"/>
      <c r="I21" s="98">
        <f t="shared" si="0"/>
        <v>5.7751207403368924E-3</v>
      </c>
      <c r="J21" s="98">
        <f t="shared" si="1"/>
        <v>-1.2070491671360747E-2</v>
      </c>
      <c r="K21" s="95">
        <f t="shared" si="2"/>
        <v>-150</v>
      </c>
      <c r="L21" s="99">
        <f t="shared" si="4"/>
        <v>-1.4934437817979071E-3</v>
      </c>
      <c r="M21" s="96">
        <f t="shared" si="3"/>
        <v>1356</v>
      </c>
      <c r="N21" s="96">
        <f t="shared" si="5"/>
        <v>0</v>
      </c>
    </row>
    <row r="22" spans="1:14">
      <c r="A22" s="39">
        <v>20</v>
      </c>
      <c r="B22" s="101" t="s">
        <v>111</v>
      </c>
      <c r="C22" s="52">
        <v>28065</v>
      </c>
      <c r="D22" s="52">
        <v>33765</v>
      </c>
      <c r="E22" s="52">
        <v>35985</v>
      </c>
      <c r="F22" s="52"/>
      <c r="G22" s="52"/>
      <c r="H22" s="52"/>
      <c r="I22" s="98">
        <f t="shared" si="0"/>
        <v>1.6927402446935167E-2</v>
      </c>
      <c r="J22" s="98">
        <f t="shared" si="1"/>
        <v>0.2822020309994655</v>
      </c>
      <c r="K22" s="95">
        <f t="shared" si="2"/>
        <v>7920</v>
      </c>
      <c r="L22" s="99">
        <f t="shared" si="4"/>
        <v>7.8853831678929495E-2</v>
      </c>
      <c r="M22" s="96">
        <f t="shared" si="3"/>
        <v>2220</v>
      </c>
      <c r="N22" s="96">
        <f t="shared" si="5"/>
        <v>0</v>
      </c>
    </row>
    <row r="23" spans="1:14">
      <c r="A23" s="39">
        <v>21</v>
      </c>
      <c r="B23" s="101" t="s">
        <v>112</v>
      </c>
      <c r="C23" s="52">
        <v>20755</v>
      </c>
      <c r="D23" s="52">
        <v>20448</v>
      </c>
      <c r="E23" s="52">
        <v>21969</v>
      </c>
      <c r="F23" s="52"/>
      <c r="G23" s="52"/>
      <c r="H23" s="52"/>
      <c r="I23" s="98">
        <f t="shared" si="0"/>
        <v>1.0334253282109733E-2</v>
      </c>
      <c r="J23" s="98">
        <f t="shared" si="1"/>
        <v>5.8491929655504697E-2</v>
      </c>
      <c r="K23" s="95">
        <f t="shared" si="2"/>
        <v>1214</v>
      </c>
      <c r="L23" s="99">
        <f t="shared" si="4"/>
        <v>1.2086938340684396E-2</v>
      </c>
      <c r="M23" s="96">
        <f t="shared" si="3"/>
        <v>1521</v>
      </c>
      <c r="N23" s="96">
        <f t="shared" si="5"/>
        <v>0</v>
      </c>
    </row>
    <row r="24" spans="1:14">
      <c r="A24" s="39">
        <v>22</v>
      </c>
      <c r="B24" s="101" t="s">
        <v>113</v>
      </c>
      <c r="C24" s="52">
        <v>11585</v>
      </c>
      <c r="D24" s="52">
        <v>10620</v>
      </c>
      <c r="E24" s="52">
        <v>11606</v>
      </c>
      <c r="F24" s="52"/>
      <c r="G24" s="52"/>
      <c r="H24" s="52"/>
      <c r="I24" s="98">
        <f t="shared" si="0"/>
        <v>5.4594812504968615E-3</v>
      </c>
      <c r="J24" s="98">
        <f t="shared" si="1"/>
        <v>1.8126888217522659E-3</v>
      </c>
      <c r="K24" s="95">
        <f t="shared" si="2"/>
        <v>21</v>
      </c>
      <c r="L24" s="99">
        <f t="shared" si="4"/>
        <v>2.0908212945170701E-4</v>
      </c>
      <c r="M24" s="96">
        <f t="shared" si="3"/>
        <v>986</v>
      </c>
      <c r="N24" s="96">
        <f t="shared" si="5"/>
        <v>0</v>
      </c>
    </row>
    <row r="25" spans="1:14">
      <c r="A25" s="39">
        <v>23</v>
      </c>
      <c r="B25" s="101" t="s">
        <v>114</v>
      </c>
      <c r="C25" s="52">
        <v>10621</v>
      </c>
      <c r="D25" s="52">
        <v>9731</v>
      </c>
      <c r="E25" s="52">
        <v>10522</v>
      </c>
      <c r="F25" s="52"/>
      <c r="G25" s="52"/>
      <c r="H25" s="52"/>
      <c r="I25" s="98">
        <f t="shared" si="0"/>
        <v>4.9495658898611045E-3</v>
      </c>
      <c r="J25" s="98">
        <f t="shared" si="1"/>
        <v>-9.3211561999811694E-3</v>
      </c>
      <c r="K25" s="95">
        <f t="shared" si="2"/>
        <v>-99</v>
      </c>
      <c r="L25" s="99">
        <f t="shared" si="4"/>
        <v>-9.8567289598661882E-4</v>
      </c>
      <c r="M25" s="96">
        <f t="shared" si="3"/>
        <v>791</v>
      </c>
      <c r="N25" s="96">
        <f t="shared" si="5"/>
        <v>0</v>
      </c>
    </row>
    <row r="26" spans="1:14">
      <c r="A26" s="39">
        <v>24</v>
      </c>
      <c r="B26" s="101" t="s">
        <v>115</v>
      </c>
      <c r="C26" s="52">
        <v>4891</v>
      </c>
      <c r="D26" s="52">
        <v>4660</v>
      </c>
      <c r="E26" s="52">
        <v>4793</v>
      </c>
      <c r="F26" s="52"/>
      <c r="G26" s="52"/>
      <c r="H26" s="52"/>
      <c r="I26" s="98">
        <f t="shared" si="0"/>
        <v>2.2546349848036754E-3</v>
      </c>
      <c r="J26" s="98">
        <f t="shared" si="1"/>
        <v>-2.0036802289920261E-2</v>
      </c>
      <c r="K26" s="95">
        <f t="shared" si="2"/>
        <v>-98</v>
      </c>
      <c r="L26" s="99">
        <f t="shared" si="4"/>
        <v>-9.7571660410796608E-4</v>
      </c>
      <c r="M26" s="96">
        <f t="shared" si="3"/>
        <v>133</v>
      </c>
      <c r="N26" s="96">
        <f t="shared" si="5"/>
        <v>0</v>
      </c>
    </row>
    <row r="27" spans="1:14">
      <c r="A27" s="39">
        <v>25</v>
      </c>
      <c r="B27" s="101" t="s">
        <v>116</v>
      </c>
      <c r="C27" s="52">
        <v>11795</v>
      </c>
      <c r="D27" s="52">
        <v>12467</v>
      </c>
      <c r="E27" s="52">
        <v>13067</v>
      </c>
      <c r="F27" s="52"/>
      <c r="G27" s="52"/>
      <c r="H27" s="52"/>
      <c r="I27" s="98">
        <f t="shared" si="0"/>
        <v>6.1467380234570476E-3</v>
      </c>
      <c r="J27" s="98">
        <f t="shared" si="1"/>
        <v>0.10784230606189063</v>
      </c>
      <c r="K27" s="95">
        <f t="shared" si="2"/>
        <v>1272</v>
      </c>
      <c r="L27" s="99">
        <f t="shared" si="4"/>
        <v>1.2664403269646253E-2</v>
      </c>
      <c r="M27" s="96">
        <f t="shared" si="3"/>
        <v>600</v>
      </c>
      <c r="N27" s="96">
        <f t="shared" si="5"/>
        <v>0</v>
      </c>
    </row>
    <row r="28" spans="1:14">
      <c r="A28" s="39">
        <v>26</v>
      </c>
      <c r="B28" s="101" t="s">
        <v>117</v>
      </c>
      <c r="C28" s="52">
        <v>18207</v>
      </c>
      <c r="D28" s="52">
        <v>17480</v>
      </c>
      <c r="E28" s="52">
        <v>18198</v>
      </c>
      <c r="F28" s="52"/>
      <c r="G28" s="52"/>
      <c r="H28" s="52"/>
      <c r="I28" s="98">
        <f t="shared" si="0"/>
        <v>8.5603687572412442E-3</v>
      </c>
      <c r="J28" s="98">
        <f t="shared" si="1"/>
        <v>-4.9431537320810673E-4</v>
      </c>
      <c r="K28" s="95">
        <f t="shared" si="2"/>
        <v>-9</v>
      </c>
      <c r="L28" s="99">
        <f t="shared" si="4"/>
        <v>-8.9606626907874431E-5</v>
      </c>
      <c r="M28" s="96">
        <f t="shared" si="3"/>
        <v>718</v>
      </c>
      <c r="N28" s="96">
        <f t="shared" si="5"/>
        <v>0</v>
      </c>
    </row>
    <row r="29" spans="1:14">
      <c r="A29" s="39">
        <v>27</v>
      </c>
      <c r="B29" s="101" t="s">
        <v>118</v>
      </c>
      <c r="C29" s="52">
        <v>45875</v>
      </c>
      <c r="D29" s="52">
        <v>44828</v>
      </c>
      <c r="E29" s="52">
        <v>48003</v>
      </c>
      <c r="F29" s="52"/>
      <c r="G29" s="52"/>
      <c r="H29" s="52"/>
      <c r="I29" s="98">
        <f t="shared" si="0"/>
        <v>2.2580689166603555E-2</v>
      </c>
      <c r="J29" s="98">
        <f t="shared" si="1"/>
        <v>4.6386920980926429E-2</v>
      </c>
      <c r="K29" s="95">
        <f t="shared" si="2"/>
        <v>2128</v>
      </c>
      <c r="L29" s="99">
        <f t="shared" si="4"/>
        <v>2.1186989117772975E-2</v>
      </c>
      <c r="M29" s="96">
        <f t="shared" si="3"/>
        <v>3175</v>
      </c>
      <c r="N29" s="96">
        <f t="shared" si="5"/>
        <v>0</v>
      </c>
    </row>
    <row r="30" spans="1:14">
      <c r="A30" s="39">
        <v>28</v>
      </c>
      <c r="B30" s="101" t="s">
        <v>119</v>
      </c>
      <c r="C30" s="52">
        <v>10029</v>
      </c>
      <c r="D30" s="52">
        <v>9271</v>
      </c>
      <c r="E30" s="52">
        <v>10318</v>
      </c>
      <c r="F30" s="52"/>
      <c r="G30" s="52"/>
      <c r="H30" s="52"/>
      <c r="I30" s="98">
        <f t="shared" si="0"/>
        <v>4.853603958523748E-3</v>
      </c>
      <c r="J30" s="98">
        <f t="shared" si="1"/>
        <v>2.8816432346196033E-2</v>
      </c>
      <c r="K30" s="95">
        <f t="shared" si="2"/>
        <v>289</v>
      </c>
      <c r="L30" s="99">
        <f t="shared" si="4"/>
        <v>2.8773683529306343E-3</v>
      </c>
      <c r="M30" s="96">
        <f t="shared" si="3"/>
        <v>1047</v>
      </c>
      <c r="N30" s="96">
        <f t="shared" si="5"/>
        <v>0</v>
      </c>
    </row>
    <row r="31" spans="1:14">
      <c r="A31" s="39">
        <v>29</v>
      </c>
      <c r="B31" s="101" t="s">
        <v>120</v>
      </c>
      <c r="C31" s="52">
        <v>2426</v>
      </c>
      <c r="D31" s="52">
        <v>2386</v>
      </c>
      <c r="E31" s="52">
        <v>2514</v>
      </c>
      <c r="F31" s="52"/>
      <c r="G31" s="52"/>
      <c r="H31" s="52"/>
      <c r="I31" s="98">
        <f t="shared" si="0"/>
        <v>1.1825896832456584E-3</v>
      </c>
      <c r="J31" s="98">
        <f t="shared" si="1"/>
        <v>3.6273701566364384E-2</v>
      </c>
      <c r="K31" s="95">
        <f t="shared" si="2"/>
        <v>88</v>
      </c>
      <c r="L31" s="99">
        <f t="shared" si="4"/>
        <v>8.7615368532143888E-4</v>
      </c>
      <c r="M31" s="96">
        <f t="shared" si="3"/>
        <v>128</v>
      </c>
      <c r="N31" s="96">
        <f t="shared" si="5"/>
        <v>0</v>
      </c>
    </row>
    <row r="32" spans="1:14">
      <c r="A32" s="39">
        <v>30</v>
      </c>
      <c r="B32" s="101" t="s">
        <v>121</v>
      </c>
      <c r="C32" s="52">
        <v>3641</v>
      </c>
      <c r="D32" s="52">
        <v>3371</v>
      </c>
      <c r="E32" s="52">
        <v>3454</v>
      </c>
      <c r="F32" s="52"/>
      <c r="G32" s="52"/>
      <c r="H32" s="52"/>
      <c r="I32" s="98">
        <f t="shared" si="0"/>
        <v>1.6247672099962227E-3</v>
      </c>
      <c r="J32" s="98">
        <f t="shared" si="1"/>
        <v>-5.1359516616314202E-2</v>
      </c>
      <c r="K32" s="95">
        <f t="shared" si="2"/>
        <v>-187</v>
      </c>
      <c r="L32" s="99">
        <f t="shared" si="4"/>
        <v>-1.8618265813080577E-3</v>
      </c>
      <c r="M32" s="96">
        <f t="shared" si="3"/>
        <v>83</v>
      </c>
      <c r="N32" s="96">
        <f t="shared" si="5"/>
        <v>0</v>
      </c>
    </row>
    <row r="33" spans="1:14">
      <c r="A33" s="39">
        <v>31</v>
      </c>
      <c r="B33" s="101" t="s">
        <v>122</v>
      </c>
      <c r="C33" s="52">
        <v>39634</v>
      </c>
      <c r="D33" s="52">
        <v>38601</v>
      </c>
      <c r="E33" s="52">
        <v>40155</v>
      </c>
      <c r="F33" s="52"/>
      <c r="G33" s="52"/>
      <c r="H33" s="52"/>
      <c r="I33" s="98">
        <f t="shared" si="0"/>
        <v>1.8888977219860544E-2</v>
      </c>
      <c r="J33" s="98">
        <f t="shared" si="1"/>
        <v>1.3145279305646667E-2</v>
      </c>
      <c r="K33" s="95">
        <f t="shared" si="2"/>
        <v>521</v>
      </c>
      <c r="L33" s="99">
        <f t="shared" si="4"/>
        <v>5.1872280687780643E-3</v>
      </c>
      <c r="M33" s="96">
        <f t="shared" si="3"/>
        <v>1554</v>
      </c>
      <c r="N33" s="96">
        <f t="shared" si="5"/>
        <v>0</v>
      </c>
    </row>
    <row r="34" spans="1:14">
      <c r="A34" s="39">
        <v>32</v>
      </c>
      <c r="B34" s="101" t="s">
        <v>123</v>
      </c>
      <c r="C34" s="52">
        <v>11396</v>
      </c>
      <c r="D34" s="52">
        <v>10065</v>
      </c>
      <c r="E34" s="52">
        <v>11118</v>
      </c>
      <c r="F34" s="52"/>
      <c r="G34" s="52"/>
      <c r="H34" s="52"/>
      <c r="I34" s="98">
        <f t="shared" si="0"/>
        <v>5.2299252578859303E-3</v>
      </c>
      <c r="J34" s="98">
        <f t="shared" si="1"/>
        <v>-2.4394524394524393E-2</v>
      </c>
      <c r="K34" s="95">
        <f t="shared" si="2"/>
        <v>-278</v>
      </c>
      <c r="L34" s="99">
        <f t="shared" si="4"/>
        <v>-2.7678491422654548E-3</v>
      </c>
      <c r="M34" s="96">
        <f t="shared" si="3"/>
        <v>1053</v>
      </c>
      <c r="N34" s="96">
        <f t="shared" si="5"/>
        <v>0</v>
      </c>
    </row>
    <row r="35" spans="1:14">
      <c r="A35" s="39">
        <v>33</v>
      </c>
      <c r="B35" s="101" t="s">
        <v>124</v>
      </c>
      <c r="C35" s="52">
        <v>50837</v>
      </c>
      <c r="D35" s="52">
        <v>48249</v>
      </c>
      <c r="E35" s="52">
        <v>51155</v>
      </c>
      <c r="F35" s="52"/>
      <c r="G35" s="52"/>
      <c r="H35" s="52"/>
      <c r="I35" s="98">
        <f t="shared" si="0"/>
        <v>2.4063395086090553E-2</v>
      </c>
      <c r="J35" s="98">
        <f t="shared" si="1"/>
        <v>6.2552865039243073E-3</v>
      </c>
      <c r="K35" s="95">
        <f t="shared" si="2"/>
        <v>318</v>
      </c>
      <c r="L35" s="99">
        <f t="shared" si="4"/>
        <v>3.1661008174115632E-3</v>
      </c>
      <c r="M35" s="96">
        <f t="shared" si="3"/>
        <v>2906</v>
      </c>
      <c r="N35" s="96">
        <f t="shared" si="5"/>
        <v>0</v>
      </c>
    </row>
    <row r="36" spans="1:14">
      <c r="A36" s="39">
        <v>34</v>
      </c>
      <c r="B36" s="101" t="s">
        <v>125</v>
      </c>
      <c r="C36" s="52">
        <v>483657</v>
      </c>
      <c r="D36" s="52">
        <v>493019</v>
      </c>
      <c r="E36" s="52">
        <v>507526</v>
      </c>
      <c r="F36" s="52"/>
      <c r="G36" s="52"/>
      <c r="H36" s="52"/>
      <c r="I36" s="98">
        <f t="shared" si="0"/>
        <v>0.23874105472511375</v>
      </c>
      <c r="J36" s="98">
        <f t="shared" si="1"/>
        <v>4.9351089718540207E-2</v>
      </c>
      <c r="K36" s="95">
        <f t="shared" si="2"/>
        <v>23869</v>
      </c>
      <c r="L36" s="99">
        <f t="shared" si="4"/>
        <v>0.23764673085156165</v>
      </c>
      <c r="M36" s="96">
        <f t="shared" si="3"/>
        <v>14507</v>
      </c>
      <c r="N36" s="96">
        <f t="shared" si="5"/>
        <v>0</v>
      </c>
    </row>
    <row r="37" spans="1:14">
      <c r="A37" s="39">
        <v>35</v>
      </c>
      <c r="B37" s="101" t="s">
        <v>126</v>
      </c>
      <c r="C37" s="52">
        <v>128605</v>
      </c>
      <c r="D37" s="52">
        <v>121725</v>
      </c>
      <c r="E37" s="52">
        <v>127450</v>
      </c>
      <c r="F37" s="52"/>
      <c r="G37" s="52"/>
      <c r="H37" s="52"/>
      <c r="I37" s="98">
        <f t="shared" si="0"/>
        <v>5.9952687004637691E-2</v>
      </c>
      <c r="J37" s="98">
        <f t="shared" si="1"/>
        <v>-8.980988297500098E-3</v>
      </c>
      <c r="K37" s="95">
        <f t="shared" si="2"/>
        <v>-1155</v>
      </c>
      <c r="L37" s="99">
        <f t="shared" si="4"/>
        <v>-1.1499517119843886E-2</v>
      </c>
      <c r="M37" s="96">
        <f t="shared" si="3"/>
        <v>5725</v>
      </c>
      <c r="N37" s="96">
        <f t="shared" si="5"/>
        <v>0</v>
      </c>
    </row>
    <row r="38" spans="1:14">
      <c r="A38" s="39">
        <v>36</v>
      </c>
      <c r="B38" s="101" t="s">
        <v>127</v>
      </c>
      <c r="C38" s="52">
        <v>4549</v>
      </c>
      <c r="D38" s="52">
        <v>4503</v>
      </c>
      <c r="E38" s="52">
        <v>4617</v>
      </c>
      <c r="F38" s="52"/>
      <c r="G38" s="52"/>
      <c r="H38" s="52"/>
      <c r="I38" s="98">
        <f t="shared" si="0"/>
        <v>2.1718442989439955E-3</v>
      </c>
      <c r="J38" s="98">
        <f t="shared" si="1"/>
        <v>1.4948340294570235E-2</v>
      </c>
      <c r="K38" s="95">
        <f t="shared" si="2"/>
        <v>68</v>
      </c>
      <c r="L38" s="99">
        <f t="shared" si="4"/>
        <v>6.7702784774838459E-4</v>
      </c>
      <c r="M38" s="96">
        <f t="shared" si="3"/>
        <v>114</v>
      </c>
      <c r="N38" s="96">
        <f t="shared" si="5"/>
        <v>0</v>
      </c>
    </row>
    <row r="39" spans="1:14">
      <c r="A39" s="39">
        <v>37</v>
      </c>
      <c r="B39" s="101" t="s">
        <v>128</v>
      </c>
      <c r="C39" s="52">
        <v>9940</v>
      </c>
      <c r="D39" s="52">
        <v>8712</v>
      </c>
      <c r="E39" s="52">
        <v>9516</v>
      </c>
      <c r="F39" s="52"/>
      <c r="G39" s="52"/>
      <c r="H39" s="52"/>
      <c r="I39" s="98">
        <f t="shared" si="0"/>
        <v>4.4763418559131598E-3</v>
      </c>
      <c r="J39" s="98">
        <f t="shared" si="1"/>
        <v>-4.265593561368209E-2</v>
      </c>
      <c r="K39" s="95">
        <f t="shared" si="2"/>
        <v>-424</v>
      </c>
      <c r="L39" s="99">
        <f t="shared" si="4"/>
        <v>-4.2214677565487512E-3</v>
      </c>
      <c r="M39" s="96">
        <f t="shared" si="3"/>
        <v>804</v>
      </c>
      <c r="N39" s="96">
        <f t="shared" si="5"/>
        <v>0</v>
      </c>
    </row>
    <row r="40" spans="1:14">
      <c r="A40" s="39">
        <v>38</v>
      </c>
      <c r="B40" s="101" t="s">
        <v>129</v>
      </c>
      <c r="C40" s="52">
        <v>32841</v>
      </c>
      <c r="D40" s="52">
        <v>30207</v>
      </c>
      <c r="E40" s="52">
        <v>32782</v>
      </c>
      <c r="F40" s="52"/>
      <c r="G40" s="52"/>
      <c r="H40" s="52"/>
      <c r="I40" s="98">
        <f t="shared" si="0"/>
        <v>1.5420706044613831E-2</v>
      </c>
      <c r="J40" s="98">
        <f t="shared" si="1"/>
        <v>-1.7965348192807771E-3</v>
      </c>
      <c r="K40" s="95">
        <f t="shared" si="2"/>
        <v>-59</v>
      </c>
      <c r="L40" s="99">
        <f t="shared" si="4"/>
        <v>-5.8742122084051013E-4</v>
      </c>
      <c r="M40" s="96">
        <f t="shared" si="3"/>
        <v>2575</v>
      </c>
      <c r="N40" s="96">
        <f t="shared" si="5"/>
        <v>0</v>
      </c>
    </row>
    <row r="41" spans="1:14">
      <c r="A41" s="39">
        <v>39</v>
      </c>
      <c r="B41" s="101" t="s">
        <v>130</v>
      </c>
      <c r="C41" s="52">
        <v>9846</v>
      </c>
      <c r="D41" s="52">
        <v>9380</v>
      </c>
      <c r="E41" s="52">
        <v>9744</v>
      </c>
      <c r="F41" s="52"/>
      <c r="G41" s="52"/>
      <c r="H41" s="52"/>
      <c r="I41" s="98">
        <f t="shared" si="0"/>
        <v>4.5835934262313822E-3</v>
      </c>
      <c r="J41" s="98">
        <f t="shared" si="1"/>
        <v>-1.0359536867763558E-2</v>
      </c>
      <c r="K41" s="95">
        <f t="shared" si="2"/>
        <v>-102</v>
      </c>
      <c r="L41" s="99">
        <f t="shared" si="4"/>
        <v>-1.0155417716225768E-3</v>
      </c>
      <c r="M41" s="96">
        <f t="shared" si="3"/>
        <v>364</v>
      </c>
      <c r="N41" s="96">
        <f t="shared" si="5"/>
        <v>0</v>
      </c>
    </row>
    <row r="42" spans="1:14">
      <c r="A42" s="39">
        <v>40</v>
      </c>
      <c r="B42" s="101" t="s">
        <v>131</v>
      </c>
      <c r="C42" s="52">
        <v>5390</v>
      </c>
      <c r="D42" s="52">
        <v>5091</v>
      </c>
      <c r="E42" s="52">
        <v>5297</v>
      </c>
      <c r="F42" s="52"/>
      <c r="G42" s="52"/>
      <c r="H42" s="52"/>
      <c r="I42" s="98">
        <f t="shared" si="0"/>
        <v>2.4917174034018506E-3</v>
      </c>
      <c r="J42" s="98">
        <f t="shared" si="1"/>
        <v>-1.725417439703154E-2</v>
      </c>
      <c r="K42" s="95">
        <f t="shared" si="2"/>
        <v>-93</v>
      </c>
      <c r="L42" s="99">
        <f t="shared" si="4"/>
        <v>-9.2593514471470248E-4</v>
      </c>
      <c r="M42" s="96">
        <f t="shared" si="3"/>
        <v>206</v>
      </c>
      <c r="N42" s="96">
        <f t="shared" si="5"/>
        <v>0</v>
      </c>
    </row>
    <row r="43" spans="1:14">
      <c r="A43" s="39">
        <v>41</v>
      </c>
      <c r="B43" s="101" t="s">
        <v>132</v>
      </c>
      <c r="C43" s="52">
        <v>38990</v>
      </c>
      <c r="D43" s="52">
        <v>36876</v>
      </c>
      <c r="E43" s="52">
        <v>39551</v>
      </c>
      <c r="F43" s="52"/>
      <c r="G43" s="52"/>
      <c r="H43" s="52"/>
      <c r="I43" s="98">
        <f t="shared" si="0"/>
        <v>1.8604854638842098E-2</v>
      </c>
      <c r="J43" s="98">
        <f t="shared" si="1"/>
        <v>1.4388304693511158E-2</v>
      </c>
      <c r="K43" s="95">
        <f t="shared" si="2"/>
        <v>561</v>
      </c>
      <c r="L43" s="99">
        <f t="shared" si="4"/>
        <v>5.5854797439241731E-3</v>
      </c>
      <c r="M43" s="96">
        <f t="shared" si="3"/>
        <v>2675</v>
      </c>
      <c r="N43" s="96">
        <f t="shared" si="5"/>
        <v>0</v>
      </c>
    </row>
    <row r="44" spans="1:14">
      <c r="A44" s="39">
        <v>42</v>
      </c>
      <c r="B44" s="101" t="s">
        <v>133</v>
      </c>
      <c r="C44" s="52">
        <v>64145</v>
      </c>
      <c r="D44" s="52">
        <v>59254</v>
      </c>
      <c r="E44" s="52">
        <v>63715</v>
      </c>
      <c r="F44" s="52"/>
      <c r="G44" s="52"/>
      <c r="H44" s="52"/>
      <c r="I44" s="98">
        <f t="shared" si="0"/>
        <v>2.9971639486076819E-2</v>
      </c>
      <c r="J44" s="98">
        <f t="shared" si="1"/>
        <v>-6.7035622417959311E-3</v>
      </c>
      <c r="K44" s="95">
        <f t="shared" si="2"/>
        <v>-430</v>
      </c>
      <c r="L44" s="99">
        <f t="shared" si="4"/>
        <v>-4.2812055078206672E-3</v>
      </c>
      <c r="M44" s="96">
        <f t="shared" si="3"/>
        <v>4461</v>
      </c>
      <c r="N44" s="96">
        <f t="shared" si="5"/>
        <v>0</v>
      </c>
    </row>
    <row r="45" spans="1:14">
      <c r="A45" s="39">
        <v>43</v>
      </c>
      <c r="B45" s="101" t="s">
        <v>134</v>
      </c>
      <c r="C45" s="52">
        <v>11526</v>
      </c>
      <c r="D45" s="52">
        <v>11752</v>
      </c>
      <c r="E45" s="52">
        <v>12590</v>
      </c>
      <c r="F45" s="52"/>
      <c r="G45" s="52"/>
      <c r="H45" s="52"/>
      <c r="I45" s="98">
        <f t="shared" si="0"/>
        <v>5.9223564487123461E-3</v>
      </c>
      <c r="J45" s="98">
        <f t="shared" si="1"/>
        <v>9.2313031407253165E-2</v>
      </c>
      <c r="K45" s="95">
        <f t="shared" si="2"/>
        <v>1064</v>
      </c>
      <c r="L45" s="99">
        <f t="shared" si="4"/>
        <v>1.0593494558886488E-2</v>
      </c>
      <c r="M45" s="96">
        <f t="shared" si="3"/>
        <v>838</v>
      </c>
      <c r="N45" s="96">
        <f t="shared" si="5"/>
        <v>0</v>
      </c>
    </row>
    <row r="46" spans="1:14">
      <c r="A46" s="39">
        <v>44</v>
      </c>
      <c r="B46" s="101" t="s">
        <v>135</v>
      </c>
      <c r="C46" s="52">
        <v>15613</v>
      </c>
      <c r="D46" s="52">
        <v>15540</v>
      </c>
      <c r="E46" s="52">
        <v>16108</v>
      </c>
      <c r="F46" s="52"/>
      <c r="G46" s="52"/>
      <c r="H46" s="52"/>
      <c r="I46" s="98">
        <f t="shared" si="0"/>
        <v>7.5772293626575433E-3</v>
      </c>
      <c r="J46" s="98">
        <f t="shared" si="1"/>
        <v>3.1704348939985909E-2</v>
      </c>
      <c r="K46" s="95">
        <f t="shared" si="2"/>
        <v>495</v>
      </c>
      <c r="L46" s="99">
        <f t="shared" si="4"/>
        <v>4.9283644799330934E-3</v>
      </c>
      <c r="M46" s="96">
        <f t="shared" si="3"/>
        <v>568</v>
      </c>
      <c r="N46" s="96">
        <f t="shared" si="5"/>
        <v>0</v>
      </c>
    </row>
    <row r="47" spans="1:14">
      <c r="A47" s="39">
        <v>45</v>
      </c>
      <c r="B47" s="101" t="s">
        <v>136</v>
      </c>
      <c r="C47" s="52">
        <v>40308</v>
      </c>
      <c r="D47" s="52">
        <v>38326</v>
      </c>
      <c r="E47" s="52">
        <v>40286</v>
      </c>
      <c r="F47" s="52"/>
      <c r="G47" s="52"/>
      <c r="H47" s="52"/>
      <c r="I47" s="98">
        <f t="shared" si="0"/>
        <v>1.8950599832631101E-2</v>
      </c>
      <c r="J47" s="98">
        <f t="shared" si="1"/>
        <v>-5.4579736032549372E-4</v>
      </c>
      <c r="K47" s="95">
        <f t="shared" si="2"/>
        <v>-22</v>
      </c>
      <c r="L47" s="99">
        <f t="shared" si="4"/>
        <v>-2.1903842133035972E-4</v>
      </c>
      <c r="M47" s="96">
        <f t="shared" si="3"/>
        <v>1960</v>
      </c>
      <c r="N47" s="96">
        <f t="shared" si="5"/>
        <v>0</v>
      </c>
    </row>
    <row r="48" spans="1:14">
      <c r="A48" s="39">
        <v>46</v>
      </c>
      <c r="B48" s="101" t="s">
        <v>137</v>
      </c>
      <c r="C48" s="52">
        <v>7634</v>
      </c>
      <c r="D48" s="52">
        <v>22750</v>
      </c>
      <c r="E48" s="52">
        <v>24573</v>
      </c>
      <c r="F48" s="52"/>
      <c r="G48" s="52"/>
      <c r="H48" s="52"/>
      <c r="I48" s="98">
        <f t="shared" si="0"/>
        <v>1.1559179111533636E-2</v>
      </c>
      <c r="J48" s="98">
        <f t="shared" si="1"/>
        <v>2.2188891799842807</v>
      </c>
      <c r="K48" s="95">
        <f t="shared" si="2"/>
        <v>16939</v>
      </c>
      <c r="L48" s="99">
        <f t="shared" si="4"/>
        <v>0.16864962813249834</v>
      </c>
      <c r="M48" s="96">
        <f t="shared" si="3"/>
        <v>1823</v>
      </c>
      <c r="N48" s="96">
        <f t="shared" si="5"/>
        <v>0</v>
      </c>
    </row>
    <row r="49" spans="1:14">
      <c r="A49" s="39">
        <v>47</v>
      </c>
      <c r="B49" s="101" t="s">
        <v>138</v>
      </c>
      <c r="C49" s="52">
        <v>11128</v>
      </c>
      <c r="D49" s="52">
        <v>10975</v>
      </c>
      <c r="E49" s="52">
        <v>11887</v>
      </c>
      <c r="F49" s="52"/>
      <c r="G49" s="52"/>
      <c r="H49" s="52"/>
      <c r="I49" s="98">
        <f t="shared" si="0"/>
        <v>5.5916641068978279E-3</v>
      </c>
      <c r="J49" s="98">
        <f t="shared" si="1"/>
        <v>6.8206326383896482E-2</v>
      </c>
      <c r="K49" s="95">
        <f t="shared" si="2"/>
        <v>759</v>
      </c>
      <c r="L49" s="99">
        <f t="shared" si="4"/>
        <v>7.5568255358974103E-3</v>
      </c>
      <c r="M49" s="96">
        <f t="shared" si="3"/>
        <v>912</v>
      </c>
      <c r="N49" s="96">
        <f t="shared" si="5"/>
        <v>0</v>
      </c>
    </row>
    <row r="50" spans="1:14">
      <c r="A50" s="39">
        <v>48</v>
      </c>
      <c r="B50" s="101" t="s">
        <v>139</v>
      </c>
      <c r="C50" s="52">
        <v>38471</v>
      </c>
      <c r="D50" s="52">
        <v>35649</v>
      </c>
      <c r="E50" s="52">
        <v>38383</v>
      </c>
      <c r="F50" s="52"/>
      <c r="G50" s="52"/>
      <c r="H50" s="52"/>
      <c r="I50" s="98">
        <f t="shared" si="0"/>
        <v>1.805542554177331E-2</v>
      </c>
      <c r="J50" s="98">
        <f t="shared" si="1"/>
        <v>-2.287437290426555E-3</v>
      </c>
      <c r="K50" s="95">
        <f t="shared" si="2"/>
        <v>-88</v>
      </c>
      <c r="L50" s="99">
        <f t="shared" si="4"/>
        <v>-8.7615368532143888E-4</v>
      </c>
      <c r="M50" s="96">
        <f t="shared" si="3"/>
        <v>2734</v>
      </c>
      <c r="N50" s="96">
        <f t="shared" si="5"/>
        <v>0</v>
      </c>
    </row>
    <row r="51" spans="1:14">
      <c r="A51" s="39">
        <v>49</v>
      </c>
      <c r="B51" s="101" t="s">
        <v>140</v>
      </c>
      <c r="C51" s="52">
        <v>4598</v>
      </c>
      <c r="D51" s="52">
        <v>4564</v>
      </c>
      <c r="E51" s="52">
        <v>4988</v>
      </c>
      <c r="F51" s="52"/>
      <c r="G51" s="52"/>
      <c r="H51" s="52"/>
      <c r="I51" s="98">
        <f t="shared" si="0"/>
        <v>2.3463633015232076E-3</v>
      </c>
      <c r="J51" s="98">
        <f t="shared" si="1"/>
        <v>8.4819486733362329E-2</v>
      </c>
      <c r="K51" s="95">
        <f t="shared" si="2"/>
        <v>390</v>
      </c>
      <c r="L51" s="99">
        <f t="shared" si="4"/>
        <v>3.8829538326745588E-3</v>
      </c>
      <c r="M51" s="96">
        <f t="shared" si="3"/>
        <v>424</v>
      </c>
      <c r="N51" s="96">
        <f t="shared" si="5"/>
        <v>0</v>
      </c>
    </row>
    <row r="52" spans="1:14">
      <c r="A52" s="39">
        <v>50</v>
      </c>
      <c r="B52" s="101" t="s">
        <v>141</v>
      </c>
      <c r="C52" s="52">
        <v>9614</v>
      </c>
      <c r="D52" s="52">
        <v>8591</v>
      </c>
      <c r="E52" s="52">
        <v>9523</v>
      </c>
      <c r="F52" s="52"/>
      <c r="G52" s="52"/>
      <c r="H52" s="52"/>
      <c r="I52" s="98">
        <f t="shared" si="0"/>
        <v>4.4796346672825796E-3</v>
      </c>
      <c r="J52" s="98">
        <f t="shared" si="1"/>
        <v>-9.465363012273768E-3</v>
      </c>
      <c r="K52" s="95">
        <f t="shared" si="2"/>
        <v>-91</v>
      </c>
      <c r="L52" s="99">
        <f t="shared" si="4"/>
        <v>-9.06022560957397E-4</v>
      </c>
      <c r="M52" s="96">
        <f t="shared" si="3"/>
        <v>932</v>
      </c>
      <c r="N52" s="96">
        <f t="shared" si="5"/>
        <v>0</v>
      </c>
    </row>
    <row r="53" spans="1:14">
      <c r="A53" s="39">
        <v>51</v>
      </c>
      <c r="B53" s="101" t="s">
        <v>142</v>
      </c>
      <c r="C53" s="52">
        <v>9076</v>
      </c>
      <c r="D53" s="52">
        <v>8317</v>
      </c>
      <c r="E53" s="52">
        <v>8991</v>
      </c>
      <c r="F53" s="52"/>
      <c r="G53" s="52"/>
      <c r="H53" s="52"/>
      <c r="I53" s="98">
        <f t="shared" si="0"/>
        <v>4.2293810032067282E-3</v>
      </c>
      <c r="J53" s="98">
        <f t="shared" si="1"/>
        <v>-9.3653591890700758E-3</v>
      </c>
      <c r="K53" s="95">
        <f t="shared" si="2"/>
        <v>-85</v>
      </c>
      <c r="L53" s="99">
        <f t="shared" si="4"/>
        <v>-8.4628480968548076E-4</v>
      </c>
      <c r="M53" s="96">
        <f t="shared" si="3"/>
        <v>674</v>
      </c>
      <c r="N53" s="96">
        <f t="shared" si="5"/>
        <v>0</v>
      </c>
    </row>
    <row r="54" spans="1:14">
      <c r="A54" s="39">
        <v>52</v>
      </c>
      <c r="B54" s="101" t="s">
        <v>143</v>
      </c>
      <c r="C54" s="52">
        <v>15311</v>
      </c>
      <c r="D54" s="52">
        <v>16183</v>
      </c>
      <c r="E54" s="52">
        <v>17090</v>
      </c>
      <c r="F54" s="52"/>
      <c r="G54" s="52"/>
      <c r="H54" s="52"/>
      <c r="I54" s="98">
        <f t="shared" si="0"/>
        <v>8.039163757624623E-3</v>
      </c>
      <c r="J54" s="98">
        <f t="shared" si="1"/>
        <v>0.11619097380967931</v>
      </c>
      <c r="K54" s="95">
        <f t="shared" si="2"/>
        <v>1779</v>
      </c>
      <c r="L54" s="99">
        <f t="shared" si="4"/>
        <v>1.7712243252123179E-2</v>
      </c>
      <c r="M54" s="96">
        <f t="shared" si="3"/>
        <v>907</v>
      </c>
      <c r="N54" s="96">
        <f t="shared" si="5"/>
        <v>0</v>
      </c>
    </row>
    <row r="55" spans="1:14">
      <c r="A55" s="39">
        <v>53</v>
      </c>
      <c r="B55" s="101" t="s">
        <v>144</v>
      </c>
      <c r="C55" s="52">
        <v>7596</v>
      </c>
      <c r="D55" s="52">
        <v>6546</v>
      </c>
      <c r="E55" s="52">
        <v>7309</v>
      </c>
      <c r="F55" s="52"/>
      <c r="G55" s="52"/>
      <c r="H55" s="52"/>
      <c r="I55" s="98">
        <f t="shared" si="0"/>
        <v>3.4381654712977391E-3</v>
      </c>
      <c r="J55" s="98">
        <f t="shared" si="1"/>
        <v>-3.7783043707214324E-2</v>
      </c>
      <c r="K55" s="95">
        <f t="shared" si="2"/>
        <v>-287</v>
      </c>
      <c r="L55" s="99">
        <f t="shared" si="4"/>
        <v>-2.8574557691733293E-3</v>
      </c>
      <c r="M55" s="96">
        <f t="shared" si="3"/>
        <v>763</v>
      </c>
      <c r="N55" s="96">
        <f t="shared" si="5"/>
        <v>0</v>
      </c>
    </row>
    <row r="56" spans="1:14">
      <c r="A56" s="39">
        <v>54</v>
      </c>
      <c r="B56" s="101" t="s">
        <v>145</v>
      </c>
      <c r="C56" s="52">
        <v>27071</v>
      </c>
      <c r="D56" s="52">
        <v>25225</v>
      </c>
      <c r="E56" s="52">
        <v>26877</v>
      </c>
      <c r="F56" s="52"/>
      <c r="G56" s="52"/>
      <c r="H56" s="52"/>
      <c r="I56" s="98">
        <f t="shared" si="0"/>
        <v>1.2642984453696722E-2</v>
      </c>
      <c r="J56" s="98">
        <f t="shared" si="1"/>
        <v>-7.1663403642274019E-3</v>
      </c>
      <c r="K56" s="95">
        <f t="shared" si="2"/>
        <v>-194</v>
      </c>
      <c r="L56" s="99">
        <f t="shared" si="4"/>
        <v>-1.9315206244586267E-3</v>
      </c>
      <c r="M56" s="96">
        <f t="shared" si="3"/>
        <v>1652</v>
      </c>
      <c r="N56" s="96">
        <f t="shared" si="5"/>
        <v>0</v>
      </c>
    </row>
    <row r="57" spans="1:14">
      <c r="A57" s="39">
        <v>55</v>
      </c>
      <c r="B57" s="101" t="s">
        <v>146</v>
      </c>
      <c r="C57" s="52">
        <v>30816</v>
      </c>
      <c r="D57" s="52">
        <v>30017</v>
      </c>
      <c r="E57" s="52">
        <v>30990</v>
      </c>
      <c r="F57" s="52"/>
      <c r="G57" s="52"/>
      <c r="H57" s="52"/>
      <c r="I57" s="98">
        <f t="shared" si="0"/>
        <v>1.4577746334042543E-2</v>
      </c>
      <c r="J57" s="98">
        <f t="shared" si="1"/>
        <v>5.6464174454828658E-3</v>
      </c>
      <c r="K57" s="95">
        <f t="shared" si="2"/>
        <v>174</v>
      </c>
      <c r="L57" s="99">
        <f t="shared" si="4"/>
        <v>1.7323947868855723E-3</v>
      </c>
      <c r="M57" s="96">
        <f t="shared" si="3"/>
        <v>973</v>
      </c>
      <c r="N57" s="96">
        <f t="shared" si="5"/>
        <v>0</v>
      </c>
    </row>
    <row r="58" spans="1:14">
      <c r="A58" s="39">
        <v>56</v>
      </c>
      <c r="B58" s="101" t="s">
        <v>147</v>
      </c>
      <c r="C58" s="52">
        <v>3547</v>
      </c>
      <c r="D58" s="52">
        <v>3418</v>
      </c>
      <c r="E58" s="52">
        <v>3630</v>
      </c>
      <c r="F58" s="52"/>
      <c r="G58" s="52"/>
      <c r="H58" s="52"/>
      <c r="I58" s="98">
        <f t="shared" si="0"/>
        <v>1.7075578958559029E-3</v>
      </c>
      <c r="J58" s="98">
        <f t="shared" si="1"/>
        <v>2.3400056385678037E-2</v>
      </c>
      <c r="K58" s="95">
        <f t="shared" si="2"/>
        <v>83</v>
      </c>
      <c r="L58" s="99">
        <f t="shared" si="4"/>
        <v>8.2637222592817528E-4</v>
      </c>
      <c r="M58" s="96">
        <f t="shared" si="3"/>
        <v>212</v>
      </c>
      <c r="N58" s="96">
        <f t="shared" si="5"/>
        <v>0</v>
      </c>
    </row>
    <row r="59" spans="1:14">
      <c r="A59" s="39">
        <v>57</v>
      </c>
      <c r="B59" s="101" t="s">
        <v>148</v>
      </c>
      <c r="C59" s="52">
        <v>4798</v>
      </c>
      <c r="D59" s="52">
        <v>4451</v>
      </c>
      <c r="E59" s="52">
        <v>4713</v>
      </c>
      <c r="F59" s="52"/>
      <c r="G59" s="52"/>
      <c r="H59" s="52"/>
      <c r="I59" s="98">
        <f t="shared" si="0"/>
        <v>2.2170028548674572E-3</v>
      </c>
      <c r="J59" s="98">
        <f t="shared" si="1"/>
        <v>-1.7715714881200502E-2</v>
      </c>
      <c r="K59" s="95">
        <f t="shared" si="2"/>
        <v>-85</v>
      </c>
      <c r="L59" s="99">
        <f t="shared" si="4"/>
        <v>-8.4628480968548076E-4</v>
      </c>
      <c r="M59" s="96">
        <f t="shared" si="3"/>
        <v>262</v>
      </c>
      <c r="N59" s="96">
        <f t="shared" si="5"/>
        <v>0</v>
      </c>
    </row>
    <row r="60" spans="1:14">
      <c r="A60" s="39">
        <v>58</v>
      </c>
      <c r="B60" s="101" t="s">
        <v>149</v>
      </c>
      <c r="C60" s="52">
        <v>8255</v>
      </c>
      <c r="D60" s="52">
        <v>12037</v>
      </c>
      <c r="E60" s="52">
        <v>12692</v>
      </c>
      <c r="F60" s="52"/>
      <c r="G60" s="52"/>
      <c r="H60" s="52"/>
      <c r="I60" s="98">
        <f t="shared" si="0"/>
        <v>5.9703374143810243E-3</v>
      </c>
      <c r="J60" s="98">
        <f t="shared" si="1"/>
        <v>0.53749242883101156</v>
      </c>
      <c r="K60" s="95">
        <f t="shared" si="2"/>
        <v>4437</v>
      </c>
      <c r="L60" s="99">
        <f t="shared" si="4"/>
        <v>4.4176067065582095E-2</v>
      </c>
      <c r="M60" s="96">
        <f t="shared" si="3"/>
        <v>655</v>
      </c>
      <c r="N60" s="96">
        <f t="shared" si="5"/>
        <v>0</v>
      </c>
    </row>
    <row r="61" spans="1:14">
      <c r="A61" s="39">
        <v>59</v>
      </c>
      <c r="B61" s="101" t="s">
        <v>150</v>
      </c>
      <c r="C61" s="52">
        <v>25563</v>
      </c>
      <c r="D61" s="52">
        <v>24286</v>
      </c>
      <c r="E61" s="52">
        <v>25851</v>
      </c>
      <c r="F61" s="52"/>
      <c r="G61" s="52"/>
      <c r="H61" s="52"/>
      <c r="I61" s="98">
        <f t="shared" si="0"/>
        <v>1.2160352387264723E-2</v>
      </c>
      <c r="J61" s="98">
        <f t="shared" si="1"/>
        <v>1.126628330008215E-2</v>
      </c>
      <c r="K61" s="95">
        <f t="shared" si="2"/>
        <v>288</v>
      </c>
      <c r="L61" s="99">
        <f t="shared" si="4"/>
        <v>2.8674120610519818E-3</v>
      </c>
      <c r="M61" s="96">
        <f t="shared" si="3"/>
        <v>1565</v>
      </c>
      <c r="N61" s="96">
        <f t="shared" si="5"/>
        <v>0</v>
      </c>
    </row>
    <row r="62" spans="1:14">
      <c r="A62" s="39">
        <v>60</v>
      </c>
      <c r="B62" s="101" t="s">
        <v>151</v>
      </c>
      <c r="C62" s="52">
        <v>12783</v>
      </c>
      <c r="D62" s="52">
        <v>12246</v>
      </c>
      <c r="E62" s="52">
        <v>13063</v>
      </c>
      <c r="F62" s="52"/>
      <c r="G62" s="52"/>
      <c r="H62" s="52"/>
      <c r="I62" s="98">
        <f t="shared" si="0"/>
        <v>6.1448564169602361E-3</v>
      </c>
      <c r="J62" s="98">
        <f t="shared" si="1"/>
        <v>2.1904091371352578E-2</v>
      </c>
      <c r="K62" s="95">
        <f t="shared" si="2"/>
        <v>280</v>
      </c>
      <c r="L62" s="99">
        <f t="shared" si="4"/>
        <v>2.7877617260227603E-3</v>
      </c>
      <c r="M62" s="96">
        <f t="shared" si="3"/>
        <v>817</v>
      </c>
      <c r="N62" s="96">
        <f t="shared" si="5"/>
        <v>0</v>
      </c>
    </row>
    <row r="63" spans="1:14">
      <c r="A63" s="39">
        <v>61</v>
      </c>
      <c r="B63" s="101" t="s">
        <v>152</v>
      </c>
      <c r="C63" s="52">
        <v>18743</v>
      </c>
      <c r="D63" s="52">
        <v>16925</v>
      </c>
      <c r="E63" s="52">
        <v>18793</v>
      </c>
      <c r="F63" s="52"/>
      <c r="G63" s="52"/>
      <c r="H63" s="52"/>
      <c r="I63" s="98">
        <f t="shared" si="0"/>
        <v>8.8402577236418676E-3</v>
      </c>
      <c r="J63" s="98">
        <f t="shared" si="1"/>
        <v>2.6676625940351066E-3</v>
      </c>
      <c r="K63" s="95">
        <f t="shared" si="2"/>
        <v>50</v>
      </c>
      <c r="L63" s="99">
        <f t="shared" si="4"/>
        <v>4.9781459393263578E-4</v>
      </c>
      <c r="M63" s="96">
        <f t="shared" si="3"/>
        <v>1868</v>
      </c>
      <c r="N63" s="96">
        <f t="shared" si="5"/>
        <v>0</v>
      </c>
    </row>
    <row r="64" spans="1:14">
      <c r="A64" s="39">
        <v>62</v>
      </c>
      <c r="B64" s="101" t="s">
        <v>153</v>
      </c>
      <c r="C64" s="52">
        <v>2016</v>
      </c>
      <c r="D64" s="52">
        <v>1760</v>
      </c>
      <c r="E64" s="52">
        <v>1959</v>
      </c>
      <c r="F64" s="52"/>
      <c r="G64" s="52"/>
      <c r="H64" s="52"/>
      <c r="I64" s="98">
        <f t="shared" si="0"/>
        <v>9.2151678181314422E-4</v>
      </c>
      <c r="J64" s="98">
        <f t="shared" si="1"/>
        <v>-2.8273809523809524E-2</v>
      </c>
      <c r="K64" s="95">
        <f t="shared" si="2"/>
        <v>-57</v>
      </c>
      <c r="L64" s="99">
        <f t="shared" si="4"/>
        <v>-5.6750863708320476E-4</v>
      </c>
      <c r="M64" s="96">
        <f t="shared" si="3"/>
        <v>199</v>
      </c>
      <c r="N64" s="96">
        <f t="shared" si="5"/>
        <v>0</v>
      </c>
    </row>
    <row r="65" spans="1:14">
      <c r="A65" s="39">
        <v>63</v>
      </c>
      <c r="B65" s="101" t="s">
        <v>154</v>
      </c>
      <c r="C65" s="52">
        <v>28775</v>
      </c>
      <c r="D65" s="52">
        <v>32134</v>
      </c>
      <c r="E65" s="52">
        <v>34857</v>
      </c>
      <c r="F65" s="52"/>
      <c r="G65" s="52"/>
      <c r="H65" s="52"/>
      <c r="I65" s="98">
        <f t="shared" si="0"/>
        <v>1.6396789414834492E-2</v>
      </c>
      <c r="J65" s="98">
        <f t="shared" si="1"/>
        <v>0.21136403127715031</v>
      </c>
      <c r="K65" s="95">
        <f t="shared" si="2"/>
        <v>6082</v>
      </c>
      <c r="L65" s="99">
        <f t="shared" si="4"/>
        <v>6.0554167205965813E-2</v>
      </c>
      <c r="M65" s="96">
        <f t="shared" si="3"/>
        <v>2723</v>
      </c>
      <c r="N65" s="96">
        <f t="shared" si="5"/>
        <v>0</v>
      </c>
    </row>
    <row r="66" spans="1:14">
      <c r="A66" s="39">
        <v>64</v>
      </c>
      <c r="B66" s="101" t="s">
        <v>155</v>
      </c>
      <c r="C66" s="52">
        <v>11850</v>
      </c>
      <c r="D66" s="52">
        <v>11104</v>
      </c>
      <c r="E66" s="52">
        <v>11677</v>
      </c>
      <c r="F66" s="52"/>
      <c r="G66" s="52"/>
      <c r="H66" s="52"/>
      <c r="I66" s="98">
        <f t="shared" si="0"/>
        <v>5.4928797658152558E-3</v>
      </c>
      <c r="J66" s="98">
        <f t="shared" si="1"/>
        <v>-1.4599156118143461E-2</v>
      </c>
      <c r="K66" s="95">
        <f t="shared" si="2"/>
        <v>-173</v>
      </c>
      <c r="L66" s="99">
        <f t="shared" si="4"/>
        <v>-1.7224384950069195E-3</v>
      </c>
      <c r="M66" s="96">
        <f t="shared" si="3"/>
        <v>573</v>
      </c>
      <c r="N66" s="96">
        <f t="shared" si="5"/>
        <v>0</v>
      </c>
    </row>
    <row r="67" spans="1:14">
      <c r="A67" s="39">
        <v>65</v>
      </c>
      <c r="B67" s="101" t="s">
        <v>156</v>
      </c>
      <c r="C67" s="52">
        <v>14774</v>
      </c>
      <c r="D67" s="52">
        <v>14504</v>
      </c>
      <c r="E67" s="52">
        <v>15543</v>
      </c>
      <c r="F67" s="52"/>
      <c r="G67" s="52"/>
      <c r="H67" s="52"/>
      <c r="I67" s="98">
        <f t="shared" ref="I67:I84" si="6">E67/$E$84</f>
        <v>7.3114524449830022E-3</v>
      </c>
      <c r="J67" s="98">
        <f t="shared" ref="J67:J84" si="7">(E67-C67)/C67</f>
        <v>5.205090023013402E-2</v>
      </c>
      <c r="K67" s="95">
        <f t="shared" ref="K67:K84" si="8">E67-C67</f>
        <v>769</v>
      </c>
      <c r="L67" s="99">
        <f t="shared" si="4"/>
        <v>7.6563884546839373E-3</v>
      </c>
      <c r="M67" s="96">
        <f t="shared" ref="M67:M84" si="9">E67-D67</f>
        <v>1039</v>
      </c>
      <c r="N67" s="96">
        <f t="shared" si="5"/>
        <v>0</v>
      </c>
    </row>
    <row r="68" spans="1:14">
      <c r="A68" s="39">
        <v>66</v>
      </c>
      <c r="B68" s="101" t="s">
        <v>157</v>
      </c>
      <c r="C68" s="52">
        <v>10734</v>
      </c>
      <c r="D68" s="52">
        <v>10141</v>
      </c>
      <c r="E68" s="52">
        <v>10422</v>
      </c>
      <c r="F68" s="52"/>
      <c r="G68" s="52"/>
      <c r="H68" s="52"/>
      <c r="I68" s="98">
        <f t="shared" si="6"/>
        <v>4.902525727440832E-3</v>
      </c>
      <c r="J68" s="98">
        <f t="shared" si="7"/>
        <v>-2.9066517607602014E-2</v>
      </c>
      <c r="K68" s="95">
        <f t="shared" si="8"/>
        <v>-312</v>
      </c>
      <c r="L68" s="99">
        <f t="shared" ref="L68:L84" si="10">K68/$K$84</f>
        <v>-3.1063630661396472E-3</v>
      </c>
      <c r="M68" s="96">
        <f t="shared" si="9"/>
        <v>281</v>
      </c>
      <c r="N68" s="96">
        <f t="shared" ref="N68:N84" si="11">H68-G68</f>
        <v>0</v>
      </c>
    </row>
    <row r="69" spans="1:14">
      <c r="A69" s="39">
        <v>67</v>
      </c>
      <c r="B69" s="101" t="s">
        <v>158</v>
      </c>
      <c r="C69" s="52">
        <v>10817</v>
      </c>
      <c r="D69" s="52">
        <v>9010</v>
      </c>
      <c r="E69" s="52">
        <v>10430</v>
      </c>
      <c r="F69" s="52"/>
      <c r="G69" s="52"/>
      <c r="H69" s="52"/>
      <c r="I69" s="98">
        <f t="shared" si="6"/>
        <v>4.9062889404344534E-3</v>
      </c>
      <c r="J69" s="98">
        <f t="shared" si="7"/>
        <v>-3.5777017657391143E-2</v>
      </c>
      <c r="K69" s="95">
        <f t="shared" si="8"/>
        <v>-387</v>
      </c>
      <c r="L69" s="99">
        <f t="shared" si="10"/>
        <v>-3.8530849570386004E-3</v>
      </c>
      <c r="M69" s="96">
        <f t="shared" si="9"/>
        <v>1420</v>
      </c>
      <c r="N69" s="96">
        <f t="shared" si="11"/>
        <v>0</v>
      </c>
    </row>
    <row r="70" spans="1:14">
      <c r="A70" s="39">
        <v>68</v>
      </c>
      <c r="B70" s="101" t="s">
        <v>159</v>
      </c>
      <c r="C70" s="52">
        <v>11138</v>
      </c>
      <c r="D70" s="52">
        <v>10772</v>
      </c>
      <c r="E70" s="52">
        <v>11242</v>
      </c>
      <c r="F70" s="52"/>
      <c r="G70" s="52"/>
      <c r="H70" s="52"/>
      <c r="I70" s="98">
        <f t="shared" si="6"/>
        <v>5.2882550592870687E-3</v>
      </c>
      <c r="J70" s="98">
        <f t="shared" si="7"/>
        <v>9.3374034835697617E-3</v>
      </c>
      <c r="K70" s="95">
        <f t="shared" si="8"/>
        <v>104</v>
      </c>
      <c r="L70" s="99">
        <f t="shared" si="10"/>
        <v>1.0354543553798823E-3</v>
      </c>
      <c r="M70" s="96">
        <f t="shared" si="9"/>
        <v>470</v>
      </c>
      <c r="N70" s="96">
        <f t="shared" si="11"/>
        <v>0</v>
      </c>
    </row>
    <row r="71" spans="1:14">
      <c r="A71" s="39">
        <v>69</v>
      </c>
      <c r="B71" s="101" t="s">
        <v>160</v>
      </c>
      <c r="C71" s="52">
        <v>1636</v>
      </c>
      <c r="D71" s="52">
        <v>1549</v>
      </c>
      <c r="E71" s="52">
        <v>1574</v>
      </c>
      <c r="F71" s="52"/>
      <c r="G71" s="52"/>
      <c r="H71" s="52"/>
      <c r="I71" s="98">
        <f t="shared" si="6"/>
        <v>7.4041215649509398E-4</v>
      </c>
      <c r="J71" s="98">
        <f t="shared" si="7"/>
        <v>-3.7897310513447434E-2</v>
      </c>
      <c r="K71" s="95">
        <f t="shared" si="8"/>
        <v>-62</v>
      </c>
      <c r="L71" s="99">
        <f t="shared" si="10"/>
        <v>-6.1729009647646836E-4</v>
      </c>
      <c r="M71" s="96">
        <f t="shared" si="9"/>
        <v>25</v>
      </c>
      <c r="N71" s="96">
        <f t="shared" si="11"/>
        <v>0</v>
      </c>
    </row>
    <row r="72" spans="1:14">
      <c r="A72" s="39">
        <v>70</v>
      </c>
      <c r="B72" s="101" t="s">
        <v>161</v>
      </c>
      <c r="C72" s="52">
        <v>6969</v>
      </c>
      <c r="D72" s="52">
        <v>6037</v>
      </c>
      <c r="E72" s="52">
        <v>6964</v>
      </c>
      <c r="F72" s="52"/>
      <c r="G72" s="52"/>
      <c r="H72" s="52"/>
      <c r="I72" s="98">
        <f t="shared" si="6"/>
        <v>3.2758769109477981E-3</v>
      </c>
      <c r="J72" s="98">
        <f t="shared" si="7"/>
        <v>-7.1746305065289138E-4</v>
      </c>
      <c r="K72" s="95">
        <f t="shared" si="8"/>
        <v>-5</v>
      </c>
      <c r="L72" s="99">
        <f t="shared" si="10"/>
        <v>-4.9781459393263573E-5</v>
      </c>
      <c r="M72" s="96">
        <f t="shared" si="9"/>
        <v>927</v>
      </c>
      <c r="N72" s="96">
        <f t="shared" si="11"/>
        <v>0</v>
      </c>
    </row>
    <row r="73" spans="1:14">
      <c r="A73" s="39">
        <v>71</v>
      </c>
      <c r="B73" s="101" t="s">
        <v>162</v>
      </c>
      <c r="C73" s="52">
        <v>5472</v>
      </c>
      <c r="D73" s="52">
        <v>5245</v>
      </c>
      <c r="E73" s="52">
        <v>5587</v>
      </c>
      <c r="F73" s="52"/>
      <c r="G73" s="52"/>
      <c r="H73" s="52"/>
      <c r="I73" s="98">
        <f t="shared" si="6"/>
        <v>2.6281338744206417E-3</v>
      </c>
      <c r="J73" s="98">
        <f t="shared" si="7"/>
        <v>2.101608187134503E-2</v>
      </c>
      <c r="K73" s="95">
        <f t="shared" si="8"/>
        <v>115</v>
      </c>
      <c r="L73" s="99">
        <f t="shared" si="10"/>
        <v>1.1449735660450623E-3</v>
      </c>
      <c r="M73" s="96">
        <f t="shared" si="9"/>
        <v>342</v>
      </c>
      <c r="N73" s="96">
        <f t="shared" si="11"/>
        <v>0</v>
      </c>
    </row>
    <row r="74" spans="1:14">
      <c r="A74" s="39">
        <v>72</v>
      </c>
      <c r="B74" s="101" t="s">
        <v>163</v>
      </c>
      <c r="C74" s="52">
        <v>5935</v>
      </c>
      <c r="D74" s="52">
        <v>6439</v>
      </c>
      <c r="E74" s="52">
        <v>6903</v>
      </c>
      <c r="F74" s="52"/>
      <c r="G74" s="52"/>
      <c r="H74" s="52"/>
      <c r="I74" s="98">
        <f t="shared" si="6"/>
        <v>3.2471824118714319E-3</v>
      </c>
      <c r="J74" s="98">
        <f t="shared" si="7"/>
        <v>0.16310025273799494</v>
      </c>
      <c r="K74" s="95">
        <f t="shared" si="8"/>
        <v>968</v>
      </c>
      <c r="L74" s="99">
        <f t="shared" si="10"/>
        <v>9.6376905385358279E-3</v>
      </c>
      <c r="M74" s="96">
        <f t="shared" si="9"/>
        <v>464</v>
      </c>
      <c r="N74" s="96">
        <f t="shared" si="11"/>
        <v>0</v>
      </c>
    </row>
    <row r="75" spans="1:14">
      <c r="A75" s="39">
        <v>73</v>
      </c>
      <c r="B75" s="101" t="s">
        <v>164</v>
      </c>
      <c r="C75" s="52">
        <v>4625</v>
      </c>
      <c r="D75" s="52">
        <v>5092</v>
      </c>
      <c r="E75" s="52">
        <v>5344</v>
      </c>
      <c r="F75" s="52"/>
      <c r="G75" s="52"/>
      <c r="H75" s="52"/>
      <c r="I75" s="98">
        <f t="shared" si="6"/>
        <v>2.5138262797393786E-3</v>
      </c>
      <c r="J75" s="98">
        <f t="shared" si="7"/>
        <v>0.15545945945945946</v>
      </c>
      <c r="K75" s="95">
        <f t="shared" si="8"/>
        <v>719</v>
      </c>
      <c r="L75" s="99">
        <f t="shared" si="10"/>
        <v>7.1585738607513015E-3</v>
      </c>
      <c r="M75" s="96">
        <f t="shared" si="9"/>
        <v>252</v>
      </c>
      <c r="N75" s="96">
        <f t="shared" si="11"/>
        <v>0</v>
      </c>
    </row>
    <row r="76" spans="1:14">
      <c r="A76" s="39">
        <v>74</v>
      </c>
      <c r="B76" s="101" t="s">
        <v>165</v>
      </c>
      <c r="C76" s="52">
        <v>4344</v>
      </c>
      <c r="D76" s="52">
        <v>3819</v>
      </c>
      <c r="E76" s="52">
        <v>4241</v>
      </c>
      <c r="F76" s="52"/>
      <c r="G76" s="52"/>
      <c r="H76" s="52"/>
      <c r="I76" s="98">
        <f t="shared" si="6"/>
        <v>1.9949732882437697E-3</v>
      </c>
      <c r="J76" s="98">
        <f t="shared" si="7"/>
        <v>-2.3710865561694289E-2</v>
      </c>
      <c r="K76" s="95">
        <f t="shared" si="8"/>
        <v>-103</v>
      </c>
      <c r="L76" s="99">
        <f t="shared" si="10"/>
        <v>-1.0254980635012296E-3</v>
      </c>
      <c r="M76" s="96">
        <f t="shared" si="9"/>
        <v>422</v>
      </c>
      <c r="N76" s="96">
        <f t="shared" si="11"/>
        <v>0</v>
      </c>
    </row>
    <row r="77" spans="1:14">
      <c r="A77" s="39">
        <v>75</v>
      </c>
      <c r="B77" s="101" t="s">
        <v>166</v>
      </c>
      <c r="C77" s="52">
        <v>2108</v>
      </c>
      <c r="D77" s="52">
        <v>2042</v>
      </c>
      <c r="E77" s="52">
        <v>2066</v>
      </c>
      <c r="F77" s="52"/>
      <c r="G77" s="52"/>
      <c r="H77" s="52"/>
      <c r="I77" s="98">
        <f t="shared" si="6"/>
        <v>9.7184975560283616E-4</v>
      </c>
      <c r="J77" s="98">
        <f t="shared" si="7"/>
        <v>-1.9924098671726755E-2</v>
      </c>
      <c r="K77" s="95">
        <f t="shared" si="8"/>
        <v>-42</v>
      </c>
      <c r="L77" s="99">
        <f t="shared" si="10"/>
        <v>-4.1816425890341401E-4</v>
      </c>
      <c r="M77" s="96">
        <f t="shared" si="9"/>
        <v>24</v>
      </c>
      <c r="N77" s="96">
        <f t="shared" si="11"/>
        <v>0</v>
      </c>
    </row>
    <row r="78" spans="1:14">
      <c r="A78" s="39">
        <v>76</v>
      </c>
      <c r="B78" s="101" t="s">
        <v>167</v>
      </c>
      <c r="C78" s="52">
        <v>3722</v>
      </c>
      <c r="D78" s="52">
        <v>3698</v>
      </c>
      <c r="E78" s="52">
        <v>3853</v>
      </c>
      <c r="F78" s="52"/>
      <c r="G78" s="52"/>
      <c r="H78" s="52"/>
      <c r="I78" s="98">
        <f t="shared" si="6"/>
        <v>1.8124574580531112E-3</v>
      </c>
      <c r="J78" s="98">
        <f t="shared" si="7"/>
        <v>3.5196131112305212E-2</v>
      </c>
      <c r="K78" s="95">
        <f t="shared" si="8"/>
        <v>131</v>
      </c>
      <c r="L78" s="99">
        <f t="shared" si="10"/>
        <v>1.3042742361035057E-3</v>
      </c>
      <c r="M78" s="96">
        <f t="shared" si="9"/>
        <v>155</v>
      </c>
      <c r="N78" s="96">
        <f t="shared" si="11"/>
        <v>0</v>
      </c>
    </row>
    <row r="79" spans="1:14">
      <c r="A79" s="39">
        <v>77</v>
      </c>
      <c r="B79" s="101" t="s">
        <v>168</v>
      </c>
      <c r="C79" s="52">
        <v>7335</v>
      </c>
      <c r="D79" s="52">
        <v>6585</v>
      </c>
      <c r="E79" s="52">
        <v>7374</v>
      </c>
      <c r="F79" s="52"/>
      <c r="G79" s="52"/>
      <c r="H79" s="52"/>
      <c r="I79" s="98">
        <f t="shared" si="6"/>
        <v>3.4687415768709165E-3</v>
      </c>
      <c r="J79" s="98">
        <f t="shared" si="7"/>
        <v>5.3169734151329246E-3</v>
      </c>
      <c r="K79" s="95">
        <f t="shared" si="8"/>
        <v>39</v>
      </c>
      <c r="L79" s="99">
        <f t="shared" si="10"/>
        <v>3.8829538326745589E-4</v>
      </c>
      <c r="M79" s="96">
        <f t="shared" si="9"/>
        <v>789</v>
      </c>
      <c r="N79" s="96">
        <f t="shared" si="11"/>
        <v>0</v>
      </c>
    </row>
    <row r="80" spans="1:14">
      <c r="A80" s="39">
        <v>78</v>
      </c>
      <c r="B80" s="101" t="s">
        <v>169</v>
      </c>
      <c r="C80" s="52">
        <v>4891</v>
      </c>
      <c r="D80" s="52">
        <v>4375</v>
      </c>
      <c r="E80" s="52">
        <v>4868</v>
      </c>
      <c r="F80" s="52"/>
      <c r="G80" s="52"/>
      <c r="H80" s="52"/>
      <c r="I80" s="98">
        <f t="shared" si="6"/>
        <v>2.28991510661888E-3</v>
      </c>
      <c r="J80" s="98">
        <f t="shared" si="7"/>
        <v>-4.7025148231445513E-3</v>
      </c>
      <c r="K80" s="95">
        <f t="shared" si="8"/>
        <v>-23</v>
      </c>
      <c r="L80" s="99">
        <f t="shared" si="10"/>
        <v>-2.2899471320901243E-4</v>
      </c>
      <c r="M80" s="96">
        <f t="shared" si="9"/>
        <v>493</v>
      </c>
      <c r="N80" s="96">
        <f t="shared" si="11"/>
        <v>0</v>
      </c>
    </row>
    <row r="81" spans="1:14">
      <c r="A81" s="39">
        <v>79</v>
      </c>
      <c r="B81" s="101" t="s">
        <v>170</v>
      </c>
      <c r="C81" s="52">
        <v>3691</v>
      </c>
      <c r="D81" s="52">
        <v>3651</v>
      </c>
      <c r="E81" s="52">
        <v>3708</v>
      </c>
      <c r="F81" s="52"/>
      <c r="G81" s="52"/>
      <c r="H81" s="52"/>
      <c r="I81" s="98">
        <f t="shared" si="6"/>
        <v>1.7442492225437157E-3</v>
      </c>
      <c r="J81" s="98">
        <f t="shared" si="7"/>
        <v>4.6057978867515576E-3</v>
      </c>
      <c r="K81" s="95">
        <f t="shared" si="8"/>
        <v>17</v>
      </c>
      <c r="L81" s="99">
        <f t="shared" si="10"/>
        <v>1.6925696193709615E-4</v>
      </c>
      <c r="M81" s="96">
        <f t="shared" si="9"/>
        <v>57</v>
      </c>
      <c r="N81" s="96">
        <f t="shared" si="11"/>
        <v>0</v>
      </c>
    </row>
    <row r="82" spans="1:14">
      <c r="A82" s="39">
        <v>80</v>
      </c>
      <c r="B82" s="101" t="s">
        <v>171</v>
      </c>
      <c r="C82" s="52">
        <v>11874</v>
      </c>
      <c r="D82" s="52">
        <v>11299</v>
      </c>
      <c r="E82" s="52">
        <v>11772</v>
      </c>
      <c r="F82" s="52"/>
      <c r="G82" s="52"/>
      <c r="H82" s="52"/>
      <c r="I82" s="98">
        <f t="shared" si="6"/>
        <v>5.5375679201145143E-3</v>
      </c>
      <c r="J82" s="98">
        <f t="shared" si="7"/>
        <v>-8.590197069226882E-3</v>
      </c>
      <c r="K82" s="95">
        <f t="shared" si="8"/>
        <v>-102</v>
      </c>
      <c r="L82" s="99">
        <f t="shared" si="10"/>
        <v>-1.0155417716225768E-3</v>
      </c>
      <c r="M82" s="96">
        <f t="shared" si="9"/>
        <v>473</v>
      </c>
      <c r="N82" s="96">
        <f t="shared" si="11"/>
        <v>0</v>
      </c>
    </row>
    <row r="83" spans="1:14">
      <c r="A83" s="39">
        <v>81</v>
      </c>
      <c r="B83" s="101" t="s">
        <v>172</v>
      </c>
      <c r="C83" s="52">
        <v>9691</v>
      </c>
      <c r="D83" s="52">
        <v>9191</v>
      </c>
      <c r="E83" s="52">
        <v>9677</v>
      </c>
      <c r="F83" s="52"/>
      <c r="G83" s="52"/>
      <c r="H83" s="52"/>
      <c r="I83" s="98">
        <f t="shared" si="6"/>
        <v>4.5520765174097994E-3</v>
      </c>
      <c r="J83" s="98">
        <f t="shared" si="7"/>
        <v>-1.4446393561036012E-3</v>
      </c>
      <c r="K83" s="95">
        <f t="shared" si="8"/>
        <v>-14</v>
      </c>
      <c r="L83" s="99">
        <f t="shared" si="10"/>
        <v>-1.39388086301138E-4</v>
      </c>
      <c r="M83" s="96">
        <f t="shared" si="9"/>
        <v>486</v>
      </c>
      <c r="N83" s="96">
        <f t="shared" si="11"/>
        <v>0</v>
      </c>
    </row>
    <row r="84" spans="1:14" s="107" customFormat="1">
      <c r="A84" s="189" t="s">
        <v>173</v>
      </c>
      <c r="B84" s="189"/>
      <c r="C84" s="61">
        <v>2025404</v>
      </c>
      <c r="D84" s="61">
        <v>2012848</v>
      </c>
      <c r="E84" s="61">
        <v>2125843</v>
      </c>
      <c r="F84" s="61"/>
      <c r="G84" s="61"/>
      <c r="H84" s="61"/>
      <c r="I84" s="98">
        <f t="shared" si="6"/>
        <v>1</v>
      </c>
      <c r="J84" s="98">
        <f t="shared" si="7"/>
        <v>4.9589612738989354E-2</v>
      </c>
      <c r="K84" s="95">
        <f t="shared" si="8"/>
        <v>100439</v>
      </c>
      <c r="L84" s="99">
        <f t="shared" si="10"/>
        <v>1</v>
      </c>
      <c r="M84" s="95">
        <f t="shared" si="9"/>
        <v>112995</v>
      </c>
      <c r="N84" s="96">
        <f t="shared" si="11"/>
        <v>0</v>
      </c>
    </row>
    <row r="85" spans="1:14">
      <c r="C85" s="130"/>
      <c r="D85" s="128"/>
      <c r="E85" s="129"/>
      <c r="F85" s="138"/>
      <c r="G85" s="138"/>
      <c r="H85" s="138"/>
      <c r="L85" s="11"/>
    </row>
    <row r="86" spans="1:14">
      <c r="C86" s="130"/>
      <c r="D86" s="128"/>
      <c r="E86" s="129"/>
      <c r="F86" s="138"/>
      <c r="G86" s="138"/>
      <c r="H86" s="138"/>
    </row>
    <row r="87" spans="1:14">
      <c r="E87" s="138"/>
      <c r="F87" s="138"/>
    </row>
    <row r="88" spans="1:14">
      <c r="C88" s="138"/>
      <c r="E88" s="138"/>
      <c r="G88" s="2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80" zoomScaleNormal="80" workbookViewId="0">
      <pane ySplit="2" topLeftCell="A75" activePane="bottomLeft" state="frozen"/>
      <selection activeCell="W1" sqref="W1"/>
      <selection pane="bottomLeft" activeCell="S12" sqref="S12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8" width="12" style="4" customWidth="1"/>
    <col min="9" max="9" width="18.140625" style="4" customWidth="1"/>
    <col min="10" max="10" width="30.42578125" style="4" customWidth="1"/>
    <col min="11" max="11" width="27.42578125" style="4" customWidth="1"/>
    <col min="12" max="12" width="22.28515625" style="4" customWidth="1"/>
    <col min="13" max="14" width="25.140625" style="4" customWidth="1"/>
    <col min="15" max="16384" width="9.140625" style="4"/>
  </cols>
  <sheetData>
    <row r="1" spans="1:15" ht="15.75" thickBot="1">
      <c r="C1" s="185" t="s">
        <v>281</v>
      </c>
      <c r="D1" s="185"/>
      <c r="E1" s="186"/>
      <c r="F1" s="187" t="s">
        <v>280</v>
      </c>
      <c r="G1" s="185"/>
      <c r="H1" s="186"/>
    </row>
    <row r="2" spans="1:15" ht="45">
      <c r="A2" s="91" t="s">
        <v>91</v>
      </c>
      <c r="B2" s="91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90" t="s">
        <v>310</v>
      </c>
      <c r="J2" s="90" t="s">
        <v>324</v>
      </c>
      <c r="K2" s="90" t="s">
        <v>325</v>
      </c>
      <c r="L2" s="90" t="s">
        <v>319</v>
      </c>
      <c r="M2" s="40" t="s">
        <v>326</v>
      </c>
      <c r="N2" s="159" t="s">
        <v>327</v>
      </c>
    </row>
    <row r="3" spans="1:15">
      <c r="A3" s="39">
        <v>1</v>
      </c>
      <c r="B3" s="101" t="s">
        <v>92</v>
      </c>
      <c r="C3" s="53">
        <v>17164</v>
      </c>
      <c r="D3" s="53">
        <v>15465</v>
      </c>
      <c r="E3" s="53">
        <v>15957</v>
      </c>
      <c r="F3" s="53"/>
      <c r="G3" s="53"/>
      <c r="H3" s="53"/>
      <c r="I3" s="98">
        <f>E3/$E$84</f>
        <v>2.2077532164406152E-2</v>
      </c>
      <c r="J3" s="98">
        <f t="shared" ref="J3:J66" si="0">(E3-C3)/C3</f>
        <v>-7.0321603355861101E-2</v>
      </c>
      <c r="K3" s="95">
        <f t="shared" ref="K3:K66" si="1">E3-C3</f>
        <v>-1207</v>
      </c>
      <c r="L3" s="99">
        <f>K3/$K$84</f>
        <v>0.37554449284380836</v>
      </c>
      <c r="M3" s="96">
        <f t="shared" ref="M3:M66" si="2">E3-D3</f>
        <v>492</v>
      </c>
      <c r="N3" s="96">
        <f>H3-G3</f>
        <v>0</v>
      </c>
      <c r="O3" s="7"/>
    </row>
    <row r="4" spans="1:15">
      <c r="A4" s="39">
        <v>2</v>
      </c>
      <c r="B4" s="101" t="s">
        <v>93</v>
      </c>
      <c r="C4" s="53">
        <v>5291</v>
      </c>
      <c r="D4" s="53">
        <v>5187</v>
      </c>
      <c r="E4" s="53">
        <v>5489</v>
      </c>
      <c r="F4" s="53"/>
      <c r="G4" s="53"/>
      <c r="H4" s="53"/>
      <c r="I4" s="98">
        <f t="shared" ref="I4:I67" si="3">E4/$E$84</f>
        <v>7.5943832832252537E-3</v>
      </c>
      <c r="J4" s="98">
        <f t="shared" si="0"/>
        <v>3.7422037422037424E-2</v>
      </c>
      <c r="K4" s="95">
        <f t="shared" si="1"/>
        <v>198</v>
      </c>
      <c r="L4" s="99">
        <f t="shared" ref="L4:L67" si="4">K4/$K$84</f>
        <v>-6.1605476042314873E-2</v>
      </c>
      <c r="M4" s="96">
        <f t="shared" si="2"/>
        <v>302</v>
      </c>
      <c r="N4" s="96">
        <f t="shared" ref="N4:N67" si="5">H4-G4</f>
        <v>0</v>
      </c>
      <c r="O4" s="7"/>
    </row>
    <row r="5" spans="1:15">
      <c r="A5" s="39">
        <v>3</v>
      </c>
      <c r="B5" s="101" t="s">
        <v>94</v>
      </c>
      <c r="C5" s="53">
        <v>12091</v>
      </c>
      <c r="D5" s="53">
        <v>17686</v>
      </c>
      <c r="E5" s="53">
        <v>19090</v>
      </c>
      <c r="F5" s="53"/>
      <c r="G5" s="53"/>
      <c r="H5" s="53"/>
      <c r="I5" s="98">
        <f t="shared" si="3"/>
        <v>2.6412238454503571E-2</v>
      </c>
      <c r="J5" s="98">
        <f t="shared" si="0"/>
        <v>0.57886030932098254</v>
      </c>
      <c r="K5" s="95">
        <f t="shared" si="1"/>
        <v>6999</v>
      </c>
      <c r="L5" s="99">
        <f t="shared" si="4"/>
        <v>-2.1776602364654636</v>
      </c>
      <c r="M5" s="96">
        <f t="shared" si="2"/>
        <v>1404</v>
      </c>
      <c r="N5" s="96">
        <f t="shared" si="5"/>
        <v>0</v>
      </c>
      <c r="O5" s="7"/>
    </row>
    <row r="6" spans="1:15">
      <c r="A6" s="39">
        <v>4</v>
      </c>
      <c r="B6" s="101" t="s">
        <v>95</v>
      </c>
      <c r="C6" s="53">
        <v>3747</v>
      </c>
      <c r="D6" s="53">
        <v>3537</v>
      </c>
      <c r="E6" s="53">
        <v>3731</v>
      </c>
      <c r="F6" s="53"/>
      <c r="G6" s="53"/>
      <c r="H6" s="53"/>
      <c r="I6" s="98">
        <f t="shared" si="3"/>
        <v>5.1620776151782514E-3</v>
      </c>
      <c r="J6" s="98">
        <f t="shared" si="0"/>
        <v>-4.270082732852949E-3</v>
      </c>
      <c r="K6" s="95">
        <f t="shared" si="1"/>
        <v>-16</v>
      </c>
      <c r="L6" s="99">
        <f t="shared" si="4"/>
        <v>4.9782202862476664E-3</v>
      </c>
      <c r="M6" s="96">
        <f t="shared" si="2"/>
        <v>194</v>
      </c>
      <c r="N6" s="96">
        <f t="shared" si="5"/>
        <v>0</v>
      </c>
      <c r="O6" s="7"/>
    </row>
    <row r="7" spans="1:15">
      <c r="A7" s="39">
        <v>5</v>
      </c>
      <c r="B7" s="101" t="s">
        <v>96</v>
      </c>
      <c r="C7" s="53">
        <v>5646</v>
      </c>
      <c r="D7" s="53">
        <v>5029</v>
      </c>
      <c r="E7" s="53">
        <v>5306</v>
      </c>
      <c r="F7" s="53"/>
      <c r="G7" s="53"/>
      <c r="H7" s="53"/>
      <c r="I7" s="98">
        <f t="shared" si="3"/>
        <v>7.3411910549814529E-3</v>
      </c>
      <c r="J7" s="98">
        <f t="shared" si="0"/>
        <v>-6.0219624512929511E-2</v>
      </c>
      <c r="K7" s="95">
        <f t="shared" si="1"/>
        <v>-340</v>
      </c>
      <c r="L7" s="99">
        <f t="shared" si="4"/>
        <v>0.10578718108276292</v>
      </c>
      <c r="M7" s="96">
        <f t="shared" si="2"/>
        <v>277</v>
      </c>
      <c r="N7" s="96">
        <f t="shared" si="5"/>
        <v>0</v>
      </c>
      <c r="O7" s="7"/>
    </row>
    <row r="8" spans="1:15">
      <c r="A8" s="39">
        <v>6</v>
      </c>
      <c r="B8" s="101" t="s">
        <v>97</v>
      </c>
      <c r="C8" s="53">
        <v>16723</v>
      </c>
      <c r="D8" s="53">
        <v>14726</v>
      </c>
      <c r="E8" s="53">
        <v>15424</v>
      </c>
      <c r="F8" s="53"/>
      <c r="G8" s="53"/>
      <c r="H8" s="53"/>
      <c r="I8" s="98">
        <f t="shared" si="3"/>
        <v>2.1340092505094974E-2</v>
      </c>
      <c r="J8" s="98">
        <f t="shared" si="0"/>
        <v>-7.7677450218262278E-2</v>
      </c>
      <c r="K8" s="95">
        <f t="shared" si="1"/>
        <v>-1299</v>
      </c>
      <c r="L8" s="99">
        <f t="shared" si="4"/>
        <v>0.40416925948973242</v>
      </c>
      <c r="M8" s="96">
        <f t="shared" si="2"/>
        <v>698</v>
      </c>
      <c r="N8" s="96">
        <f t="shared" si="5"/>
        <v>0</v>
      </c>
      <c r="O8" s="7"/>
    </row>
    <row r="9" spans="1:15">
      <c r="A9" s="39">
        <v>7</v>
      </c>
      <c r="B9" s="101" t="s">
        <v>98</v>
      </c>
      <c r="C9" s="53">
        <v>40216</v>
      </c>
      <c r="D9" s="53">
        <v>34294</v>
      </c>
      <c r="E9" s="53">
        <v>35569</v>
      </c>
      <c r="F9" s="53"/>
      <c r="G9" s="53"/>
      <c r="H9" s="53"/>
      <c r="I9" s="98">
        <f t="shared" si="3"/>
        <v>4.9211991073244497E-2</v>
      </c>
      <c r="J9" s="98">
        <f t="shared" si="0"/>
        <v>-0.11555102446787348</v>
      </c>
      <c r="K9" s="95">
        <f t="shared" si="1"/>
        <v>-4647</v>
      </c>
      <c r="L9" s="99">
        <f t="shared" si="4"/>
        <v>1.4458618543870567</v>
      </c>
      <c r="M9" s="96">
        <f t="shared" si="2"/>
        <v>1275</v>
      </c>
      <c r="N9" s="96">
        <f t="shared" si="5"/>
        <v>0</v>
      </c>
      <c r="O9" s="7"/>
    </row>
    <row r="10" spans="1:15">
      <c r="A10" s="39">
        <v>8</v>
      </c>
      <c r="B10" s="101" t="s">
        <v>99</v>
      </c>
      <c r="C10" s="53">
        <v>1365</v>
      </c>
      <c r="D10" s="53">
        <v>1207</v>
      </c>
      <c r="E10" s="53">
        <v>1250</v>
      </c>
      <c r="F10" s="53"/>
      <c r="G10" s="53"/>
      <c r="H10" s="53"/>
      <c r="I10" s="98">
        <f t="shared" si="3"/>
        <v>1.7294551109549221E-3</v>
      </c>
      <c r="J10" s="98">
        <f t="shared" si="0"/>
        <v>-8.4249084249084255E-2</v>
      </c>
      <c r="K10" s="95">
        <f t="shared" si="1"/>
        <v>-115</v>
      </c>
      <c r="L10" s="99">
        <f t="shared" si="4"/>
        <v>3.5780958307405103E-2</v>
      </c>
      <c r="M10" s="96">
        <f t="shared" si="2"/>
        <v>43</v>
      </c>
      <c r="N10" s="96">
        <f t="shared" si="5"/>
        <v>0</v>
      </c>
      <c r="O10" s="7"/>
    </row>
    <row r="11" spans="1:15">
      <c r="A11" s="39">
        <v>9</v>
      </c>
      <c r="B11" s="101" t="s">
        <v>100</v>
      </c>
      <c r="C11" s="53">
        <v>16295</v>
      </c>
      <c r="D11" s="53">
        <v>19525</v>
      </c>
      <c r="E11" s="53">
        <v>19910</v>
      </c>
      <c r="F11" s="53"/>
      <c r="G11" s="53"/>
      <c r="H11" s="53"/>
      <c r="I11" s="98">
        <f t="shared" si="3"/>
        <v>2.7546761007289998E-2</v>
      </c>
      <c r="J11" s="98">
        <f t="shared" si="0"/>
        <v>0.22184719239030379</v>
      </c>
      <c r="K11" s="95">
        <f t="shared" si="1"/>
        <v>3615</v>
      </c>
      <c r="L11" s="99">
        <f t="shared" si="4"/>
        <v>-1.1247666459240822</v>
      </c>
      <c r="M11" s="96">
        <f t="shared" si="2"/>
        <v>385</v>
      </c>
      <c r="N11" s="96">
        <f t="shared" si="5"/>
        <v>0</v>
      </c>
      <c r="O11" s="7"/>
    </row>
    <row r="12" spans="1:15">
      <c r="A12" s="39">
        <v>10</v>
      </c>
      <c r="B12" s="101" t="s">
        <v>101</v>
      </c>
      <c r="C12" s="53">
        <v>12854</v>
      </c>
      <c r="D12" s="53">
        <v>21899</v>
      </c>
      <c r="E12" s="53">
        <v>22656</v>
      </c>
      <c r="F12" s="53"/>
      <c r="G12" s="53"/>
      <c r="H12" s="53"/>
      <c r="I12" s="98">
        <f t="shared" si="3"/>
        <v>3.1346027995035775E-2</v>
      </c>
      <c r="J12" s="98">
        <f t="shared" si="0"/>
        <v>0.7625641823556869</v>
      </c>
      <c r="K12" s="95">
        <f t="shared" si="1"/>
        <v>9802</v>
      </c>
      <c r="L12" s="99">
        <f t="shared" si="4"/>
        <v>-3.0497822028624766</v>
      </c>
      <c r="M12" s="96">
        <f t="shared" si="2"/>
        <v>757</v>
      </c>
      <c r="N12" s="96">
        <f t="shared" si="5"/>
        <v>0</v>
      </c>
      <c r="O12" s="7"/>
    </row>
    <row r="13" spans="1:15">
      <c r="A13" s="39">
        <v>11</v>
      </c>
      <c r="B13" s="101" t="s">
        <v>102</v>
      </c>
      <c r="C13" s="53">
        <v>2319</v>
      </c>
      <c r="D13" s="53">
        <v>1944</v>
      </c>
      <c r="E13" s="53">
        <v>2103</v>
      </c>
      <c r="F13" s="53"/>
      <c r="G13" s="53"/>
      <c r="H13" s="53"/>
      <c r="I13" s="98">
        <f t="shared" si="3"/>
        <v>2.9096352786705608E-3</v>
      </c>
      <c r="J13" s="98">
        <f t="shared" si="0"/>
        <v>-9.3143596377749036E-2</v>
      </c>
      <c r="K13" s="95">
        <f t="shared" si="1"/>
        <v>-216</v>
      </c>
      <c r="L13" s="99">
        <f t="shared" si="4"/>
        <v>6.7205973864343502E-2</v>
      </c>
      <c r="M13" s="96">
        <f t="shared" si="2"/>
        <v>159</v>
      </c>
      <c r="N13" s="96">
        <f t="shared" si="5"/>
        <v>0</v>
      </c>
      <c r="O13" s="7"/>
    </row>
    <row r="14" spans="1:15">
      <c r="A14" s="39">
        <v>12</v>
      </c>
      <c r="B14" s="101" t="s">
        <v>103</v>
      </c>
      <c r="C14" s="53">
        <v>893</v>
      </c>
      <c r="D14" s="53">
        <v>785</v>
      </c>
      <c r="E14" s="53">
        <v>812</v>
      </c>
      <c r="F14" s="53"/>
      <c r="G14" s="53"/>
      <c r="H14" s="53"/>
      <c r="I14" s="98">
        <f t="shared" si="3"/>
        <v>1.1234540400763173E-3</v>
      </c>
      <c r="J14" s="98">
        <f t="shared" si="0"/>
        <v>-9.0705487122060474E-2</v>
      </c>
      <c r="K14" s="95">
        <f t="shared" si="1"/>
        <v>-81</v>
      </c>
      <c r="L14" s="99">
        <f t="shared" si="4"/>
        <v>2.5202240199128811E-2</v>
      </c>
      <c r="M14" s="96">
        <f t="shared" si="2"/>
        <v>27</v>
      </c>
      <c r="N14" s="96">
        <f t="shared" si="5"/>
        <v>0</v>
      </c>
      <c r="O14" s="7"/>
    </row>
    <row r="15" spans="1:15">
      <c r="A15" s="39">
        <v>13</v>
      </c>
      <c r="B15" s="101" t="s">
        <v>104</v>
      </c>
      <c r="C15" s="53">
        <v>3061</v>
      </c>
      <c r="D15" s="53">
        <v>2879</v>
      </c>
      <c r="E15" s="53">
        <v>3243</v>
      </c>
      <c r="F15" s="53"/>
      <c r="G15" s="53"/>
      <c r="H15" s="53"/>
      <c r="I15" s="98">
        <f t="shared" si="3"/>
        <v>4.4868983398614502E-3</v>
      </c>
      <c r="J15" s="98">
        <f t="shared" si="0"/>
        <v>5.9457693564194711E-2</v>
      </c>
      <c r="K15" s="95">
        <f t="shared" si="1"/>
        <v>182</v>
      </c>
      <c r="L15" s="99">
        <f t="shared" si="4"/>
        <v>-5.6627255756067203E-2</v>
      </c>
      <c r="M15" s="96">
        <f t="shared" si="2"/>
        <v>364</v>
      </c>
      <c r="N15" s="96">
        <f t="shared" si="5"/>
        <v>0</v>
      </c>
      <c r="O15" s="7"/>
    </row>
    <row r="16" spans="1:15">
      <c r="A16" s="39">
        <v>14</v>
      </c>
      <c r="B16" s="101" t="s">
        <v>105</v>
      </c>
      <c r="C16" s="53">
        <v>2418</v>
      </c>
      <c r="D16" s="53">
        <v>3400</v>
      </c>
      <c r="E16" s="53">
        <v>3467</v>
      </c>
      <c r="F16" s="53"/>
      <c r="G16" s="53"/>
      <c r="H16" s="53"/>
      <c r="I16" s="98">
        <f t="shared" si="3"/>
        <v>4.796816695744572E-3</v>
      </c>
      <c r="J16" s="98">
        <f t="shared" si="0"/>
        <v>0.43382961124896607</v>
      </c>
      <c r="K16" s="95">
        <f t="shared" si="1"/>
        <v>1049</v>
      </c>
      <c r="L16" s="99">
        <f t="shared" si="4"/>
        <v>-0.32638456751711264</v>
      </c>
      <c r="M16" s="96">
        <f t="shared" si="2"/>
        <v>67</v>
      </c>
      <c r="N16" s="96">
        <f t="shared" si="5"/>
        <v>0</v>
      </c>
      <c r="O16" s="7"/>
    </row>
    <row r="17" spans="1:15">
      <c r="A17" s="39">
        <v>15</v>
      </c>
      <c r="B17" s="101" t="s">
        <v>106</v>
      </c>
      <c r="C17" s="53">
        <v>7615</v>
      </c>
      <c r="D17" s="53">
        <v>6846</v>
      </c>
      <c r="E17" s="53">
        <v>7325</v>
      </c>
      <c r="F17" s="53"/>
      <c r="G17" s="53"/>
      <c r="H17" s="53"/>
      <c r="I17" s="98">
        <f t="shared" si="3"/>
        <v>1.0134606950195843E-2</v>
      </c>
      <c r="J17" s="98">
        <f t="shared" si="0"/>
        <v>-3.8082731451083388E-2</v>
      </c>
      <c r="K17" s="95">
        <f t="shared" si="1"/>
        <v>-290</v>
      </c>
      <c r="L17" s="99">
        <f t="shared" si="4"/>
        <v>9.0230242688238954E-2</v>
      </c>
      <c r="M17" s="96">
        <f t="shared" si="2"/>
        <v>479</v>
      </c>
      <c r="N17" s="96">
        <f t="shared" si="5"/>
        <v>0</v>
      </c>
      <c r="O17" s="7"/>
    </row>
    <row r="18" spans="1:15">
      <c r="A18" s="39">
        <v>16</v>
      </c>
      <c r="B18" s="101" t="s">
        <v>107</v>
      </c>
      <c r="C18" s="53">
        <v>19671</v>
      </c>
      <c r="D18" s="53">
        <v>17380</v>
      </c>
      <c r="E18" s="53">
        <v>17905</v>
      </c>
      <c r="F18" s="53"/>
      <c r="G18" s="53"/>
      <c r="H18" s="53"/>
      <c r="I18" s="98">
        <f t="shared" si="3"/>
        <v>2.4772715009318304E-2</v>
      </c>
      <c r="J18" s="98">
        <f t="shared" si="0"/>
        <v>-8.977682883432464E-2</v>
      </c>
      <c r="K18" s="95">
        <f t="shared" si="1"/>
        <v>-1766</v>
      </c>
      <c r="L18" s="99">
        <f t="shared" si="4"/>
        <v>0.54947106409458624</v>
      </c>
      <c r="M18" s="96">
        <f t="shared" si="2"/>
        <v>525</v>
      </c>
      <c r="N18" s="96">
        <f t="shared" si="5"/>
        <v>0</v>
      </c>
    </row>
    <row r="19" spans="1:15">
      <c r="A19" s="39">
        <v>17</v>
      </c>
      <c r="B19" s="101" t="s">
        <v>108</v>
      </c>
      <c r="C19" s="53">
        <v>11834</v>
      </c>
      <c r="D19" s="53">
        <v>10415</v>
      </c>
      <c r="E19" s="53">
        <v>10827</v>
      </c>
      <c r="F19" s="53"/>
      <c r="G19" s="53"/>
      <c r="H19" s="53"/>
      <c r="I19" s="98">
        <f t="shared" si="3"/>
        <v>1.4979848389047153E-2</v>
      </c>
      <c r="J19" s="98">
        <f t="shared" si="0"/>
        <v>-8.5093797532533377E-2</v>
      </c>
      <c r="K19" s="95">
        <f t="shared" si="1"/>
        <v>-1007</v>
      </c>
      <c r="L19" s="99">
        <f t="shared" si="4"/>
        <v>0.31331673926571252</v>
      </c>
      <c r="M19" s="96">
        <f t="shared" si="2"/>
        <v>412</v>
      </c>
      <c r="N19" s="96">
        <f t="shared" si="5"/>
        <v>0</v>
      </c>
    </row>
    <row r="20" spans="1:15">
      <c r="A20" s="39">
        <v>18</v>
      </c>
      <c r="B20" s="101" t="s">
        <v>109</v>
      </c>
      <c r="C20" s="53">
        <v>3371</v>
      </c>
      <c r="D20" s="53">
        <v>3496</v>
      </c>
      <c r="E20" s="53">
        <v>3636</v>
      </c>
      <c r="F20" s="53"/>
      <c r="G20" s="53"/>
      <c r="H20" s="53"/>
      <c r="I20" s="98">
        <f t="shared" si="3"/>
        <v>5.0306390267456777E-3</v>
      </c>
      <c r="J20" s="98">
        <f t="shared" si="0"/>
        <v>7.861168792643132E-2</v>
      </c>
      <c r="K20" s="95">
        <f t="shared" si="1"/>
        <v>265</v>
      </c>
      <c r="L20" s="99">
        <f t="shared" si="4"/>
        <v>-8.2451773490976973E-2</v>
      </c>
      <c r="M20" s="96">
        <f t="shared" si="2"/>
        <v>140</v>
      </c>
      <c r="N20" s="96">
        <f t="shared" si="5"/>
        <v>0</v>
      </c>
    </row>
    <row r="21" spans="1:15">
      <c r="A21" s="39">
        <v>19</v>
      </c>
      <c r="B21" s="101" t="s">
        <v>110</v>
      </c>
      <c r="C21" s="53">
        <v>7754</v>
      </c>
      <c r="D21" s="53">
        <v>6937</v>
      </c>
      <c r="E21" s="53">
        <v>7256</v>
      </c>
      <c r="F21" s="53"/>
      <c r="G21" s="53"/>
      <c r="H21" s="53"/>
      <c r="I21" s="98">
        <f t="shared" si="3"/>
        <v>1.0039141028071132E-2</v>
      </c>
      <c r="J21" s="98">
        <f t="shared" si="0"/>
        <v>-6.4224916172298169E-2</v>
      </c>
      <c r="K21" s="95">
        <f t="shared" si="1"/>
        <v>-498</v>
      </c>
      <c r="L21" s="99">
        <f t="shared" si="4"/>
        <v>0.15494710640945861</v>
      </c>
      <c r="M21" s="96">
        <f t="shared" si="2"/>
        <v>319</v>
      </c>
      <c r="N21" s="96">
        <f t="shared" si="5"/>
        <v>0</v>
      </c>
    </row>
    <row r="22" spans="1:15">
      <c r="A22" s="39">
        <v>20</v>
      </c>
      <c r="B22" s="101" t="s">
        <v>111</v>
      </c>
      <c r="C22" s="53">
        <v>16566</v>
      </c>
      <c r="D22" s="53">
        <v>15432</v>
      </c>
      <c r="E22" s="53">
        <v>15973</v>
      </c>
      <c r="F22" s="53"/>
      <c r="G22" s="53"/>
      <c r="H22" s="53"/>
      <c r="I22" s="98">
        <f t="shared" si="3"/>
        <v>2.2099669189826376E-2</v>
      </c>
      <c r="J22" s="98">
        <f t="shared" si="0"/>
        <v>-3.5796209102982014E-2</v>
      </c>
      <c r="K22" s="95">
        <f t="shared" si="1"/>
        <v>-593</v>
      </c>
      <c r="L22" s="99">
        <f t="shared" si="4"/>
        <v>0.18450528935905414</v>
      </c>
      <c r="M22" s="96">
        <f t="shared" si="2"/>
        <v>541</v>
      </c>
      <c r="N22" s="96">
        <f t="shared" si="5"/>
        <v>0</v>
      </c>
    </row>
    <row r="23" spans="1:15">
      <c r="A23" s="39">
        <v>21</v>
      </c>
      <c r="B23" s="101" t="s">
        <v>112</v>
      </c>
      <c r="C23" s="53">
        <v>6523</v>
      </c>
      <c r="D23" s="53">
        <v>6968</v>
      </c>
      <c r="E23" s="53">
        <v>7966</v>
      </c>
      <c r="F23" s="53"/>
      <c r="G23" s="53"/>
      <c r="H23" s="53"/>
      <c r="I23" s="98">
        <f t="shared" si="3"/>
        <v>1.1021471531093528E-2</v>
      </c>
      <c r="J23" s="98">
        <f t="shared" si="0"/>
        <v>0.22121723133527518</v>
      </c>
      <c r="K23" s="95">
        <f t="shared" si="1"/>
        <v>1443</v>
      </c>
      <c r="L23" s="99">
        <f t="shared" si="4"/>
        <v>-0.4489732420659614</v>
      </c>
      <c r="M23" s="96">
        <f t="shared" si="2"/>
        <v>998</v>
      </c>
      <c r="N23" s="96">
        <f t="shared" si="5"/>
        <v>0</v>
      </c>
    </row>
    <row r="24" spans="1:15">
      <c r="A24" s="39">
        <v>22</v>
      </c>
      <c r="B24" s="101" t="s">
        <v>113</v>
      </c>
      <c r="C24" s="53">
        <v>9533</v>
      </c>
      <c r="D24" s="53">
        <v>8252</v>
      </c>
      <c r="E24" s="53">
        <v>8697</v>
      </c>
      <c r="F24" s="53"/>
      <c r="G24" s="53"/>
      <c r="H24" s="53"/>
      <c r="I24" s="98">
        <f t="shared" si="3"/>
        <v>1.2032856879979965E-2</v>
      </c>
      <c r="J24" s="98">
        <f t="shared" si="0"/>
        <v>-8.769537396412462E-2</v>
      </c>
      <c r="K24" s="95">
        <f t="shared" si="1"/>
        <v>-836</v>
      </c>
      <c r="L24" s="99">
        <f t="shared" si="4"/>
        <v>0.26011200995644057</v>
      </c>
      <c r="M24" s="96">
        <f t="shared" si="2"/>
        <v>445</v>
      </c>
      <c r="N24" s="96">
        <f t="shared" si="5"/>
        <v>0</v>
      </c>
    </row>
    <row r="25" spans="1:15">
      <c r="A25" s="39">
        <v>23</v>
      </c>
      <c r="B25" s="101" t="s">
        <v>114</v>
      </c>
      <c r="C25" s="53">
        <v>5934</v>
      </c>
      <c r="D25" s="53">
        <v>4992</v>
      </c>
      <c r="E25" s="53">
        <v>5132</v>
      </c>
      <c r="F25" s="53"/>
      <c r="G25" s="53"/>
      <c r="H25" s="53"/>
      <c r="I25" s="98">
        <f t="shared" si="3"/>
        <v>7.1004509035365281E-3</v>
      </c>
      <c r="J25" s="98">
        <f t="shared" si="0"/>
        <v>-0.13515335355578026</v>
      </c>
      <c r="K25" s="95">
        <f t="shared" si="1"/>
        <v>-802</v>
      </c>
      <c r="L25" s="99">
        <f t="shared" si="4"/>
        <v>0.24953329184816428</v>
      </c>
      <c r="M25" s="96">
        <f t="shared" si="2"/>
        <v>140</v>
      </c>
      <c r="N25" s="96">
        <f t="shared" si="5"/>
        <v>0</v>
      </c>
    </row>
    <row r="26" spans="1:15">
      <c r="A26" s="39">
        <v>24</v>
      </c>
      <c r="B26" s="101" t="s">
        <v>115</v>
      </c>
      <c r="C26" s="53">
        <v>4360</v>
      </c>
      <c r="D26" s="53">
        <v>3788</v>
      </c>
      <c r="E26" s="53">
        <v>3954</v>
      </c>
      <c r="F26" s="53"/>
      <c r="G26" s="53"/>
      <c r="H26" s="53"/>
      <c r="I26" s="98">
        <f t="shared" si="3"/>
        <v>5.4706124069726098E-3</v>
      </c>
      <c r="J26" s="98">
        <f t="shared" si="0"/>
        <v>-9.3119266055045877E-2</v>
      </c>
      <c r="K26" s="95">
        <f t="shared" si="1"/>
        <v>-406</v>
      </c>
      <c r="L26" s="99">
        <f t="shared" si="4"/>
        <v>0.12632233976353455</v>
      </c>
      <c r="M26" s="96">
        <f t="shared" si="2"/>
        <v>166</v>
      </c>
      <c r="N26" s="96">
        <f t="shared" si="5"/>
        <v>0</v>
      </c>
    </row>
    <row r="27" spans="1:15">
      <c r="A27" s="39">
        <v>25</v>
      </c>
      <c r="B27" s="101" t="s">
        <v>116</v>
      </c>
      <c r="C27" s="53">
        <v>5736</v>
      </c>
      <c r="D27" s="53">
        <v>6994</v>
      </c>
      <c r="E27" s="53">
        <v>7308</v>
      </c>
      <c r="F27" s="53"/>
      <c r="G27" s="53"/>
      <c r="H27" s="53"/>
      <c r="I27" s="98">
        <f t="shared" si="3"/>
        <v>1.0111086360686857E-2</v>
      </c>
      <c r="J27" s="98">
        <f t="shared" si="0"/>
        <v>0.27405857740585776</v>
      </c>
      <c r="K27" s="95">
        <f t="shared" si="1"/>
        <v>1572</v>
      </c>
      <c r="L27" s="99">
        <f t="shared" si="4"/>
        <v>-0.48911014312383322</v>
      </c>
      <c r="M27" s="96">
        <f t="shared" si="2"/>
        <v>314</v>
      </c>
      <c r="N27" s="96">
        <f t="shared" si="5"/>
        <v>0</v>
      </c>
    </row>
    <row r="28" spans="1:15">
      <c r="A28" s="39">
        <v>26</v>
      </c>
      <c r="B28" s="101" t="s">
        <v>117</v>
      </c>
      <c r="C28" s="53">
        <v>7538</v>
      </c>
      <c r="D28" s="53">
        <v>6854</v>
      </c>
      <c r="E28" s="53">
        <v>7138</v>
      </c>
      <c r="F28" s="53"/>
      <c r="G28" s="53"/>
      <c r="H28" s="53"/>
      <c r="I28" s="98">
        <f t="shared" si="3"/>
        <v>9.8758804655969864E-3</v>
      </c>
      <c r="J28" s="98">
        <f t="shared" si="0"/>
        <v>-5.3064473335102148E-2</v>
      </c>
      <c r="K28" s="95">
        <f t="shared" si="1"/>
        <v>-400</v>
      </c>
      <c r="L28" s="99">
        <f t="shared" si="4"/>
        <v>0.12445550715619166</v>
      </c>
      <c r="M28" s="96">
        <f t="shared" si="2"/>
        <v>284</v>
      </c>
      <c r="N28" s="96">
        <f t="shared" si="5"/>
        <v>0</v>
      </c>
    </row>
    <row r="29" spans="1:15">
      <c r="A29" s="39">
        <v>27</v>
      </c>
      <c r="B29" s="101" t="s">
        <v>118</v>
      </c>
      <c r="C29" s="53">
        <v>17381</v>
      </c>
      <c r="D29" s="53">
        <v>15436</v>
      </c>
      <c r="E29" s="53">
        <v>15991</v>
      </c>
      <c r="F29" s="53"/>
      <c r="G29" s="53"/>
      <c r="H29" s="53"/>
      <c r="I29" s="98">
        <f t="shared" si="3"/>
        <v>2.2124573343424127E-2</v>
      </c>
      <c r="J29" s="98">
        <f t="shared" si="0"/>
        <v>-7.9972383637305106E-2</v>
      </c>
      <c r="K29" s="95">
        <f t="shared" si="1"/>
        <v>-1390</v>
      </c>
      <c r="L29" s="99">
        <f t="shared" si="4"/>
        <v>0.43248288736776602</v>
      </c>
      <c r="M29" s="96">
        <f t="shared" si="2"/>
        <v>555</v>
      </c>
      <c r="N29" s="96">
        <f t="shared" si="5"/>
        <v>0</v>
      </c>
    </row>
    <row r="30" spans="1:15">
      <c r="A30" s="39">
        <v>28</v>
      </c>
      <c r="B30" s="101" t="s">
        <v>119</v>
      </c>
      <c r="C30" s="53">
        <v>7375</v>
      </c>
      <c r="D30" s="53">
        <v>6416</v>
      </c>
      <c r="E30" s="53">
        <v>6724</v>
      </c>
      <c r="F30" s="53"/>
      <c r="G30" s="53"/>
      <c r="H30" s="53"/>
      <c r="I30" s="98">
        <f t="shared" si="3"/>
        <v>9.3030849328487163E-3</v>
      </c>
      <c r="J30" s="98">
        <f t="shared" si="0"/>
        <v>-8.8271186440677968E-2</v>
      </c>
      <c r="K30" s="95">
        <f t="shared" si="1"/>
        <v>-651</v>
      </c>
      <c r="L30" s="99">
        <f t="shared" si="4"/>
        <v>0.20255133789670193</v>
      </c>
      <c r="M30" s="96">
        <f t="shared" si="2"/>
        <v>308</v>
      </c>
      <c r="N30" s="96">
        <f t="shared" si="5"/>
        <v>0</v>
      </c>
    </row>
    <row r="31" spans="1:15">
      <c r="A31" s="39">
        <v>29</v>
      </c>
      <c r="B31" s="101" t="s">
        <v>120</v>
      </c>
      <c r="C31" s="53">
        <v>2467</v>
      </c>
      <c r="D31" s="53">
        <v>2364</v>
      </c>
      <c r="E31" s="53">
        <v>2378</v>
      </c>
      <c r="F31" s="53"/>
      <c r="G31" s="53"/>
      <c r="H31" s="53"/>
      <c r="I31" s="98">
        <f t="shared" si="3"/>
        <v>3.2901154030806437E-3</v>
      </c>
      <c r="J31" s="98">
        <f t="shared" si="0"/>
        <v>-3.6076205918119171E-2</v>
      </c>
      <c r="K31" s="95">
        <f t="shared" si="1"/>
        <v>-89</v>
      </c>
      <c r="L31" s="99">
        <f t="shared" si="4"/>
        <v>2.7691350342252646E-2</v>
      </c>
      <c r="M31" s="96">
        <f t="shared" si="2"/>
        <v>14</v>
      </c>
      <c r="N31" s="96">
        <f t="shared" si="5"/>
        <v>0</v>
      </c>
    </row>
    <row r="32" spans="1:15">
      <c r="A32" s="39">
        <v>30</v>
      </c>
      <c r="B32" s="101" t="s">
        <v>121</v>
      </c>
      <c r="C32" s="53">
        <v>1375</v>
      </c>
      <c r="D32" s="53">
        <v>851</v>
      </c>
      <c r="E32" s="53">
        <v>901</v>
      </c>
      <c r="F32" s="53"/>
      <c r="G32" s="53"/>
      <c r="H32" s="53"/>
      <c r="I32" s="98">
        <f t="shared" si="3"/>
        <v>1.2465912439763079E-3</v>
      </c>
      <c r="J32" s="98">
        <f t="shared" si="0"/>
        <v>-0.34472727272727272</v>
      </c>
      <c r="K32" s="95">
        <f t="shared" si="1"/>
        <v>-474</v>
      </c>
      <c r="L32" s="99">
        <f t="shared" si="4"/>
        <v>0.14747977598008713</v>
      </c>
      <c r="M32" s="96">
        <f t="shared" si="2"/>
        <v>50</v>
      </c>
      <c r="N32" s="96">
        <f t="shared" si="5"/>
        <v>0</v>
      </c>
    </row>
    <row r="33" spans="1:14">
      <c r="A33" s="39">
        <v>31</v>
      </c>
      <c r="B33" s="101" t="s">
        <v>122</v>
      </c>
      <c r="C33" s="53">
        <v>19275</v>
      </c>
      <c r="D33" s="53">
        <v>16327</v>
      </c>
      <c r="E33" s="53">
        <v>16958</v>
      </c>
      <c r="F33" s="53"/>
      <c r="G33" s="53"/>
      <c r="H33" s="53"/>
      <c r="I33" s="98">
        <f t="shared" si="3"/>
        <v>2.3462479817258856E-2</v>
      </c>
      <c r="J33" s="98">
        <f t="shared" si="0"/>
        <v>-0.12020752269779507</v>
      </c>
      <c r="K33" s="95">
        <f t="shared" si="1"/>
        <v>-2317</v>
      </c>
      <c r="L33" s="99">
        <f t="shared" si="4"/>
        <v>0.72090852520224025</v>
      </c>
      <c r="M33" s="96">
        <f t="shared" si="2"/>
        <v>631</v>
      </c>
      <c r="N33" s="96">
        <f t="shared" si="5"/>
        <v>0</v>
      </c>
    </row>
    <row r="34" spans="1:14">
      <c r="A34" s="39">
        <v>32</v>
      </c>
      <c r="B34" s="101" t="s">
        <v>123</v>
      </c>
      <c r="C34" s="53">
        <v>6373</v>
      </c>
      <c r="D34" s="53">
        <v>5653</v>
      </c>
      <c r="E34" s="53">
        <v>5869</v>
      </c>
      <c r="F34" s="53"/>
      <c r="G34" s="53"/>
      <c r="H34" s="53"/>
      <c r="I34" s="98">
        <f t="shared" si="3"/>
        <v>8.1201376369555503E-3</v>
      </c>
      <c r="J34" s="98">
        <f t="shared" si="0"/>
        <v>-7.9083634081280399E-2</v>
      </c>
      <c r="K34" s="95">
        <f t="shared" si="1"/>
        <v>-504</v>
      </c>
      <c r="L34" s="99">
        <f t="shared" si="4"/>
        <v>0.15681393901680149</v>
      </c>
      <c r="M34" s="96">
        <f t="shared" si="2"/>
        <v>216</v>
      </c>
      <c r="N34" s="96">
        <f t="shared" si="5"/>
        <v>0</v>
      </c>
    </row>
    <row r="35" spans="1:14">
      <c r="A35" s="39">
        <v>33</v>
      </c>
      <c r="B35" s="101" t="s">
        <v>124</v>
      </c>
      <c r="C35" s="53">
        <v>30473</v>
      </c>
      <c r="D35" s="53">
        <v>27023</v>
      </c>
      <c r="E35" s="53">
        <v>27492</v>
      </c>
      <c r="F35" s="53"/>
      <c r="G35" s="53"/>
      <c r="H35" s="53"/>
      <c r="I35" s="98">
        <f t="shared" si="3"/>
        <v>3.8036943928298178E-2</v>
      </c>
      <c r="J35" s="98">
        <f t="shared" si="0"/>
        <v>-9.782430348177075E-2</v>
      </c>
      <c r="K35" s="95">
        <f t="shared" si="1"/>
        <v>-2981</v>
      </c>
      <c r="L35" s="99">
        <f t="shared" si="4"/>
        <v>0.92750466708151835</v>
      </c>
      <c r="M35" s="96">
        <f t="shared" si="2"/>
        <v>469</v>
      </c>
      <c r="N35" s="96">
        <f t="shared" si="5"/>
        <v>0</v>
      </c>
    </row>
    <row r="36" spans="1:14">
      <c r="A36" s="39">
        <v>34</v>
      </c>
      <c r="B36" s="101" t="s">
        <v>125</v>
      </c>
      <c r="C36" s="53">
        <v>5464</v>
      </c>
      <c r="D36" s="53">
        <v>4808</v>
      </c>
      <c r="E36" s="53">
        <v>5217</v>
      </c>
      <c r="F36" s="53"/>
      <c r="G36" s="53"/>
      <c r="H36" s="53"/>
      <c r="I36" s="98">
        <f t="shared" si="3"/>
        <v>7.2180538510814626E-3</v>
      </c>
      <c r="J36" s="98">
        <f t="shared" si="0"/>
        <v>-4.5204978038067348E-2</v>
      </c>
      <c r="K36" s="95">
        <f t="shared" si="1"/>
        <v>-247</v>
      </c>
      <c r="L36" s="99">
        <f t="shared" si="4"/>
        <v>7.6851275668948352E-2</v>
      </c>
      <c r="M36" s="96">
        <f t="shared" si="2"/>
        <v>409</v>
      </c>
      <c r="N36" s="96">
        <f t="shared" si="5"/>
        <v>0</v>
      </c>
    </row>
    <row r="37" spans="1:14" ht="15.75" customHeight="1">
      <c r="A37" s="39">
        <v>35</v>
      </c>
      <c r="B37" s="101" t="s">
        <v>126</v>
      </c>
      <c r="C37" s="53">
        <v>29436</v>
      </c>
      <c r="D37" s="53">
        <v>26657</v>
      </c>
      <c r="E37" s="53">
        <v>27677</v>
      </c>
      <c r="F37" s="53"/>
      <c r="G37" s="53"/>
      <c r="H37" s="53"/>
      <c r="I37" s="98">
        <f t="shared" si="3"/>
        <v>3.8292903284719501E-2</v>
      </c>
      <c r="J37" s="98">
        <f t="shared" si="0"/>
        <v>-5.9756760429406169E-2</v>
      </c>
      <c r="K37" s="95">
        <f t="shared" si="1"/>
        <v>-1759</v>
      </c>
      <c r="L37" s="99">
        <f t="shared" si="4"/>
        <v>0.54729309271935278</v>
      </c>
      <c r="M37" s="96">
        <f t="shared" si="2"/>
        <v>1020</v>
      </c>
      <c r="N37" s="96">
        <f t="shared" si="5"/>
        <v>0</v>
      </c>
    </row>
    <row r="38" spans="1:14">
      <c r="A38" s="39">
        <v>36</v>
      </c>
      <c r="B38" s="101" t="s">
        <v>127</v>
      </c>
      <c r="C38" s="53">
        <v>4852</v>
      </c>
      <c r="D38" s="53">
        <v>4363</v>
      </c>
      <c r="E38" s="53">
        <v>4537</v>
      </c>
      <c r="F38" s="53"/>
      <c r="G38" s="53"/>
      <c r="H38" s="53"/>
      <c r="I38" s="98">
        <f t="shared" si="3"/>
        <v>6.2772302707219856E-3</v>
      </c>
      <c r="J38" s="98">
        <f t="shared" si="0"/>
        <v>-6.4921681780708992E-2</v>
      </c>
      <c r="K38" s="95">
        <f t="shared" si="1"/>
        <v>-315</v>
      </c>
      <c r="L38" s="99">
        <f t="shared" si="4"/>
        <v>9.8008711885500935E-2</v>
      </c>
      <c r="M38" s="96">
        <f t="shared" si="2"/>
        <v>174</v>
      </c>
      <c r="N38" s="96">
        <f t="shared" si="5"/>
        <v>0</v>
      </c>
    </row>
    <row r="39" spans="1:14">
      <c r="A39" s="39">
        <v>37</v>
      </c>
      <c r="B39" s="101" t="s">
        <v>128</v>
      </c>
      <c r="C39" s="53">
        <v>9378</v>
      </c>
      <c r="D39" s="53">
        <v>7940</v>
      </c>
      <c r="E39" s="53">
        <v>8431</v>
      </c>
      <c r="F39" s="53"/>
      <c r="G39" s="53"/>
      <c r="H39" s="53"/>
      <c r="I39" s="98">
        <f t="shared" si="3"/>
        <v>1.1664828832368759E-2</v>
      </c>
      <c r="J39" s="98">
        <f t="shared" si="0"/>
        <v>-0.10098101940712305</v>
      </c>
      <c r="K39" s="95">
        <f t="shared" si="1"/>
        <v>-947</v>
      </c>
      <c r="L39" s="99">
        <f t="shared" si="4"/>
        <v>0.29464841319228374</v>
      </c>
      <c r="M39" s="96">
        <f t="shared" si="2"/>
        <v>491</v>
      </c>
      <c r="N39" s="96">
        <f t="shared" si="5"/>
        <v>0</v>
      </c>
    </row>
    <row r="40" spans="1:14">
      <c r="A40" s="39">
        <v>38</v>
      </c>
      <c r="B40" s="101" t="s">
        <v>129</v>
      </c>
      <c r="C40" s="53">
        <v>13169</v>
      </c>
      <c r="D40" s="53">
        <v>11800</v>
      </c>
      <c r="E40" s="53">
        <v>12322</v>
      </c>
      <c r="F40" s="53"/>
      <c r="G40" s="53"/>
      <c r="H40" s="53"/>
      <c r="I40" s="98">
        <f t="shared" si="3"/>
        <v>1.704827670174924E-2</v>
      </c>
      <c r="J40" s="98">
        <f t="shared" si="0"/>
        <v>-6.4317715847824433E-2</v>
      </c>
      <c r="K40" s="95">
        <f t="shared" si="1"/>
        <v>-847</v>
      </c>
      <c r="L40" s="99">
        <f t="shared" si="4"/>
        <v>0.26353453640323582</v>
      </c>
      <c r="M40" s="96">
        <f t="shared" si="2"/>
        <v>522</v>
      </c>
      <c r="N40" s="96">
        <f t="shared" si="5"/>
        <v>0</v>
      </c>
    </row>
    <row r="41" spans="1:14">
      <c r="A41" s="39">
        <v>39</v>
      </c>
      <c r="B41" s="101" t="s">
        <v>130</v>
      </c>
      <c r="C41" s="53">
        <v>5008</v>
      </c>
      <c r="D41" s="53">
        <v>4376</v>
      </c>
      <c r="E41" s="53">
        <v>4564</v>
      </c>
      <c r="F41" s="53"/>
      <c r="G41" s="53"/>
      <c r="H41" s="53"/>
      <c r="I41" s="98">
        <f t="shared" si="3"/>
        <v>6.3145865011186115E-3</v>
      </c>
      <c r="J41" s="98">
        <f t="shared" si="0"/>
        <v>-8.865814696485623E-2</v>
      </c>
      <c r="K41" s="95">
        <f t="shared" si="1"/>
        <v>-444</v>
      </c>
      <c r="L41" s="99">
        <f t="shared" si="4"/>
        <v>0.13814561294337274</v>
      </c>
      <c r="M41" s="96">
        <f t="shared" si="2"/>
        <v>188</v>
      </c>
      <c r="N41" s="96">
        <f t="shared" si="5"/>
        <v>0</v>
      </c>
    </row>
    <row r="42" spans="1:14">
      <c r="A42" s="39">
        <v>40</v>
      </c>
      <c r="B42" s="101" t="s">
        <v>131</v>
      </c>
      <c r="C42" s="53">
        <v>4026</v>
      </c>
      <c r="D42" s="53">
        <v>3537</v>
      </c>
      <c r="E42" s="53">
        <v>3631</v>
      </c>
      <c r="F42" s="53"/>
      <c r="G42" s="53"/>
      <c r="H42" s="53"/>
      <c r="I42" s="98">
        <f t="shared" si="3"/>
        <v>5.0237212063018576E-3</v>
      </c>
      <c r="J42" s="98">
        <f t="shared" si="0"/>
        <v>-9.8112270243417787E-2</v>
      </c>
      <c r="K42" s="95">
        <f t="shared" si="1"/>
        <v>-395</v>
      </c>
      <c r="L42" s="99">
        <f t="shared" si="4"/>
        <v>0.12289981331673927</v>
      </c>
      <c r="M42" s="96">
        <f t="shared" si="2"/>
        <v>94</v>
      </c>
      <c r="N42" s="96">
        <f t="shared" si="5"/>
        <v>0</v>
      </c>
    </row>
    <row r="43" spans="1:14">
      <c r="A43" s="39">
        <v>41</v>
      </c>
      <c r="B43" s="101" t="s">
        <v>132</v>
      </c>
      <c r="C43" s="53">
        <v>2789</v>
      </c>
      <c r="D43" s="53">
        <v>2429</v>
      </c>
      <c r="E43" s="53">
        <v>2515</v>
      </c>
      <c r="F43" s="53"/>
      <c r="G43" s="53"/>
      <c r="H43" s="53"/>
      <c r="I43" s="98">
        <f t="shared" si="3"/>
        <v>3.4796636832413034E-3</v>
      </c>
      <c r="J43" s="98">
        <f t="shared" si="0"/>
        <v>-9.8243097884546438E-2</v>
      </c>
      <c r="K43" s="95">
        <f t="shared" si="1"/>
        <v>-274</v>
      </c>
      <c r="L43" s="99">
        <f t="shared" si="4"/>
        <v>8.5252022401991284E-2</v>
      </c>
      <c r="M43" s="96">
        <f t="shared" si="2"/>
        <v>86</v>
      </c>
      <c r="N43" s="96">
        <f t="shared" si="5"/>
        <v>0</v>
      </c>
    </row>
    <row r="44" spans="1:14">
      <c r="A44" s="39">
        <v>42</v>
      </c>
      <c r="B44" s="101" t="s">
        <v>133</v>
      </c>
      <c r="C44" s="53">
        <v>45295</v>
      </c>
      <c r="D44" s="53">
        <v>39716</v>
      </c>
      <c r="E44" s="53">
        <v>42233</v>
      </c>
      <c r="F44" s="53"/>
      <c r="G44" s="53"/>
      <c r="H44" s="53"/>
      <c r="I44" s="98">
        <f t="shared" si="3"/>
        <v>5.8432062160767378E-2</v>
      </c>
      <c r="J44" s="98">
        <f t="shared" si="0"/>
        <v>-6.7601280494535815E-2</v>
      </c>
      <c r="K44" s="95">
        <f t="shared" si="1"/>
        <v>-3062</v>
      </c>
      <c r="L44" s="99">
        <f t="shared" si="4"/>
        <v>0.95270690728064722</v>
      </c>
      <c r="M44" s="96">
        <f t="shared" si="2"/>
        <v>2517</v>
      </c>
      <c r="N44" s="96">
        <f t="shared" si="5"/>
        <v>0</v>
      </c>
    </row>
    <row r="45" spans="1:14">
      <c r="A45" s="39">
        <v>43</v>
      </c>
      <c r="B45" s="101" t="s">
        <v>134</v>
      </c>
      <c r="C45" s="53">
        <v>6839</v>
      </c>
      <c r="D45" s="53">
        <v>6663</v>
      </c>
      <c r="E45" s="53">
        <v>6964</v>
      </c>
      <c r="F45" s="53"/>
      <c r="G45" s="53"/>
      <c r="H45" s="53"/>
      <c r="I45" s="98">
        <f t="shared" si="3"/>
        <v>9.6351403141520624E-3</v>
      </c>
      <c r="J45" s="98">
        <f t="shared" si="0"/>
        <v>1.8277525954086854E-2</v>
      </c>
      <c r="K45" s="95">
        <f t="shared" si="1"/>
        <v>125</v>
      </c>
      <c r="L45" s="99">
        <f t="shared" si="4"/>
        <v>-3.8892345986309897E-2</v>
      </c>
      <c r="M45" s="96">
        <f t="shared" si="2"/>
        <v>301</v>
      </c>
      <c r="N45" s="96">
        <f t="shared" si="5"/>
        <v>0</v>
      </c>
    </row>
    <row r="46" spans="1:14">
      <c r="A46" s="39">
        <v>44</v>
      </c>
      <c r="B46" s="101" t="s">
        <v>135</v>
      </c>
      <c r="C46" s="53">
        <v>12672</v>
      </c>
      <c r="D46" s="53">
        <v>11801</v>
      </c>
      <c r="E46" s="53">
        <v>12047</v>
      </c>
      <c r="F46" s="53"/>
      <c r="G46" s="53"/>
      <c r="H46" s="53"/>
      <c r="I46" s="98">
        <f t="shared" si="3"/>
        <v>1.6667796577339158E-2</v>
      </c>
      <c r="J46" s="98">
        <f t="shared" si="0"/>
        <v>-4.9321338383838384E-2</v>
      </c>
      <c r="K46" s="95">
        <f t="shared" si="1"/>
        <v>-625</v>
      </c>
      <c r="L46" s="99">
        <f t="shared" si="4"/>
        <v>0.19446172993154948</v>
      </c>
      <c r="M46" s="96">
        <f t="shared" si="2"/>
        <v>246</v>
      </c>
      <c r="N46" s="96">
        <f t="shared" si="5"/>
        <v>0</v>
      </c>
    </row>
    <row r="47" spans="1:14">
      <c r="A47" s="39">
        <v>45</v>
      </c>
      <c r="B47" s="101" t="s">
        <v>136</v>
      </c>
      <c r="C47" s="53">
        <v>34888</v>
      </c>
      <c r="D47" s="53">
        <v>30290</v>
      </c>
      <c r="E47" s="53">
        <v>31965</v>
      </c>
      <c r="F47" s="53"/>
      <c r="G47" s="53"/>
      <c r="H47" s="53"/>
      <c r="I47" s="98">
        <f t="shared" si="3"/>
        <v>4.4225626097339266E-2</v>
      </c>
      <c r="J47" s="98">
        <f t="shared" si="0"/>
        <v>-8.3782389360238477E-2</v>
      </c>
      <c r="K47" s="95">
        <f t="shared" si="1"/>
        <v>-2923</v>
      </c>
      <c r="L47" s="99">
        <f t="shared" si="4"/>
        <v>0.90945861854387056</v>
      </c>
      <c r="M47" s="96">
        <f t="shared" si="2"/>
        <v>1675</v>
      </c>
      <c r="N47" s="96">
        <f t="shared" si="5"/>
        <v>0</v>
      </c>
    </row>
    <row r="48" spans="1:14">
      <c r="A48" s="39">
        <v>46</v>
      </c>
      <c r="B48" s="101" t="s">
        <v>137</v>
      </c>
      <c r="C48" s="53">
        <v>6431</v>
      </c>
      <c r="D48" s="53">
        <v>9820</v>
      </c>
      <c r="E48" s="53">
        <v>10307</v>
      </c>
      <c r="F48" s="53"/>
      <c r="G48" s="53"/>
      <c r="H48" s="53"/>
      <c r="I48" s="98">
        <f t="shared" si="3"/>
        <v>1.4260395062889905E-2</v>
      </c>
      <c r="J48" s="98">
        <f t="shared" si="0"/>
        <v>0.6027056445342871</v>
      </c>
      <c r="K48" s="95">
        <f t="shared" si="1"/>
        <v>3876</v>
      </c>
      <c r="L48" s="99">
        <f t="shared" si="4"/>
        <v>-1.2059738643434972</v>
      </c>
      <c r="M48" s="96">
        <f t="shared" si="2"/>
        <v>487</v>
      </c>
      <c r="N48" s="96">
        <f t="shared" si="5"/>
        <v>0</v>
      </c>
    </row>
    <row r="49" spans="1:14">
      <c r="A49" s="39">
        <v>47</v>
      </c>
      <c r="B49" s="101" t="s">
        <v>138</v>
      </c>
      <c r="C49" s="53">
        <v>8253</v>
      </c>
      <c r="D49" s="53">
        <v>7529</v>
      </c>
      <c r="E49" s="53">
        <v>7885</v>
      </c>
      <c r="F49" s="53"/>
      <c r="G49" s="53"/>
      <c r="H49" s="53"/>
      <c r="I49" s="98">
        <f t="shared" si="3"/>
        <v>1.0909402839903649E-2</v>
      </c>
      <c r="J49" s="98">
        <f t="shared" si="0"/>
        <v>-4.4589846116563671E-2</v>
      </c>
      <c r="K49" s="95">
        <f t="shared" si="1"/>
        <v>-368</v>
      </c>
      <c r="L49" s="99">
        <f t="shared" si="4"/>
        <v>0.11449906658369632</v>
      </c>
      <c r="M49" s="96">
        <f t="shared" si="2"/>
        <v>356</v>
      </c>
      <c r="N49" s="96">
        <f t="shared" si="5"/>
        <v>0</v>
      </c>
    </row>
    <row r="50" spans="1:14">
      <c r="A50" s="39">
        <v>48</v>
      </c>
      <c r="B50" s="101" t="s">
        <v>139</v>
      </c>
      <c r="C50" s="53">
        <v>12548</v>
      </c>
      <c r="D50" s="53">
        <v>10901</v>
      </c>
      <c r="E50" s="53">
        <v>11390</v>
      </c>
      <c r="F50" s="53"/>
      <c r="G50" s="53"/>
      <c r="H50" s="53"/>
      <c r="I50" s="98">
        <f t="shared" si="3"/>
        <v>1.5758794971021249E-2</v>
      </c>
      <c r="J50" s="98">
        <f t="shared" si="0"/>
        <v>-9.2285623206885561E-2</v>
      </c>
      <c r="K50" s="95">
        <f t="shared" si="1"/>
        <v>-1158</v>
      </c>
      <c r="L50" s="99">
        <f t="shared" si="4"/>
        <v>0.36029869321717484</v>
      </c>
      <c r="M50" s="96">
        <f t="shared" si="2"/>
        <v>489</v>
      </c>
      <c r="N50" s="96">
        <f t="shared" si="5"/>
        <v>0</v>
      </c>
    </row>
    <row r="51" spans="1:14">
      <c r="A51" s="39">
        <v>49</v>
      </c>
      <c r="B51" s="101" t="s">
        <v>140</v>
      </c>
      <c r="C51" s="53">
        <v>2479</v>
      </c>
      <c r="D51" s="53">
        <v>2758</v>
      </c>
      <c r="E51" s="53">
        <v>3243</v>
      </c>
      <c r="F51" s="53"/>
      <c r="G51" s="53"/>
      <c r="H51" s="53"/>
      <c r="I51" s="98">
        <f t="shared" si="3"/>
        <v>4.4868983398614502E-3</v>
      </c>
      <c r="J51" s="98">
        <f t="shared" si="0"/>
        <v>0.30818878580072612</v>
      </c>
      <c r="K51" s="95">
        <f t="shared" si="1"/>
        <v>764</v>
      </c>
      <c r="L51" s="99">
        <f t="shared" si="4"/>
        <v>-0.23771001866832608</v>
      </c>
      <c r="M51" s="96">
        <f t="shared" si="2"/>
        <v>485</v>
      </c>
      <c r="N51" s="96">
        <f t="shared" si="5"/>
        <v>0</v>
      </c>
    </row>
    <row r="52" spans="1:14">
      <c r="A52" s="39">
        <v>50</v>
      </c>
      <c r="B52" s="101" t="s">
        <v>141</v>
      </c>
      <c r="C52" s="53">
        <v>8426</v>
      </c>
      <c r="D52" s="53">
        <v>7264</v>
      </c>
      <c r="E52" s="53">
        <v>7717</v>
      </c>
      <c r="F52" s="53"/>
      <c r="G52" s="53"/>
      <c r="H52" s="53"/>
      <c r="I52" s="98">
        <f t="shared" si="3"/>
        <v>1.0676964072991306E-2</v>
      </c>
      <c r="J52" s="98">
        <f t="shared" si="0"/>
        <v>-8.4144315214811305E-2</v>
      </c>
      <c r="K52" s="95">
        <f t="shared" si="1"/>
        <v>-709</v>
      </c>
      <c r="L52" s="99">
        <f t="shared" si="4"/>
        <v>0.22059738643434973</v>
      </c>
      <c r="M52" s="96">
        <f t="shared" si="2"/>
        <v>453</v>
      </c>
      <c r="N52" s="96">
        <f t="shared" si="5"/>
        <v>0</v>
      </c>
    </row>
    <row r="53" spans="1:14">
      <c r="A53" s="39">
        <v>51</v>
      </c>
      <c r="B53" s="101" t="s">
        <v>142</v>
      </c>
      <c r="C53" s="53">
        <v>14055</v>
      </c>
      <c r="D53" s="53">
        <v>12358</v>
      </c>
      <c r="E53" s="53">
        <v>12916</v>
      </c>
      <c r="F53" s="53"/>
      <c r="G53" s="53"/>
      <c r="H53" s="53"/>
      <c r="I53" s="98">
        <f t="shared" si="3"/>
        <v>1.7870113770475021E-2</v>
      </c>
      <c r="J53" s="98">
        <f t="shared" si="0"/>
        <v>-8.1038776236214874E-2</v>
      </c>
      <c r="K53" s="95">
        <f t="shared" si="1"/>
        <v>-1139</v>
      </c>
      <c r="L53" s="99">
        <f t="shared" si="4"/>
        <v>0.35438705662725578</v>
      </c>
      <c r="M53" s="96">
        <f t="shared" si="2"/>
        <v>558</v>
      </c>
      <c r="N53" s="96">
        <f t="shared" si="5"/>
        <v>0</v>
      </c>
    </row>
    <row r="54" spans="1:14">
      <c r="A54" s="39">
        <v>52</v>
      </c>
      <c r="B54" s="101" t="s">
        <v>143</v>
      </c>
      <c r="C54" s="53">
        <v>9530</v>
      </c>
      <c r="D54" s="53">
        <v>9780</v>
      </c>
      <c r="E54" s="53">
        <v>10110</v>
      </c>
      <c r="F54" s="53"/>
      <c r="G54" s="53"/>
      <c r="H54" s="53"/>
      <c r="I54" s="98">
        <f t="shared" si="3"/>
        <v>1.398783293740341E-2</v>
      </c>
      <c r="J54" s="98">
        <f t="shared" si="0"/>
        <v>6.0860440713536204E-2</v>
      </c>
      <c r="K54" s="95">
        <f t="shared" si="1"/>
        <v>580</v>
      </c>
      <c r="L54" s="99">
        <f t="shared" si="4"/>
        <v>-0.18046048537647791</v>
      </c>
      <c r="M54" s="96">
        <f t="shared" si="2"/>
        <v>330</v>
      </c>
      <c r="N54" s="96">
        <f t="shared" si="5"/>
        <v>0</v>
      </c>
    </row>
    <row r="55" spans="1:14">
      <c r="A55" s="39">
        <v>53</v>
      </c>
      <c r="B55" s="101" t="s">
        <v>144</v>
      </c>
      <c r="C55" s="53">
        <v>8443</v>
      </c>
      <c r="D55" s="53">
        <v>7595</v>
      </c>
      <c r="E55" s="53">
        <v>7899</v>
      </c>
      <c r="F55" s="53"/>
      <c r="G55" s="53"/>
      <c r="H55" s="53"/>
      <c r="I55" s="98">
        <f t="shared" si="3"/>
        <v>1.0928772737146344E-2</v>
      </c>
      <c r="J55" s="98">
        <f t="shared" si="0"/>
        <v>-6.4432073907378901E-2</v>
      </c>
      <c r="K55" s="95">
        <f t="shared" si="1"/>
        <v>-544</v>
      </c>
      <c r="L55" s="99">
        <f t="shared" si="4"/>
        <v>0.16925948973242066</v>
      </c>
      <c r="M55" s="96">
        <f t="shared" si="2"/>
        <v>304</v>
      </c>
      <c r="N55" s="96">
        <f t="shared" si="5"/>
        <v>0</v>
      </c>
    </row>
    <row r="56" spans="1:14">
      <c r="A56" s="39">
        <v>54</v>
      </c>
      <c r="B56" s="101" t="s">
        <v>145</v>
      </c>
      <c r="C56" s="53">
        <v>9756</v>
      </c>
      <c r="D56" s="53">
        <v>8320</v>
      </c>
      <c r="E56" s="53">
        <v>8740</v>
      </c>
      <c r="F56" s="53"/>
      <c r="G56" s="53"/>
      <c r="H56" s="53"/>
      <c r="I56" s="98">
        <f t="shared" si="3"/>
        <v>1.2092350135796815E-2</v>
      </c>
      <c r="J56" s="98">
        <f t="shared" si="0"/>
        <v>-0.10414104141041411</v>
      </c>
      <c r="K56" s="95">
        <f t="shared" si="1"/>
        <v>-1016</v>
      </c>
      <c r="L56" s="99">
        <f t="shared" si="4"/>
        <v>0.31611698817672684</v>
      </c>
      <c r="M56" s="96">
        <f t="shared" si="2"/>
        <v>420</v>
      </c>
      <c r="N56" s="96">
        <f t="shared" si="5"/>
        <v>0</v>
      </c>
    </row>
    <row r="57" spans="1:14">
      <c r="A57" s="39">
        <v>55</v>
      </c>
      <c r="B57" s="101" t="s">
        <v>146</v>
      </c>
      <c r="C57" s="53">
        <v>22376</v>
      </c>
      <c r="D57" s="53">
        <v>19106</v>
      </c>
      <c r="E57" s="53">
        <v>19729</v>
      </c>
      <c r="F57" s="53"/>
      <c r="G57" s="53"/>
      <c r="H57" s="53"/>
      <c r="I57" s="98">
        <f t="shared" si="3"/>
        <v>2.7296335907223728E-2</v>
      </c>
      <c r="J57" s="98">
        <f t="shared" si="0"/>
        <v>-0.11829638898820165</v>
      </c>
      <c r="K57" s="95">
        <f t="shared" si="1"/>
        <v>-2647</v>
      </c>
      <c r="L57" s="99">
        <f t="shared" si="4"/>
        <v>0.82358431860609826</v>
      </c>
      <c r="M57" s="96">
        <f t="shared" si="2"/>
        <v>623</v>
      </c>
      <c r="N57" s="96">
        <f t="shared" si="5"/>
        <v>0</v>
      </c>
    </row>
    <row r="58" spans="1:14">
      <c r="A58" s="39">
        <v>56</v>
      </c>
      <c r="B58" s="101" t="s">
        <v>147</v>
      </c>
      <c r="C58" s="53">
        <v>1878</v>
      </c>
      <c r="D58" s="53">
        <v>1613</v>
      </c>
      <c r="E58" s="53">
        <v>1667</v>
      </c>
      <c r="F58" s="53"/>
      <c r="G58" s="53"/>
      <c r="H58" s="53"/>
      <c r="I58" s="98">
        <f t="shared" si="3"/>
        <v>2.306401335969484E-3</v>
      </c>
      <c r="J58" s="98">
        <f t="shared" si="0"/>
        <v>-0.11235356762513313</v>
      </c>
      <c r="K58" s="95">
        <f t="shared" si="1"/>
        <v>-211</v>
      </c>
      <c r="L58" s="99">
        <f t="shared" si="4"/>
        <v>6.5650280024891108E-2</v>
      </c>
      <c r="M58" s="96">
        <f t="shared" si="2"/>
        <v>54</v>
      </c>
      <c r="N58" s="96">
        <f t="shared" si="5"/>
        <v>0</v>
      </c>
    </row>
    <row r="59" spans="1:14">
      <c r="A59" s="39">
        <v>57</v>
      </c>
      <c r="B59" s="101" t="s">
        <v>148</v>
      </c>
      <c r="C59" s="53">
        <v>3582</v>
      </c>
      <c r="D59" s="53">
        <v>3148</v>
      </c>
      <c r="E59" s="53">
        <v>3236</v>
      </c>
      <c r="F59" s="53"/>
      <c r="G59" s="53"/>
      <c r="H59" s="53"/>
      <c r="I59" s="98">
        <f t="shared" si="3"/>
        <v>4.4772133912401027E-3</v>
      </c>
      <c r="J59" s="98">
        <f t="shared" si="0"/>
        <v>-9.6594081518704633E-2</v>
      </c>
      <c r="K59" s="95">
        <f t="shared" si="1"/>
        <v>-346</v>
      </c>
      <c r="L59" s="99">
        <f t="shared" si="4"/>
        <v>0.10765401369010578</v>
      </c>
      <c r="M59" s="96">
        <f t="shared" si="2"/>
        <v>88</v>
      </c>
      <c r="N59" s="96">
        <f t="shared" si="5"/>
        <v>0</v>
      </c>
    </row>
    <row r="60" spans="1:14">
      <c r="A60" s="39">
        <v>58</v>
      </c>
      <c r="B60" s="101" t="s">
        <v>149</v>
      </c>
      <c r="C60" s="53">
        <v>3359</v>
      </c>
      <c r="D60" s="53">
        <v>12873</v>
      </c>
      <c r="E60" s="53">
        <v>13194</v>
      </c>
      <c r="F60" s="53"/>
      <c r="G60" s="53"/>
      <c r="H60" s="53"/>
      <c r="I60" s="98">
        <f t="shared" si="3"/>
        <v>1.8254744587151393E-2</v>
      </c>
      <c r="J60" s="98">
        <f t="shared" si="0"/>
        <v>2.9279547484370347</v>
      </c>
      <c r="K60" s="95">
        <f t="shared" si="1"/>
        <v>9835</v>
      </c>
      <c r="L60" s="99">
        <f t="shared" si="4"/>
        <v>-3.0600497822028623</v>
      </c>
      <c r="M60" s="96">
        <f t="shared" si="2"/>
        <v>321</v>
      </c>
      <c r="N60" s="96">
        <f t="shared" si="5"/>
        <v>0</v>
      </c>
    </row>
    <row r="61" spans="1:14">
      <c r="A61" s="39">
        <v>59</v>
      </c>
      <c r="B61" s="101" t="s">
        <v>150</v>
      </c>
      <c r="C61" s="53">
        <v>7575</v>
      </c>
      <c r="D61" s="53">
        <v>6475</v>
      </c>
      <c r="E61" s="53">
        <v>6782</v>
      </c>
      <c r="F61" s="53"/>
      <c r="G61" s="53"/>
      <c r="H61" s="53"/>
      <c r="I61" s="98">
        <f t="shared" si="3"/>
        <v>9.3833316499970249E-3</v>
      </c>
      <c r="J61" s="98">
        <f t="shared" si="0"/>
        <v>-0.10468646864686469</v>
      </c>
      <c r="K61" s="95">
        <f t="shared" si="1"/>
        <v>-793</v>
      </c>
      <c r="L61" s="99">
        <f t="shared" si="4"/>
        <v>0.24673304293714998</v>
      </c>
      <c r="M61" s="96">
        <f t="shared" si="2"/>
        <v>307</v>
      </c>
      <c r="N61" s="96">
        <f t="shared" si="5"/>
        <v>0</v>
      </c>
    </row>
    <row r="62" spans="1:14">
      <c r="A62" s="39">
        <v>60</v>
      </c>
      <c r="B62" s="101" t="s">
        <v>151</v>
      </c>
      <c r="C62" s="53">
        <v>9494</v>
      </c>
      <c r="D62" s="53">
        <v>9091</v>
      </c>
      <c r="E62" s="53">
        <v>9687</v>
      </c>
      <c r="F62" s="53"/>
      <c r="G62" s="53"/>
      <c r="H62" s="53"/>
      <c r="I62" s="98">
        <f t="shared" si="3"/>
        <v>1.3402585327856265E-2</v>
      </c>
      <c r="J62" s="98">
        <f t="shared" si="0"/>
        <v>2.0328628607541605E-2</v>
      </c>
      <c r="K62" s="95">
        <f t="shared" si="1"/>
        <v>193</v>
      </c>
      <c r="L62" s="99">
        <f t="shared" si="4"/>
        <v>-6.004978220286248E-2</v>
      </c>
      <c r="M62" s="96">
        <f t="shared" si="2"/>
        <v>596</v>
      </c>
      <c r="N62" s="96">
        <f t="shared" si="5"/>
        <v>0</v>
      </c>
    </row>
    <row r="63" spans="1:14">
      <c r="A63" s="39">
        <v>61</v>
      </c>
      <c r="B63" s="101" t="s">
        <v>152</v>
      </c>
      <c r="C63" s="53">
        <v>5508</v>
      </c>
      <c r="D63" s="53">
        <v>4539</v>
      </c>
      <c r="E63" s="53">
        <v>4799</v>
      </c>
      <c r="F63" s="53"/>
      <c r="G63" s="53"/>
      <c r="H63" s="53"/>
      <c r="I63" s="98">
        <f t="shared" si="3"/>
        <v>6.6397240619781367E-3</v>
      </c>
      <c r="J63" s="98">
        <f t="shared" si="0"/>
        <v>-0.12872185911401599</v>
      </c>
      <c r="K63" s="95">
        <f t="shared" si="1"/>
        <v>-709</v>
      </c>
      <c r="L63" s="99">
        <f t="shared" si="4"/>
        <v>0.22059738643434973</v>
      </c>
      <c r="M63" s="96">
        <f t="shared" si="2"/>
        <v>260</v>
      </c>
      <c r="N63" s="96">
        <f t="shared" si="5"/>
        <v>0</v>
      </c>
    </row>
    <row r="64" spans="1:14">
      <c r="A64" s="39">
        <v>62</v>
      </c>
      <c r="B64" s="101" t="s">
        <v>153</v>
      </c>
      <c r="C64" s="53">
        <v>1091</v>
      </c>
      <c r="D64" s="53">
        <v>951</v>
      </c>
      <c r="E64" s="53">
        <v>1010</v>
      </c>
      <c r="F64" s="53"/>
      <c r="G64" s="53"/>
      <c r="H64" s="53"/>
      <c r="I64" s="98">
        <f t="shared" si="3"/>
        <v>1.3973997296515771E-3</v>
      </c>
      <c r="J64" s="98">
        <f t="shared" si="0"/>
        <v>-7.4243813015582041E-2</v>
      </c>
      <c r="K64" s="95">
        <f t="shared" si="1"/>
        <v>-81</v>
      </c>
      <c r="L64" s="99">
        <f t="shared" si="4"/>
        <v>2.5202240199128811E-2</v>
      </c>
      <c r="M64" s="96">
        <f t="shared" si="2"/>
        <v>59</v>
      </c>
      <c r="N64" s="96">
        <f t="shared" si="5"/>
        <v>0</v>
      </c>
    </row>
    <row r="65" spans="1:15">
      <c r="A65" s="39">
        <v>63</v>
      </c>
      <c r="B65" s="101" t="s">
        <v>154</v>
      </c>
      <c r="C65" s="53">
        <v>16064</v>
      </c>
      <c r="D65" s="53">
        <v>17651</v>
      </c>
      <c r="E65" s="53">
        <v>18978</v>
      </c>
      <c r="F65" s="53"/>
      <c r="G65" s="53"/>
      <c r="H65" s="53"/>
      <c r="I65" s="98">
        <f t="shared" si="3"/>
        <v>2.6257279276562011E-2</v>
      </c>
      <c r="J65" s="98">
        <f t="shared" si="0"/>
        <v>0.18139940239043825</v>
      </c>
      <c r="K65" s="95">
        <f t="shared" si="1"/>
        <v>2914</v>
      </c>
      <c r="L65" s="99">
        <f t="shared" si="4"/>
        <v>-0.90665836963285629</v>
      </c>
      <c r="M65" s="96">
        <f t="shared" si="2"/>
        <v>1327</v>
      </c>
      <c r="N65" s="96">
        <f t="shared" si="5"/>
        <v>0</v>
      </c>
    </row>
    <row r="66" spans="1:15">
      <c r="A66" s="39">
        <v>64</v>
      </c>
      <c r="B66" s="101" t="s">
        <v>155</v>
      </c>
      <c r="C66" s="53">
        <v>7691</v>
      </c>
      <c r="D66" s="53">
        <v>6899</v>
      </c>
      <c r="E66" s="53">
        <v>7205</v>
      </c>
      <c r="F66" s="53"/>
      <c r="G66" s="53"/>
      <c r="H66" s="53"/>
      <c r="I66" s="98">
        <f t="shared" si="3"/>
        <v>9.9685792595441709E-3</v>
      </c>
      <c r="J66" s="98">
        <f t="shared" si="0"/>
        <v>-6.3190742426212462E-2</v>
      </c>
      <c r="K66" s="95">
        <f t="shared" si="1"/>
        <v>-486</v>
      </c>
      <c r="L66" s="99">
        <f t="shared" si="4"/>
        <v>0.15121344119477287</v>
      </c>
      <c r="M66" s="96">
        <f t="shared" si="2"/>
        <v>306</v>
      </c>
      <c r="N66" s="96">
        <f t="shared" si="5"/>
        <v>0</v>
      </c>
    </row>
    <row r="67" spans="1:15">
      <c r="A67" s="39">
        <v>65</v>
      </c>
      <c r="B67" s="101" t="s">
        <v>156</v>
      </c>
      <c r="C67" s="53">
        <v>3015</v>
      </c>
      <c r="D67" s="53">
        <v>2675</v>
      </c>
      <c r="E67" s="53">
        <v>2876</v>
      </c>
      <c r="F67" s="53"/>
      <c r="G67" s="53"/>
      <c r="H67" s="53"/>
      <c r="I67" s="98">
        <f t="shared" si="3"/>
        <v>3.9791303192850845E-3</v>
      </c>
      <c r="J67" s="98">
        <f t="shared" ref="J67:J84" si="6">(E67-C67)/C67</f>
        <v>-4.6102819237147596E-2</v>
      </c>
      <c r="K67" s="95">
        <f t="shared" ref="K67:K83" si="7">E67-C67</f>
        <v>-139</v>
      </c>
      <c r="L67" s="99">
        <f t="shared" si="4"/>
        <v>4.3248288736776601E-2</v>
      </c>
      <c r="M67" s="96">
        <f t="shared" ref="M67:M83" si="8">E67-D67</f>
        <v>201</v>
      </c>
      <c r="N67" s="96">
        <f t="shared" si="5"/>
        <v>0</v>
      </c>
      <c r="O67" s="8"/>
    </row>
    <row r="68" spans="1:15">
      <c r="A68" s="39">
        <v>66</v>
      </c>
      <c r="B68" s="101" t="s">
        <v>157</v>
      </c>
      <c r="C68" s="53">
        <v>12994</v>
      </c>
      <c r="D68" s="53">
        <v>11977</v>
      </c>
      <c r="E68" s="53">
        <v>12397</v>
      </c>
      <c r="F68" s="53"/>
      <c r="G68" s="53"/>
      <c r="H68" s="53"/>
      <c r="I68" s="98">
        <f t="shared" ref="I68:I83" si="9">E68/$E$84</f>
        <v>1.7152044008406534E-2</v>
      </c>
      <c r="J68" s="98">
        <f t="shared" si="6"/>
        <v>-4.5944281976296755E-2</v>
      </c>
      <c r="K68" s="95">
        <f t="shared" si="7"/>
        <v>-597</v>
      </c>
      <c r="L68" s="99">
        <f t="shared" ref="L68:L84" si="10">K68/$K$84</f>
        <v>0.18574984443061607</v>
      </c>
      <c r="M68" s="96">
        <f t="shared" si="8"/>
        <v>420</v>
      </c>
      <c r="N68" s="96">
        <f t="shared" ref="N68:N84" si="11">H68-G68</f>
        <v>0</v>
      </c>
    </row>
    <row r="69" spans="1:15">
      <c r="A69" s="39">
        <v>67</v>
      </c>
      <c r="B69" s="101" t="s">
        <v>158</v>
      </c>
      <c r="C69" s="53">
        <v>1548</v>
      </c>
      <c r="D69" s="53">
        <v>1311</v>
      </c>
      <c r="E69" s="53">
        <v>1407</v>
      </c>
      <c r="F69" s="53"/>
      <c r="G69" s="53"/>
      <c r="H69" s="53"/>
      <c r="I69" s="98">
        <f t="shared" si="9"/>
        <v>1.9466746728908602E-3</v>
      </c>
      <c r="J69" s="98">
        <f t="shared" si="6"/>
        <v>-9.1085271317829453E-2</v>
      </c>
      <c r="K69" s="95">
        <f t="shared" si="7"/>
        <v>-141</v>
      </c>
      <c r="L69" s="99">
        <f t="shared" si="10"/>
        <v>4.387056627255756E-2</v>
      </c>
      <c r="M69" s="96">
        <f t="shared" si="8"/>
        <v>96</v>
      </c>
      <c r="N69" s="96">
        <f t="shared" si="11"/>
        <v>0</v>
      </c>
    </row>
    <row r="70" spans="1:15">
      <c r="A70" s="39">
        <v>68</v>
      </c>
      <c r="B70" s="101" t="s">
        <v>159</v>
      </c>
      <c r="C70" s="53">
        <v>10492</v>
      </c>
      <c r="D70" s="53">
        <v>9350</v>
      </c>
      <c r="E70" s="53">
        <v>9868</v>
      </c>
      <c r="F70" s="53"/>
      <c r="G70" s="53"/>
      <c r="H70" s="53"/>
      <c r="I70" s="98">
        <f t="shared" si="9"/>
        <v>1.3653010427922538E-2</v>
      </c>
      <c r="J70" s="98">
        <f t="shared" si="6"/>
        <v>-5.9473884864658787E-2</v>
      </c>
      <c r="K70" s="95">
        <f t="shared" si="7"/>
        <v>-624</v>
      </c>
      <c r="L70" s="99">
        <f t="shared" si="10"/>
        <v>0.19415059116365899</v>
      </c>
      <c r="M70" s="96">
        <f t="shared" si="8"/>
        <v>518</v>
      </c>
      <c r="N70" s="96">
        <f t="shared" si="11"/>
        <v>0</v>
      </c>
    </row>
    <row r="71" spans="1:15">
      <c r="A71" s="39">
        <v>69</v>
      </c>
      <c r="B71" s="101" t="s">
        <v>160</v>
      </c>
      <c r="C71" s="53">
        <v>1824</v>
      </c>
      <c r="D71" s="53">
        <v>1604</v>
      </c>
      <c r="E71" s="53">
        <v>1643</v>
      </c>
      <c r="F71" s="53"/>
      <c r="G71" s="53"/>
      <c r="H71" s="53"/>
      <c r="I71" s="98">
        <f t="shared" si="9"/>
        <v>2.2731957978391498E-3</v>
      </c>
      <c r="J71" s="98">
        <f t="shared" si="6"/>
        <v>-9.923245614035088E-2</v>
      </c>
      <c r="K71" s="95">
        <f t="shared" si="7"/>
        <v>-181</v>
      </c>
      <c r="L71" s="99">
        <f t="shared" si="10"/>
        <v>5.6316116988176727E-2</v>
      </c>
      <c r="M71" s="96">
        <f t="shared" si="8"/>
        <v>39</v>
      </c>
      <c r="N71" s="96">
        <f t="shared" si="11"/>
        <v>0</v>
      </c>
    </row>
    <row r="72" spans="1:15">
      <c r="A72" s="39">
        <v>70</v>
      </c>
      <c r="B72" s="101" t="s">
        <v>161</v>
      </c>
      <c r="C72" s="53">
        <v>6164</v>
      </c>
      <c r="D72" s="53">
        <v>5362</v>
      </c>
      <c r="E72" s="53">
        <v>5809</v>
      </c>
      <c r="F72" s="53"/>
      <c r="G72" s="53"/>
      <c r="H72" s="53"/>
      <c r="I72" s="98">
        <f t="shared" si="9"/>
        <v>8.0371237916297134E-3</v>
      </c>
      <c r="J72" s="98">
        <f t="shared" si="6"/>
        <v>-5.7592472420506163E-2</v>
      </c>
      <c r="K72" s="95">
        <f t="shared" si="7"/>
        <v>-355</v>
      </c>
      <c r="L72" s="99">
        <f t="shared" si="10"/>
        <v>0.1104542626011201</v>
      </c>
      <c r="M72" s="96">
        <f t="shared" si="8"/>
        <v>447</v>
      </c>
      <c r="N72" s="96">
        <f t="shared" si="11"/>
        <v>0</v>
      </c>
    </row>
    <row r="73" spans="1:15">
      <c r="A73" s="39">
        <v>71</v>
      </c>
      <c r="B73" s="101" t="s">
        <v>162</v>
      </c>
      <c r="C73" s="53">
        <v>3019</v>
      </c>
      <c r="D73" s="53">
        <v>3114</v>
      </c>
      <c r="E73" s="53">
        <v>3212</v>
      </c>
      <c r="F73" s="53"/>
      <c r="G73" s="53"/>
      <c r="H73" s="53"/>
      <c r="I73" s="98">
        <f t="shared" si="9"/>
        <v>4.4440078531097675E-3</v>
      </c>
      <c r="J73" s="98">
        <f t="shared" si="6"/>
        <v>6.3928453130175561E-2</v>
      </c>
      <c r="K73" s="95">
        <f t="shared" si="7"/>
        <v>193</v>
      </c>
      <c r="L73" s="99">
        <f t="shared" si="10"/>
        <v>-6.004978220286248E-2</v>
      </c>
      <c r="M73" s="96">
        <f t="shared" si="8"/>
        <v>98</v>
      </c>
      <c r="N73" s="96">
        <f t="shared" si="11"/>
        <v>0</v>
      </c>
    </row>
    <row r="74" spans="1:15">
      <c r="A74" s="39">
        <v>72</v>
      </c>
      <c r="B74" s="101" t="s">
        <v>163</v>
      </c>
      <c r="C74" s="53">
        <v>741</v>
      </c>
      <c r="D74" s="53">
        <v>1534</v>
      </c>
      <c r="E74" s="53">
        <v>2486</v>
      </c>
      <c r="F74" s="53"/>
      <c r="G74" s="53"/>
      <c r="H74" s="53"/>
      <c r="I74" s="98">
        <f t="shared" si="9"/>
        <v>3.4395403246671491E-3</v>
      </c>
      <c r="J74" s="98">
        <f t="shared" si="6"/>
        <v>2.3549257759784075</v>
      </c>
      <c r="K74" s="95">
        <f t="shared" si="7"/>
        <v>1745</v>
      </c>
      <c r="L74" s="99">
        <f t="shared" si="10"/>
        <v>-0.54293714996888609</v>
      </c>
      <c r="M74" s="96">
        <f t="shared" si="8"/>
        <v>952</v>
      </c>
      <c r="N74" s="96">
        <f t="shared" si="11"/>
        <v>0</v>
      </c>
    </row>
    <row r="75" spans="1:15">
      <c r="A75" s="39">
        <v>73</v>
      </c>
      <c r="B75" s="101" t="s">
        <v>164</v>
      </c>
      <c r="C75" s="53">
        <v>816</v>
      </c>
      <c r="D75" s="53">
        <v>978</v>
      </c>
      <c r="E75" s="53">
        <v>1003</v>
      </c>
      <c r="F75" s="53"/>
      <c r="G75" s="53"/>
      <c r="H75" s="53"/>
      <c r="I75" s="98">
        <f t="shared" si="9"/>
        <v>1.3877147810302294E-3</v>
      </c>
      <c r="J75" s="98">
        <f t="shared" si="6"/>
        <v>0.22916666666666666</v>
      </c>
      <c r="K75" s="95">
        <f t="shared" si="7"/>
        <v>187</v>
      </c>
      <c r="L75" s="99">
        <f t="shared" si="10"/>
        <v>-5.8182949595519604E-2</v>
      </c>
      <c r="M75" s="96">
        <f t="shared" si="8"/>
        <v>25</v>
      </c>
      <c r="N75" s="96">
        <f t="shared" si="11"/>
        <v>0</v>
      </c>
    </row>
    <row r="76" spans="1:15">
      <c r="A76" s="39">
        <v>74</v>
      </c>
      <c r="B76" s="101" t="s">
        <v>165</v>
      </c>
      <c r="C76" s="53">
        <v>761</v>
      </c>
      <c r="D76" s="53">
        <v>636</v>
      </c>
      <c r="E76" s="53">
        <v>653</v>
      </c>
      <c r="F76" s="53"/>
      <c r="G76" s="53"/>
      <c r="H76" s="53"/>
      <c r="I76" s="98">
        <f t="shared" si="9"/>
        <v>9.0346734996285126E-4</v>
      </c>
      <c r="J76" s="98">
        <f t="shared" si="6"/>
        <v>-0.14191852825229961</v>
      </c>
      <c r="K76" s="95">
        <f t="shared" si="7"/>
        <v>-108</v>
      </c>
      <c r="L76" s="99">
        <f t="shared" si="10"/>
        <v>3.3602986932171751E-2</v>
      </c>
      <c r="M76" s="96">
        <f t="shared" si="8"/>
        <v>17</v>
      </c>
      <c r="N76" s="96">
        <f t="shared" si="11"/>
        <v>0</v>
      </c>
    </row>
    <row r="77" spans="1:15">
      <c r="A77" s="39">
        <v>75</v>
      </c>
      <c r="B77" s="101" t="s">
        <v>166</v>
      </c>
      <c r="C77" s="53">
        <v>3519</v>
      </c>
      <c r="D77" s="53">
        <v>3399</v>
      </c>
      <c r="E77" s="53">
        <v>3467</v>
      </c>
      <c r="F77" s="53"/>
      <c r="G77" s="53"/>
      <c r="H77" s="53"/>
      <c r="I77" s="98">
        <f t="shared" si="9"/>
        <v>4.796816695744572E-3</v>
      </c>
      <c r="J77" s="98">
        <f t="shared" si="6"/>
        <v>-1.4776925262858768E-2</v>
      </c>
      <c r="K77" s="95">
        <f t="shared" si="7"/>
        <v>-52</v>
      </c>
      <c r="L77" s="99">
        <f t="shared" si="10"/>
        <v>1.6179215930304917E-2</v>
      </c>
      <c r="M77" s="96">
        <f t="shared" si="8"/>
        <v>68</v>
      </c>
      <c r="N77" s="96">
        <f t="shared" si="11"/>
        <v>0</v>
      </c>
    </row>
    <row r="78" spans="1:15">
      <c r="A78" s="39">
        <v>76</v>
      </c>
      <c r="B78" s="101" t="s">
        <v>167</v>
      </c>
      <c r="C78" s="53">
        <v>1910</v>
      </c>
      <c r="D78" s="53">
        <v>1800</v>
      </c>
      <c r="E78" s="53">
        <v>2042</v>
      </c>
      <c r="F78" s="53"/>
      <c r="G78" s="53"/>
      <c r="H78" s="53"/>
      <c r="I78" s="98">
        <f t="shared" si="9"/>
        <v>2.8252378692559606E-3</v>
      </c>
      <c r="J78" s="98">
        <f t="shared" si="6"/>
        <v>6.9109947643979056E-2</v>
      </c>
      <c r="K78" s="95">
        <f t="shared" si="7"/>
        <v>132</v>
      </c>
      <c r="L78" s="99">
        <f t="shared" si="10"/>
        <v>-4.1070317361543249E-2</v>
      </c>
      <c r="M78" s="96">
        <f t="shared" si="8"/>
        <v>242</v>
      </c>
      <c r="N78" s="96">
        <f t="shared" si="11"/>
        <v>0</v>
      </c>
    </row>
    <row r="79" spans="1:15">
      <c r="A79" s="39">
        <v>77</v>
      </c>
      <c r="B79" s="101" t="s">
        <v>168</v>
      </c>
      <c r="C79" s="53">
        <v>1556</v>
      </c>
      <c r="D79" s="53">
        <v>1330</v>
      </c>
      <c r="E79" s="53">
        <v>1395</v>
      </c>
      <c r="F79" s="53"/>
      <c r="G79" s="53"/>
      <c r="H79" s="53"/>
      <c r="I79" s="98">
        <f t="shared" si="9"/>
        <v>1.9300719038256931E-3</v>
      </c>
      <c r="J79" s="98">
        <f t="shared" si="6"/>
        <v>-0.10347043701799485</v>
      </c>
      <c r="K79" s="95">
        <f t="shared" si="7"/>
        <v>-161</v>
      </c>
      <c r="L79" s="99">
        <f t="shared" si="10"/>
        <v>5.0093341630367147E-2</v>
      </c>
      <c r="M79" s="96">
        <f t="shared" si="8"/>
        <v>65</v>
      </c>
      <c r="N79" s="96">
        <f t="shared" si="11"/>
        <v>0</v>
      </c>
    </row>
    <row r="80" spans="1:15">
      <c r="A80" s="39">
        <v>78</v>
      </c>
      <c r="B80" s="101" t="s">
        <v>169</v>
      </c>
      <c r="C80" s="53">
        <v>1237</v>
      </c>
      <c r="D80" s="53">
        <v>1057</v>
      </c>
      <c r="E80" s="53">
        <v>1101</v>
      </c>
      <c r="F80" s="53"/>
      <c r="G80" s="53"/>
      <c r="H80" s="53"/>
      <c r="I80" s="98">
        <f t="shared" si="9"/>
        <v>1.5233040617290954E-3</v>
      </c>
      <c r="J80" s="98">
        <f t="shared" si="6"/>
        <v>-0.10994341147938561</v>
      </c>
      <c r="K80" s="95">
        <f t="shared" si="7"/>
        <v>-136</v>
      </c>
      <c r="L80" s="99">
        <f t="shared" si="10"/>
        <v>4.2314872433105166E-2</v>
      </c>
      <c r="M80" s="96">
        <f t="shared" si="8"/>
        <v>44</v>
      </c>
      <c r="N80" s="96">
        <f t="shared" si="11"/>
        <v>0</v>
      </c>
    </row>
    <row r="81" spans="1:15">
      <c r="A81" s="39">
        <v>79</v>
      </c>
      <c r="B81" s="101" t="s">
        <v>170</v>
      </c>
      <c r="C81" s="53">
        <v>2643</v>
      </c>
      <c r="D81" s="53">
        <v>2337</v>
      </c>
      <c r="E81" s="53">
        <v>2431</v>
      </c>
      <c r="F81" s="53"/>
      <c r="G81" s="53"/>
      <c r="H81" s="53"/>
      <c r="I81" s="98">
        <f t="shared" si="9"/>
        <v>3.3634442997851326E-3</v>
      </c>
      <c r="J81" s="98">
        <f t="shared" si="6"/>
        <v>-8.0211880438895197E-2</v>
      </c>
      <c r="K81" s="95">
        <f t="shared" si="7"/>
        <v>-212</v>
      </c>
      <c r="L81" s="99">
        <f t="shared" si="10"/>
        <v>6.5961418792781584E-2</v>
      </c>
      <c r="M81" s="96">
        <f t="shared" si="8"/>
        <v>94</v>
      </c>
      <c r="N81" s="96">
        <f t="shared" si="11"/>
        <v>0</v>
      </c>
    </row>
    <row r="82" spans="1:15">
      <c r="A82" s="39">
        <v>80</v>
      </c>
      <c r="B82" s="101" t="s">
        <v>171</v>
      </c>
      <c r="C82" s="53">
        <v>5910</v>
      </c>
      <c r="D82" s="53">
        <v>4971</v>
      </c>
      <c r="E82" s="53">
        <v>5130</v>
      </c>
      <c r="F82" s="53"/>
      <c r="G82" s="53"/>
      <c r="H82" s="53"/>
      <c r="I82" s="98">
        <f t="shared" si="9"/>
        <v>7.0976837753590006E-3</v>
      </c>
      <c r="J82" s="98">
        <f t="shared" si="6"/>
        <v>-0.13197969543147209</v>
      </c>
      <c r="K82" s="95">
        <f t="shared" si="7"/>
        <v>-780</v>
      </c>
      <c r="L82" s="99">
        <f t="shared" si="10"/>
        <v>0.24268823895457373</v>
      </c>
      <c r="M82" s="96">
        <f t="shared" si="8"/>
        <v>159</v>
      </c>
      <c r="N82" s="96">
        <f t="shared" si="11"/>
        <v>0</v>
      </c>
    </row>
    <row r="83" spans="1:15">
      <c r="A83" s="39">
        <v>81</v>
      </c>
      <c r="B83" s="101" t="s">
        <v>172</v>
      </c>
      <c r="C83" s="53">
        <v>4244</v>
      </c>
      <c r="D83" s="53">
        <v>3643</v>
      </c>
      <c r="E83" s="53">
        <v>3817</v>
      </c>
      <c r="F83" s="53"/>
      <c r="G83" s="53"/>
      <c r="H83" s="53"/>
      <c r="I83" s="98">
        <f t="shared" si="9"/>
        <v>5.2810641268119501E-3</v>
      </c>
      <c r="J83" s="98">
        <f t="shared" si="6"/>
        <v>-0.10061262959472196</v>
      </c>
      <c r="K83" s="95">
        <f t="shared" si="7"/>
        <v>-427</v>
      </c>
      <c r="L83" s="99">
        <f t="shared" si="10"/>
        <v>0.13285625388923461</v>
      </c>
      <c r="M83" s="96">
        <f t="shared" si="8"/>
        <v>174</v>
      </c>
      <c r="N83" s="96">
        <f t="shared" si="11"/>
        <v>0</v>
      </c>
    </row>
    <row r="84" spans="1:15" s="107" customFormat="1">
      <c r="A84" s="189" t="s">
        <v>173</v>
      </c>
      <c r="B84" s="189"/>
      <c r="C84" s="63">
        <v>725985</v>
      </c>
      <c r="D84" s="63">
        <v>690116</v>
      </c>
      <c r="E84" s="63">
        <v>722771</v>
      </c>
      <c r="F84" s="63"/>
      <c r="G84" s="63"/>
      <c r="H84" s="63"/>
      <c r="I84" s="98">
        <f>SUM(I3:I83)</f>
        <v>0.99999999999999967</v>
      </c>
      <c r="J84" s="98">
        <f t="shared" si="6"/>
        <v>-4.427088713954145E-3</v>
      </c>
      <c r="K84" s="95">
        <f>SUM(K3:K83)</f>
        <v>-3214</v>
      </c>
      <c r="L84" s="99">
        <f t="shared" si="10"/>
        <v>1</v>
      </c>
      <c r="M84" s="95">
        <f>SUM(M3:M83)</f>
        <v>32655</v>
      </c>
      <c r="N84" s="96">
        <f t="shared" si="11"/>
        <v>0</v>
      </c>
      <c r="O84" s="18"/>
    </row>
    <row r="85" spans="1:15">
      <c r="C85" s="131"/>
      <c r="D85" s="130"/>
      <c r="E85" s="132"/>
      <c r="F85" s="138"/>
      <c r="G85" s="138"/>
      <c r="H85" s="138"/>
      <c r="L85" s="11"/>
    </row>
    <row r="86" spans="1:15">
      <c r="E86" s="138"/>
      <c r="F86" s="138"/>
    </row>
    <row r="87" spans="1:15">
      <c r="C87" s="131"/>
      <c r="D87" s="130"/>
      <c r="E87" s="132"/>
      <c r="F87" s="138"/>
      <c r="G87" s="138"/>
      <c r="H87" s="138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7"/>
  <sheetViews>
    <sheetView zoomScale="80" zoomScaleNormal="80" workbookViewId="0">
      <pane ySplit="2" topLeftCell="A75" activePane="bottomLeft" state="frozen"/>
      <selection activeCell="W1" sqref="W1"/>
      <selection pane="bottomLeft" activeCell="F92" sqref="F92"/>
    </sheetView>
  </sheetViews>
  <sheetFormatPr defaultColWidth="9.140625" defaultRowHeight="15"/>
  <cols>
    <col min="1" max="1" width="11.85546875" style="4" customWidth="1"/>
    <col min="2" max="2" width="16.42578125" style="4" bestFit="1" customWidth="1"/>
    <col min="3" max="8" width="12" style="4" customWidth="1"/>
    <col min="9" max="9" width="18.140625" style="4" customWidth="1"/>
    <col min="10" max="10" width="30.42578125" style="4" customWidth="1"/>
    <col min="11" max="11" width="27.42578125" style="4" customWidth="1"/>
    <col min="12" max="12" width="22.28515625" style="4" customWidth="1"/>
    <col min="13" max="14" width="27.5703125" style="4" customWidth="1"/>
    <col min="15" max="16384" width="9.140625" style="4"/>
  </cols>
  <sheetData>
    <row r="1" spans="1:14" ht="15.75" thickBot="1">
      <c r="A1" s="4" t="s">
        <v>301</v>
      </c>
      <c r="C1" s="185" t="s">
        <v>281</v>
      </c>
      <c r="D1" s="185"/>
      <c r="E1" s="186"/>
      <c r="F1" s="187" t="s">
        <v>280</v>
      </c>
      <c r="G1" s="185"/>
      <c r="H1" s="186"/>
    </row>
    <row r="2" spans="1:14" ht="45">
      <c r="A2" s="17" t="s">
        <v>91</v>
      </c>
      <c r="B2" s="17" t="s">
        <v>174</v>
      </c>
      <c r="C2" s="91">
        <v>42917</v>
      </c>
      <c r="D2" s="91">
        <v>43252</v>
      </c>
      <c r="E2" s="91">
        <v>43282</v>
      </c>
      <c r="F2" s="91">
        <v>42917</v>
      </c>
      <c r="G2" s="91">
        <v>43252</v>
      </c>
      <c r="H2" s="91">
        <v>43282</v>
      </c>
      <c r="I2" s="59" t="s">
        <v>310</v>
      </c>
      <c r="J2" s="12" t="s">
        <v>312</v>
      </c>
      <c r="K2" s="90" t="s">
        <v>313</v>
      </c>
      <c r="L2" s="90" t="s">
        <v>319</v>
      </c>
      <c r="M2" s="94" t="s">
        <v>318</v>
      </c>
      <c r="N2" s="158" t="s">
        <v>317</v>
      </c>
    </row>
    <row r="3" spans="1:14">
      <c r="A3" s="39">
        <v>1</v>
      </c>
      <c r="B3" s="101" t="s">
        <v>92</v>
      </c>
      <c r="C3" s="28">
        <v>72603</v>
      </c>
      <c r="D3" s="28">
        <v>74090</v>
      </c>
      <c r="E3" s="28">
        <v>74065</v>
      </c>
      <c r="F3" s="28"/>
      <c r="G3" s="28"/>
      <c r="H3" s="28"/>
      <c r="I3" s="98">
        <f t="shared" ref="I3:I66" si="0">E3/$E$84</f>
        <v>2.4601506416686708E-2</v>
      </c>
      <c r="J3" s="98">
        <f t="shared" ref="J3:J66" si="1">(E3-C3)/C3</f>
        <v>2.0136908943156617E-2</v>
      </c>
      <c r="K3" s="95">
        <f t="shared" ref="K3:K66" si="2">E3-C3</f>
        <v>1462</v>
      </c>
      <c r="L3" s="99">
        <f>K3/$K$84</f>
        <v>4.1187739463601533E-2</v>
      </c>
      <c r="M3" s="41">
        <f t="shared" ref="M3:M66" si="3">E3-D3</f>
        <v>-25</v>
      </c>
      <c r="N3" s="41">
        <f>H3-G3</f>
        <v>0</v>
      </c>
    </row>
    <row r="4" spans="1:14">
      <c r="A4" s="39">
        <v>2</v>
      </c>
      <c r="B4" s="101" t="s">
        <v>93</v>
      </c>
      <c r="C4" s="28">
        <v>22907</v>
      </c>
      <c r="D4" s="28">
        <v>22726</v>
      </c>
      <c r="E4" s="28">
        <v>22685</v>
      </c>
      <c r="F4" s="28"/>
      <c r="G4" s="28"/>
      <c r="H4" s="28"/>
      <c r="I4" s="98">
        <f t="shared" si="0"/>
        <v>7.5350728827724024E-3</v>
      </c>
      <c r="J4" s="98">
        <f t="shared" si="1"/>
        <v>-9.691360719430742E-3</v>
      </c>
      <c r="K4" s="95">
        <f t="shared" si="2"/>
        <v>-222</v>
      </c>
      <c r="L4" s="99">
        <f t="shared" ref="L4:L67" si="4">K4/$K$84</f>
        <v>-6.2542258282623393E-3</v>
      </c>
      <c r="M4" s="41">
        <f t="shared" si="3"/>
        <v>-41</v>
      </c>
      <c r="N4" s="41">
        <f t="shared" ref="N4:N67" si="5">H4-G4</f>
        <v>0</v>
      </c>
    </row>
    <row r="5" spans="1:14">
      <c r="A5" s="39">
        <v>3</v>
      </c>
      <c r="B5" s="101" t="s">
        <v>94</v>
      </c>
      <c r="C5" s="28">
        <v>27561</v>
      </c>
      <c r="D5" s="28">
        <v>27882</v>
      </c>
      <c r="E5" s="28">
        <v>27951</v>
      </c>
      <c r="F5" s="28"/>
      <c r="G5" s="28"/>
      <c r="H5" s="28"/>
      <c r="I5" s="98">
        <f t="shared" si="0"/>
        <v>9.2842328475367594E-3</v>
      </c>
      <c r="J5" s="98">
        <f t="shared" si="1"/>
        <v>1.415042995537172E-2</v>
      </c>
      <c r="K5" s="95">
        <f t="shared" si="2"/>
        <v>390</v>
      </c>
      <c r="L5" s="99">
        <f t="shared" si="4"/>
        <v>1.0987153482082488E-2</v>
      </c>
      <c r="M5" s="41">
        <f t="shared" si="3"/>
        <v>69</v>
      </c>
      <c r="N5" s="41">
        <f t="shared" si="5"/>
        <v>0</v>
      </c>
    </row>
    <row r="6" spans="1:14" ht="14.25" customHeight="1">
      <c r="A6" s="39">
        <v>4</v>
      </c>
      <c r="B6" s="101" t="s">
        <v>95</v>
      </c>
      <c r="C6" s="28">
        <v>18377</v>
      </c>
      <c r="D6" s="28">
        <v>16840</v>
      </c>
      <c r="E6" s="28">
        <v>15843</v>
      </c>
      <c r="F6" s="28"/>
      <c r="G6" s="28"/>
      <c r="H6" s="28"/>
      <c r="I6" s="98">
        <f t="shared" si="0"/>
        <v>5.2624271404788699E-3</v>
      </c>
      <c r="J6" s="98">
        <f t="shared" si="1"/>
        <v>-0.1378897534962181</v>
      </c>
      <c r="K6" s="95">
        <f t="shared" si="2"/>
        <v>-2534</v>
      </c>
      <c r="L6" s="99">
        <f t="shared" si="4"/>
        <v>-7.1388325445120582E-2</v>
      </c>
      <c r="M6" s="41">
        <f t="shared" si="3"/>
        <v>-997</v>
      </c>
      <c r="N6" s="41">
        <f t="shared" si="5"/>
        <v>0</v>
      </c>
    </row>
    <row r="7" spans="1:14">
      <c r="A7" s="39">
        <v>5</v>
      </c>
      <c r="B7" s="101" t="s">
        <v>96</v>
      </c>
      <c r="C7" s="28">
        <v>17508</v>
      </c>
      <c r="D7" s="28">
        <v>17506</v>
      </c>
      <c r="E7" s="28">
        <v>17371</v>
      </c>
      <c r="F7" s="28"/>
      <c r="G7" s="28"/>
      <c r="H7" s="28"/>
      <c r="I7" s="98">
        <f t="shared" si="0"/>
        <v>5.7699691887431953E-3</v>
      </c>
      <c r="J7" s="98">
        <f t="shared" si="1"/>
        <v>-7.8249942883253376E-3</v>
      </c>
      <c r="K7" s="95">
        <f t="shared" si="2"/>
        <v>-137</v>
      </c>
      <c r="L7" s="99">
        <f t="shared" si="4"/>
        <v>-3.859589812936669E-3</v>
      </c>
      <c r="M7" s="41">
        <f t="shared" si="3"/>
        <v>-135</v>
      </c>
      <c r="N7" s="41">
        <f t="shared" si="5"/>
        <v>0</v>
      </c>
    </row>
    <row r="8" spans="1:14">
      <c r="A8" s="39">
        <v>6</v>
      </c>
      <c r="B8" s="101" t="s">
        <v>97</v>
      </c>
      <c r="C8" s="28">
        <v>389760</v>
      </c>
      <c r="D8" s="28">
        <v>396140</v>
      </c>
      <c r="E8" s="28">
        <v>394710</v>
      </c>
      <c r="F8" s="28"/>
      <c r="G8" s="28"/>
      <c r="H8" s="28"/>
      <c r="I8" s="98">
        <f t="shared" si="0"/>
        <v>0.13110727871100264</v>
      </c>
      <c r="J8" s="98">
        <f t="shared" si="1"/>
        <v>1.270012315270936E-2</v>
      </c>
      <c r="K8" s="95">
        <f t="shared" si="2"/>
        <v>4950</v>
      </c>
      <c r="L8" s="99">
        <f t="shared" si="4"/>
        <v>0.13945233265720081</v>
      </c>
      <c r="M8" s="41">
        <f t="shared" si="3"/>
        <v>-1430</v>
      </c>
      <c r="N8" s="41">
        <f t="shared" si="5"/>
        <v>0</v>
      </c>
    </row>
    <row r="9" spans="1:14">
      <c r="A9" s="39">
        <v>7</v>
      </c>
      <c r="B9" s="101" t="s">
        <v>98</v>
      </c>
      <c r="C9" s="28">
        <v>71238</v>
      </c>
      <c r="D9" s="28">
        <v>73626</v>
      </c>
      <c r="E9" s="28">
        <v>73977</v>
      </c>
      <c r="F9" s="28"/>
      <c r="G9" s="28"/>
      <c r="H9" s="28"/>
      <c r="I9" s="98">
        <f t="shared" si="0"/>
        <v>2.4572276246367819E-2</v>
      </c>
      <c r="J9" s="98">
        <f t="shared" si="1"/>
        <v>3.8448580813610717E-2</v>
      </c>
      <c r="K9" s="95">
        <f t="shared" si="2"/>
        <v>2739</v>
      </c>
      <c r="L9" s="99">
        <f t="shared" si="4"/>
        <v>7.7163624070317779E-2</v>
      </c>
      <c r="M9" s="41">
        <f t="shared" si="3"/>
        <v>351</v>
      </c>
      <c r="N9" s="41">
        <f t="shared" si="5"/>
        <v>0</v>
      </c>
    </row>
    <row r="10" spans="1:14">
      <c r="A10" s="39">
        <v>8</v>
      </c>
      <c r="B10" s="101" t="s">
        <v>99</v>
      </c>
      <c r="C10" s="28">
        <v>9562</v>
      </c>
      <c r="D10" s="28">
        <v>9114</v>
      </c>
      <c r="E10" s="28">
        <v>9035</v>
      </c>
      <c r="F10" s="28"/>
      <c r="G10" s="28"/>
      <c r="H10" s="28"/>
      <c r="I10" s="98">
        <f t="shared" si="0"/>
        <v>3.0010748730812716E-3</v>
      </c>
      <c r="J10" s="98">
        <f t="shared" si="1"/>
        <v>-5.5113992888517045E-2</v>
      </c>
      <c r="K10" s="95">
        <f t="shared" si="2"/>
        <v>-527</v>
      </c>
      <c r="L10" s="99">
        <f t="shared" si="4"/>
        <v>-1.4846743295019157E-2</v>
      </c>
      <c r="M10" s="41">
        <f t="shared" si="3"/>
        <v>-79</v>
      </c>
      <c r="N10" s="41">
        <f t="shared" si="5"/>
        <v>0</v>
      </c>
    </row>
    <row r="11" spans="1:14">
      <c r="A11" s="39">
        <v>9</v>
      </c>
      <c r="B11" s="101" t="s">
        <v>100</v>
      </c>
      <c r="C11" s="28">
        <v>37687</v>
      </c>
      <c r="D11" s="28">
        <v>38308</v>
      </c>
      <c r="E11" s="28">
        <v>38231</v>
      </c>
      <c r="F11" s="28"/>
      <c r="G11" s="28"/>
      <c r="H11" s="28"/>
      <c r="I11" s="98">
        <f t="shared" si="0"/>
        <v>1.2698848198425025E-2</v>
      </c>
      <c r="J11" s="98">
        <f t="shared" si="1"/>
        <v>1.4434685700639478E-2</v>
      </c>
      <c r="K11" s="95">
        <f t="shared" si="2"/>
        <v>544</v>
      </c>
      <c r="L11" s="99">
        <f t="shared" si="4"/>
        <v>1.532567049808429E-2</v>
      </c>
      <c r="M11" s="41">
        <f t="shared" si="3"/>
        <v>-77</v>
      </c>
      <c r="N11" s="41">
        <f t="shared" si="5"/>
        <v>0</v>
      </c>
    </row>
    <row r="12" spans="1:14">
      <c r="A12" s="39">
        <v>10</v>
      </c>
      <c r="B12" s="101" t="s">
        <v>101</v>
      </c>
      <c r="C12" s="28">
        <v>49260</v>
      </c>
      <c r="D12" s="28">
        <v>51536</v>
      </c>
      <c r="E12" s="28">
        <v>51472</v>
      </c>
      <c r="F12" s="28"/>
      <c r="G12" s="28"/>
      <c r="H12" s="28"/>
      <c r="I12" s="98">
        <f t="shared" si="0"/>
        <v>1.7096992348338596E-2</v>
      </c>
      <c r="J12" s="98">
        <f t="shared" si="1"/>
        <v>4.4904587900933823E-2</v>
      </c>
      <c r="K12" s="95">
        <f t="shared" si="2"/>
        <v>2212</v>
      </c>
      <c r="L12" s="99">
        <f t="shared" si="4"/>
        <v>6.2316880775298622E-2</v>
      </c>
      <c r="M12" s="41">
        <f t="shared" si="3"/>
        <v>-64</v>
      </c>
      <c r="N12" s="41">
        <f t="shared" si="5"/>
        <v>0</v>
      </c>
    </row>
    <row r="13" spans="1:14" ht="15.75" customHeight="1">
      <c r="A13" s="39">
        <v>11</v>
      </c>
      <c r="B13" s="101" t="s">
        <v>102</v>
      </c>
      <c r="C13" s="28">
        <v>8951</v>
      </c>
      <c r="D13" s="28">
        <v>9346</v>
      </c>
      <c r="E13" s="28">
        <v>9361</v>
      </c>
      <c r="F13" s="28"/>
      <c r="G13" s="28"/>
      <c r="H13" s="28"/>
      <c r="I13" s="98">
        <f t="shared" si="0"/>
        <v>3.1093593676716972E-3</v>
      </c>
      <c r="J13" s="98">
        <f t="shared" si="1"/>
        <v>4.5804937995754663E-2</v>
      </c>
      <c r="K13" s="95">
        <f t="shared" si="2"/>
        <v>410</v>
      </c>
      <c r="L13" s="99">
        <f t="shared" si="4"/>
        <v>1.1550597250394411E-2</v>
      </c>
      <c r="M13" s="41">
        <f t="shared" si="3"/>
        <v>15</v>
      </c>
      <c r="N13" s="41">
        <f t="shared" si="5"/>
        <v>0</v>
      </c>
    </row>
    <row r="14" spans="1:14">
      <c r="A14" s="39">
        <v>12</v>
      </c>
      <c r="B14" s="101" t="s">
        <v>103</v>
      </c>
      <c r="C14" s="28">
        <v>15191</v>
      </c>
      <c r="D14" s="28">
        <v>15564</v>
      </c>
      <c r="E14" s="28">
        <v>15374</v>
      </c>
      <c r="F14" s="28"/>
      <c r="G14" s="28"/>
      <c r="H14" s="28"/>
      <c r="I14" s="98">
        <f t="shared" si="0"/>
        <v>5.1066436191202517E-3</v>
      </c>
      <c r="J14" s="98">
        <f t="shared" si="1"/>
        <v>1.2046606543348035E-2</v>
      </c>
      <c r="K14" s="95">
        <f t="shared" si="2"/>
        <v>183</v>
      </c>
      <c r="L14" s="99">
        <f t="shared" si="4"/>
        <v>5.1555104800540905E-3</v>
      </c>
      <c r="M14" s="41">
        <f t="shared" si="3"/>
        <v>-190</v>
      </c>
      <c r="N14" s="41">
        <f t="shared" si="5"/>
        <v>0</v>
      </c>
    </row>
    <row r="15" spans="1:14">
      <c r="A15" s="39">
        <v>13</v>
      </c>
      <c r="B15" s="101" t="s">
        <v>104</v>
      </c>
      <c r="C15" s="28">
        <v>15244</v>
      </c>
      <c r="D15" s="28">
        <v>15717</v>
      </c>
      <c r="E15" s="28">
        <v>15212</v>
      </c>
      <c r="F15" s="28"/>
      <c r="G15" s="28"/>
      <c r="H15" s="28"/>
      <c r="I15" s="98">
        <f t="shared" si="0"/>
        <v>5.0528335328513902E-3</v>
      </c>
      <c r="J15" s="98">
        <f t="shared" si="1"/>
        <v>-2.0991865652059826E-3</v>
      </c>
      <c r="K15" s="95">
        <f t="shared" si="2"/>
        <v>-32</v>
      </c>
      <c r="L15" s="99">
        <f t="shared" si="4"/>
        <v>-9.0151002929907598E-4</v>
      </c>
      <c r="M15" s="41">
        <f t="shared" si="3"/>
        <v>-505</v>
      </c>
      <c r="N15" s="41">
        <f t="shared" si="5"/>
        <v>0</v>
      </c>
    </row>
    <row r="16" spans="1:14">
      <c r="A16" s="39">
        <v>14</v>
      </c>
      <c r="B16" s="101" t="s">
        <v>105</v>
      </c>
      <c r="C16" s="28">
        <v>14829</v>
      </c>
      <c r="D16" s="28">
        <v>14484</v>
      </c>
      <c r="E16" s="28">
        <v>14944</v>
      </c>
      <c r="F16" s="28"/>
      <c r="G16" s="28"/>
      <c r="H16" s="28"/>
      <c r="I16" s="98">
        <f t="shared" si="0"/>
        <v>4.9638143777893219E-3</v>
      </c>
      <c r="J16" s="98">
        <f t="shared" si="1"/>
        <v>7.755074516150786E-3</v>
      </c>
      <c r="K16" s="95">
        <f t="shared" si="2"/>
        <v>115</v>
      </c>
      <c r="L16" s="99">
        <f t="shared" si="4"/>
        <v>3.239801667793554E-3</v>
      </c>
      <c r="M16" s="41">
        <f t="shared" si="3"/>
        <v>460</v>
      </c>
      <c r="N16" s="41">
        <f t="shared" si="5"/>
        <v>0</v>
      </c>
    </row>
    <row r="17" spans="1:14">
      <c r="A17" s="39">
        <v>15</v>
      </c>
      <c r="B17" s="101" t="s">
        <v>106</v>
      </c>
      <c r="C17" s="28">
        <v>12372</v>
      </c>
      <c r="D17" s="28">
        <v>12684</v>
      </c>
      <c r="E17" s="28">
        <v>12652</v>
      </c>
      <c r="F17" s="28"/>
      <c r="G17" s="28"/>
      <c r="H17" s="28"/>
      <c r="I17" s="98">
        <f t="shared" si="0"/>
        <v>4.2025013053928334E-3</v>
      </c>
      <c r="J17" s="98">
        <f t="shared" si="1"/>
        <v>2.263174911089557E-2</v>
      </c>
      <c r="K17" s="95">
        <f t="shared" si="2"/>
        <v>280</v>
      </c>
      <c r="L17" s="99">
        <f t="shared" si="4"/>
        <v>7.8882127563669139E-3</v>
      </c>
      <c r="M17" s="41">
        <f t="shared" si="3"/>
        <v>-32</v>
      </c>
      <c r="N17" s="41">
        <f t="shared" si="5"/>
        <v>0</v>
      </c>
    </row>
    <row r="18" spans="1:14">
      <c r="A18" s="39">
        <v>16</v>
      </c>
      <c r="B18" s="101" t="s">
        <v>107</v>
      </c>
      <c r="C18" s="28">
        <v>77683</v>
      </c>
      <c r="D18" s="28">
        <v>78620</v>
      </c>
      <c r="E18" s="28">
        <v>78539</v>
      </c>
      <c r="F18" s="28"/>
      <c r="G18" s="28"/>
      <c r="H18" s="28"/>
      <c r="I18" s="98">
        <f t="shared" si="0"/>
        <v>2.6087594848581076E-2</v>
      </c>
      <c r="J18" s="98">
        <f t="shared" si="1"/>
        <v>1.1019141897197585E-2</v>
      </c>
      <c r="K18" s="95">
        <f t="shared" si="2"/>
        <v>856</v>
      </c>
      <c r="L18" s="99">
        <f t="shared" si="4"/>
        <v>2.4115393283750283E-2</v>
      </c>
      <c r="M18" s="41">
        <f t="shared" si="3"/>
        <v>-81</v>
      </c>
      <c r="N18" s="41">
        <f t="shared" si="5"/>
        <v>0</v>
      </c>
    </row>
    <row r="19" spans="1:14">
      <c r="A19" s="39">
        <v>17</v>
      </c>
      <c r="B19" s="101" t="s">
        <v>108</v>
      </c>
      <c r="C19" s="28">
        <v>23234</v>
      </c>
      <c r="D19" s="28">
        <v>23639</v>
      </c>
      <c r="E19" s="28">
        <v>23850</v>
      </c>
      <c r="F19" s="28"/>
      <c r="G19" s="28"/>
      <c r="H19" s="28"/>
      <c r="I19" s="98">
        <f t="shared" si="0"/>
        <v>7.9220404784713146E-3</v>
      </c>
      <c r="J19" s="98">
        <f t="shared" si="1"/>
        <v>2.6512869071188775E-2</v>
      </c>
      <c r="K19" s="95">
        <f t="shared" si="2"/>
        <v>616</v>
      </c>
      <c r="L19" s="99">
        <f t="shared" si="4"/>
        <v>1.7354068064007213E-2</v>
      </c>
      <c r="M19" s="41">
        <f t="shared" si="3"/>
        <v>211</v>
      </c>
      <c r="N19" s="41">
        <f t="shared" si="5"/>
        <v>0</v>
      </c>
    </row>
    <row r="20" spans="1:14">
      <c r="A20" s="39">
        <v>18</v>
      </c>
      <c r="B20" s="101" t="s">
        <v>109</v>
      </c>
      <c r="C20" s="28">
        <v>10206</v>
      </c>
      <c r="D20" s="28">
        <v>10107</v>
      </c>
      <c r="E20" s="28">
        <v>10065</v>
      </c>
      <c r="F20" s="28"/>
      <c r="G20" s="28"/>
      <c r="H20" s="28"/>
      <c r="I20" s="98">
        <f t="shared" si="0"/>
        <v>3.3432007302228004E-3</v>
      </c>
      <c r="J20" s="98">
        <f t="shared" si="1"/>
        <v>-1.3815402704291593E-2</v>
      </c>
      <c r="K20" s="95">
        <f t="shared" si="2"/>
        <v>-141</v>
      </c>
      <c r="L20" s="99">
        <f t="shared" si="4"/>
        <v>-3.9722785665990534E-3</v>
      </c>
      <c r="M20" s="41">
        <f t="shared" si="3"/>
        <v>-42</v>
      </c>
      <c r="N20" s="41">
        <f t="shared" si="5"/>
        <v>0</v>
      </c>
    </row>
    <row r="21" spans="1:14">
      <c r="A21" s="39">
        <v>19</v>
      </c>
      <c r="B21" s="101" t="s">
        <v>110</v>
      </c>
      <c r="C21" s="28">
        <v>19866</v>
      </c>
      <c r="D21" s="28">
        <v>19656</v>
      </c>
      <c r="E21" s="28">
        <v>19579</v>
      </c>
      <c r="F21" s="28"/>
      <c r="G21" s="28"/>
      <c r="H21" s="28"/>
      <c r="I21" s="98">
        <f t="shared" si="0"/>
        <v>6.5033807349262002E-3</v>
      </c>
      <c r="J21" s="98">
        <f t="shared" si="1"/>
        <v>-1.4446793516560958E-2</v>
      </c>
      <c r="K21" s="95">
        <f t="shared" si="2"/>
        <v>-287</v>
      </c>
      <c r="L21" s="99">
        <f t="shared" si="4"/>
        <v>-8.0854180752760879E-3</v>
      </c>
      <c r="M21" s="41">
        <f t="shared" si="3"/>
        <v>-77</v>
      </c>
      <c r="N21" s="41">
        <f t="shared" si="5"/>
        <v>0</v>
      </c>
    </row>
    <row r="22" spans="1:14">
      <c r="A22" s="39">
        <v>20</v>
      </c>
      <c r="B22" s="101" t="s">
        <v>111</v>
      </c>
      <c r="C22" s="28">
        <v>35032</v>
      </c>
      <c r="D22" s="28">
        <v>35760</v>
      </c>
      <c r="E22" s="28">
        <v>36001</v>
      </c>
      <c r="F22" s="28"/>
      <c r="G22" s="28"/>
      <c r="H22" s="28"/>
      <c r="I22" s="98">
        <f t="shared" si="0"/>
        <v>1.1958129109662298E-2</v>
      </c>
      <c r="J22" s="98">
        <f t="shared" si="1"/>
        <v>2.7660424754510162E-2</v>
      </c>
      <c r="K22" s="95">
        <f t="shared" si="2"/>
        <v>969</v>
      </c>
      <c r="L22" s="99">
        <f t="shared" si="4"/>
        <v>2.7298850574712645E-2</v>
      </c>
      <c r="M22" s="41">
        <f t="shared" si="3"/>
        <v>241</v>
      </c>
      <c r="N22" s="41">
        <f t="shared" si="5"/>
        <v>0</v>
      </c>
    </row>
    <row r="23" spans="1:14">
      <c r="A23" s="39">
        <v>21</v>
      </c>
      <c r="B23" s="101" t="s">
        <v>112</v>
      </c>
      <c r="C23" s="28">
        <v>64162</v>
      </c>
      <c r="D23" s="28">
        <v>65184</v>
      </c>
      <c r="E23" s="28">
        <v>64327</v>
      </c>
      <c r="F23" s="28"/>
      <c r="G23" s="28"/>
      <c r="H23" s="28"/>
      <c r="I23" s="98">
        <f t="shared" si="0"/>
        <v>2.1366922342080683E-2</v>
      </c>
      <c r="J23" s="98">
        <f t="shared" si="1"/>
        <v>2.5716155980175181E-3</v>
      </c>
      <c r="K23" s="95">
        <f t="shared" si="2"/>
        <v>165</v>
      </c>
      <c r="L23" s="99">
        <f t="shared" si="4"/>
        <v>4.6484110885733603E-3</v>
      </c>
      <c r="M23" s="41">
        <f t="shared" si="3"/>
        <v>-857</v>
      </c>
      <c r="N23" s="41">
        <f t="shared" si="5"/>
        <v>0</v>
      </c>
    </row>
    <row r="24" spans="1:14">
      <c r="A24" s="39">
        <v>22</v>
      </c>
      <c r="B24" s="101" t="s">
        <v>113</v>
      </c>
      <c r="C24" s="28">
        <v>19037</v>
      </c>
      <c r="D24" s="28">
        <v>19062</v>
      </c>
      <c r="E24" s="28">
        <v>19219</v>
      </c>
      <c r="F24" s="28"/>
      <c r="G24" s="28"/>
      <c r="H24" s="28"/>
      <c r="I24" s="98">
        <f t="shared" si="0"/>
        <v>6.3838027654398409E-3</v>
      </c>
      <c r="J24" s="98">
        <f t="shared" si="1"/>
        <v>9.5603298839102794E-3</v>
      </c>
      <c r="K24" s="95">
        <f t="shared" si="2"/>
        <v>182</v>
      </c>
      <c r="L24" s="99">
        <f t="shared" si="4"/>
        <v>5.1273382916384941E-3</v>
      </c>
      <c r="M24" s="41">
        <f t="shared" si="3"/>
        <v>157</v>
      </c>
      <c r="N24" s="41">
        <f t="shared" si="5"/>
        <v>0</v>
      </c>
    </row>
    <row r="25" spans="1:14">
      <c r="A25" s="39">
        <v>23</v>
      </c>
      <c r="B25" s="101" t="s">
        <v>114</v>
      </c>
      <c r="C25" s="28">
        <v>29245</v>
      </c>
      <c r="D25" s="28">
        <v>28993</v>
      </c>
      <c r="E25" s="28">
        <v>28914</v>
      </c>
      <c r="F25" s="28"/>
      <c r="G25" s="28"/>
      <c r="H25" s="28"/>
      <c r="I25" s="98">
        <f t="shared" si="0"/>
        <v>9.604103915912772E-3</v>
      </c>
      <c r="J25" s="98">
        <f t="shared" si="1"/>
        <v>-1.1318174046845614E-2</v>
      </c>
      <c r="K25" s="95">
        <f t="shared" si="2"/>
        <v>-331</v>
      </c>
      <c r="L25" s="99">
        <f t="shared" si="4"/>
        <v>-9.3249943655623162E-3</v>
      </c>
      <c r="M25" s="41">
        <f t="shared" si="3"/>
        <v>-79</v>
      </c>
      <c r="N25" s="41">
        <f t="shared" si="5"/>
        <v>0</v>
      </c>
    </row>
    <row r="26" spans="1:14">
      <c r="A26" s="39">
        <v>24</v>
      </c>
      <c r="B26" s="101" t="s">
        <v>115</v>
      </c>
      <c r="C26" s="28">
        <v>13945</v>
      </c>
      <c r="D26" s="28">
        <v>15186</v>
      </c>
      <c r="E26" s="28">
        <v>15073</v>
      </c>
      <c r="F26" s="28"/>
      <c r="G26" s="28"/>
      <c r="H26" s="28"/>
      <c r="I26" s="98">
        <f t="shared" si="0"/>
        <v>5.0066631501886009E-3</v>
      </c>
      <c r="J26" s="98">
        <f t="shared" si="1"/>
        <v>8.0889207601290786E-2</v>
      </c>
      <c r="K26" s="95">
        <f t="shared" si="2"/>
        <v>1128</v>
      </c>
      <c r="L26" s="99">
        <f t="shared" si="4"/>
        <v>3.1778228532792427E-2</v>
      </c>
      <c r="M26" s="41">
        <f t="shared" si="3"/>
        <v>-113</v>
      </c>
      <c r="N26" s="41">
        <f t="shared" si="5"/>
        <v>0</v>
      </c>
    </row>
    <row r="27" spans="1:14">
      <c r="A27" s="39">
        <v>25</v>
      </c>
      <c r="B27" s="101" t="s">
        <v>116</v>
      </c>
      <c r="C27" s="28">
        <v>37442</v>
      </c>
      <c r="D27" s="28">
        <v>36587</v>
      </c>
      <c r="E27" s="28">
        <v>35948</v>
      </c>
      <c r="F27" s="28"/>
      <c r="G27" s="28"/>
      <c r="H27" s="28"/>
      <c r="I27" s="98">
        <f t="shared" si="0"/>
        <v>1.1940524575265695E-2</v>
      </c>
      <c r="J27" s="98">
        <f t="shared" si="1"/>
        <v>-3.9901714651995088E-2</v>
      </c>
      <c r="K27" s="95">
        <f t="shared" si="2"/>
        <v>-1494</v>
      </c>
      <c r="L27" s="99">
        <f t="shared" si="4"/>
        <v>-4.2089249492900611E-2</v>
      </c>
      <c r="M27" s="41">
        <f t="shared" si="3"/>
        <v>-639</v>
      </c>
      <c r="N27" s="41">
        <f t="shared" si="5"/>
        <v>0</v>
      </c>
    </row>
    <row r="28" spans="1:14">
      <c r="A28" s="39">
        <v>26</v>
      </c>
      <c r="B28" s="101" t="s">
        <v>117</v>
      </c>
      <c r="C28" s="28">
        <v>40646</v>
      </c>
      <c r="D28" s="28">
        <v>41107</v>
      </c>
      <c r="E28" s="28">
        <v>41085</v>
      </c>
      <c r="F28" s="28"/>
      <c r="G28" s="28"/>
      <c r="H28" s="28"/>
      <c r="I28" s="98">
        <f t="shared" si="0"/>
        <v>1.3646835767630774E-2</v>
      </c>
      <c r="J28" s="98">
        <f t="shared" si="1"/>
        <v>1.0800570781872755E-2</v>
      </c>
      <c r="K28" s="95">
        <f t="shared" si="2"/>
        <v>439</v>
      </c>
      <c r="L28" s="99">
        <f t="shared" si="4"/>
        <v>1.2367590714446697E-2</v>
      </c>
      <c r="M28" s="41">
        <f t="shared" si="3"/>
        <v>-22</v>
      </c>
      <c r="N28" s="41">
        <f t="shared" si="5"/>
        <v>0</v>
      </c>
    </row>
    <row r="29" spans="1:14">
      <c r="A29" s="39">
        <v>27</v>
      </c>
      <c r="B29" s="101" t="s">
        <v>118</v>
      </c>
      <c r="C29" s="28">
        <v>53908</v>
      </c>
      <c r="D29" s="28">
        <v>54378</v>
      </c>
      <c r="E29" s="28">
        <v>54404</v>
      </c>
      <c r="F29" s="28"/>
      <c r="G29" s="28"/>
      <c r="H29" s="28"/>
      <c r="I29" s="98">
        <f t="shared" si="0"/>
        <v>1.8070888477599724E-2</v>
      </c>
      <c r="J29" s="98">
        <f t="shared" si="1"/>
        <v>9.2008607256807897E-3</v>
      </c>
      <c r="K29" s="95">
        <f t="shared" si="2"/>
        <v>496</v>
      </c>
      <c r="L29" s="99">
        <f t="shared" si="4"/>
        <v>1.3973405454135676E-2</v>
      </c>
      <c r="M29" s="41">
        <f t="shared" si="3"/>
        <v>26</v>
      </c>
      <c r="N29" s="41">
        <f t="shared" si="5"/>
        <v>0</v>
      </c>
    </row>
    <row r="30" spans="1:14">
      <c r="A30" s="39">
        <v>28</v>
      </c>
      <c r="B30" s="101" t="s">
        <v>119</v>
      </c>
      <c r="C30" s="28">
        <v>17720</v>
      </c>
      <c r="D30" s="28">
        <v>17668</v>
      </c>
      <c r="E30" s="28">
        <v>17616</v>
      </c>
      <c r="F30" s="28"/>
      <c r="G30" s="28"/>
      <c r="H30" s="28"/>
      <c r="I30" s="98">
        <f t="shared" si="0"/>
        <v>5.8513486401991907E-3</v>
      </c>
      <c r="J30" s="98">
        <f t="shared" si="1"/>
        <v>-5.8690744920993224E-3</v>
      </c>
      <c r="K30" s="95">
        <f t="shared" si="2"/>
        <v>-104</v>
      </c>
      <c r="L30" s="99">
        <f t="shared" si="4"/>
        <v>-2.9299075952219969E-3</v>
      </c>
      <c r="M30" s="41">
        <f t="shared" si="3"/>
        <v>-52</v>
      </c>
      <c r="N30" s="41">
        <f t="shared" si="5"/>
        <v>0</v>
      </c>
    </row>
    <row r="31" spans="1:14">
      <c r="A31" s="39">
        <v>29</v>
      </c>
      <c r="B31" s="101" t="s">
        <v>120</v>
      </c>
      <c r="C31" s="28">
        <v>7192</v>
      </c>
      <c r="D31" s="28">
        <v>6785</v>
      </c>
      <c r="E31" s="28">
        <v>6723</v>
      </c>
      <c r="F31" s="28"/>
      <c r="G31" s="28"/>
      <c r="H31" s="28"/>
      <c r="I31" s="98">
        <f t="shared" si="0"/>
        <v>2.2331185801577631E-3</v>
      </c>
      <c r="J31" s="98">
        <f t="shared" si="1"/>
        <v>-6.521134593993326E-2</v>
      </c>
      <c r="K31" s="95">
        <f t="shared" si="2"/>
        <v>-469</v>
      </c>
      <c r="L31" s="99">
        <f t="shared" si="4"/>
        <v>-1.3212756366914581E-2</v>
      </c>
      <c r="M31" s="41">
        <f t="shared" si="3"/>
        <v>-62</v>
      </c>
      <c r="N31" s="41">
        <f t="shared" si="5"/>
        <v>0</v>
      </c>
    </row>
    <row r="32" spans="1:14">
      <c r="A32" s="39">
        <v>30</v>
      </c>
      <c r="B32" s="101" t="s">
        <v>121</v>
      </c>
      <c r="C32" s="28">
        <v>21007</v>
      </c>
      <c r="D32" s="28">
        <v>21933</v>
      </c>
      <c r="E32" s="28">
        <v>21422</v>
      </c>
      <c r="F32" s="28"/>
      <c r="G32" s="28"/>
      <c r="H32" s="28"/>
      <c r="I32" s="98">
        <f t="shared" si="0"/>
        <v>7.1155535064910905E-3</v>
      </c>
      <c r="J32" s="98">
        <f t="shared" si="1"/>
        <v>1.9755319655352977E-2</v>
      </c>
      <c r="K32" s="95">
        <f t="shared" si="2"/>
        <v>415</v>
      </c>
      <c r="L32" s="99">
        <f t="shared" si="4"/>
        <v>1.1691458192472391E-2</v>
      </c>
      <c r="M32" s="41">
        <f t="shared" si="3"/>
        <v>-511</v>
      </c>
      <c r="N32" s="41">
        <f t="shared" si="5"/>
        <v>0</v>
      </c>
    </row>
    <row r="33" spans="1:14">
      <c r="A33" s="39">
        <v>31</v>
      </c>
      <c r="B33" s="101" t="s">
        <v>122</v>
      </c>
      <c r="C33" s="28">
        <v>49517</v>
      </c>
      <c r="D33" s="28">
        <v>50780</v>
      </c>
      <c r="E33" s="28">
        <v>50958</v>
      </c>
      <c r="F33" s="28"/>
      <c r="G33" s="28"/>
      <c r="H33" s="28"/>
      <c r="I33" s="98">
        <f t="shared" si="0"/>
        <v>1.6926261580794185E-2</v>
      </c>
      <c r="J33" s="98">
        <f t="shared" si="1"/>
        <v>2.9101116788173759E-2</v>
      </c>
      <c r="K33" s="95">
        <f t="shared" si="2"/>
        <v>1441</v>
      </c>
      <c r="L33" s="99">
        <f t="shared" si="4"/>
        <v>4.0596123506874013E-2</v>
      </c>
      <c r="M33" s="41">
        <f t="shared" si="3"/>
        <v>178</v>
      </c>
      <c r="N33" s="41">
        <f t="shared" si="5"/>
        <v>0</v>
      </c>
    </row>
    <row r="34" spans="1:14">
      <c r="A34" s="39">
        <v>32</v>
      </c>
      <c r="B34" s="101" t="s">
        <v>123</v>
      </c>
      <c r="C34" s="28">
        <v>25863</v>
      </c>
      <c r="D34" s="28">
        <v>31777</v>
      </c>
      <c r="E34" s="28">
        <v>34243</v>
      </c>
      <c r="F34" s="28"/>
      <c r="G34" s="28"/>
      <c r="H34" s="28"/>
      <c r="I34" s="98">
        <f t="shared" si="0"/>
        <v>1.1374190025337244E-2</v>
      </c>
      <c r="J34" s="98">
        <f t="shared" si="1"/>
        <v>0.32401500212659012</v>
      </c>
      <c r="K34" s="95">
        <f t="shared" si="2"/>
        <v>8380</v>
      </c>
      <c r="L34" s="99">
        <f t="shared" si="4"/>
        <v>0.23608293892269552</v>
      </c>
      <c r="M34" s="41">
        <f t="shared" si="3"/>
        <v>2466</v>
      </c>
      <c r="N34" s="41">
        <f t="shared" si="5"/>
        <v>0</v>
      </c>
    </row>
    <row r="35" spans="1:14">
      <c r="A35" s="39">
        <v>33</v>
      </c>
      <c r="B35" s="101" t="s">
        <v>124</v>
      </c>
      <c r="C35" s="28">
        <v>60700</v>
      </c>
      <c r="D35" s="28">
        <v>62146</v>
      </c>
      <c r="E35" s="28">
        <v>62255</v>
      </c>
      <c r="F35" s="28"/>
      <c r="G35" s="28"/>
      <c r="H35" s="28"/>
      <c r="I35" s="98">
        <f t="shared" si="0"/>
        <v>2.0678684695481415E-2</v>
      </c>
      <c r="J35" s="98">
        <f t="shared" si="1"/>
        <v>2.5617792421746294E-2</v>
      </c>
      <c r="K35" s="95">
        <f t="shared" si="2"/>
        <v>1555</v>
      </c>
      <c r="L35" s="99">
        <f t="shared" si="4"/>
        <v>4.3807752986251974E-2</v>
      </c>
      <c r="M35" s="41">
        <f t="shared" si="3"/>
        <v>109</v>
      </c>
      <c r="N35" s="41">
        <f t="shared" si="5"/>
        <v>0</v>
      </c>
    </row>
    <row r="36" spans="1:14">
      <c r="A36" s="39">
        <v>34</v>
      </c>
      <c r="B36" s="101" t="s">
        <v>125</v>
      </c>
      <c r="C36" s="28">
        <v>339577</v>
      </c>
      <c r="D36" s="28">
        <v>344292</v>
      </c>
      <c r="E36" s="28">
        <v>344533</v>
      </c>
      <c r="F36" s="28"/>
      <c r="G36" s="28"/>
      <c r="H36" s="28"/>
      <c r="I36" s="98">
        <f t="shared" si="0"/>
        <v>0.11444043489178858</v>
      </c>
      <c r="J36" s="98">
        <f t="shared" si="1"/>
        <v>1.4594628022510358E-2</v>
      </c>
      <c r="K36" s="95">
        <f t="shared" si="2"/>
        <v>4956</v>
      </c>
      <c r="L36" s="99">
        <f t="shared" si="4"/>
        <v>0.13962136578769438</v>
      </c>
      <c r="M36" s="41">
        <f t="shared" si="3"/>
        <v>241</v>
      </c>
      <c r="N36" s="41">
        <f t="shared" si="5"/>
        <v>0</v>
      </c>
    </row>
    <row r="37" spans="1:14">
      <c r="A37" s="39">
        <v>35</v>
      </c>
      <c r="B37" s="101" t="s">
        <v>126</v>
      </c>
      <c r="C37" s="28">
        <v>161828</v>
      </c>
      <c r="D37" s="28">
        <v>166093</v>
      </c>
      <c r="E37" s="28">
        <v>165009</v>
      </c>
      <c r="F37" s="28"/>
      <c r="G37" s="28"/>
      <c r="H37" s="28"/>
      <c r="I37" s="98">
        <f t="shared" si="0"/>
        <v>5.4809558797151915E-2</v>
      </c>
      <c r="J37" s="98">
        <f t="shared" si="1"/>
        <v>1.9656672516499E-2</v>
      </c>
      <c r="K37" s="95">
        <f t="shared" si="2"/>
        <v>3181</v>
      </c>
      <c r="L37" s="99">
        <f t="shared" si="4"/>
        <v>8.9615731350011274E-2</v>
      </c>
      <c r="M37" s="41">
        <f t="shared" si="3"/>
        <v>-1084</v>
      </c>
      <c r="N37" s="41">
        <f t="shared" si="5"/>
        <v>0</v>
      </c>
    </row>
    <row r="38" spans="1:14">
      <c r="A38" s="39">
        <v>36</v>
      </c>
      <c r="B38" s="101" t="s">
        <v>127</v>
      </c>
      <c r="C38" s="28">
        <v>13651</v>
      </c>
      <c r="D38" s="28">
        <v>13106</v>
      </c>
      <c r="E38" s="28">
        <v>12674</v>
      </c>
      <c r="F38" s="28"/>
      <c r="G38" s="28"/>
      <c r="H38" s="28"/>
      <c r="I38" s="98">
        <f t="shared" si="0"/>
        <v>4.2098088479725557E-3</v>
      </c>
      <c r="J38" s="98">
        <f t="shared" si="1"/>
        <v>-7.1569848362757302E-2</v>
      </c>
      <c r="K38" s="95">
        <f t="shared" si="2"/>
        <v>-977</v>
      </c>
      <c r="L38" s="99">
        <f t="shared" si="4"/>
        <v>-2.7524228082037413E-2</v>
      </c>
      <c r="M38" s="41">
        <f t="shared" si="3"/>
        <v>-432</v>
      </c>
      <c r="N38" s="41">
        <f t="shared" si="5"/>
        <v>0</v>
      </c>
    </row>
    <row r="39" spans="1:14">
      <c r="A39" s="39">
        <v>37</v>
      </c>
      <c r="B39" s="101" t="s">
        <v>128</v>
      </c>
      <c r="C39" s="28">
        <v>18941</v>
      </c>
      <c r="D39" s="28">
        <v>20520</v>
      </c>
      <c r="E39" s="28">
        <v>20482</v>
      </c>
      <c r="F39" s="28"/>
      <c r="G39" s="28"/>
      <c r="H39" s="28"/>
      <c r="I39" s="98">
        <f t="shared" si="0"/>
        <v>6.8033221417211518E-3</v>
      </c>
      <c r="J39" s="98">
        <f t="shared" si="1"/>
        <v>8.1357900850007922E-2</v>
      </c>
      <c r="K39" s="95">
        <f t="shared" si="2"/>
        <v>1541</v>
      </c>
      <c r="L39" s="99">
        <f t="shared" si="4"/>
        <v>4.341334234843363E-2</v>
      </c>
      <c r="M39" s="41">
        <f t="shared" si="3"/>
        <v>-38</v>
      </c>
      <c r="N39" s="41">
        <f t="shared" si="5"/>
        <v>0</v>
      </c>
    </row>
    <row r="40" spans="1:14">
      <c r="A40" s="39">
        <v>38</v>
      </c>
      <c r="B40" s="101" t="s">
        <v>129</v>
      </c>
      <c r="C40" s="28">
        <v>50041</v>
      </c>
      <c r="D40" s="28">
        <v>51267</v>
      </c>
      <c r="E40" s="28">
        <v>51141</v>
      </c>
      <c r="F40" s="28"/>
      <c r="G40" s="28"/>
      <c r="H40" s="28"/>
      <c r="I40" s="98">
        <f t="shared" si="0"/>
        <v>1.6987047048616418E-2</v>
      </c>
      <c r="J40" s="98">
        <f t="shared" si="1"/>
        <v>2.1981974780679842E-2</v>
      </c>
      <c r="K40" s="95">
        <f t="shared" si="2"/>
        <v>1100</v>
      </c>
      <c r="L40" s="99">
        <f t="shared" si="4"/>
        <v>3.0989407257155734E-2</v>
      </c>
      <c r="M40" s="41">
        <f t="shared" si="3"/>
        <v>-126</v>
      </c>
      <c r="N40" s="41">
        <f t="shared" si="5"/>
        <v>0</v>
      </c>
    </row>
    <row r="41" spans="1:14">
      <c r="A41" s="39">
        <v>39</v>
      </c>
      <c r="B41" s="101" t="s">
        <v>130</v>
      </c>
      <c r="C41" s="28">
        <v>13093</v>
      </c>
      <c r="D41" s="28">
        <v>13113</v>
      </c>
      <c r="E41" s="28">
        <v>13211</v>
      </c>
      <c r="F41" s="28"/>
      <c r="G41" s="28"/>
      <c r="H41" s="28"/>
      <c r="I41" s="98">
        <f t="shared" si="0"/>
        <v>4.3881793191230421E-3</v>
      </c>
      <c r="J41" s="98">
        <f t="shared" si="1"/>
        <v>9.0124494004429848E-3</v>
      </c>
      <c r="K41" s="95">
        <f t="shared" si="2"/>
        <v>118</v>
      </c>
      <c r="L41" s="99">
        <f t="shared" si="4"/>
        <v>3.3243182330403424E-3</v>
      </c>
      <c r="M41" s="41">
        <f t="shared" si="3"/>
        <v>98</v>
      </c>
      <c r="N41" s="41">
        <f t="shared" si="5"/>
        <v>0</v>
      </c>
    </row>
    <row r="42" spans="1:14">
      <c r="A42" s="39">
        <v>40</v>
      </c>
      <c r="B42" s="101" t="s">
        <v>131</v>
      </c>
      <c r="C42" s="28">
        <v>12221</v>
      </c>
      <c r="D42" s="28">
        <v>12188</v>
      </c>
      <c r="E42" s="28">
        <v>12115</v>
      </c>
      <c r="F42" s="28"/>
      <c r="G42" s="28"/>
      <c r="H42" s="28"/>
      <c r="I42" s="98">
        <f t="shared" si="0"/>
        <v>4.024130834242347E-3</v>
      </c>
      <c r="J42" s="98">
        <f t="shared" si="1"/>
        <v>-8.6735946321904924E-3</v>
      </c>
      <c r="K42" s="95">
        <f t="shared" si="2"/>
        <v>-106</v>
      </c>
      <c r="L42" s="99">
        <f t="shared" si="4"/>
        <v>-2.9862519720531889E-3</v>
      </c>
      <c r="M42" s="41">
        <f t="shared" si="3"/>
        <v>-73</v>
      </c>
      <c r="N42" s="41">
        <f t="shared" si="5"/>
        <v>0</v>
      </c>
    </row>
    <row r="43" spans="1:14">
      <c r="A43" s="39">
        <v>41</v>
      </c>
      <c r="B43" s="101" t="s">
        <v>132</v>
      </c>
      <c r="C43" s="28">
        <v>57946</v>
      </c>
      <c r="D43" s="28">
        <v>58645</v>
      </c>
      <c r="E43" s="28">
        <v>59030</v>
      </c>
      <c r="F43" s="28"/>
      <c r="G43" s="28"/>
      <c r="H43" s="28"/>
      <c r="I43" s="98">
        <f t="shared" si="0"/>
        <v>1.9607465385499442E-2</v>
      </c>
      <c r="J43" s="98">
        <f t="shared" si="1"/>
        <v>1.8707072101611846E-2</v>
      </c>
      <c r="K43" s="95">
        <f t="shared" si="2"/>
        <v>1084</v>
      </c>
      <c r="L43" s="99">
        <f t="shared" si="4"/>
        <v>3.0538652242506199E-2</v>
      </c>
      <c r="M43" s="41">
        <f t="shared" si="3"/>
        <v>385</v>
      </c>
      <c r="N43" s="41">
        <f t="shared" si="5"/>
        <v>0</v>
      </c>
    </row>
    <row r="44" spans="1:14">
      <c r="A44" s="39">
        <v>42</v>
      </c>
      <c r="B44" s="101" t="s">
        <v>133</v>
      </c>
      <c r="C44" s="28">
        <v>76300</v>
      </c>
      <c r="D44" s="28">
        <v>77080</v>
      </c>
      <c r="E44" s="28">
        <v>76846</v>
      </c>
      <c r="F44" s="28"/>
      <c r="G44" s="28"/>
      <c r="H44" s="28"/>
      <c r="I44" s="98">
        <f t="shared" si="0"/>
        <v>2.5525246230968832E-2</v>
      </c>
      <c r="J44" s="98">
        <f t="shared" si="1"/>
        <v>7.1559633027522933E-3</v>
      </c>
      <c r="K44" s="95">
        <f t="shared" si="2"/>
        <v>546</v>
      </c>
      <c r="L44" s="99">
        <f t="shared" si="4"/>
        <v>1.5382014874915483E-2</v>
      </c>
      <c r="M44" s="41">
        <f t="shared" si="3"/>
        <v>-234</v>
      </c>
      <c r="N44" s="41">
        <f t="shared" si="5"/>
        <v>0</v>
      </c>
    </row>
    <row r="45" spans="1:14">
      <c r="A45" s="39">
        <v>43</v>
      </c>
      <c r="B45" s="101" t="s">
        <v>134</v>
      </c>
      <c r="C45" s="28">
        <v>22865</v>
      </c>
      <c r="D45" s="28">
        <v>22495</v>
      </c>
      <c r="E45" s="28">
        <v>22144</v>
      </c>
      <c r="F45" s="28"/>
      <c r="G45" s="28"/>
      <c r="H45" s="28"/>
      <c r="I45" s="98">
        <f t="shared" si="0"/>
        <v>7.3553737675165114E-3</v>
      </c>
      <c r="J45" s="98">
        <f t="shared" si="1"/>
        <v>-3.1532910561994316E-2</v>
      </c>
      <c r="K45" s="95">
        <f t="shared" si="2"/>
        <v>-721</v>
      </c>
      <c r="L45" s="99">
        <f t="shared" si="4"/>
        <v>-2.0312147847644804E-2</v>
      </c>
      <c r="M45" s="41">
        <f t="shared" si="3"/>
        <v>-351</v>
      </c>
      <c r="N45" s="41">
        <f t="shared" si="5"/>
        <v>0</v>
      </c>
    </row>
    <row r="46" spans="1:14">
      <c r="A46" s="39">
        <v>44</v>
      </c>
      <c r="B46" s="101" t="s">
        <v>135</v>
      </c>
      <c r="C46" s="28">
        <v>38481</v>
      </c>
      <c r="D46" s="28">
        <v>39003</v>
      </c>
      <c r="E46" s="28">
        <v>38935</v>
      </c>
      <c r="F46" s="28"/>
      <c r="G46" s="28"/>
      <c r="H46" s="28"/>
      <c r="I46" s="98">
        <f t="shared" si="0"/>
        <v>1.2932689560976129E-2</v>
      </c>
      <c r="J46" s="98">
        <f t="shared" si="1"/>
        <v>1.1798030196720459E-2</v>
      </c>
      <c r="K46" s="95">
        <f t="shared" si="2"/>
        <v>454</v>
      </c>
      <c r="L46" s="99">
        <f t="shared" si="4"/>
        <v>1.2790173540680639E-2</v>
      </c>
      <c r="M46" s="41">
        <f t="shared" si="3"/>
        <v>-68</v>
      </c>
      <c r="N46" s="41">
        <f t="shared" si="5"/>
        <v>0</v>
      </c>
    </row>
    <row r="47" spans="1:14">
      <c r="A47" s="39">
        <v>45</v>
      </c>
      <c r="B47" s="101" t="s">
        <v>136</v>
      </c>
      <c r="C47" s="28">
        <v>45030</v>
      </c>
      <c r="D47" s="28">
        <v>45840</v>
      </c>
      <c r="E47" s="28">
        <v>46711</v>
      </c>
      <c r="F47" s="28"/>
      <c r="G47" s="28"/>
      <c r="H47" s="28"/>
      <c r="I47" s="98">
        <f t="shared" si="0"/>
        <v>1.5515573701881493E-2</v>
      </c>
      <c r="J47" s="98">
        <f t="shared" si="1"/>
        <v>3.7330668443260051E-2</v>
      </c>
      <c r="K47" s="95">
        <f t="shared" si="2"/>
        <v>1681</v>
      </c>
      <c r="L47" s="99">
        <f t="shared" si="4"/>
        <v>4.7357448726617082E-2</v>
      </c>
      <c r="M47" s="41">
        <f t="shared" si="3"/>
        <v>871</v>
      </c>
      <c r="N47" s="41">
        <f t="shared" si="5"/>
        <v>0</v>
      </c>
    </row>
    <row r="48" spans="1:14">
      <c r="A48" s="39">
        <v>46</v>
      </c>
      <c r="B48" s="101" t="s">
        <v>137</v>
      </c>
      <c r="C48" s="28">
        <v>37025</v>
      </c>
      <c r="D48" s="28">
        <v>37260</v>
      </c>
      <c r="E48" s="28">
        <v>37386</v>
      </c>
      <c r="F48" s="28"/>
      <c r="G48" s="28"/>
      <c r="H48" s="28"/>
      <c r="I48" s="98">
        <f t="shared" si="0"/>
        <v>1.2418172131158431E-2</v>
      </c>
      <c r="J48" s="98">
        <f t="shared" si="1"/>
        <v>9.7501688048615802E-3</v>
      </c>
      <c r="K48" s="95">
        <f t="shared" si="2"/>
        <v>361</v>
      </c>
      <c r="L48" s="99">
        <f t="shared" si="4"/>
        <v>1.01701600180302E-2</v>
      </c>
      <c r="M48" s="41">
        <f t="shared" si="3"/>
        <v>126</v>
      </c>
      <c r="N48" s="41">
        <f t="shared" si="5"/>
        <v>0</v>
      </c>
    </row>
    <row r="49" spans="1:14">
      <c r="A49" s="39">
        <v>47</v>
      </c>
      <c r="B49" s="101" t="s">
        <v>138</v>
      </c>
      <c r="C49" s="28">
        <v>28874</v>
      </c>
      <c r="D49" s="28">
        <v>28985</v>
      </c>
      <c r="E49" s="28">
        <v>28348</v>
      </c>
      <c r="F49" s="28"/>
      <c r="G49" s="28"/>
      <c r="H49" s="28"/>
      <c r="I49" s="98">
        <f t="shared" si="0"/>
        <v>9.4161007749981075E-3</v>
      </c>
      <c r="J49" s="98">
        <f t="shared" si="1"/>
        <v>-1.8217081111034147E-2</v>
      </c>
      <c r="K49" s="95">
        <f t="shared" si="2"/>
        <v>-526</v>
      </c>
      <c r="L49" s="99">
        <f t="shared" si="4"/>
        <v>-1.481857110660356E-2</v>
      </c>
      <c r="M49" s="41">
        <f t="shared" si="3"/>
        <v>-637</v>
      </c>
      <c r="N49" s="41">
        <f t="shared" si="5"/>
        <v>0</v>
      </c>
    </row>
    <row r="50" spans="1:14">
      <c r="A50" s="39">
        <v>48</v>
      </c>
      <c r="B50" s="101" t="s">
        <v>139</v>
      </c>
      <c r="C50" s="28">
        <v>36602</v>
      </c>
      <c r="D50" s="28">
        <v>37104</v>
      </c>
      <c r="E50" s="28">
        <v>37087</v>
      </c>
      <c r="F50" s="28"/>
      <c r="G50" s="28"/>
      <c r="H50" s="28"/>
      <c r="I50" s="98">
        <f t="shared" si="0"/>
        <v>1.2318855984279483E-2</v>
      </c>
      <c r="J50" s="98">
        <f t="shared" si="1"/>
        <v>1.3250642041418502E-2</v>
      </c>
      <c r="K50" s="95">
        <f t="shared" si="2"/>
        <v>485</v>
      </c>
      <c r="L50" s="99">
        <f t="shared" si="4"/>
        <v>1.366351138156412E-2</v>
      </c>
      <c r="M50" s="41">
        <f t="shared" si="3"/>
        <v>-17</v>
      </c>
      <c r="N50" s="41">
        <f t="shared" si="5"/>
        <v>0</v>
      </c>
    </row>
    <row r="51" spans="1:14">
      <c r="A51" s="39">
        <v>49</v>
      </c>
      <c r="B51" s="101" t="s">
        <v>140</v>
      </c>
      <c r="C51" s="28">
        <v>14723</v>
      </c>
      <c r="D51" s="28">
        <v>13403</v>
      </c>
      <c r="E51" s="28">
        <v>12765</v>
      </c>
      <c r="F51" s="28"/>
      <c r="G51" s="28"/>
      <c r="H51" s="28"/>
      <c r="I51" s="98">
        <f t="shared" si="0"/>
        <v>4.240035501370496E-3</v>
      </c>
      <c r="J51" s="98">
        <f t="shared" si="1"/>
        <v>-0.1329892005705359</v>
      </c>
      <c r="K51" s="95">
        <f t="shared" si="2"/>
        <v>-1958</v>
      </c>
      <c r="L51" s="99">
        <f t="shared" si="4"/>
        <v>-5.5161144917737208E-2</v>
      </c>
      <c r="M51" s="41">
        <f t="shared" si="3"/>
        <v>-638</v>
      </c>
      <c r="N51" s="41">
        <f t="shared" si="5"/>
        <v>0</v>
      </c>
    </row>
    <row r="52" spans="1:14">
      <c r="A52" s="39">
        <v>50</v>
      </c>
      <c r="B52" s="101" t="s">
        <v>141</v>
      </c>
      <c r="C52" s="28">
        <v>12210</v>
      </c>
      <c r="D52" s="28">
        <v>12072</v>
      </c>
      <c r="E52" s="28">
        <v>12068</v>
      </c>
      <c r="F52" s="28"/>
      <c r="G52" s="28"/>
      <c r="H52" s="28"/>
      <c r="I52" s="98">
        <f t="shared" si="0"/>
        <v>4.0085192660038503E-3</v>
      </c>
      <c r="J52" s="98">
        <f t="shared" si="1"/>
        <v>-1.162981162981163E-2</v>
      </c>
      <c r="K52" s="95">
        <f t="shared" si="2"/>
        <v>-142</v>
      </c>
      <c r="L52" s="99">
        <f t="shared" si="4"/>
        <v>-4.0004507550146498E-3</v>
      </c>
      <c r="M52" s="41">
        <f t="shared" si="3"/>
        <v>-4</v>
      </c>
      <c r="N52" s="41">
        <f t="shared" si="5"/>
        <v>0</v>
      </c>
    </row>
    <row r="53" spans="1:14">
      <c r="A53" s="39">
        <v>51</v>
      </c>
      <c r="B53" s="101" t="s">
        <v>142</v>
      </c>
      <c r="C53" s="28">
        <v>14833</v>
      </c>
      <c r="D53" s="28">
        <v>14673</v>
      </c>
      <c r="E53" s="28">
        <v>14657</v>
      </c>
      <c r="F53" s="28"/>
      <c r="G53" s="28"/>
      <c r="H53" s="28"/>
      <c r="I53" s="98">
        <f t="shared" si="0"/>
        <v>4.8684841632265852E-3</v>
      </c>
      <c r="J53" s="98">
        <f t="shared" si="1"/>
        <v>-1.1865435178318614E-2</v>
      </c>
      <c r="K53" s="95">
        <f t="shared" si="2"/>
        <v>-176</v>
      </c>
      <c r="L53" s="99">
        <f t="shared" si="4"/>
        <v>-4.9583051611449174E-3</v>
      </c>
      <c r="M53" s="41">
        <f t="shared" si="3"/>
        <v>-16</v>
      </c>
      <c r="N53" s="41">
        <f t="shared" si="5"/>
        <v>0</v>
      </c>
    </row>
    <row r="54" spans="1:14">
      <c r="A54" s="39">
        <v>52</v>
      </c>
      <c r="B54" s="101" t="s">
        <v>143</v>
      </c>
      <c r="C54" s="28">
        <v>25073</v>
      </c>
      <c r="D54" s="28">
        <v>25359</v>
      </c>
      <c r="E54" s="28">
        <v>25402</v>
      </c>
      <c r="F54" s="28"/>
      <c r="G54" s="28"/>
      <c r="H54" s="28"/>
      <c r="I54" s="98">
        <f t="shared" si="0"/>
        <v>8.4375543913680646E-3</v>
      </c>
      <c r="J54" s="98">
        <f t="shared" si="1"/>
        <v>1.3121684680732262E-2</v>
      </c>
      <c r="K54" s="95">
        <f t="shared" si="2"/>
        <v>329</v>
      </c>
      <c r="L54" s="99">
        <f t="shared" si="4"/>
        <v>9.2686499887311251E-3</v>
      </c>
      <c r="M54" s="41">
        <f t="shared" si="3"/>
        <v>43</v>
      </c>
      <c r="N54" s="41">
        <f t="shared" si="5"/>
        <v>0</v>
      </c>
    </row>
    <row r="55" spans="1:14">
      <c r="A55" s="39">
        <v>53</v>
      </c>
      <c r="B55" s="101" t="s">
        <v>144</v>
      </c>
      <c r="C55" s="28">
        <v>15177</v>
      </c>
      <c r="D55" s="28">
        <v>15750</v>
      </c>
      <c r="E55" s="28">
        <v>15771</v>
      </c>
      <c r="F55" s="28"/>
      <c r="G55" s="28"/>
      <c r="H55" s="28"/>
      <c r="I55" s="98">
        <f t="shared" si="0"/>
        <v>5.2385115465815981E-3</v>
      </c>
      <c r="J55" s="98">
        <f t="shared" si="1"/>
        <v>3.913816959873493E-2</v>
      </c>
      <c r="K55" s="95">
        <f t="shared" si="2"/>
        <v>594</v>
      </c>
      <c r="L55" s="99">
        <f t="shared" si="4"/>
        <v>1.6734279918864097E-2</v>
      </c>
      <c r="M55" s="41">
        <f t="shared" si="3"/>
        <v>21</v>
      </c>
      <c r="N55" s="41">
        <f t="shared" si="5"/>
        <v>0</v>
      </c>
    </row>
    <row r="56" spans="1:14">
      <c r="A56" s="39">
        <v>54</v>
      </c>
      <c r="B56" s="101" t="s">
        <v>145</v>
      </c>
      <c r="C56" s="28">
        <v>29807</v>
      </c>
      <c r="D56" s="28">
        <v>29835</v>
      </c>
      <c r="E56" s="28">
        <v>30274</v>
      </c>
      <c r="F56" s="28"/>
      <c r="G56" s="28"/>
      <c r="H56" s="28"/>
      <c r="I56" s="98">
        <f t="shared" si="0"/>
        <v>1.0055842911750129E-2</v>
      </c>
      <c r="J56" s="98">
        <f t="shared" si="1"/>
        <v>1.5667460663602511E-2</v>
      </c>
      <c r="K56" s="95">
        <f t="shared" si="2"/>
        <v>467</v>
      </c>
      <c r="L56" s="99">
        <f t="shared" si="4"/>
        <v>1.315641199008339E-2</v>
      </c>
      <c r="M56" s="41">
        <f t="shared" si="3"/>
        <v>439</v>
      </c>
      <c r="N56" s="41">
        <f t="shared" si="5"/>
        <v>0</v>
      </c>
    </row>
    <row r="57" spans="1:14">
      <c r="A57" s="39">
        <v>55</v>
      </c>
      <c r="B57" s="101" t="s">
        <v>146</v>
      </c>
      <c r="C57" s="28">
        <v>52505</v>
      </c>
      <c r="D57" s="28">
        <v>53752</v>
      </c>
      <c r="E57" s="28">
        <v>53394</v>
      </c>
      <c r="F57" s="28"/>
      <c r="G57" s="28"/>
      <c r="H57" s="28"/>
      <c r="I57" s="98">
        <f t="shared" si="0"/>
        <v>1.7735405840985215E-2</v>
      </c>
      <c r="J57" s="98">
        <f t="shared" si="1"/>
        <v>1.6931720788496335E-2</v>
      </c>
      <c r="K57" s="95">
        <f t="shared" si="2"/>
        <v>889</v>
      </c>
      <c r="L57" s="99">
        <f t="shared" si="4"/>
        <v>2.5045075501464953E-2</v>
      </c>
      <c r="M57" s="41">
        <f t="shared" si="3"/>
        <v>-358</v>
      </c>
      <c r="N57" s="41">
        <f t="shared" si="5"/>
        <v>0</v>
      </c>
    </row>
    <row r="58" spans="1:14">
      <c r="A58" s="39">
        <v>56</v>
      </c>
      <c r="B58" s="101" t="s">
        <v>147</v>
      </c>
      <c r="C58" s="28">
        <v>15294</v>
      </c>
      <c r="D58" s="28">
        <v>15374</v>
      </c>
      <c r="E58" s="28">
        <v>15053</v>
      </c>
      <c r="F58" s="28"/>
      <c r="G58" s="28"/>
      <c r="H58" s="28"/>
      <c r="I58" s="98">
        <f t="shared" si="0"/>
        <v>5.0000199296615809E-3</v>
      </c>
      <c r="J58" s="98">
        <f t="shared" si="1"/>
        <v>-1.5757813521642475E-2</v>
      </c>
      <c r="K58" s="95">
        <f t="shared" si="2"/>
        <v>-241</v>
      </c>
      <c r="L58" s="99">
        <f t="shared" si="4"/>
        <v>-6.789497408158666E-3</v>
      </c>
      <c r="M58" s="41">
        <f t="shared" si="3"/>
        <v>-321</v>
      </c>
      <c r="N58" s="41">
        <f t="shared" si="5"/>
        <v>0</v>
      </c>
    </row>
    <row r="59" spans="1:14">
      <c r="A59" s="39">
        <v>57</v>
      </c>
      <c r="B59" s="101" t="s">
        <v>148</v>
      </c>
      <c r="C59" s="28">
        <v>10066</v>
      </c>
      <c r="D59" s="28">
        <v>9938</v>
      </c>
      <c r="E59" s="28">
        <v>9927</v>
      </c>
      <c r="F59" s="28"/>
      <c r="G59" s="28"/>
      <c r="H59" s="28"/>
      <c r="I59" s="98">
        <f t="shared" si="0"/>
        <v>3.2973625085863626E-3</v>
      </c>
      <c r="J59" s="98">
        <f t="shared" si="1"/>
        <v>-1.380886151400755E-2</v>
      </c>
      <c r="K59" s="95">
        <f t="shared" si="2"/>
        <v>-139</v>
      </c>
      <c r="L59" s="99">
        <f t="shared" si="4"/>
        <v>-3.9159341897678614E-3</v>
      </c>
      <c r="M59" s="41">
        <f t="shared" si="3"/>
        <v>-11</v>
      </c>
      <c r="N59" s="41">
        <f t="shared" si="5"/>
        <v>0</v>
      </c>
    </row>
    <row r="60" spans="1:14">
      <c r="A60" s="39">
        <v>58</v>
      </c>
      <c r="B60" s="101" t="s">
        <v>149</v>
      </c>
      <c r="C60" s="28">
        <v>30334</v>
      </c>
      <c r="D60" s="28">
        <v>29733</v>
      </c>
      <c r="E60" s="28">
        <v>29539</v>
      </c>
      <c r="F60" s="28"/>
      <c r="G60" s="28"/>
      <c r="H60" s="28"/>
      <c r="I60" s="98">
        <f t="shared" si="0"/>
        <v>9.8117045573821466E-3</v>
      </c>
      <c r="J60" s="98">
        <f t="shared" si="1"/>
        <v>-2.6208215204061448E-2</v>
      </c>
      <c r="K60" s="95">
        <f t="shared" si="2"/>
        <v>-795</v>
      </c>
      <c r="L60" s="99">
        <f t="shared" si="4"/>
        <v>-2.239688979039892E-2</v>
      </c>
      <c r="M60" s="41">
        <f t="shared" si="3"/>
        <v>-194</v>
      </c>
      <c r="N60" s="41">
        <f t="shared" si="5"/>
        <v>0</v>
      </c>
    </row>
    <row r="61" spans="1:14">
      <c r="A61" s="39">
        <v>59</v>
      </c>
      <c r="B61" s="101" t="s">
        <v>150</v>
      </c>
      <c r="C61" s="28">
        <v>27541</v>
      </c>
      <c r="D61" s="28">
        <v>28204</v>
      </c>
      <c r="E61" s="28">
        <v>28499</v>
      </c>
      <c r="F61" s="28"/>
      <c r="G61" s="28"/>
      <c r="H61" s="28"/>
      <c r="I61" s="98">
        <f t="shared" si="0"/>
        <v>9.4662570899771079E-3</v>
      </c>
      <c r="J61" s="98">
        <f t="shared" si="1"/>
        <v>3.478450310446244E-2</v>
      </c>
      <c r="K61" s="95">
        <f t="shared" si="2"/>
        <v>958</v>
      </c>
      <c r="L61" s="99">
        <f t="shared" si="4"/>
        <v>2.6988956502141087E-2</v>
      </c>
      <c r="M61" s="41">
        <f t="shared" si="3"/>
        <v>295</v>
      </c>
      <c r="N61" s="41">
        <f t="shared" si="5"/>
        <v>0</v>
      </c>
    </row>
    <row r="62" spans="1:14">
      <c r="A62" s="39">
        <v>60</v>
      </c>
      <c r="B62" s="101" t="s">
        <v>151</v>
      </c>
      <c r="C62" s="28">
        <v>24951</v>
      </c>
      <c r="D62" s="28">
        <v>24448</v>
      </c>
      <c r="E62" s="28">
        <v>24376</v>
      </c>
      <c r="F62" s="28"/>
      <c r="G62" s="28"/>
      <c r="H62" s="28"/>
      <c r="I62" s="98">
        <f t="shared" si="0"/>
        <v>8.0967571783319408E-3</v>
      </c>
      <c r="J62" s="98">
        <f t="shared" si="1"/>
        <v>-2.3045168530319425E-2</v>
      </c>
      <c r="K62" s="95">
        <f t="shared" si="2"/>
        <v>-575</v>
      </c>
      <c r="L62" s="99">
        <f t="shared" si="4"/>
        <v>-1.6199008338967771E-2</v>
      </c>
      <c r="M62" s="41">
        <f t="shared" si="3"/>
        <v>-72</v>
      </c>
      <c r="N62" s="41">
        <f t="shared" si="5"/>
        <v>0</v>
      </c>
    </row>
    <row r="63" spans="1:14">
      <c r="A63" s="39">
        <v>61</v>
      </c>
      <c r="B63" s="101" t="s">
        <v>152</v>
      </c>
      <c r="C63" s="28">
        <v>36461</v>
      </c>
      <c r="D63" s="28">
        <v>37110</v>
      </c>
      <c r="E63" s="28">
        <v>37193</v>
      </c>
      <c r="F63" s="28"/>
      <c r="G63" s="28"/>
      <c r="H63" s="28"/>
      <c r="I63" s="98">
        <f t="shared" si="0"/>
        <v>1.2354065053072689E-2</v>
      </c>
      <c r="J63" s="98">
        <f t="shared" si="1"/>
        <v>2.0076245851731987E-2</v>
      </c>
      <c r="K63" s="95">
        <f t="shared" si="2"/>
        <v>732</v>
      </c>
      <c r="L63" s="99">
        <f t="shared" si="4"/>
        <v>2.0622041920216362E-2</v>
      </c>
      <c r="M63" s="41">
        <f t="shared" si="3"/>
        <v>83</v>
      </c>
      <c r="N63" s="41">
        <f t="shared" si="5"/>
        <v>0</v>
      </c>
    </row>
    <row r="64" spans="1:14">
      <c r="A64" s="39">
        <v>62</v>
      </c>
      <c r="B64" s="101" t="s">
        <v>153</v>
      </c>
      <c r="C64" s="28">
        <v>11310</v>
      </c>
      <c r="D64" s="28">
        <v>12045</v>
      </c>
      <c r="E64" s="28">
        <v>11907</v>
      </c>
      <c r="F64" s="28"/>
      <c r="G64" s="28"/>
      <c r="H64" s="28"/>
      <c r="I64" s="98">
        <f t="shared" si="0"/>
        <v>3.9550413407613396E-3</v>
      </c>
      <c r="J64" s="98">
        <f t="shared" si="1"/>
        <v>5.2785145888594162E-2</v>
      </c>
      <c r="K64" s="95">
        <f t="shared" si="2"/>
        <v>597</v>
      </c>
      <c r="L64" s="99">
        <f t="shared" si="4"/>
        <v>1.6818796484110887E-2</v>
      </c>
      <c r="M64" s="41">
        <f t="shared" si="3"/>
        <v>-138</v>
      </c>
      <c r="N64" s="41">
        <f t="shared" si="5"/>
        <v>0</v>
      </c>
    </row>
    <row r="65" spans="1:14">
      <c r="A65" s="39">
        <v>63</v>
      </c>
      <c r="B65" s="101" t="s">
        <v>154</v>
      </c>
      <c r="C65" s="28">
        <v>49245</v>
      </c>
      <c r="D65" s="28">
        <v>47799</v>
      </c>
      <c r="E65" s="28">
        <v>45985</v>
      </c>
      <c r="F65" s="28"/>
      <c r="G65" s="28"/>
      <c r="H65" s="28"/>
      <c r="I65" s="98">
        <f t="shared" si="0"/>
        <v>1.5274424796750667E-2</v>
      </c>
      <c r="J65" s="98">
        <f t="shared" si="1"/>
        <v>-6.6199614174027824E-2</v>
      </c>
      <c r="K65" s="95">
        <f t="shared" si="2"/>
        <v>-3260</v>
      </c>
      <c r="L65" s="99">
        <f t="shared" si="4"/>
        <v>-9.1841334234843364E-2</v>
      </c>
      <c r="M65" s="41">
        <f t="shared" si="3"/>
        <v>-1814</v>
      </c>
      <c r="N65" s="41">
        <f t="shared" si="5"/>
        <v>0</v>
      </c>
    </row>
    <row r="66" spans="1:14">
      <c r="A66" s="39">
        <v>64</v>
      </c>
      <c r="B66" s="101" t="s">
        <v>155</v>
      </c>
      <c r="C66" s="28">
        <v>12968</v>
      </c>
      <c r="D66" s="28">
        <v>12944</v>
      </c>
      <c r="E66" s="28">
        <v>13033</v>
      </c>
      <c r="F66" s="28"/>
      <c r="G66" s="28"/>
      <c r="H66" s="28"/>
      <c r="I66" s="98">
        <f t="shared" si="0"/>
        <v>4.3290546564325643E-3</v>
      </c>
      <c r="J66" s="98">
        <f t="shared" si="1"/>
        <v>5.0123380629241206E-3</v>
      </c>
      <c r="K66" s="95">
        <f t="shared" si="2"/>
        <v>65</v>
      </c>
      <c r="L66" s="99">
        <f t="shared" si="4"/>
        <v>1.8311922470137479E-3</v>
      </c>
      <c r="M66" s="41">
        <f t="shared" si="3"/>
        <v>89</v>
      </c>
      <c r="N66" s="41">
        <f t="shared" si="5"/>
        <v>0</v>
      </c>
    </row>
    <row r="67" spans="1:14">
      <c r="A67" s="39">
        <v>65</v>
      </c>
      <c r="B67" s="101" t="s">
        <v>156</v>
      </c>
      <c r="C67" s="28">
        <v>37912</v>
      </c>
      <c r="D67" s="28">
        <v>37599</v>
      </c>
      <c r="E67" s="28">
        <v>36431</v>
      </c>
      <c r="F67" s="28"/>
      <c r="G67" s="28"/>
      <c r="H67" s="28"/>
      <c r="I67" s="98">
        <f t="shared" ref="I67:I84" si="6">E67/$E$84</f>
        <v>1.2100958350993228E-2</v>
      </c>
      <c r="J67" s="98">
        <f t="shared" ref="J67:J84" si="7">(E67-C67)/C67</f>
        <v>-3.9064148554547373E-2</v>
      </c>
      <c r="K67" s="95">
        <f t="shared" ref="K67:K84" si="8">E67-C67</f>
        <v>-1481</v>
      </c>
      <c r="L67" s="99">
        <f t="shared" si="4"/>
        <v>-4.1723011043497862E-2</v>
      </c>
      <c r="M67" s="41">
        <f t="shared" ref="M67:M84" si="9">E67-D67</f>
        <v>-1168</v>
      </c>
      <c r="N67" s="41">
        <f t="shared" si="5"/>
        <v>0</v>
      </c>
    </row>
    <row r="68" spans="1:14">
      <c r="A68" s="39">
        <v>66</v>
      </c>
      <c r="B68" s="101" t="s">
        <v>157</v>
      </c>
      <c r="C68" s="28">
        <v>17264</v>
      </c>
      <c r="D68" s="28">
        <v>18020</v>
      </c>
      <c r="E68" s="28">
        <v>17909</v>
      </c>
      <c r="F68" s="28"/>
      <c r="G68" s="28"/>
      <c r="H68" s="28"/>
      <c r="I68" s="98">
        <f t="shared" si="6"/>
        <v>5.9486718209200325E-3</v>
      </c>
      <c r="J68" s="98">
        <f t="shared" si="7"/>
        <v>3.7360982391102873E-2</v>
      </c>
      <c r="K68" s="95">
        <f t="shared" si="8"/>
        <v>645</v>
      </c>
      <c r="L68" s="99">
        <f t="shared" ref="L68:L84" si="10">K68/$K$84</f>
        <v>1.8171061528059501E-2</v>
      </c>
      <c r="M68" s="41">
        <f t="shared" si="9"/>
        <v>-111</v>
      </c>
      <c r="N68" s="41">
        <f t="shared" ref="N68:N84" si="11">H68-G68</f>
        <v>0</v>
      </c>
    </row>
    <row r="69" spans="1:14">
      <c r="A69" s="39">
        <v>67</v>
      </c>
      <c r="B69" s="101" t="s">
        <v>158</v>
      </c>
      <c r="C69" s="28">
        <v>22452</v>
      </c>
      <c r="D69" s="28">
        <v>21937</v>
      </c>
      <c r="E69" s="28">
        <v>21921</v>
      </c>
      <c r="F69" s="28"/>
      <c r="G69" s="28"/>
      <c r="H69" s="28"/>
      <c r="I69" s="98">
        <f t="shared" si="6"/>
        <v>7.2813018586402392E-3</v>
      </c>
      <c r="J69" s="98">
        <f t="shared" si="7"/>
        <v>-2.3650454302512027E-2</v>
      </c>
      <c r="K69" s="95">
        <f t="shared" si="8"/>
        <v>-531</v>
      </c>
      <c r="L69" s="99">
        <f t="shared" si="10"/>
        <v>-1.4959432048681541E-2</v>
      </c>
      <c r="M69" s="41">
        <f t="shared" si="9"/>
        <v>-16</v>
      </c>
      <c r="N69" s="41">
        <f t="shared" si="11"/>
        <v>0</v>
      </c>
    </row>
    <row r="70" spans="1:14">
      <c r="A70" s="39">
        <v>68</v>
      </c>
      <c r="B70" s="101" t="s">
        <v>159</v>
      </c>
      <c r="C70" s="28">
        <v>13343</v>
      </c>
      <c r="D70" s="28">
        <v>14278</v>
      </c>
      <c r="E70" s="28">
        <v>14304</v>
      </c>
      <c r="F70" s="28"/>
      <c r="G70" s="28"/>
      <c r="H70" s="28"/>
      <c r="I70" s="98">
        <f t="shared" si="6"/>
        <v>4.7512313209246834E-3</v>
      </c>
      <c r="J70" s="98">
        <f t="shared" si="7"/>
        <v>7.2022783481975564E-2</v>
      </c>
      <c r="K70" s="95">
        <f t="shared" si="8"/>
        <v>961</v>
      </c>
      <c r="L70" s="99">
        <f t="shared" si="10"/>
        <v>2.7073473067387874E-2</v>
      </c>
      <c r="M70" s="41">
        <f t="shared" si="9"/>
        <v>26</v>
      </c>
      <c r="N70" s="41">
        <f t="shared" si="11"/>
        <v>0</v>
      </c>
    </row>
    <row r="71" spans="1:14">
      <c r="A71" s="39">
        <v>69</v>
      </c>
      <c r="B71" s="101" t="s">
        <v>160</v>
      </c>
      <c r="C71" s="28">
        <v>4544</v>
      </c>
      <c r="D71" s="28">
        <v>4804</v>
      </c>
      <c r="E71" s="28">
        <v>5187</v>
      </c>
      <c r="F71" s="28"/>
      <c r="G71" s="28"/>
      <c r="H71" s="28"/>
      <c r="I71" s="98">
        <f t="shared" si="6"/>
        <v>1.7229192436826295E-3</v>
      </c>
      <c r="J71" s="98">
        <f t="shared" si="7"/>
        <v>0.14150528169014084</v>
      </c>
      <c r="K71" s="95">
        <f t="shared" si="8"/>
        <v>643</v>
      </c>
      <c r="L71" s="99">
        <f t="shared" si="10"/>
        <v>1.8114717151228307E-2</v>
      </c>
      <c r="M71" s="41">
        <f t="shared" si="9"/>
        <v>383</v>
      </c>
      <c r="N71" s="41">
        <f t="shared" si="11"/>
        <v>0</v>
      </c>
    </row>
    <row r="72" spans="1:14">
      <c r="A72" s="39">
        <v>70</v>
      </c>
      <c r="B72" s="101" t="s">
        <v>161</v>
      </c>
      <c r="C72" s="28">
        <v>9540</v>
      </c>
      <c r="D72" s="28">
        <v>9901</v>
      </c>
      <c r="E72" s="28">
        <v>9887</v>
      </c>
      <c r="F72" s="28"/>
      <c r="G72" s="28"/>
      <c r="H72" s="28"/>
      <c r="I72" s="98">
        <f t="shared" si="6"/>
        <v>3.2840760675323225E-3</v>
      </c>
      <c r="J72" s="98">
        <f t="shared" si="7"/>
        <v>3.6373165618448638E-2</v>
      </c>
      <c r="K72" s="95">
        <f t="shared" si="8"/>
        <v>347</v>
      </c>
      <c r="L72" s="99">
        <f t="shared" si="10"/>
        <v>9.7757493802118553E-3</v>
      </c>
      <c r="M72" s="41">
        <f t="shared" si="9"/>
        <v>-14</v>
      </c>
      <c r="N72" s="41">
        <f t="shared" si="11"/>
        <v>0</v>
      </c>
    </row>
    <row r="73" spans="1:14">
      <c r="A73" s="39">
        <v>71</v>
      </c>
      <c r="B73" s="101" t="s">
        <v>162</v>
      </c>
      <c r="C73" s="28">
        <v>15704</v>
      </c>
      <c r="D73" s="28">
        <v>15859</v>
      </c>
      <c r="E73" s="28">
        <v>15645</v>
      </c>
      <c r="F73" s="28"/>
      <c r="G73" s="28"/>
      <c r="H73" s="28"/>
      <c r="I73" s="98">
        <f t="shared" si="6"/>
        <v>5.1966592572613721E-3</v>
      </c>
      <c r="J73" s="98">
        <f t="shared" si="7"/>
        <v>-3.7570045848191545E-3</v>
      </c>
      <c r="K73" s="95">
        <f t="shared" si="8"/>
        <v>-59</v>
      </c>
      <c r="L73" s="99">
        <f t="shared" si="10"/>
        <v>-1.6621591165201712E-3</v>
      </c>
      <c r="M73" s="41">
        <f t="shared" si="9"/>
        <v>-214</v>
      </c>
      <c r="N73" s="41">
        <f t="shared" si="11"/>
        <v>0</v>
      </c>
    </row>
    <row r="74" spans="1:14">
      <c r="A74" s="39">
        <v>72</v>
      </c>
      <c r="B74" s="101" t="s">
        <v>163</v>
      </c>
      <c r="C74" s="28">
        <v>20955</v>
      </c>
      <c r="D74" s="28">
        <v>20856</v>
      </c>
      <c r="E74" s="28">
        <v>20443</v>
      </c>
      <c r="F74" s="28"/>
      <c r="G74" s="28"/>
      <c r="H74" s="28"/>
      <c r="I74" s="98">
        <f t="shared" si="6"/>
        <v>6.7903678616934634E-3</v>
      </c>
      <c r="J74" s="98">
        <f t="shared" si="7"/>
        <v>-2.4433309472679552E-2</v>
      </c>
      <c r="K74" s="95">
        <f t="shared" si="8"/>
        <v>-512</v>
      </c>
      <c r="L74" s="99">
        <f t="shared" si="10"/>
        <v>-1.4424160468785216E-2</v>
      </c>
      <c r="M74" s="41">
        <f t="shared" si="9"/>
        <v>-413</v>
      </c>
      <c r="N74" s="41">
        <f t="shared" si="11"/>
        <v>0</v>
      </c>
    </row>
    <row r="75" spans="1:14">
      <c r="A75" s="39">
        <v>73</v>
      </c>
      <c r="B75" s="101" t="s">
        <v>164</v>
      </c>
      <c r="C75" s="28">
        <v>26938</v>
      </c>
      <c r="D75" s="28">
        <v>28279</v>
      </c>
      <c r="E75" s="28">
        <v>27230</v>
      </c>
      <c r="F75" s="28"/>
      <c r="G75" s="28"/>
      <c r="H75" s="28"/>
      <c r="I75" s="98">
        <f t="shared" si="6"/>
        <v>9.0447447475376901E-3</v>
      </c>
      <c r="J75" s="98">
        <f t="shared" si="7"/>
        <v>1.083970599153612E-2</v>
      </c>
      <c r="K75" s="95">
        <f t="shared" si="8"/>
        <v>292</v>
      </c>
      <c r="L75" s="99">
        <f t="shared" si="10"/>
        <v>8.2262790173540674E-3</v>
      </c>
      <c r="M75" s="41">
        <f t="shared" si="9"/>
        <v>-1049</v>
      </c>
      <c r="N75" s="41">
        <f t="shared" si="11"/>
        <v>0</v>
      </c>
    </row>
    <row r="76" spans="1:14">
      <c r="A76" s="39">
        <v>74</v>
      </c>
      <c r="B76" s="101" t="s">
        <v>165</v>
      </c>
      <c r="C76" s="28">
        <v>8167</v>
      </c>
      <c r="D76" s="28">
        <v>8077</v>
      </c>
      <c r="E76" s="28">
        <v>8067</v>
      </c>
      <c r="F76" s="28"/>
      <c r="G76" s="28"/>
      <c r="H76" s="28"/>
      <c r="I76" s="98">
        <f t="shared" si="6"/>
        <v>2.6795429995735052E-3</v>
      </c>
      <c r="J76" s="98">
        <f t="shared" si="7"/>
        <v>-1.2244398187829068E-2</v>
      </c>
      <c r="K76" s="95">
        <f t="shared" si="8"/>
        <v>-100</v>
      </c>
      <c r="L76" s="99">
        <f t="shared" si="10"/>
        <v>-2.8172188415596122E-3</v>
      </c>
      <c r="M76" s="41">
        <f t="shared" si="9"/>
        <v>-10</v>
      </c>
      <c r="N76" s="41">
        <f t="shared" si="11"/>
        <v>0</v>
      </c>
    </row>
    <row r="77" spans="1:14">
      <c r="A77" s="39">
        <v>75</v>
      </c>
      <c r="B77" s="101" t="s">
        <v>166</v>
      </c>
      <c r="C77" s="28">
        <v>5019</v>
      </c>
      <c r="D77" s="28">
        <v>4620</v>
      </c>
      <c r="E77" s="28">
        <v>4444</v>
      </c>
      <c r="F77" s="28"/>
      <c r="G77" s="28"/>
      <c r="H77" s="28"/>
      <c r="I77" s="98">
        <f t="shared" si="6"/>
        <v>1.4761236011038375E-3</v>
      </c>
      <c r="J77" s="98">
        <f t="shared" si="7"/>
        <v>-0.11456465431360829</v>
      </c>
      <c r="K77" s="95">
        <f t="shared" si="8"/>
        <v>-575</v>
      </c>
      <c r="L77" s="99">
        <f t="shared" si="10"/>
        <v>-1.6199008338967771E-2</v>
      </c>
      <c r="M77" s="41">
        <f t="shared" si="9"/>
        <v>-176</v>
      </c>
      <c r="N77" s="41">
        <f t="shared" si="11"/>
        <v>0</v>
      </c>
    </row>
    <row r="78" spans="1:14">
      <c r="A78" s="39">
        <v>76</v>
      </c>
      <c r="B78" s="101" t="s">
        <v>167</v>
      </c>
      <c r="C78" s="28">
        <v>7056</v>
      </c>
      <c r="D78" s="28">
        <v>6902</v>
      </c>
      <c r="E78" s="28">
        <v>6724</v>
      </c>
      <c r="F78" s="28"/>
      <c r="G78" s="28"/>
      <c r="H78" s="28"/>
      <c r="I78" s="98">
        <f t="shared" si="6"/>
        <v>2.2334507411841142E-3</v>
      </c>
      <c r="J78" s="98">
        <f t="shared" si="7"/>
        <v>-4.7052154195011339E-2</v>
      </c>
      <c r="K78" s="95">
        <f t="shared" si="8"/>
        <v>-332</v>
      </c>
      <c r="L78" s="99">
        <f t="shared" si="10"/>
        <v>-9.3531665539779135E-3</v>
      </c>
      <c r="M78" s="41">
        <f t="shared" si="9"/>
        <v>-178</v>
      </c>
      <c r="N78" s="41">
        <f t="shared" si="11"/>
        <v>0</v>
      </c>
    </row>
    <row r="79" spans="1:14">
      <c r="A79" s="39">
        <v>77</v>
      </c>
      <c r="B79" s="101" t="s">
        <v>168</v>
      </c>
      <c r="C79" s="28">
        <v>10850</v>
      </c>
      <c r="D79" s="28">
        <v>11909</v>
      </c>
      <c r="E79" s="28">
        <v>11806</v>
      </c>
      <c r="F79" s="28"/>
      <c r="G79" s="28"/>
      <c r="H79" s="28"/>
      <c r="I79" s="98">
        <f t="shared" si="6"/>
        <v>3.9214930770998888E-3</v>
      </c>
      <c r="J79" s="98">
        <f t="shared" si="7"/>
        <v>8.8110599078341012E-2</v>
      </c>
      <c r="K79" s="95">
        <f t="shared" si="8"/>
        <v>956</v>
      </c>
      <c r="L79" s="99">
        <f t="shared" si="10"/>
        <v>2.6932612125309893E-2</v>
      </c>
      <c r="M79" s="41">
        <f t="shared" si="9"/>
        <v>-103</v>
      </c>
      <c r="N79" s="41">
        <f t="shared" si="11"/>
        <v>0</v>
      </c>
    </row>
    <row r="80" spans="1:14">
      <c r="A80" s="39">
        <v>78</v>
      </c>
      <c r="B80" s="170" t="s">
        <v>169</v>
      </c>
      <c r="C80" s="28">
        <v>14058</v>
      </c>
      <c r="D80" s="28">
        <v>14422</v>
      </c>
      <c r="E80" s="28">
        <v>14399</v>
      </c>
      <c r="F80" s="28"/>
      <c r="G80" s="28"/>
      <c r="H80" s="28"/>
      <c r="I80" s="98">
        <f t="shared" si="6"/>
        <v>4.7827866184280282E-3</v>
      </c>
      <c r="J80" s="98">
        <f t="shared" si="7"/>
        <v>2.4256651017214397E-2</v>
      </c>
      <c r="K80" s="95">
        <f t="shared" si="8"/>
        <v>341</v>
      </c>
      <c r="L80" s="99">
        <f t="shared" si="10"/>
        <v>9.6067162497182786E-3</v>
      </c>
      <c r="M80" s="41">
        <f t="shared" si="9"/>
        <v>-23</v>
      </c>
      <c r="N80" s="41">
        <f t="shared" si="11"/>
        <v>0</v>
      </c>
    </row>
    <row r="81" spans="1:14">
      <c r="A81" s="39">
        <v>79</v>
      </c>
      <c r="B81" s="170" t="s">
        <v>170</v>
      </c>
      <c r="C81" s="28">
        <v>6142</v>
      </c>
      <c r="D81" s="28">
        <v>6354</v>
      </c>
      <c r="E81" s="28">
        <v>6321</v>
      </c>
      <c r="F81" s="28"/>
      <c r="G81" s="28"/>
      <c r="H81" s="28"/>
      <c r="I81" s="98">
        <f t="shared" si="6"/>
        <v>2.0995898475646619E-3</v>
      </c>
      <c r="J81" s="98">
        <f t="shared" si="7"/>
        <v>2.914360143275806E-2</v>
      </c>
      <c r="K81" s="95">
        <f t="shared" si="8"/>
        <v>179</v>
      </c>
      <c r="L81" s="99">
        <f t="shared" si="10"/>
        <v>5.0428217263917057E-3</v>
      </c>
      <c r="M81" s="41">
        <f t="shared" si="9"/>
        <v>-33</v>
      </c>
      <c r="N81" s="41">
        <f t="shared" si="11"/>
        <v>0</v>
      </c>
    </row>
    <row r="82" spans="1:14">
      <c r="A82" s="39">
        <v>80</v>
      </c>
      <c r="B82" s="101" t="s">
        <v>171</v>
      </c>
      <c r="C82" s="28">
        <v>18416</v>
      </c>
      <c r="D82" s="28">
        <v>18847</v>
      </c>
      <c r="E82" s="28">
        <v>18796</v>
      </c>
      <c r="F82" s="28"/>
      <c r="G82" s="28"/>
      <c r="H82" s="28"/>
      <c r="I82" s="98">
        <f t="shared" si="6"/>
        <v>6.2432986512933686E-3</v>
      </c>
      <c r="J82" s="98">
        <f t="shared" si="7"/>
        <v>2.0634231103388356E-2</v>
      </c>
      <c r="K82" s="95">
        <f t="shared" si="8"/>
        <v>380</v>
      </c>
      <c r="L82" s="99">
        <f t="shared" si="10"/>
        <v>1.0705431597926527E-2</v>
      </c>
      <c r="M82" s="41">
        <f t="shared" si="9"/>
        <v>-51</v>
      </c>
      <c r="N82" s="41">
        <f t="shared" si="11"/>
        <v>0</v>
      </c>
    </row>
    <row r="83" spans="1:14">
      <c r="A83" s="39">
        <v>81</v>
      </c>
      <c r="B83" s="101" t="s">
        <v>172</v>
      </c>
      <c r="C83" s="28">
        <v>12304</v>
      </c>
      <c r="D83" s="28">
        <v>12419</v>
      </c>
      <c r="E83" s="28">
        <v>12475</v>
      </c>
      <c r="F83" s="28"/>
      <c r="G83" s="28"/>
      <c r="H83" s="28"/>
      <c r="I83" s="98">
        <f t="shared" si="6"/>
        <v>4.1437088037287071E-3</v>
      </c>
      <c r="J83" s="98">
        <f t="shared" si="7"/>
        <v>1.3897919375812744E-2</v>
      </c>
      <c r="K83" s="95">
        <f t="shared" si="8"/>
        <v>171</v>
      </c>
      <c r="L83" s="99">
        <f t="shared" si="10"/>
        <v>4.8174442190669371E-3</v>
      </c>
      <c r="M83" s="41">
        <f t="shared" si="9"/>
        <v>56</v>
      </c>
      <c r="N83" s="41">
        <f t="shared" si="11"/>
        <v>0</v>
      </c>
    </row>
    <row r="84" spans="1:14" s="107" customFormat="1">
      <c r="A84" s="189" t="s">
        <v>173</v>
      </c>
      <c r="B84" s="189"/>
      <c r="C84" s="62">
        <v>2975092</v>
      </c>
      <c r="D84" s="62">
        <v>3019444</v>
      </c>
      <c r="E84" s="62">
        <v>3010588</v>
      </c>
      <c r="F84" s="62"/>
      <c r="G84" s="62"/>
      <c r="H84" s="62"/>
      <c r="I84" s="98">
        <f t="shared" si="6"/>
        <v>1</v>
      </c>
      <c r="J84" s="98">
        <f t="shared" si="7"/>
        <v>1.1931059610929679E-2</v>
      </c>
      <c r="K84" s="95">
        <f t="shared" si="8"/>
        <v>35496</v>
      </c>
      <c r="L84" s="99">
        <f t="shared" si="10"/>
        <v>1</v>
      </c>
      <c r="M84" s="109">
        <f t="shared" si="9"/>
        <v>-8856</v>
      </c>
      <c r="N84" s="41">
        <f t="shared" si="11"/>
        <v>0</v>
      </c>
    </row>
    <row r="85" spans="1:14">
      <c r="C85" s="133"/>
      <c r="D85" s="132"/>
      <c r="E85" s="134"/>
      <c r="F85" s="138"/>
      <c r="G85" s="138"/>
      <c r="H85" s="138"/>
      <c r="L85" s="11"/>
    </row>
    <row r="86" spans="1:14">
      <c r="E86" s="10"/>
      <c r="F86" s="138"/>
    </row>
    <row r="87" spans="1:14">
      <c r="E87" s="138"/>
      <c r="F87" s="138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2018-10-24T14:50:22Z</dcterms:modified>
</cp:coreProperties>
</file>